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09_DYY8_Fing1_26BinsL_2024\Build_GUI_V1.1.5\"/>
    </mc:Choice>
  </mc:AlternateContent>
  <xr:revisionPtr revIDLastSave="0" documentId="13_ncr:1_{A0B4D45E-657F-4AA5-86E3-B4B33EF1B61E}" xr6:coauthVersionLast="47" xr6:coauthVersionMax="47" xr10:uidLastSave="{00000000-0000-0000-0000-000000000000}"/>
  <bookViews>
    <workbookView xWindow="1706" yWindow="849" windowWidth="15634" windowHeight="1583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B71" i="4"/>
  <c r="C734" i="13"/>
  <c r="C55" i="14"/>
  <c r="B55" i="14"/>
  <c r="B83" i="1"/>
  <c r="B84" i="1" s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61" i="4" s="1"/>
  <c r="N262" i="4" s="1"/>
  <c r="N263" i="4" s="1"/>
  <c r="N264" i="4" s="1"/>
  <c r="N265" i="4" s="1"/>
  <c r="N266" i="4" s="1"/>
  <c r="N267" i="4" s="1"/>
  <c r="N268" i="4" s="1"/>
  <c r="N269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953" i="13"/>
  <c r="F970" i="13" s="1"/>
  <c r="F936" i="13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8" i="2"/>
  <c r="H7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8" i="2"/>
  <c r="G7" i="2"/>
  <c r="E30" i="2"/>
  <c r="E28" i="2"/>
  <c r="E26" i="2"/>
  <c r="E24" i="2"/>
  <c r="E22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7" i="2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7" i="2" s="1"/>
  <c r="E19" i="2" s="1"/>
  <c r="E21" i="2" s="1"/>
  <c r="E23" i="2" s="1"/>
  <c r="E25" i="2" s="1"/>
  <c r="E27" i="2" s="1"/>
  <c r="E29" i="2" s="1"/>
  <c r="E3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3" i="1"/>
  <c r="B120" i="1" s="1"/>
  <c r="B121" i="1" s="1"/>
  <c r="B122" i="1" s="1"/>
  <c r="B123" i="1" s="1"/>
  <c r="B124" i="1" s="1"/>
  <c r="B125" i="1" s="1"/>
  <c r="B126" i="1" s="1"/>
  <c r="B127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8" i="1"/>
  <c r="B89" i="1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2" i="1"/>
  <c r="F263" i="1" s="1"/>
  <c r="F264" i="1" s="1"/>
  <c r="F265" i="1" s="1"/>
  <c r="F267" i="1"/>
  <c r="K273" i="1"/>
  <c r="K268" i="1"/>
  <c r="K269" i="1" s="1"/>
  <c r="K270" i="1" s="1"/>
  <c r="K271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6" i="1"/>
  <c r="B17" i="1" s="1"/>
  <c r="B18" i="1" s="1"/>
  <c r="B19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0" i="1"/>
  <c r="K281" i="1" s="1"/>
  <c r="K282" i="1" s="1"/>
  <c r="K283" i="1" s="1"/>
  <c r="K285" i="1"/>
  <c r="F274" i="1"/>
  <c r="F275" i="1" s="1"/>
  <c r="F276" i="1" s="1"/>
  <c r="F277" i="1" s="1"/>
  <c r="F279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0" i="1"/>
  <c r="B31" i="1" s="1"/>
  <c r="B32" i="1" s="1"/>
  <c r="B33" i="1" s="1"/>
  <c r="B104" i="1"/>
  <c r="B105" i="1" s="1"/>
  <c r="B106" i="1" s="1"/>
  <c r="B107" i="1" s="1"/>
  <c r="B108" i="1" s="1"/>
  <c r="B109" i="1" s="1"/>
  <c r="B110" i="1" s="1"/>
  <c r="I305" i="4" l="1"/>
  <c r="I306" i="4" s="1"/>
  <c r="I307" i="4" s="1"/>
  <c r="I308" i="4" s="1"/>
  <c r="I309" i="4" s="1"/>
  <c r="I310" i="4" s="1"/>
  <c r="I311" i="4" s="1"/>
  <c r="I312" i="4" s="1"/>
  <c r="I313" i="4" s="1"/>
  <c r="I315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0" i="1"/>
  <c r="B21" i="1" s="1"/>
  <c r="B22" i="1" s="1"/>
  <c r="B23" i="1" s="1"/>
  <c r="B24" i="1" s="1"/>
  <c r="B25" i="1" s="1"/>
  <c r="B26" i="1" s="1"/>
  <c r="B27" i="1" s="1"/>
  <c r="B34" i="1"/>
  <c r="B35" i="1" s="1"/>
  <c r="B36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1" i="1"/>
  <c r="B112" i="1" s="1"/>
  <c r="B113" i="1" s="1"/>
  <c r="B114" i="1" s="1"/>
  <c r="B115" i="1" s="1"/>
  <c r="B116" i="1" s="1"/>
  <c r="B117" i="1" s="1"/>
  <c r="B11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J327" i="4" l="1"/>
  <c r="J328" i="4" s="1"/>
  <c r="J329" i="4" s="1"/>
  <c r="J330" i="4" s="1"/>
  <c r="J331" i="4" s="1"/>
  <c r="J332" i="4" s="1"/>
  <c r="J333" i="4" s="1"/>
  <c r="J334" i="4" s="1"/>
  <c r="J335" i="4" s="1"/>
  <c r="J337" i="4"/>
  <c r="N337" i="4"/>
  <c r="N327" i="4"/>
  <c r="N328" i="4" s="1"/>
  <c r="N329" i="4" s="1"/>
  <c r="N330" i="4" s="1"/>
  <c r="N331" i="4" s="1"/>
  <c r="N332" i="4" s="1"/>
  <c r="N333" i="4" s="1"/>
  <c r="N334" i="4" s="1"/>
  <c r="N335" i="4" s="1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6" i="1"/>
  <c r="F287" i="1" s="1"/>
  <c r="F288" i="1" s="1"/>
  <c r="F289" i="1" s="1"/>
  <c r="F291" i="1"/>
  <c r="K292" i="1"/>
  <c r="K293" i="1" s="1"/>
  <c r="K294" i="1" s="1"/>
  <c r="K295" i="1" s="1"/>
  <c r="K297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701" i="13" s="1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1277" i="13"/>
  <c r="I1278" i="13" s="1"/>
  <c r="I1279" i="13" s="1"/>
  <c r="I1293" i="13"/>
  <c r="I1294" i="13" s="1"/>
  <c r="I1295" i="13" s="1"/>
  <c r="I1296" i="13" s="1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89" i="1"/>
  <c r="B184" i="1"/>
  <c r="B185" i="1" s="1"/>
  <c r="B186" i="1" s="1"/>
  <c r="B187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0" i="1"/>
  <c r="B191" i="1" s="1"/>
  <c r="B192" i="1" s="1"/>
  <c r="B193" i="1" s="1"/>
  <c r="B195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4" i="1"/>
  <c r="B215" i="1" s="1"/>
  <c r="B216" i="1" s="1"/>
  <c r="B217" i="1" s="1"/>
  <c r="B219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6" i="1"/>
  <c r="B227" i="1" s="1"/>
  <c r="B228" i="1" s="1"/>
  <c r="B229" i="1" s="1"/>
  <c r="B231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238" i="1"/>
  <c r="B239" i="1" s="1"/>
  <c r="B240" i="1" s="1"/>
  <c r="B241" i="1" s="1"/>
  <c r="B243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B244" i="1"/>
  <c r="B245" i="1" s="1"/>
  <c r="B246" i="1" s="1"/>
  <c r="B247" i="1" s="1"/>
  <c r="B249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50" i="1"/>
  <c r="B251" i="1" s="1"/>
  <c r="B252" i="1" s="1"/>
  <c r="B253" i="1" s="1"/>
  <c r="B255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2" i="1"/>
  <c r="B263" i="1" s="1"/>
  <c r="B264" i="1" s="1"/>
  <c r="B265" i="1" s="1"/>
  <c r="B267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94" i="13" s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<sst xmlns="http://schemas.openxmlformats.org/spreadsheetml/2006/main" count="4764" uniqueCount="1393">
  <si>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</si>
  <si>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</si>
  <si>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</si>
  <si>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</si>
  <si>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</si>
  <si>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</si>
  <si>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</si>
  <si>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</si>
  <si>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</si>
  <si>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</si>
  <si>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</si>
  <si>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</si>
  <si>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</si>
  <si>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</si>
  <si>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</si>
  <si>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</si>
  <si>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</si>
  <si>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</si>
  <si>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</si>
  <si>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</si>
  <si>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</si>
  <si>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</si>
  <si>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</si>
  <si>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</si>
  <si>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</si>
  <si>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</si>
  <si>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</si>
  <si>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</si>
  <si>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</si>
  <si>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</si>
  <si>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</si>
  <si>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</si>
  <si>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</si>
  <si>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</si>
  <si>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</si>
  <si>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</si>
  <si>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</si>
  <si>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</si>
  <si>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</si>
  <si>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</si>
  <si>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</si>
  <si>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</si>
  <si>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</si>
  <si>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</si>
  <si>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</si>
  <si>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</si>
  <si>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</si>
  <si>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</si>
  <si>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</si>
  <si>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</si>
  <si>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</si>
  <si>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</si>
  <si>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</si>
  <si>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</si>
  <si>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</si>
  <si>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</si>
  <si>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</si>
  <si>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</si>
  <si>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</si>
  <si>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</si>
  <si>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</si>
  <si>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</si>
  <si>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</si>
  <si>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</si>
  <si>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</si>
  <si>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</si>
  <si>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</si>
  <si>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</si>
  <si>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</si>
  <si>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</si>
  <si>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</si>
  <si>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</si>
  <si>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</si>
  <si>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</si>
  <si>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</si>
  <si>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</si>
  <si>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</si>
  <si>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</si>
  <si>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</si>
  <si>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</si>
  <si>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</si>
  <si>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</si>
  <si>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</si>
  <si>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</si>
  <si>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</si>
  <si>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</si>
  <si>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</si>
  <si>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</si>
  <si>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</si>
  <si>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</si>
  <si>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</si>
  <si>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</si>
  <si>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</si>
  <si>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</si>
  <si>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</si>
  <si>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</si>
  <si>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</si>
  <si>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</si>
  <si>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</si>
  <si>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</si>
  <si>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</si>
  <si>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</si>
  <si>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</si>
  <si>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</si>
  <si>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</si>
  <si>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</si>
  <si>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</si>
  <si>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</si>
  <si>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</si>
  <si>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</si>
  <si>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</si>
  <si>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</si>
  <si>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</si>
  <si>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</si>
  <si>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</si>
  <si>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</si>
  <si>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</si>
  <si>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</si>
  <si>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</si>
  <si>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</si>
  <si>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</si>
  <si>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</si>
  <si>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</si>
  <si>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</si>
  <si>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</si>
  <si>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</si>
  <si>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</si>
  <si>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</si>
  <si>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</si>
  <si>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</si>
  <si>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</si>
  <si>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</si>
  <si>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</si>
  <si>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</si>
  <si>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</si>
  <si>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</si>
  <si>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</si>
  <si>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</si>
  <si>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</si>
  <si>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</si>
  <si>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</si>
  <si>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</si>
  <si>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</si>
  <si>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</si>
  <si>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</si>
  <si>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</si>
  <si>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</si>
  <si>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</si>
  <si>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</si>
  <si>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</si>
  <si>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</si>
  <si>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</si>
  <si>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</si>
  <si>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</si>
  <si>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</si>
  <si>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</si>
  <si>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</si>
  <si>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</si>
  <si>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</si>
  <si>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</si>
  <si>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</si>
  <si>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</si>
  <si>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</si>
  <si>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</si>
  <si>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</si>
  <si>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</si>
  <si>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</si>
  <si>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</si>
  <si>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</si>
  <si>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</si>
  <si>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</si>
  <si>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</si>
  <si>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</si>
  <si>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</si>
  <si>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</si>
  <si>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</si>
  <si>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</si>
  <si>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</si>
  <si>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</si>
  <si>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</si>
  <si>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</si>
  <si>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</si>
  <si>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</si>
  <si>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</si>
  <si>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</si>
  <si>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</si>
  <si>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</si>
  <si>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</si>
  <si>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</si>
  <si>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</si>
  <si>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</si>
  <si>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</si>
  <si>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</si>
  <si>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</si>
  <si>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</si>
  <si>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</si>
  <si>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</si>
  <si>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</si>
  <si>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</si>
  <si>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</si>
  <si>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</si>
  <si>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</si>
  <si>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</si>
  <si>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</si>
  <si>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</si>
  <si>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</si>
  <si>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</si>
  <si>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</si>
  <si>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</si>
  <si>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</si>
  <si>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</si>
  <si>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</si>
  <si>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</si>
  <si>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</si>
  <si>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</si>
  <si>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</si>
  <si>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</si>
  <si>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</si>
  <si>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</si>
  <si>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</si>
  <si>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</si>
  <si>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</si>
  <si>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</si>
  <si>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</si>
  <si>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</si>
  <si>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</si>
  <si>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</si>
  <si>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</si>
  <si>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</si>
  <si>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</si>
  <si>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</si>
  <si>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</si>
  <si>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</si>
  <si>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</si>
  <si>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</si>
  <si>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</si>
  <si>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</si>
  <si>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</si>
  <si>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</si>
  <si>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</si>
  <si>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</si>
  <si>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</si>
  <si>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</si>
  <si>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</si>
  <si>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</si>
  <si>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</si>
  <si>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</si>
  <si>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</si>
  <si>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</si>
  <si>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</si>
  <si>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</si>
  <si>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</si>
  <si>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</si>
  <si>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</si>
  <si>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</si>
  <si>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</si>
  <si>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</si>
  <si>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</si>
  <si>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</si>
  <si>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</si>
  <si>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</si>
  <si>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</si>
  <si>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</si>
  <si>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</si>
  <si>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</si>
  <si>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</si>
  <si>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</si>
  <si>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</si>
  <si>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</si>
  <si>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</si>
  <si>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</si>
  <si>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</si>
  <si>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</si>
  <si>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</si>
  <si>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</si>
  <si>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</si>
  <si>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</si>
  <si>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</si>
  <si>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</si>
  <si>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</si>
  <si>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</si>
  <si>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</si>
  <si>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</si>
  <si>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</si>
  <si>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</si>
  <si>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</si>
  <si>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</si>
  <si>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</si>
  <si>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</si>
  <si>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</si>
  <si>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</si>
  <si>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</si>
  <si>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</si>
  <si>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</si>
  <si>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</si>
  <si>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</si>
  <si>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</si>
  <si>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</si>
  <si>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</si>
  <si>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</si>
  <si>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</si>
  <si>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</si>
  <si>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</si>
  <si>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</si>
  <si>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</si>
  <si>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</si>
  <si>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</si>
  <si>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</si>
  <si>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</si>
  <si>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</si>
  <si>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</si>
  <si>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</si>
  <si>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</si>
  <si>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</si>
  <si>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</si>
  <si>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</si>
  <si>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</si>
  <si>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</si>
  <si>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</si>
  <si>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</si>
  <si>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</si>
  <si>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</si>
  <si>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</si>
  <si>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</si>
  <si>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</si>
  <si>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</si>
  <si>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</si>
  <si>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</si>
  <si>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</si>
  <si>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</si>
  <si>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</si>
  <si>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</si>
  <si>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</si>
  <si>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</si>
  <si>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</si>
  <si>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</si>
  <si>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</si>
  <si>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</si>
  <si>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</si>
  <si>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</si>
  <si>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</si>
  <si>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</si>
  <si>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</si>
  <si>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</si>
  <si>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</si>
  <si>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</si>
  <si>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</si>
  <si>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</si>
  <si>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</si>
  <si>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</si>
  <si>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</si>
  <si>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</si>
  <si>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</si>
  <si>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</si>
  <si>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</si>
  <si>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</si>
  <si>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</si>
  <si>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</si>
  <si>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</si>
  <si>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</si>
  <si>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</si>
  <si>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</si>
  <si>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</si>
  <si>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</si>
  <si>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</si>
  <si>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</si>
  <si>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</si>
  <si>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</si>
  <si>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</si>
  <si>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</si>
  <si>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</si>
  <si>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</si>
  <si>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</si>
  <si>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</si>
  <si>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</si>
  <si>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</si>
  <si>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</si>
  <si>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</si>
  <si>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</si>
  <si>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</si>
  <si>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</si>
  <si>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</si>
  <si>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</si>
  <si>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</si>
  <si>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</si>
  <si>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</si>
  <si>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</si>
  <si>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</si>
  <si>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</si>
  <si>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</si>
  <si>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</si>
  <si>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</si>
  <si>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</si>
  <si>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</si>
  <si>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</si>
  <si>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</si>
  <si>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</si>
  <si>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</si>
  <si>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</si>
  <si>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</si>
  <si>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</si>
  <si>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</si>
  <si>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</si>
  <si>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</si>
  <si>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</si>
  <si>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</si>
  <si>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</si>
  <si>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</si>
  <si>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</si>
  <si>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</si>
  <si>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</si>
  <si>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</si>
  <si>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</si>
  <si>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</si>
  <si>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</si>
  <si>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</si>
  <si>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</si>
  <si>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</si>
  <si>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</si>
  <si>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</si>
  <si>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</si>
  <si>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</si>
  <si>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</si>
  <si>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</si>
  <si>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</si>
  <si>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</si>
  <si>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</si>
  <si>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</si>
  <si>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</si>
  <si>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</si>
  <si>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</si>
  <si>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</si>
  <si>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</si>
  <si>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</si>
  <si>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</si>
  <si>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</si>
  <si>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</si>
  <si>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</si>
  <si>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</si>
  <si>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</si>
  <si>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</si>
  <si>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</si>
  <si>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</si>
  <si>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</si>
  <si>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</si>
  <si>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</si>
  <si>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</si>
  <si>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</si>
  <si>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</si>
  <si>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</si>
  <si>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</si>
  <si>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</si>
  <si>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</si>
  <si>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</si>
  <si>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</si>
  <si>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</si>
  <si>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</si>
  <si>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</si>
  <si>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</si>
  <si>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</si>
  <si>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</si>
  <si>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</si>
  <si>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</si>
  <si>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</si>
  <si>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</si>
  <si>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</si>
  <si>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</si>
  <si>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</si>
  <si>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</si>
  <si>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</si>
  <si>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</si>
  <si>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</si>
  <si>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</si>
  <si>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</si>
  <si>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</si>
  <si>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</si>
  <si>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</si>
  <si>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</si>
  <si>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</si>
  <si>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</si>
  <si>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</si>
  <si>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</si>
  <si>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</si>
  <si>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</si>
  <si>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</si>
  <si>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</si>
  <si>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</si>
  <si>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</si>
  <si>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</si>
  <si>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</si>
  <si>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</si>
  <si>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</si>
  <si>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</si>
  <si>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</si>
  <si>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</si>
  <si>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</si>
  <si>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</si>
  <si>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</si>
  <si>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</si>
  <si>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</si>
  <si>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</si>
  <si>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</si>
  <si>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</si>
  <si>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</si>
  <si>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</si>
  <si>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</si>
  <si>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</si>
  <si>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</si>
  <si>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</si>
  <si>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</si>
  <si>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</si>
  <si>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</si>
  <si>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</si>
  <si>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</si>
  <si>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</si>
  <si>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</si>
  <si>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</si>
  <si>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</si>
  <si>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</si>
  <si>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</si>
  <si>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</si>
  <si>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</si>
  <si>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</si>
  <si>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</si>
  <si>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</si>
  <si>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</si>
  <si>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</si>
  <si>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</si>
  <si>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</si>
  <si>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</si>
  <si>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</si>
  <si>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</si>
  <si>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</si>
  <si>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</si>
  <si>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</si>
  <si>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</si>
  <si>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</si>
  <si>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</si>
  <si>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</si>
  <si>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</si>
  <si>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</si>
  <si>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</si>
  <si>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</si>
  <si>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</si>
  <si>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</si>
  <si>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</si>
  <si>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</si>
  <si>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</si>
  <si>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</si>
  <si>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</si>
  <si>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</si>
  <si>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</si>
  <si>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</si>
  <si>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</si>
  <si>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</si>
  <si>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</si>
  <si>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</si>
  <si>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</si>
  <si>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</si>
  <si>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</si>
  <si>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</si>
  <si>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</si>
  <si>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</si>
  <si>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</si>
  <si>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</si>
  <si>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</si>
  <si>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</si>
  <si>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</si>
  <si>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</si>
  <si>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</si>
  <si>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</si>
  <si>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</si>
  <si>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</si>
  <si>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</si>
  <si>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</si>
  <si>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</si>
  <si>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</si>
  <si>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</si>
  <si>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</si>
  <si>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</si>
  <si>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</si>
  <si>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</si>
  <si>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</si>
  <si>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</si>
  <si>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</si>
  <si>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</si>
  <si>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</si>
  <si>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</si>
  <si>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</si>
  <si>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</si>
  <si>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</si>
  <si>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</si>
  <si>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</si>
  <si>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</si>
  <si>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</si>
  <si>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</si>
  <si>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</si>
  <si>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</si>
  <si>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</si>
  <si>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</si>
  <si>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</si>
  <si>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</si>
  <si>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</si>
  <si>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</si>
  <si>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</si>
  <si>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</si>
  <si>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</si>
  <si>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</si>
  <si>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</si>
  <si>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</si>
  <si>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</si>
  <si>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</si>
  <si>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</si>
  <si>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</si>
  <si>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</si>
  <si>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</si>
  <si>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</si>
  <si>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</si>
  <si>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</si>
  <si>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</si>
  <si>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</si>
  <si>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</si>
  <si>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</si>
  <si>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</si>
  <si>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</si>
  <si>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</si>
  <si>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</si>
  <si>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</si>
  <si>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</si>
  <si>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</si>
  <si>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</si>
  <si>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</si>
  <si>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</si>
  <si>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</si>
  <si>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</si>
  <si>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</si>
  <si>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</si>
  <si>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</si>
  <si>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</si>
  <si>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</si>
  <si>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</si>
  <si>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</si>
  <si>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</si>
  <si>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</si>
  <si>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</si>
  <si>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</si>
  <si>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</si>
  <si>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</si>
  <si>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</si>
  <si>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</si>
  <si>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</si>
  <si>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</si>
  <si>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</si>
  <si>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</si>
  <si>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</si>
  <si>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</si>
  <si>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</si>
  <si>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</si>
  <si>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</si>
  <si>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</si>
  <si>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</si>
  <si>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</si>
  <si>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</si>
  <si>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</si>
  <si>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</si>
  <si>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</si>
  <si>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</si>
  <si>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</si>
  <si>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</si>
  <si>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</si>
  <si>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</si>
  <si>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</si>
  <si>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</si>
  <si>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</si>
  <si>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</si>
  <si>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</si>
  <si>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</si>
  <si>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</si>
  <si>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</si>
  <si>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</si>
  <si>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</si>
  <si>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</si>
  <si>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</si>
  <si>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</si>
  <si>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</si>
  <si>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</si>
  <si>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</si>
  <si>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</si>
  <si>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</si>
  <si>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</si>
  <si>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</si>
  <si>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</si>
  <si>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</si>
  <si>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</si>
  <si>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</si>
  <si>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</si>
  <si>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</si>
  <si>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</si>
  <si>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</si>
  <si>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</si>
  <si>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</si>
  <si>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</si>
  <si>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</si>
  <si>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</si>
  <si>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</si>
  <si>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</si>
  <si>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</si>
  <si>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</si>
  <si>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</si>
  <si>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</si>
  <si>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</si>
  <si>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</si>
  <si>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</si>
  <si>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</si>
  <si>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</si>
  <si>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</si>
  <si>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</si>
  <si>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</si>
  <si>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</si>
  <si>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</si>
  <si>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</si>
  <si>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</si>
  <si>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</si>
  <si>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</si>
  <si>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</si>
  <si>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</si>
  <si>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</si>
  <si>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</si>
  <si>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</si>
  <si>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</si>
  <si>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</si>
  <si>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</si>
  <si>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</si>
  <si>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</si>
  <si>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</si>
  <si>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</si>
  <si>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</si>
  <si>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</si>
  <si>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</si>
  <si>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</si>
  <si>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</si>
  <si>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</si>
  <si>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</si>
  <si>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</si>
  <si>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</si>
  <si>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</si>
  <si>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</si>
  <si>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</si>
  <si>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</si>
  <si>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</si>
  <si>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</si>
  <si>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</si>
  <si>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</si>
  <si>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</si>
  <si>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</si>
  <si>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</si>
  <si>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</si>
  <si>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</si>
  <si>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</si>
  <si>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</si>
  <si>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</si>
  <si>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</si>
  <si>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</si>
  <si>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</si>
  <si>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</si>
  <si>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</si>
  <si>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</si>
  <si>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</si>
  <si>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</si>
  <si>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</si>
  <si>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</si>
  <si>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</si>
  <si>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</si>
  <si>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</si>
  <si>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</si>
  <si>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</si>
  <si>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</si>
  <si>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</si>
  <si>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</si>
  <si>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</si>
  <si>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</si>
  <si>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</si>
  <si>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</si>
  <si>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</si>
  <si>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</si>
  <si>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</si>
  <si>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</si>
  <si>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</si>
  <si>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</si>
  <si>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</si>
  <si>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</si>
  <si>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</si>
  <si>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</si>
  <si>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</si>
  <si>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</si>
  <si>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</si>
  <si>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</si>
  <si>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</si>
  <si>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</si>
  <si>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</si>
  <si>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</si>
  <si>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</si>
  <si>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</si>
  <si>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</si>
  <si>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</si>
  <si>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</si>
  <si>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</si>
  <si>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</si>
  <si>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</si>
  <si>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</si>
  <si>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</si>
  <si>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</si>
  <si>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</si>
  <si>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</si>
  <si>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</si>
  <si>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</si>
  <si>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</si>
  <si>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</si>
  <si>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</si>
  <si>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</si>
  <si>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</si>
  <si>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</si>
  <si>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</si>
  <si>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</si>
  <si>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</si>
  <si>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</si>
  <si>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</si>
  <si>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</si>
  <si>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</si>
  <si>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</si>
  <si>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</si>
  <si>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</si>
  <si>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</si>
  <si>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</si>
  <si>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</si>
  <si>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</si>
  <si>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</si>
  <si>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</si>
  <si>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</si>
  <si>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</si>
  <si>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</si>
  <si>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</si>
  <si>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</si>
  <si>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</si>
  <si>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</si>
  <si>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</si>
  <si>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</si>
  <si>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</si>
  <si>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</si>
  <si>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</si>
  <si>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</si>
  <si>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</si>
  <si>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</si>
  <si>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</si>
  <si>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</si>
  <si>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</si>
  <si>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</si>
  <si>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</si>
  <si>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</si>
  <si>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</si>
  <si>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</si>
  <si>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</si>
  <si>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</si>
  <si>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</si>
  <si>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</si>
  <si>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</si>
  <si>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</si>
  <si>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</si>
  <si>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</si>
  <si>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</si>
  <si>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</si>
  <si>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</si>
  <si>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</si>
  <si>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</si>
  <si>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</si>
  <si>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</si>
  <si>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</si>
  <si>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</si>
  <si>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</si>
  <si>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</si>
  <si>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</si>
  <si>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</si>
  <si>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</si>
  <si>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</si>
  <si>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</si>
  <si>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</si>
  <si>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</si>
  <si>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</si>
  <si>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</si>
  <si>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</si>
  <si>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</si>
  <si>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</si>
  <si>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</si>
  <si>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</si>
  <si>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</si>
  <si>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</si>
  <si>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</si>
  <si>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</si>
  <si>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</si>
  <si>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</si>
  <si>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</si>
  <si>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</si>
  <si>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</si>
  <si>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</si>
  <si>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</si>
  <si>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</si>
  <si>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</si>
  <si>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</si>
  <si>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</si>
  <si>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</si>
  <si>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</si>
  <si>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</si>
  <si>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</si>
  <si>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</si>
  <si>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</si>
  <si>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</si>
  <si>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</si>
  <si>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</si>
  <si>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</si>
  <si>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</si>
  <si>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</si>
  <si>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</si>
  <si>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</si>
  <si>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</si>
  <si>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</si>
  <si>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</si>
  <si>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</si>
  <si>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</si>
  <si>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</si>
  <si>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</si>
  <si>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</si>
  <si>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</si>
  <si>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</si>
  <si>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</si>
  <si>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</si>
  <si>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</si>
  <si>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</si>
  <si>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</si>
  <si>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</si>
  <si>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</si>
  <si>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</si>
  <si>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</si>
  <si>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</si>
  <si>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</si>
  <si>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</si>
  <si>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</si>
  <si>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</si>
  <si>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</si>
  <si>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</si>
  <si>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</si>
  <si>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</si>
  <si>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</si>
  <si>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</si>
  <si>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</si>
  <si>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</si>
  <si>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</si>
  <si>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</si>
  <si>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</si>
  <si>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</si>
  <si>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</si>
  <si>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</si>
  <si>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</si>
  <si>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</si>
  <si>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</si>
  <si>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</si>
  <si>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</si>
  <si>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</si>
  <si>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</si>
  <si>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</si>
  <si>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</si>
  <si>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</si>
  <si>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</si>
  <si>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</si>
  <si>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</si>
  <si>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</si>
  <si>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</si>
  <si>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</si>
  <si>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</si>
  <si>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</si>
  <si>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</si>
  <si>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</si>
  <si>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</si>
  <si>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</si>
  <si>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</si>
  <si>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</si>
  <si>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</si>
  <si>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</si>
  <si>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</si>
  <si>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</si>
  <si>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</si>
  <si>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</si>
  <si>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</si>
  <si>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</si>
  <si>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</si>
  <si>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</si>
  <si>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</si>
  <si>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</si>
  <si>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</si>
  <si>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</si>
  <si>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</si>
  <si>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</si>
  <si>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</si>
  <si>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</si>
  <si>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</si>
  <si>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</si>
  <si>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</si>
  <si>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</si>
  <si>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</si>
  <si>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</si>
  <si>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</si>
  <si>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</si>
  <si>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</si>
  <si>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</si>
  <si>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</si>
  <si>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</si>
  <si>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</si>
  <si>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</si>
  <si>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</si>
  <si>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</si>
  <si>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</si>
  <si>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</si>
  <si>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</si>
  <si>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</si>
  <si>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</si>
  <si>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</si>
  <si>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</si>
  <si>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</si>
  <si>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</si>
  <si>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</si>
  <si>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</si>
  <si>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</si>
  <si>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</si>
  <si>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</si>
  <si>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</si>
  <si>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</si>
  <si>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</si>
  <si>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</si>
  <si>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</si>
  <si>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</si>
  <si>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</si>
  <si>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</si>
  <si>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</si>
  <si>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</si>
  <si>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</si>
  <si>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</si>
  <si>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</si>
  <si>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</si>
  <si>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</si>
  <si>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</si>
  <si>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</si>
  <si>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</si>
  <si>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</si>
  <si>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</si>
  <si>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</si>
  <si>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</si>
  <si>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</si>
  <si>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</si>
  <si>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</si>
  <si>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</si>
  <si>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</si>
  <si>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</si>
  <si>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</si>
  <si>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</si>
  <si>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</si>
  <si>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</si>
  <si>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</si>
  <si>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</si>
  <si>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</si>
  <si>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</si>
  <si>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</si>
  <si>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</si>
  <si>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</si>
  <si>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</si>
  <si>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</si>
  <si>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</si>
  <si>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</si>
  <si>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</si>
  <si>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</si>
  <si>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</si>
  <si>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</si>
  <si>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</si>
  <si>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</si>
  <si>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</si>
  <si>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</si>
  <si>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</si>
  <si>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</si>
  <si>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</si>
  <si>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</si>
  <si>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</si>
  <si>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</si>
  <si>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</si>
  <si>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</si>
  <si>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</si>
  <si>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</si>
  <si>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</si>
  <si>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</si>
  <si>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</si>
  <si>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</si>
  <si>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</si>
  <si>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</si>
  <si>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</si>
  <si>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</si>
  <si>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</si>
  <si>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</si>
  <si>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</si>
  <si>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</si>
  <si>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</si>
  <si>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</si>
  <si>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</si>
  <si>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</si>
  <si>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</si>
  <si>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</si>
  <si>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</si>
  <si>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</si>
  <si>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</si>
  <si>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</si>
  <si>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</si>
  <si>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</si>
  <si>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</si>
  <si>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</si>
  <si>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</si>
  <si>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</si>
  <si>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</si>
  <si>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</si>
  <si>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</si>
  <si>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</si>
  <si>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</si>
  <si>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</si>
  <si>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</si>
  <si>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</si>
  <si>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</si>
  <si>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</si>
  <si>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</si>
  <si>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</si>
  <si>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</si>
  <si>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</si>
  <si>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</si>
  <si>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</si>
  <si>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</si>
  <si>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</si>
  <si>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</si>
  <si>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</si>
  <si>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</si>
  <si>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</si>
  <si>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</si>
  <si>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</si>
  <si>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</si>
  <si>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</si>
  <si>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</si>
  <si>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</si>
  <si>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</si>
  <si>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</si>
  <si>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</si>
  <si>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</si>
  <si>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</si>
  <si>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</si>
  <si>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</si>
  <si>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</si>
  <si>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</si>
  <si>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</si>
  <si>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</si>
  <si>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</si>
  <si>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</si>
  <si>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</si>
  <si>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</si>
  <si>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</si>
  <si>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</si>
  <si>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</si>
  <si>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</si>
  <si>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</si>
  <si>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</si>
  <si>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</si>
  <si>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</si>
  <si>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</si>
  <si>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</si>
  <si>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</si>
  <si>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</si>
  <si>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</si>
  <si>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</si>
  <si>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</si>
  <si>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</si>
  <si>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</si>
  <si>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</si>
  <si>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</si>
  <si>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</si>
  <si>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</si>
  <si>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</si>
  <si>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</si>
  <si>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</si>
  <si>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</si>
  <si>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</si>
  <si>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</si>
  <si>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</si>
  <si>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</si>
  <si>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</si>
  <si>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</si>
  <si>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</si>
  <si>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</si>
  <si>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</si>
  <si>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</si>
  <si>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</si>
  <si>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</si>
  <si>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</si>
  <si>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</si>
  <si>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</si>
  <si>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</si>
  <si>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</si>
  <si>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</si>
  <si>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</si>
  <si>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</si>
  <si>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</si>
  <si>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</si>
  <si>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</si>
  <si>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</si>
  <si>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</si>
  <si>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</si>
  <si>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</si>
  <si>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</si>
  <si>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</si>
  <si>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</si>
  <si>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</si>
  <si>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</si>
  <si>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</si>
  <si>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</si>
  <si>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</si>
  <si>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</si>
  <si>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</si>
  <si>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</si>
  <si>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</si>
  <si>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</si>
  <si>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</si>
  <si>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</si>
  <si>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</si>
  <si>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</si>
  <si>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</si>
  <si>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</si>
  <si>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</si>
  <si>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</si>
  <si>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</si>
  <si>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</si>
  <si>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</si>
  <si>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</si>
  <si>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</si>
  <si>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</si>
  <si>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</si>
  <si>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</si>
  <si>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</si>
  <si>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</si>
  <si>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</si>
  <si>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</si>
  <si>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</si>
  <si>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</si>
  <si>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</si>
  <si>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</si>
  <si>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</si>
  <si>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</si>
  <si>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</si>
  <si>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</si>
  <si>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</si>
  <si>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</si>
  <si>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</si>
  <si>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</si>
  <si>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</si>
  <si>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</si>
  <si>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</si>
  <si>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</si>
  <si>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</si>
  <si>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</si>
  <si>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</si>
  <si>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</si>
  <si>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</si>
  <si>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</si>
  <si>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</si>
  <si>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</si>
  <si>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</si>
  <si>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</si>
  <si>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</si>
  <si>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</si>
  <si>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</si>
  <si>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</si>
  <si>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</si>
  <si>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</si>
  <si>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</si>
  <si>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</si>
  <si>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</si>
  <si>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</si>
  <si>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</si>
  <si>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</si>
  <si>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</si>
  <si>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</si>
  <si>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</si>
  <si>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</si>
  <si>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</si>
  <si>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</si>
  <si>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</si>
  <si>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</si>
  <si>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</si>
  <si>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</si>
  <si>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</si>
  <si>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</si>
  <si>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</si>
  <si>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</si>
  <si>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</si>
  <si>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</si>
  <si>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</si>
  <si>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</si>
  <si>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</si>
  <si>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</si>
  <si>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</si>
  <si>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</si>
  <si>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</si>
  <si>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</si>
  <si>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</si>
  <si>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</si>
  <si>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</si>
  <si>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</si>
  <si>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</si>
  <si>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</si>
  <si>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</si>
  <si>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</si>
  <si>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</si>
  <si>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</si>
  <si>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</si>
  <si>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</si>
  <si>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</si>
  <si>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</si>
  <si>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</si>
  <si>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</si>
  <si>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</si>
  <si>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</si>
  <si>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</si>
  <si>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</si>
  <si>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</si>
  <si>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</si>
  <si>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</si>
  <si>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</si>
  <si>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</si>
  <si>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</si>
  <si>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</si>
  <si>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</si>
  <si>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</si>
  <si>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</si>
  <si>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</si>
  <si>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</si>
  <si>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</si>
  <si>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</si>
  <si>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</si>
  <si>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</si>
  <si>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</si>
  <si>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</si>
  <si>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</si>
  <si>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</si>
  <si>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</si>
  <si>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</si>
  <si>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</si>
  <si>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</si>
  <si>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</si>
  <si>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</si>
  <si>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</si>
  <si>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</si>
  <si>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</si>
  <si>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</si>
  <si>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S0102</t>
  </si>
  <si>
    <t>S0199</t>
  </si>
  <si>
    <t>SideConv0 Fault</t>
  </si>
  <si>
    <t>Finger 1</t>
  </si>
  <si>
    <t>DYY8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</si>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</sst>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8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4" fillId="2" borderId="0" xfId="0" applyFont="1" applyFill="1"/>
    <xf numFmtId="0" fontId="1" fillId="8" borderId="0" xfId="0" applyFont="1" applyFill="1"/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30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2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abSelected="1" workbookViewId="0">
      <selection activeCell="J249" sqref="J249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1376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4" spans="1:12" x14ac:dyDescent="0.3">
      <c r="F14" s="8"/>
      <c r="I14" s="11"/>
      <c r="K14" s="13"/>
      <c r="L14" s="2"/>
    </row>
    <row r="15" spans="1:12" x14ac:dyDescent="0.3">
      <c r="A15" s="1">
        <v>1</v>
      </c>
      <c r="B15" s="1">
        <v>17</v>
      </c>
      <c r="C15" s="1">
        <v>0</v>
      </c>
      <c r="D15" s="1">
        <v>0</v>
      </c>
      <c r="F15" s="8"/>
      <c r="I15" s="21" t="s">
        <v>174</v>
      </c>
      <c r="K15" s="21" t="s">
        <v>75</v>
      </c>
      <c r="L15" s="2"/>
    </row>
    <row r="16" spans="1:12" x14ac:dyDescent="0.3">
      <c r="A16" s="1">
        <v>1</v>
      </c>
      <c r="B16" s="1">
        <f>B15+1</f>
        <v>18</v>
      </c>
      <c r="C16" s="1">
        <v>0</v>
      </c>
      <c r="D16" s="1">
        <v>0</v>
      </c>
      <c r="F16" s="8"/>
      <c r="I16" s="21" t="s">
        <v>175</v>
      </c>
      <c r="K16" s="21" t="s">
        <v>75</v>
      </c>
      <c r="L16" s="2"/>
    </row>
    <row r="17" spans="1:12" x14ac:dyDescent="0.3">
      <c r="A17" s="1">
        <v>1</v>
      </c>
      <c r="B17" s="1">
        <f t="shared" ref="B17" si="1">B16+1</f>
        <v>19</v>
      </c>
      <c r="C17" s="1">
        <v>0</v>
      </c>
      <c r="D17" s="1">
        <v>0</v>
      </c>
      <c r="F17" s="8"/>
      <c r="I17" s="21" t="s">
        <v>176</v>
      </c>
      <c r="K17" s="21" t="s">
        <v>145</v>
      </c>
      <c r="L17" s="2"/>
    </row>
    <row r="18" spans="1:12" x14ac:dyDescent="0.3">
      <c r="A18" s="1">
        <v>1</v>
      </c>
      <c r="B18" s="1">
        <f>B17+1</f>
        <v>20</v>
      </c>
      <c r="C18" s="1">
        <v>0</v>
      </c>
      <c r="D18" s="1">
        <v>0</v>
      </c>
      <c r="F18" s="8"/>
      <c r="I18" s="21" t="s">
        <v>177</v>
      </c>
      <c r="K18" s="21" t="s">
        <v>76</v>
      </c>
      <c r="L18" s="2"/>
    </row>
    <row r="19" spans="1:12" x14ac:dyDescent="0.3">
      <c r="A19" s="1">
        <v>1</v>
      </c>
      <c r="B19" s="1">
        <f>B18+1</f>
        <v>21</v>
      </c>
      <c r="C19" s="1">
        <v>0</v>
      </c>
      <c r="D19" s="1">
        <v>0</v>
      </c>
      <c r="F19" s="5"/>
      <c r="I19" s="55" t="s">
        <v>183</v>
      </c>
      <c r="K19" s="21" t="s">
        <v>75</v>
      </c>
      <c r="L19" s="2"/>
    </row>
    <row r="20" spans="1:12" x14ac:dyDescent="0.3">
      <c r="A20" s="1">
        <v>1</v>
      </c>
      <c r="B20" s="1">
        <f t="shared" ref="B20:B24" si="2">B19+1</f>
        <v>22</v>
      </c>
      <c r="C20" s="1">
        <v>0</v>
      </c>
      <c r="D20" s="1">
        <v>0</v>
      </c>
      <c r="F20" s="8"/>
      <c r="I20" s="55" t="s">
        <v>793</v>
      </c>
      <c r="K20" s="21" t="s">
        <v>75</v>
      </c>
      <c r="L20" s="2"/>
    </row>
    <row r="21" spans="1:12" x14ac:dyDescent="0.3">
      <c r="A21" s="1">
        <v>1</v>
      </c>
      <c r="B21" s="1">
        <f t="shared" si="2"/>
        <v>23</v>
      </c>
      <c r="C21" s="1">
        <v>0</v>
      </c>
      <c r="D21" s="1">
        <v>0</v>
      </c>
      <c r="F21" s="8"/>
      <c r="I21" s="55" t="s">
        <v>184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24</v>
      </c>
      <c r="C22" s="1">
        <v>0</v>
      </c>
      <c r="D22" s="1">
        <v>0</v>
      </c>
      <c r="F22" s="8"/>
      <c r="I22" s="55" t="s">
        <v>295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25</v>
      </c>
      <c r="C23" s="1">
        <v>0</v>
      </c>
      <c r="D23" s="1">
        <v>0</v>
      </c>
      <c r="F23" s="8"/>
      <c r="I23" s="55" t="s">
        <v>794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26</v>
      </c>
      <c r="C24" s="1">
        <v>0</v>
      </c>
      <c r="D24" s="1">
        <v>0</v>
      </c>
      <c r="F24" s="8"/>
      <c r="I24" s="55" t="s">
        <v>798</v>
      </c>
      <c r="K24" s="21" t="s">
        <v>146</v>
      </c>
      <c r="L24" s="2"/>
    </row>
    <row r="25" spans="1:12" x14ac:dyDescent="0.3">
      <c r="A25" s="1">
        <v>1</v>
      </c>
      <c r="B25" s="1">
        <f>B24+1</f>
        <v>27</v>
      </c>
      <c r="C25" s="1">
        <v>0</v>
      </c>
      <c r="D25" s="1">
        <v>0</v>
      </c>
      <c r="F25" s="8"/>
      <c r="I25" s="55" t="s">
        <v>795</v>
      </c>
      <c r="K25" s="21" t="s">
        <v>79</v>
      </c>
      <c r="L25" s="2"/>
    </row>
    <row r="26" spans="1:12" x14ac:dyDescent="0.3">
      <c r="A26" s="1">
        <v>1</v>
      </c>
      <c r="B26" s="1">
        <f>B25+1</f>
        <v>28</v>
      </c>
      <c r="C26" s="1">
        <v>0</v>
      </c>
      <c r="D26" s="1">
        <v>0</v>
      </c>
      <c r="F26" s="8"/>
      <c r="I26" s="55" t="s">
        <v>796</v>
      </c>
      <c r="K26" s="43" t="s">
        <v>15</v>
      </c>
      <c r="L26" s="2"/>
    </row>
    <row r="27" spans="1:12" x14ac:dyDescent="0.3">
      <c r="A27" s="1">
        <v>1</v>
      </c>
      <c r="B27" s="1">
        <f>B26+1</f>
        <v>29</v>
      </c>
      <c r="C27" s="1">
        <v>0</v>
      </c>
      <c r="D27" s="1">
        <v>0</v>
      </c>
      <c r="F27" s="8"/>
      <c r="I27" s="55" t="s">
        <v>797</v>
      </c>
      <c r="K27" s="21" t="s">
        <v>80</v>
      </c>
      <c r="L27" s="2"/>
    </row>
    <row r="29" spans="1:12" x14ac:dyDescent="0.3">
      <c r="A29" s="1">
        <v>1</v>
      </c>
      <c r="B29" s="1">
        <v>33</v>
      </c>
      <c r="C29" s="1">
        <v>0</v>
      </c>
      <c r="D29" s="1">
        <v>0</v>
      </c>
      <c r="F29" s="8"/>
      <c r="I29" s="21" t="s">
        <v>178</v>
      </c>
      <c r="K29" s="21" t="s">
        <v>76</v>
      </c>
      <c r="L29" s="2"/>
    </row>
    <row r="30" spans="1:12" x14ac:dyDescent="0.3">
      <c r="A30" s="1">
        <v>1</v>
      </c>
      <c r="B30" s="1">
        <f t="shared" ref="B30:B36" si="3">B29+1</f>
        <v>34</v>
      </c>
      <c r="C30" s="1">
        <v>0</v>
      </c>
      <c r="D30" s="1">
        <v>0</v>
      </c>
      <c r="F30" s="8"/>
      <c r="I30" s="21" t="s">
        <v>179</v>
      </c>
      <c r="K30" s="21" t="s">
        <v>146</v>
      </c>
      <c r="L30" s="2"/>
    </row>
    <row r="31" spans="1:12" x14ac:dyDescent="0.3">
      <c r="A31" s="1">
        <v>1</v>
      </c>
      <c r="B31" s="1">
        <f t="shared" si="3"/>
        <v>35</v>
      </c>
      <c r="C31" s="1">
        <v>0</v>
      </c>
      <c r="D31" s="1">
        <v>0</v>
      </c>
      <c r="F31" s="8"/>
      <c r="I31" s="21" t="s">
        <v>180</v>
      </c>
      <c r="K31" s="21" t="s">
        <v>79</v>
      </c>
      <c r="L31" s="2"/>
    </row>
    <row r="32" spans="1:12" x14ac:dyDescent="0.3">
      <c r="A32" s="1">
        <v>1</v>
      </c>
      <c r="B32" s="1">
        <f t="shared" si="3"/>
        <v>36</v>
      </c>
      <c r="C32" s="1">
        <v>0</v>
      </c>
      <c r="D32" s="1">
        <v>0</v>
      </c>
      <c r="F32" s="8"/>
      <c r="I32" s="21" t="s">
        <v>181</v>
      </c>
      <c r="K32" s="21" t="s">
        <v>15</v>
      </c>
      <c r="L32" s="2"/>
    </row>
    <row r="33" spans="1:12" x14ac:dyDescent="0.3">
      <c r="A33" s="1">
        <v>1</v>
      </c>
      <c r="B33" s="1">
        <f t="shared" si="3"/>
        <v>37</v>
      </c>
      <c r="C33" s="1">
        <v>0</v>
      </c>
      <c r="D33" s="1">
        <v>0</v>
      </c>
      <c r="F33" s="8"/>
      <c r="I33" s="21" t="s">
        <v>182</v>
      </c>
      <c r="K33" s="21" t="s">
        <v>80</v>
      </c>
      <c r="L33" s="2"/>
    </row>
    <row r="34" spans="1:12" x14ac:dyDescent="0.3">
      <c r="A34" s="1">
        <v>1</v>
      </c>
      <c r="B34" s="1">
        <f t="shared" si="3"/>
        <v>38</v>
      </c>
      <c r="C34" s="1">
        <v>0</v>
      </c>
      <c r="D34" s="1">
        <v>0</v>
      </c>
      <c r="F34" s="8"/>
      <c r="I34" s="31" t="s">
        <v>469</v>
      </c>
      <c r="K34" s="31" t="s">
        <v>470</v>
      </c>
      <c r="L34" s="2"/>
    </row>
    <row r="35" spans="1:12" x14ac:dyDescent="0.3">
      <c r="A35" s="1">
        <v>1</v>
      </c>
      <c r="B35" s="1">
        <f t="shared" si="3"/>
        <v>39</v>
      </c>
      <c r="C35" s="1">
        <v>0</v>
      </c>
      <c r="D35" s="1">
        <v>0</v>
      </c>
      <c r="F35" s="8"/>
      <c r="I35" s="21" t="s">
        <v>186</v>
      </c>
      <c r="K35" s="13" t="s">
        <v>15</v>
      </c>
      <c r="L35" s="2"/>
    </row>
    <row r="36" spans="1:12" x14ac:dyDescent="0.3">
      <c r="A36" s="1">
        <v>1</v>
      </c>
      <c r="B36" s="1">
        <f t="shared" si="3"/>
        <v>40</v>
      </c>
      <c r="C36" s="1">
        <v>0</v>
      </c>
      <c r="D36" s="1">
        <v>0</v>
      </c>
      <c r="F36" s="8"/>
      <c r="I36" s="21" t="s">
        <v>185</v>
      </c>
      <c r="K36" s="13"/>
      <c r="L36" s="2"/>
    </row>
    <row r="37" spans="1:12" x14ac:dyDescent="0.3">
      <c r="F37" s="8"/>
      <c r="I37" s="8"/>
      <c r="K37" s="8"/>
      <c r="L37" s="2"/>
    </row>
    <row r="38" spans="1:12" x14ac:dyDescent="0.3">
      <c r="A38" s="1">
        <v>1</v>
      </c>
      <c r="B38" s="1">
        <v>41</v>
      </c>
      <c r="C38" s="1">
        <v>0</v>
      </c>
      <c r="D38" s="1">
        <v>0</v>
      </c>
      <c r="F38" s="8"/>
      <c r="I38" s="36" t="s">
        <v>373</v>
      </c>
      <c r="K38" s="44" t="s">
        <v>76</v>
      </c>
      <c r="L38" s="2"/>
    </row>
    <row r="39" spans="1:12" x14ac:dyDescent="0.3">
      <c r="A39" s="1">
        <v>1</v>
      </c>
      <c r="B39" s="1">
        <v>42</v>
      </c>
      <c r="C39" s="1">
        <v>0</v>
      </c>
      <c r="D39" s="1">
        <v>0</v>
      </c>
      <c r="F39" s="8"/>
      <c r="I39" s="44" t="s">
        <v>374</v>
      </c>
      <c r="K39" s="44" t="s">
        <v>76</v>
      </c>
      <c r="L39" s="2"/>
    </row>
    <row r="40" spans="1:12" x14ac:dyDescent="0.3">
      <c r="A40" s="1">
        <v>1</v>
      </c>
      <c r="B40" s="1">
        <v>43</v>
      </c>
      <c r="C40" s="1">
        <v>0</v>
      </c>
      <c r="D40" s="1">
        <v>0</v>
      </c>
      <c r="F40" s="8"/>
      <c r="I40" s="44" t="s">
        <v>375</v>
      </c>
      <c r="K40" s="44" t="s">
        <v>15</v>
      </c>
      <c r="L40" s="2"/>
    </row>
    <row r="41" spans="1:12" x14ac:dyDescent="0.3">
      <c r="A41" s="1">
        <v>1</v>
      </c>
      <c r="B41" s="1">
        <v>44</v>
      </c>
      <c r="C41" s="1">
        <v>0</v>
      </c>
      <c r="D41" s="1">
        <v>0</v>
      </c>
      <c r="F41" s="8"/>
      <c r="I41" s="44" t="s">
        <v>377</v>
      </c>
      <c r="K41" s="44" t="s">
        <v>80</v>
      </c>
      <c r="L41" s="2"/>
    </row>
    <row r="42" spans="1:12" x14ac:dyDescent="0.3">
      <c r="A42" s="1">
        <v>1</v>
      </c>
      <c r="B42" s="1">
        <v>45</v>
      </c>
      <c r="C42" s="1">
        <v>0</v>
      </c>
      <c r="D42" s="1">
        <v>0</v>
      </c>
      <c r="F42" s="8"/>
      <c r="I42" s="44" t="s">
        <v>376</v>
      </c>
      <c r="K42" s="44" t="s">
        <v>15</v>
      </c>
      <c r="L42" s="2"/>
    </row>
    <row r="43" spans="1:12" x14ac:dyDescent="0.3">
      <c r="A43" s="1">
        <v>1</v>
      </c>
      <c r="B43" s="1">
        <v>46</v>
      </c>
      <c r="C43" s="1">
        <v>0</v>
      </c>
      <c r="D43" s="1">
        <v>0</v>
      </c>
      <c r="F43" s="8"/>
      <c r="I43" s="48" t="s">
        <v>744</v>
      </c>
      <c r="K43" s="55" t="s">
        <v>745</v>
      </c>
      <c r="L43" s="2"/>
    </row>
    <row r="44" spans="1:12" x14ac:dyDescent="0.3">
      <c r="F44" s="8"/>
      <c r="I44" s="48"/>
      <c r="K44" s="55"/>
      <c r="L44" s="2"/>
    </row>
    <row r="45" spans="1:12" x14ac:dyDescent="0.3">
      <c r="A45" s="1">
        <v>1</v>
      </c>
      <c r="B45" s="1">
        <v>49</v>
      </c>
      <c r="C45" s="1">
        <v>0</v>
      </c>
      <c r="D45" s="1">
        <v>0</v>
      </c>
      <c r="F45" s="36" t="s">
        <v>378</v>
      </c>
      <c r="I45" s="36" t="s">
        <v>454</v>
      </c>
      <c r="K45" s="36" t="s">
        <v>75</v>
      </c>
      <c r="L45" s="2"/>
    </row>
    <row r="46" spans="1:12" x14ac:dyDescent="0.3">
      <c r="A46" s="1">
        <v>1</v>
      </c>
      <c r="B46" s="1">
        <f>B45+1</f>
        <v>50</v>
      </c>
      <c r="C46" s="1">
        <v>0</v>
      </c>
      <c r="D46" s="1">
        <v>0</v>
      </c>
      <c r="F46" s="36" t="s">
        <v>385</v>
      </c>
      <c r="I46" s="36" t="s">
        <v>455</v>
      </c>
      <c r="K46" s="36" t="s">
        <v>75</v>
      </c>
      <c r="L46" s="2"/>
    </row>
    <row r="47" spans="1:12" x14ac:dyDescent="0.3">
      <c r="A47" s="1">
        <v>1</v>
      </c>
      <c r="B47" s="1">
        <f t="shared" ref="B47:B56" si="4">B46+1</f>
        <v>51</v>
      </c>
      <c r="C47" s="1">
        <v>0</v>
      </c>
      <c r="D47" s="1">
        <v>0</v>
      </c>
      <c r="F47" s="36" t="s">
        <v>379</v>
      </c>
      <c r="I47" s="36" t="s">
        <v>462</v>
      </c>
      <c r="K47" s="36" t="s">
        <v>75</v>
      </c>
      <c r="L47" s="2"/>
    </row>
    <row r="48" spans="1:12" x14ac:dyDescent="0.3">
      <c r="A48" s="1">
        <v>1</v>
      </c>
      <c r="B48" s="1">
        <f t="shared" si="4"/>
        <v>52</v>
      </c>
      <c r="C48" s="1">
        <v>0</v>
      </c>
      <c r="D48" s="1">
        <v>0</v>
      </c>
      <c r="F48" s="36" t="s">
        <v>388</v>
      </c>
      <c r="I48" s="36" t="s">
        <v>456</v>
      </c>
      <c r="K48" s="36" t="s">
        <v>76</v>
      </c>
      <c r="L48" s="2"/>
    </row>
    <row r="49" spans="1:12" x14ac:dyDescent="0.3">
      <c r="A49" s="1">
        <v>1</v>
      </c>
      <c r="B49" s="1">
        <f t="shared" si="4"/>
        <v>53</v>
      </c>
      <c r="C49" s="1">
        <v>0</v>
      </c>
      <c r="D49" s="1">
        <v>0</v>
      </c>
      <c r="F49" s="36" t="s">
        <v>384</v>
      </c>
      <c r="I49" s="36" t="s">
        <v>457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54</v>
      </c>
      <c r="C50" s="1">
        <v>0</v>
      </c>
      <c r="D50" s="1">
        <v>0</v>
      </c>
      <c r="F50" s="36" t="s">
        <v>381</v>
      </c>
      <c r="I50" s="36" t="s">
        <v>461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55</v>
      </c>
      <c r="C51" s="1">
        <v>0</v>
      </c>
      <c r="D51" s="1">
        <v>0</v>
      </c>
      <c r="F51" s="36" t="s">
        <v>387</v>
      </c>
      <c r="I51" s="36" t="s">
        <v>458</v>
      </c>
      <c r="K51" s="36" t="s">
        <v>146</v>
      </c>
      <c r="L51" s="2"/>
    </row>
    <row r="52" spans="1:12" x14ac:dyDescent="0.3">
      <c r="A52" s="1">
        <v>1</v>
      </c>
      <c r="B52" s="1">
        <f t="shared" si="4"/>
        <v>56</v>
      </c>
      <c r="C52" s="1">
        <v>0</v>
      </c>
      <c r="D52" s="1">
        <v>0</v>
      </c>
      <c r="F52" s="36" t="s">
        <v>383</v>
      </c>
      <c r="I52" s="36" t="s">
        <v>459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57</v>
      </c>
      <c r="C53" s="1">
        <v>0</v>
      </c>
      <c r="D53" s="1">
        <v>0</v>
      </c>
      <c r="F53" s="36" t="s">
        <v>380</v>
      </c>
      <c r="I53" s="36" t="s">
        <v>460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58</v>
      </c>
      <c r="C54" s="1">
        <v>0</v>
      </c>
      <c r="D54" s="1">
        <v>0</v>
      </c>
      <c r="F54" s="55" t="s">
        <v>841</v>
      </c>
      <c r="I54" s="55" t="s">
        <v>855</v>
      </c>
      <c r="K54" s="55" t="s">
        <v>15</v>
      </c>
      <c r="L54" s="2"/>
    </row>
    <row r="55" spans="1:12" x14ac:dyDescent="0.3">
      <c r="A55" s="1">
        <v>1</v>
      </c>
      <c r="B55" s="1">
        <f t="shared" si="4"/>
        <v>59</v>
      </c>
      <c r="C55" s="1">
        <v>0</v>
      </c>
      <c r="D55" s="1">
        <v>0</v>
      </c>
      <c r="F55" s="55" t="s">
        <v>842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60</v>
      </c>
      <c r="C56" s="1">
        <v>0</v>
      </c>
      <c r="D56" s="1">
        <v>0</v>
      </c>
      <c r="F56" s="55" t="s">
        <v>881</v>
      </c>
      <c r="I56" s="55" t="s">
        <v>856</v>
      </c>
      <c r="K56" s="55" t="s">
        <v>745</v>
      </c>
      <c r="L56" s="2"/>
    </row>
    <row r="57" spans="1:12" x14ac:dyDescent="0.3">
      <c r="F57" s="8"/>
      <c r="I57" s="8"/>
      <c r="K57" s="3"/>
      <c r="L57" s="2"/>
    </row>
    <row r="58" spans="1:12" x14ac:dyDescent="0.3">
      <c r="A58" s="1">
        <v>1</v>
      </c>
      <c r="B58" s="1">
        <f>B45+16</f>
        <v>65</v>
      </c>
      <c r="C58" s="1">
        <v>0</v>
      </c>
      <c r="D58" s="1">
        <v>0</v>
      </c>
      <c r="F58" s="55" t="s">
        <v>596</v>
      </c>
      <c r="G58" s="1">
        <v>17</v>
      </c>
      <c r="H58" s="1">
        <v>0</v>
      </c>
      <c r="I58" s="55" t="s">
        <v>809</v>
      </c>
      <c r="K58" s="55" t="s">
        <v>75</v>
      </c>
    </row>
    <row r="59" spans="1:12" x14ac:dyDescent="0.3">
      <c r="A59" s="1">
        <v>1</v>
      </c>
      <c r="B59" s="1">
        <f t="shared" ref="B59:B77" si="5">B58+1</f>
        <v>66</v>
      </c>
      <c r="C59" s="1">
        <v>0</v>
      </c>
      <c r="D59" s="1">
        <v>0</v>
      </c>
      <c r="F59" s="55" t="s">
        <v>597</v>
      </c>
      <c r="G59" s="1">
        <v>17</v>
      </c>
      <c r="H59" s="1">
        <v>0</v>
      </c>
      <c r="I59" s="55" t="s">
        <v>808</v>
      </c>
      <c r="K59" s="55" t="s">
        <v>75</v>
      </c>
    </row>
    <row r="60" spans="1:12" x14ac:dyDescent="0.3">
      <c r="A60" s="1">
        <v>1</v>
      </c>
      <c r="B60" s="1">
        <f t="shared" si="5"/>
        <v>67</v>
      </c>
      <c r="C60" s="1">
        <v>0</v>
      </c>
      <c r="D60" s="1">
        <v>0</v>
      </c>
      <c r="F60" s="55" t="s">
        <v>585</v>
      </c>
      <c r="G60" s="1">
        <v>17</v>
      </c>
      <c r="H60" s="1">
        <v>0</v>
      </c>
      <c r="I60" s="55" t="s">
        <v>810</v>
      </c>
      <c r="K60" s="55" t="s">
        <v>75</v>
      </c>
    </row>
    <row r="61" spans="1:12" x14ac:dyDescent="0.3">
      <c r="A61" s="1">
        <v>1</v>
      </c>
      <c r="B61" s="1">
        <f t="shared" si="5"/>
        <v>68</v>
      </c>
      <c r="C61" s="1">
        <v>0</v>
      </c>
      <c r="D61" s="1">
        <v>0</v>
      </c>
      <c r="F61" s="55" t="s">
        <v>586</v>
      </c>
      <c r="G61" s="1">
        <v>17</v>
      </c>
      <c r="H61" s="1">
        <v>0</v>
      </c>
      <c r="I61" s="55" t="s">
        <v>811</v>
      </c>
      <c r="K61" s="55" t="s">
        <v>75</v>
      </c>
    </row>
    <row r="62" spans="1:12" x14ac:dyDescent="0.3">
      <c r="A62" s="1">
        <v>1</v>
      </c>
      <c r="B62" s="1">
        <f t="shared" si="5"/>
        <v>69</v>
      </c>
      <c r="C62" s="1">
        <v>0</v>
      </c>
      <c r="D62" s="1">
        <v>0</v>
      </c>
      <c r="F62" s="55" t="s">
        <v>587</v>
      </c>
      <c r="G62" s="1">
        <v>17</v>
      </c>
      <c r="H62" s="1">
        <v>0</v>
      </c>
      <c r="I62" s="55" t="s">
        <v>812</v>
      </c>
      <c r="K62" s="55" t="s">
        <v>75</v>
      </c>
    </row>
    <row r="63" spans="1:12" x14ac:dyDescent="0.3">
      <c r="A63" s="1">
        <v>1</v>
      </c>
      <c r="B63" s="1">
        <f t="shared" si="5"/>
        <v>70</v>
      </c>
      <c r="C63" s="1">
        <v>0</v>
      </c>
      <c r="D63" s="1">
        <v>0</v>
      </c>
      <c r="F63" s="55" t="s">
        <v>588</v>
      </c>
      <c r="G63" s="1">
        <v>17</v>
      </c>
      <c r="H63" s="1">
        <v>0</v>
      </c>
      <c r="I63" s="55" t="s">
        <v>813</v>
      </c>
      <c r="K63" s="55" t="s">
        <v>75</v>
      </c>
    </row>
    <row r="64" spans="1:12" x14ac:dyDescent="0.3">
      <c r="A64" s="1">
        <v>1</v>
      </c>
      <c r="B64" s="1">
        <f t="shared" si="5"/>
        <v>71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814</v>
      </c>
      <c r="K64" s="55" t="s">
        <v>75</v>
      </c>
    </row>
    <row r="65" spans="1:11" x14ac:dyDescent="0.3">
      <c r="A65" s="1">
        <v>1</v>
      </c>
      <c r="B65" s="1">
        <f t="shared" si="5"/>
        <v>72</v>
      </c>
      <c r="C65" s="1">
        <v>0</v>
      </c>
      <c r="D65" s="1">
        <v>0</v>
      </c>
      <c r="F65" s="55" t="s">
        <v>600</v>
      </c>
      <c r="G65" s="1">
        <v>17</v>
      </c>
      <c r="H65" s="1">
        <v>0</v>
      </c>
      <c r="I65" s="55" t="s">
        <v>815</v>
      </c>
      <c r="K65" s="55" t="s">
        <v>75</v>
      </c>
    </row>
    <row r="66" spans="1:11" x14ac:dyDescent="0.3">
      <c r="A66" s="1">
        <v>1</v>
      </c>
      <c r="B66" s="1">
        <f t="shared" si="5"/>
        <v>73</v>
      </c>
      <c r="C66" s="1">
        <v>0</v>
      </c>
      <c r="D66" s="1">
        <v>0</v>
      </c>
      <c r="F66" s="55" t="s">
        <v>601</v>
      </c>
      <c r="G66" s="1">
        <v>17</v>
      </c>
      <c r="H66" s="1">
        <v>0</v>
      </c>
      <c r="I66" s="55" t="s">
        <v>816</v>
      </c>
      <c r="K66" s="55" t="s">
        <v>75</v>
      </c>
    </row>
    <row r="67" spans="1:11" x14ac:dyDescent="0.3">
      <c r="A67" s="1">
        <v>1</v>
      </c>
      <c r="B67" s="1">
        <f t="shared" si="5"/>
        <v>74</v>
      </c>
      <c r="C67" s="1">
        <v>0</v>
      </c>
      <c r="D67" s="1">
        <v>0</v>
      </c>
      <c r="F67" s="55" t="s">
        <v>602</v>
      </c>
      <c r="G67" s="1">
        <v>17</v>
      </c>
      <c r="H67" s="1">
        <v>0</v>
      </c>
      <c r="I67" s="55" t="s">
        <v>817</v>
      </c>
      <c r="K67" s="55" t="s">
        <v>75</v>
      </c>
    </row>
    <row r="68" spans="1:11" x14ac:dyDescent="0.3">
      <c r="A68" s="1">
        <v>1</v>
      </c>
      <c r="B68" s="1">
        <f t="shared" si="5"/>
        <v>75</v>
      </c>
      <c r="C68" s="1">
        <v>0</v>
      </c>
      <c r="D68" s="1">
        <v>0</v>
      </c>
      <c r="F68" s="55" t="s">
        <v>603</v>
      </c>
      <c r="G68" s="1">
        <v>17</v>
      </c>
      <c r="H68" s="1">
        <v>0</v>
      </c>
      <c r="I68" s="55" t="s">
        <v>818</v>
      </c>
      <c r="K68" s="55" t="s">
        <v>75</v>
      </c>
    </row>
    <row r="69" spans="1:11" x14ac:dyDescent="0.3">
      <c r="A69" s="1">
        <v>1</v>
      </c>
      <c r="B69" s="1">
        <f t="shared" si="5"/>
        <v>76</v>
      </c>
      <c r="C69" s="1">
        <v>0</v>
      </c>
      <c r="D69" s="1">
        <v>0</v>
      </c>
      <c r="F69" s="55" t="s">
        <v>604</v>
      </c>
      <c r="G69" s="1">
        <v>17</v>
      </c>
      <c r="H69" s="1">
        <v>0</v>
      </c>
      <c r="I69" s="55" t="s">
        <v>819</v>
      </c>
      <c r="K69" s="55" t="s">
        <v>75</v>
      </c>
    </row>
    <row r="70" spans="1:11" x14ac:dyDescent="0.3">
      <c r="A70" s="1">
        <v>1</v>
      </c>
      <c r="B70" s="1">
        <f t="shared" si="5"/>
        <v>77</v>
      </c>
      <c r="C70" s="1">
        <v>0</v>
      </c>
      <c r="D70" s="1">
        <v>0</v>
      </c>
      <c r="F70" s="55" t="s">
        <v>605</v>
      </c>
      <c r="G70" s="1">
        <v>17</v>
      </c>
      <c r="H70" s="1">
        <v>0</v>
      </c>
      <c r="I70" s="55" t="s">
        <v>820</v>
      </c>
      <c r="K70" s="55" t="s">
        <v>75</v>
      </c>
    </row>
    <row r="71" spans="1:11" x14ac:dyDescent="0.3">
      <c r="A71" s="1">
        <v>1</v>
      </c>
      <c r="B71" s="1">
        <f t="shared" si="5"/>
        <v>78</v>
      </c>
      <c r="C71" s="1">
        <v>0</v>
      </c>
      <c r="D71" s="1">
        <v>0</v>
      </c>
      <c r="F71" s="55" t="s">
        <v>606</v>
      </c>
      <c r="G71" s="1">
        <v>17</v>
      </c>
      <c r="H71" s="1">
        <v>0</v>
      </c>
      <c r="I71" s="55" t="s">
        <v>821</v>
      </c>
      <c r="K71" s="55" t="s">
        <v>75</v>
      </c>
    </row>
    <row r="72" spans="1:11" x14ac:dyDescent="0.3">
      <c r="A72" s="1">
        <v>1</v>
      </c>
      <c r="B72" s="1">
        <f t="shared" si="5"/>
        <v>79</v>
      </c>
      <c r="C72" s="1">
        <v>0</v>
      </c>
      <c r="D72" s="1">
        <v>0</v>
      </c>
      <c r="F72" s="55" t="s">
        <v>831</v>
      </c>
      <c r="G72" s="1">
        <v>17</v>
      </c>
      <c r="H72" s="1">
        <v>0</v>
      </c>
      <c r="I72" s="55" t="s">
        <v>846</v>
      </c>
      <c r="K72" s="55" t="s">
        <v>75</v>
      </c>
    </row>
    <row r="73" spans="1:11" x14ac:dyDescent="0.3">
      <c r="A73" s="1">
        <v>1</v>
      </c>
      <c r="B73" s="1">
        <f t="shared" si="5"/>
        <v>80</v>
      </c>
      <c r="C73" s="1">
        <v>0</v>
      </c>
      <c r="D73" s="1">
        <v>0</v>
      </c>
      <c r="F73" s="55" t="s">
        <v>832</v>
      </c>
      <c r="G73" s="1">
        <v>17</v>
      </c>
      <c r="H73" s="1">
        <v>0</v>
      </c>
      <c r="I73" s="55" t="s">
        <v>847</v>
      </c>
      <c r="K73" s="55" t="s">
        <v>75</v>
      </c>
    </row>
    <row r="74" spans="1:11" x14ac:dyDescent="0.3">
      <c r="A74" s="1">
        <v>1</v>
      </c>
      <c r="B74" s="1">
        <f t="shared" si="5"/>
        <v>81</v>
      </c>
      <c r="C74" s="1">
        <v>0</v>
      </c>
      <c r="D74" s="1">
        <v>0</v>
      </c>
      <c r="F74" s="55" t="s">
        <v>835</v>
      </c>
      <c r="G74" s="1">
        <v>17</v>
      </c>
      <c r="H74" s="1">
        <v>0</v>
      </c>
      <c r="I74" s="55" t="s">
        <v>848</v>
      </c>
      <c r="K74" s="55" t="s">
        <v>75</v>
      </c>
    </row>
    <row r="75" spans="1:11" x14ac:dyDescent="0.3">
      <c r="A75" s="1">
        <v>1</v>
      </c>
      <c r="B75" s="1">
        <f t="shared" si="5"/>
        <v>82</v>
      </c>
      <c r="C75" s="1">
        <v>0</v>
      </c>
      <c r="D75" s="1">
        <v>0</v>
      </c>
      <c r="F75" s="55" t="s">
        <v>836</v>
      </c>
      <c r="G75" s="1">
        <v>17</v>
      </c>
      <c r="H75" s="1">
        <v>0</v>
      </c>
      <c r="I75" s="55" t="s">
        <v>849</v>
      </c>
      <c r="K75" s="55" t="s">
        <v>75</v>
      </c>
    </row>
    <row r="76" spans="1:11" x14ac:dyDescent="0.3">
      <c r="A76" s="1">
        <v>1</v>
      </c>
      <c r="B76" s="1">
        <f t="shared" si="5"/>
        <v>83</v>
      </c>
      <c r="C76" s="1">
        <v>0</v>
      </c>
      <c r="D76" s="1">
        <v>0</v>
      </c>
      <c r="F76" s="55" t="s">
        <v>839</v>
      </c>
      <c r="G76" s="1">
        <v>17</v>
      </c>
      <c r="H76" s="1">
        <v>0</v>
      </c>
      <c r="I76" s="55" t="s">
        <v>850</v>
      </c>
      <c r="K76" s="55" t="s">
        <v>75</v>
      </c>
    </row>
    <row r="77" spans="1:11" x14ac:dyDescent="0.3">
      <c r="A77" s="1">
        <v>1</v>
      </c>
      <c r="B77" s="1">
        <f t="shared" si="5"/>
        <v>84</v>
      </c>
      <c r="C77" s="1">
        <v>0</v>
      </c>
      <c r="D77" s="1">
        <v>0</v>
      </c>
      <c r="F77" s="55" t="s">
        <v>840</v>
      </c>
      <c r="G77" s="1">
        <v>17</v>
      </c>
      <c r="H77" s="1">
        <v>0</v>
      </c>
      <c r="I77" s="55" t="s">
        <v>851</v>
      </c>
      <c r="K77" s="55" t="s">
        <v>75</v>
      </c>
    </row>
    <row r="78" spans="1:11" x14ac:dyDescent="0.3">
      <c r="A78" s="1">
        <v>1</v>
      </c>
      <c r="B78" s="1">
        <v>85</v>
      </c>
      <c r="C78" s="1">
        <v>0</v>
      </c>
      <c r="D78" s="1">
        <v>0</v>
      </c>
      <c r="F78" s="55" t="s">
        <v>874</v>
      </c>
      <c r="I78" s="55" t="s">
        <v>876</v>
      </c>
      <c r="K78" s="55" t="s">
        <v>878</v>
      </c>
    </row>
    <row r="79" spans="1:11" x14ac:dyDescent="0.3">
      <c r="A79" s="1">
        <v>1</v>
      </c>
      <c r="B79" s="1">
        <v>86</v>
      </c>
      <c r="C79" s="1">
        <v>0</v>
      </c>
      <c r="D79" s="1">
        <v>0</v>
      </c>
      <c r="F79" s="55" t="s">
        <v>875</v>
      </c>
      <c r="I79" s="55" t="s">
        <v>877</v>
      </c>
      <c r="K79" s="55" t="s">
        <v>878</v>
      </c>
    </row>
    <row r="80" spans="1:11" x14ac:dyDescent="0.3">
      <c r="A80" s="1">
        <v>1</v>
      </c>
      <c r="B80" s="1">
        <v>87</v>
      </c>
      <c r="C80" s="1">
        <v>0</v>
      </c>
      <c r="D80" s="1">
        <v>0</v>
      </c>
      <c r="F80" s="55" t="s">
        <v>885</v>
      </c>
      <c r="I80" s="55" t="s">
        <v>887</v>
      </c>
      <c r="K80" s="55" t="s">
        <v>75</v>
      </c>
    </row>
    <row r="81" spans="1:12" x14ac:dyDescent="0.3">
      <c r="A81" s="1">
        <v>1</v>
      </c>
      <c r="B81" s="1">
        <v>88</v>
      </c>
      <c r="C81" s="1">
        <v>0</v>
      </c>
      <c r="D81" s="1">
        <v>0</v>
      </c>
      <c r="F81" s="55" t="s">
        <v>843</v>
      </c>
      <c r="I81" s="55" t="s">
        <v>891</v>
      </c>
      <c r="K81" s="55" t="s">
        <v>79</v>
      </c>
    </row>
    <row r="82" spans="1:12" x14ac:dyDescent="0.3">
      <c r="A82" s="1">
        <v>1</v>
      </c>
      <c r="B82" s="1">
        <v>89</v>
      </c>
      <c r="C82" s="1">
        <v>0</v>
      </c>
      <c r="D82" s="1">
        <v>0</v>
      </c>
      <c r="F82" s="55" t="s">
        <v>866</v>
      </c>
      <c r="I82" s="55" t="s">
        <v>902</v>
      </c>
      <c r="K82" s="55" t="s">
        <v>80</v>
      </c>
    </row>
    <row r="83" spans="1:12" x14ac:dyDescent="0.3">
      <c r="A83" s="80">
        <v>1</v>
      </c>
      <c r="B83" s="80">
        <f t="shared" ref="B83:B85" si="6">B82+1</f>
        <v>90</v>
      </c>
      <c r="C83" s="80">
        <v>0</v>
      </c>
      <c r="D83" s="80">
        <v>0</v>
      </c>
      <c r="E83" s="80"/>
      <c r="F83" s="82" t="s">
        <v>1360</v>
      </c>
      <c r="G83" s="80">
        <v>17</v>
      </c>
      <c r="H83" s="80">
        <v>0</v>
      </c>
      <c r="I83" s="82" t="s">
        <v>1364</v>
      </c>
      <c r="J83" s="80"/>
      <c r="K83" s="82" t="s">
        <v>75</v>
      </c>
    </row>
    <row r="84" spans="1:12" x14ac:dyDescent="0.3">
      <c r="A84" s="80">
        <v>1</v>
      </c>
      <c r="B84" s="80">
        <f t="shared" si="6"/>
        <v>91</v>
      </c>
      <c r="C84" s="80">
        <v>0</v>
      </c>
      <c r="D84" s="80">
        <v>0</v>
      </c>
      <c r="E84" s="80"/>
      <c r="F84" s="82" t="s">
        <v>1369</v>
      </c>
      <c r="G84" s="80">
        <v>17</v>
      </c>
      <c r="H84" s="80">
        <v>0</v>
      </c>
      <c r="I84" s="82" t="s">
        <v>1370</v>
      </c>
      <c r="J84" s="80"/>
      <c r="K84" s="82" t="s">
        <v>15</v>
      </c>
    </row>
    <row r="85" spans="1:12" x14ac:dyDescent="0.3">
      <c r="A85" s="80">
        <v>1</v>
      </c>
      <c r="B85" s="80">
        <f t="shared" si="6"/>
        <v>92</v>
      </c>
      <c r="C85" s="80">
        <v>0</v>
      </c>
      <c r="D85" s="80">
        <v>0</v>
      </c>
      <c r="E85" s="80"/>
      <c r="F85" s="83"/>
      <c r="G85" s="80"/>
      <c r="H85" s="80"/>
      <c r="I85" s="82" t="s">
        <v>1371</v>
      </c>
      <c r="J85" s="80"/>
      <c r="K85" s="82" t="s">
        <v>10</v>
      </c>
      <c r="L85" s="2"/>
    </row>
    <row r="86" spans="1:12" x14ac:dyDescent="0.3">
      <c r="F86" s="8"/>
      <c r="I86" s="48"/>
      <c r="K86" s="55"/>
      <c r="L86" s="2"/>
    </row>
    <row r="87" spans="1:12" x14ac:dyDescent="0.3">
      <c r="A87" s="1">
        <v>1</v>
      </c>
      <c r="B87" s="1">
        <v>97</v>
      </c>
      <c r="C87" s="1">
        <v>0</v>
      </c>
      <c r="D87" s="1">
        <v>0</v>
      </c>
      <c r="F87" s="8"/>
      <c r="I87" s="21" t="s">
        <v>202</v>
      </c>
      <c r="K87" s="13" t="s">
        <v>15</v>
      </c>
      <c r="L87" s="2"/>
    </row>
    <row r="88" spans="1:12" x14ac:dyDescent="0.3">
      <c r="A88" s="1">
        <v>1</v>
      </c>
      <c r="B88" s="1">
        <f>B87+1</f>
        <v>98</v>
      </c>
      <c r="C88" s="1">
        <v>0</v>
      </c>
      <c r="D88" s="1">
        <v>0</v>
      </c>
      <c r="F88" s="8"/>
      <c r="I88" s="13" t="s">
        <v>187</v>
      </c>
      <c r="K88" s="13" t="s">
        <v>15</v>
      </c>
      <c r="L88" s="2"/>
    </row>
    <row r="89" spans="1:12" x14ac:dyDescent="0.3">
      <c r="A89" s="1">
        <v>1</v>
      </c>
      <c r="B89" s="1">
        <f>B88+2</f>
        <v>100</v>
      </c>
      <c r="C89" s="1">
        <v>0</v>
      </c>
      <c r="D89" s="1">
        <v>0</v>
      </c>
      <c r="F89" s="8"/>
      <c r="I89" s="21" t="s">
        <v>189</v>
      </c>
      <c r="K89" s="13" t="s">
        <v>15</v>
      </c>
      <c r="L89" s="2"/>
    </row>
    <row r="90" spans="1:12" x14ac:dyDescent="0.3">
      <c r="A90" s="1">
        <v>1</v>
      </c>
      <c r="B90" s="1">
        <f t="shared" ref="B90:B101" si="7">B89+1</f>
        <v>101</v>
      </c>
      <c r="C90" s="1">
        <v>0</v>
      </c>
      <c r="D90" s="1">
        <v>0</v>
      </c>
      <c r="F90" s="8"/>
      <c r="I90" s="13" t="s">
        <v>190</v>
      </c>
      <c r="K90" s="13" t="s">
        <v>15</v>
      </c>
      <c r="L90" s="2"/>
    </row>
    <row r="91" spans="1:12" x14ac:dyDescent="0.3">
      <c r="A91" s="1">
        <v>1</v>
      </c>
      <c r="B91" s="1">
        <f t="shared" si="7"/>
        <v>102</v>
      </c>
      <c r="C91" s="1">
        <v>0</v>
      </c>
      <c r="D91" s="1">
        <v>0</v>
      </c>
      <c r="F91" s="8"/>
      <c r="I91" s="13" t="s">
        <v>191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103</v>
      </c>
      <c r="C92" s="1">
        <v>0</v>
      </c>
      <c r="D92" s="1">
        <v>0</v>
      </c>
      <c r="F92" s="8"/>
      <c r="I92" s="13" t="s">
        <v>192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104</v>
      </c>
      <c r="C93" s="1">
        <v>0</v>
      </c>
      <c r="D93" s="1">
        <v>0</v>
      </c>
      <c r="F93" s="8"/>
      <c r="I93" s="13" t="s">
        <v>193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105</v>
      </c>
      <c r="C94" s="1">
        <v>0</v>
      </c>
      <c r="D94" s="1">
        <v>0</v>
      </c>
      <c r="F94" s="8"/>
      <c r="I94" s="13" t="s">
        <v>194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106</v>
      </c>
      <c r="C95" s="1">
        <v>0</v>
      </c>
      <c r="D95" s="1">
        <v>0</v>
      </c>
      <c r="F95" s="8"/>
      <c r="I95" s="21" t="s">
        <v>195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107</v>
      </c>
      <c r="C96" s="1">
        <v>0</v>
      </c>
      <c r="D96" s="1">
        <v>0</v>
      </c>
      <c r="F96" s="8"/>
      <c r="I96" s="21" t="s">
        <v>196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108</v>
      </c>
      <c r="C97" s="1">
        <v>0</v>
      </c>
      <c r="D97" s="1">
        <v>0</v>
      </c>
      <c r="F97" s="8"/>
      <c r="I97" s="21" t="s">
        <v>197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109</v>
      </c>
      <c r="C98" s="1">
        <v>0</v>
      </c>
      <c r="D98" s="1">
        <v>0</v>
      </c>
      <c r="F98" s="8"/>
      <c r="I98" s="13" t="s">
        <v>198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110</v>
      </c>
      <c r="C99" s="1">
        <v>0</v>
      </c>
      <c r="D99" s="1">
        <v>0</v>
      </c>
      <c r="F99" s="8"/>
      <c r="I99" s="13" t="s">
        <v>199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111</v>
      </c>
      <c r="C100" s="1">
        <v>0</v>
      </c>
      <c r="D100" s="1">
        <v>0</v>
      </c>
      <c r="F100" s="8"/>
      <c r="I100" s="21" t="s">
        <v>201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112</v>
      </c>
      <c r="C101" s="1">
        <v>0</v>
      </c>
      <c r="D101" s="1">
        <v>0</v>
      </c>
      <c r="F101" s="8"/>
      <c r="I101" s="21" t="s">
        <v>200</v>
      </c>
      <c r="K101" s="13" t="s">
        <v>15</v>
      </c>
      <c r="L101" s="2"/>
    </row>
    <row r="102" spans="1:12" x14ac:dyDescent="0.3">
      <c r="F102" s="5"/>
      <c r="I102" s="3"/>
      <c r="K102" s="3"/>
      <c r="L102" s="2"/>
    </row>
    <row r="103" spans="1:12" x14ac:dyDescent="0.3">
      <c r="A103" s="1">
        <v>1</v>
      </c>
      <c r="B103" s="1">
        <f>B87+16</f>
        <v>113</v>
      </c>
      <c r="C103" s="1">
        <v>0</v>
      </c>
      <c r="D103" s="1">
        <v>0</v>
      </c>
      <c r="F103" s="8"/>
      <c r="I103" s="55" t="s">
        <v>421</v>
      </c>
      <c r="K103" s="13" t="s">
        <v>15</v>
      </c>
      <c r="L103" s="2"/>
    </row>
    <row r="104" spans="1:12" x14ac:dyDescent="0.3">
      <c r="A104" s="1">
        <v>1</v>
      </c>
      <c r="B104" s="1">
        <f>B103+1</f>
        <v>114</v>
      </c>
      <c r="C104" s="1">
        <v>0</v>
      </c>
      <c r="D104" s="1">
        <v>0</v>
      </c>
      <c r="F104" s="8"/>
      <c r="I104" s="55" t="s">
        <v>420</v>
      </c>
      <c r="K104" s="13" t="s">
        <v>15</v>
      </c>
      <c r="L104" s="2"/>
    </row>
    <row r="105" spans="1:12" x14ac:dyDescent="0.3">
      <c r="A105" s="1">
        <v>1</v>
      </c>
      <c r="B105" s="1">
        <f t="shared" ref="B105:B118" si="8">B104+1</f>
        <v>115</v>
      </c>
      <c r="C105" s="1">
        <v>0</v>
      </c>
      <c r="D105" s="1">
        <v>0</v>
      </c>
      <c r="F105" s="8"/>
      <c r="I105" s="55" t="s">
        <v>419</v>
      </c>
      <c r="K105" s="13" t="s">
        <v>15</v>
      </c>
      <c r="L105" s="2"/>
    </row>
    <row r="106" spans="1:12" x14ac:dyDescent="0.3">
      <c r="A106" s="1">
        <v>1</v>
      </c>
      <c r="B106" s="1">
        <f t="shared" si="8"/>
        <v>116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117</v>
      </c>
      <c r="C107" s="1">
        <v>0</v>
      </c>
      <c r="D107" s="1">
        <v>0</v>
      </c>
      <c r="F107" s="8"/>
      <c r="I107" s="55" t="s">
        <v>423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118</v>
      </c>
      <c r="C108" s="1">
        <v>0</v>
      </c>
      <c r="D108" s="1">
        <v>0</v>
      </c>
      <c r="F108" s="8"/>
      <c r="I108" s="55" t="s">
        <v>424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119</v>
      </c>
      <c r="C109" s="1">
        <v>0</v>
      </c>
      <c r="D109" s="1">
        <v>0</v>
      </c>
      <c r="F109" s="8"/>
      <c r="I109" s="55" t="s">
        <v>425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120</v>
      </c>
      <c r="C110" s="1">
        <v>0</v>
      </c>
      <c r="D110" s="1">
        <v>0</v>
      </c>
      <c r="F110" s="8"/>
      <c r="I110" s="55" t="s">
        <v>426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121</v>
      </c>
      <c r="C111" s="1">
        <v>0</v>
      </c>
      <c r="D111" s="1">
        <v>0</v>
      </c>
      <c r="F111" s="8"/>
      <c r="I111" s="55" t="s">
        <v>427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122</v>
      </c>
      <c r="C112" s="1">
        <v>0</v>
      </c>
      <c r="D112" s="1">
        <v>0</v>
      </c>
      <c r="F112" s="8"/>
      <c r="I112" s="55" t="s">
        <v>428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123</v>
      </c>
      <c r="C113" s="1">
        <v>0</v>
      </c>
      <c r="D113" s="1">
        <v>0</v>
      </c>
      <c r="F113" s="8"/>
      <c r="I113" s="55" t="s">
        <v>429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124</v>
      </c>
      <c r="C114" s="1">
        <v>0</v>
      </c>
      <c r="D114" s="1">
        <v>0</v>
      </c>
      <c r="F114" s="8"/>
      <c r="I114" s="55" t="s">
        <v>430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125</v>
      </c>
      <c r="C115" s="1">
        <v>0</v>
      </c>
      <c r="D115" s="1">
        <v>0</v>
      </c>
      <c r="F115" s="8"/>
      <c r="I115" s="55" t="s">
        <v>431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126</v>
      </c>
      <c r="C116" s="1">
        <v>0</v>
      </c>
      <c r="D116" s="1">
        <v>0</v>
      </c>
      <c r="F116" s="8"/>
      <c r="I116" s="55" t="s">
        <v>432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127</v>
      </c>
      <c r="C117" s="1">
        <v>0</v>
      </c>
      <c r="D117" s="1">
        <v>0</v>
      </c>
      <c r="F117" s="8"/>
      <c r="I117" s="55" t="s">
        <v>433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128</v>
      </c>
      <c r="C118" s="1">
        <v>0</v>
      </c>
      <c r="D118" s="1">
        <v>0</v>
      </c>
      <c r="F118" s="8"/>
      <c r="I118" s="55" t="s">
        <v>434</v>
      </c>
      <c r="K118" s="13" t="s">
        <v>15</v>
      </c>
      <c r="L118" s="2"/>
    </row>
    <row r="119" spans="1:12" x14ac:dyDescent="0.3">
      <c r="F119" s="8"/>
      <c r="I119" s="55"/>
      <c r="K119" s="13"/>
      <c r="L119" s="2"/>
    </row>
    <row r="120" spans="1:12" x14ac:dyDescent="0.3">
      <c r="A120" s="1">
        <v>1</v>
      </c>
      <c r="B120" s="1">
        <f>B103+16</f>
        <v>129</v>
      </c>
      <c r="C120" s="1">
        <v>0</v>
      </c>
      <c r="D120" s="1">
        <v>0</v>
      </c>
      <c r="F120" s="8"/>
      <c r="I120" s="55" t="s">
        <v>435</v>
      </c>
      <c r="K120" s="13" t="s">
        <v>15</v>
      </c>
      <c r="L120" s="2"/>
    </row>
    <row r="121" spans="1:12" x14ac:dyDescent="0.3">
      <c r="A121" s="1">
        <v>1</v>
      </c>
      <c r="B121" s="1">
        <f t="shared" ref="B121:B127" si="9">B120+1</f>
        <v>130</v>
      </c>
      <c r="C121" s="1">
        <v>0</v>
      </c>
      <c r="D121" s="1">
        <v>0</v>
      </c>
      <c r="F121" s="8"/>
      <c r="I121" s="55" t="s">
        <v>436</v>
      </c>
      <c r="K121" s="13" t="s">
        <v>15</v>
      </c>
      <c r="L121" s="2"/>
    </row>
    <row r="122" spans="1:12" x14ac:dyDescent="0.3">
      <c r="A122" s="1">
        <v>1</v>
      </c>
      <c r="B122" s="1">
        <f t="shared" si="9"/>
        <v>131</v>
      </c>
      <c r="C122" s="1">
        <v>0</v>
      </c>
      <c r="D122" s="1">
        <v>0</v>
      </c>
      <c r="F122" s="8"/>
      <c r="I122" s="55" t="s">
        <v>437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132</v>
      </c>
      <c r="C123" s="1">
        <v>0</v>
      </c>
      <c r="D123" s="1">
        <v>0</v>
      </c>
      <c r="F123" s="8"/>
      <c r="I123" s="55" t="s">
        <v>453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133</v>
      </c>
      <c r="C124" s="1">
        <v>0</v>
      </c>
      <c r="D124" s="1">
        <v>0</v>
      </c>
      <c r="F124" s="8"/>
      <c r="I124" s="55" t="s">
        <v>452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134</v>
      </c>
      <c r="C125" s="1">
        <v>0</v>
      </c>
      <c r="D125" s="1">
        <v>0</v>
      </c>
      <c r="F125" s="8"/>
      <c r="I125" s="55" t="s">
        <v>451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135</v>
      </c>
      <c r="C126" s="1">
        <v>0</v>
      </c>
      <c r="D126" s="1">
        <v>0</v>
      </c>
      <c r="F126" s="8"/>
      <c r="I126" s="55" t="s">
        <v>450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136</v>
      </c>
      <c r="C127" s="1">
        <v>0</v>
      </c>
      <c r="D127" s="1">
        <v>0</v>
      </c>
      <c r="F127" s="8"/>
      <c r="I127" s="55" t="s">
        <v>449</v>
      </c>
      <c r="K127" s="13" t="s">
        <v>15</v>
      </c>
      <c r="L127" s="2"/>
    </row>
    <row r="128" spans="1:12" x14ac:dyDescent="0.3">
      <c r="F128" s="8"/>
      <c r="I128" s="55"/>
      <c r="K128" s="13"/>
      <c r="L128" s="2"/>
    </row>
    <row r="130" spans="1:12" x14ac:dyDescent="0.3">
      <c r="B130" s="1" t="s">
        <v>0</v>
      </c>
      <c r="C130" s="4" t="s">
        <v>20</v>
      </c>
      <c r="D130" s="12" t="s">
        <v>22</v>
      </c>
      <c r="E130" s="2" t="s">
        <v>7</v>
      </c>
      <c r="G130" s="1" t="s">
        <v>1</v>
      </c>
      <c r="H130" s="1" t="s">
        <v>2</v>
      </c>
      <c r="I130" s="1" t="s">
        <v>3</v>
      </c>
      <c r="K130" s="2" t="s">
        <v>9</v>
      </c>
      <c r="L130" s="2"/>
    </row>
    <row r="131" spans="1:12" s="55" customFormat="1" x14ac:dyDescent="0.3">
      <c r="A131" s="55">
        <v>1</v>
      </c>
      <c r="B131" s="55">
        <v>2</v>
      </c>
      <c r="C131" s="55">
        <v>1</v>
      </c>
      <c r="D131" s="55">
        <v>1</v>
      </c>
      <c r="F131" s="67" t="s">
        <v>228</v>
      </c>
      <c r="H131" s="55">
        <v>0</v>
      </c>
      <c r="I131" s="58" t="s">
        <v>1377</v>
      </c>
      <c r="J131" s="58"/>
      <c r="K131" s="55" t="s">
        <v>79</v>
      </c>
    </row>
    <row r="132" spans="1:12" s="55" customFormat="1" x14ac:dyDescent="0.3">
      <c r="A132" s="55">
        <v>1</v>
      </c>
      <c r="B132" s="55">
        <v>3</v>
      </c>
      <c r="C132" s="55">
        <v>1</v>
      </c>
      <c r="D132" s="55">
        <v>1</v>
      </c>
      <c r="H132" s="55">
        <v>0</v>
      </c>
      <c r="I132" s="55" t="s">
        <v>27</v>
      </c>
      <c r="K132" s="55" t="s">
        <v>15</v>
      </c>
    </row>
    <row r="133" spans="1:12" s="55" customFormat="1" x14ac:dyDescent="0.3">
      <c r="A133" s="55">
        <v>1</v>
      </c>
      <c r="B133" s="55">
        <v>4</v>
      </c>
      <c r="C133" s="55">
        <v>1</v>
      </c>
      <c r="D133" s="55">
        <v>2</v>
      </c>
      <c r="H133" s="55">
        <v>0</v>
      </c>
      <c r="I133" s="55" t="s">
        <v>21</v>
      </c>
    </row>
    <row r="134" spans="1:12" s="55" customFormat="1" x14ac:dyDescent="0.3">
      <c r="A134" s="55">
        <v>1</v>
      </c>
      <c r="B134" s="55">
        <v>5</v>
      </c>
      <c r="C134" s="55">
        <v>1</v>
      </c>
      <c r="D134" s="55">
        <v>1</v>
      </c>
      <c r="F134" s="67" t="s">
        <v>138</v>
      </c>
      <c r="I134" s="84" t="s">
        <v>1378</v>
      </c>
      <c r="J134" s="58"/>
      <c r="K134" s="66" t="s">
        <v>481</v>
      </c>
    </row>
    <row r="135" spans="1:12" s="55" customFormat="1" x14ac:dyDescent="0.3">
      <c r="A135" s="55">
        <v>1</v>
      </c>
      <c r="B135" s="55">
        <v>6</v>
      </c>
      <c r="C135" s="55">
        <v>1</v>
      </c>
      <c r="D135" s="55">
        <v>1</v>
      </c>
      <c r="F135" s="67" t="s">
        <v>139</v>
      </c>
      <c r="I135" s="66" t="s">
        <v>482</v>
      </c>
      <c r="K135" s="66" t="s">
        <v>146</v>
      </c>
    </row>
    <row r="136" spans="1:12" s="55" customFormat="1" x14ac:dyDescent="0.3">
      <c r="A136" s="55">
        <v>1</v>
      </c>
      <c r="B136" s="55">
        <v>10</v>
      </c>
      <c r="C136" s="55">
        <v>1</v>
      </c>
      <c r="D136" s="55">
        <v>1</v>
      </c>
      <c r="F136" s="55" t="s">
        <v>144</v>
      </c>
      <c r="I136" s="55" t="s">
        <v>39</v>
      </c>
      <c r="K136" s="55" t="s">
        <v>80</v>
      </c>
    </row>
    <row r="137" spans="1:12" s="55" customFormat="1" x14ac:dyDescent="0.3">
      <c r="A137" s="55">
        <v>1</v>
      </c>
      <c r="B137" s="55">
        <v>11</v>
      </c>
      <c r="C137" s="55">
        <v>1</v>
      </c>
      <c r="D137" s="55">
        <v>1</v>
      </c>
      <c r="I137" s="66" t="s">
        <v>857</v>
      </c>
      <c r="K137" s="55" t="s">
        <v>146</v>
      </c>
    </row>
    <row r="138" spans="1:12" s="55" customFormat="1" x14ac:dyDescent="0.3">
      <c r="A138" s="55">
        <v>1</v>
      </c>
      <c r="B138" s="55">
        <v>12</v>
      </c>
      <c r="C138" s="55">
        <v>1</v>
      </c>
      <c r="D138" s="55">
        <v>1</v>
      </c>
      <c r="F138" s="67" t="s">
        <v>134</v>
      </c>
      <c r="I138" s="66" t="s">
        <v>476</v>
      </c>
      <c r="K138" s="55" t="s">
        <v>478</v>
      </c>
    </row>
    <row r="139" spans="1:12" s="55" customFormat="1" x14ac:dyDescent="0.3">
      <c r="A139" s="55">
        <v>1</v>
      </c>
      <c r="B139" s="66">
        <v>13</v>
      </c>
      <c r="C139" s="66">
        <v>1</v>
      </c>
      <c r="D139" s="66">
        <v>1</v>
      </c>
      <c r="E139" s="66"/>
      <c r="F139" s="67" t="s">
        <v>135</v>
      </c>
      <c r="G139" s="66"/>
      <c r="H139" s="66"/>
      <c r="I139" s="66" t="s">
        <v>477</v>
      </c>
      <c r="J139" s="66"/>
      <c r="K139" s="66" t="s">
        <v>479</v>
      </c>
    </row>
    <row r="140" spans="1:12" s="55" customFormat="1" x14ac:dyDescent="0.3">
      <c r="A140" s="55">
        <v>1</v>
      </c>
      <c r="B140" s="55">
        <v>14</v>
      </c>
      <c r="C140" s="55">
        <v>1</v>
      </c>
      <c r="D140" s="55">
        <v>1</v>
      </c>
      <c r="F140" s="67" t="s">
        <v>136</v>
      </c>
      <c r="I140" s="55" t="s">
        <v>906</v>
      </c>
      <c r="K140" s="55" t="s">
        <v>480</v>
      </c>
    </row>
    <row r="141" spans="1:12" s="55" customFormat="1" x14ac:dyDescent="0.3">
      <c r="A141" s="55">
        <v>1</v>
      </c>
      <c r="B141" s="55">
        <v>15</v>
      </c>
      <c r="C141" s="55">
        <v>1</v>
      </c>
      <c r="D141" s="55">
        <v>1</v>
      </c>
      <c r="F141" s="67"/>
      <c r="I141" s="66" t="s">
        <v>799</v>
      </c>
      <c r="K141" s="55" t="s">
        <v>800</v>
      </c>
    </row>
    <row r="142" spans="1:12" s="55" customFormat="1" x14ac:dyDescent="0.3">
      <c r="I142" s="66"/>
    </row>
    <row r="143" spans="1:12" s="55" customFormat="1" x14ac:dyDescent="0.3"/>
    <row r="144" spans="1:12" s="55" customFormat="1" x14ac:dyDescent="0.3">
      <c r="A144" s="55">
        <v>1</v>
      </c>
      <c r="B144" s="55">
        <v>17</v>
      </c>
      <c r="C144" s="55">
        <v>1</v>
      </c>
      <c r="D144" s="55">
        <v>1</v>
      </c>
      <c r="F144" s="67" t="s">
        <v>854</v>
      </c>
      <c r="H144" s="55">
        <v>0</v>
      </c>
      <c r="I144" s="58" t="s">
        <v>1379</v>
      </c>
      <c r="J144" s="58"/>
      <c r="K144" s="55" t="s">
        <v>15</v>
      </c>
    </row>
    <row r="145" spans="1:12" s="55" customFormat="1" x14ac:dyDescent="0.3">
      <c r="A145" s="55">
        <v>1</v>
      </c>
      <c r="B145" s="55">
        <v>18</v>
      </c>
      <c r="C145" s="55">
        <v>1</v>
      </c>
      <c r="D145" s="55">
        <v>1</v>
      </c>
      <c r="F145" s="67" t="s">
        <v>854</v>
      </c>
      <c r="I145" s="55" t="s">
        <v>852</v>
      </c>
      <c r="K145" s="55" t="s">
        <v>15</v>
      </c>
    </row>
    <row r="146" spans="1:12" s="55" customFormat="1" x14ac:dyDescent="0.3">
      <c r="A146" s="55">
        <v>1</v>
      </c>
      <c r="B146" s="55">
        <v>19</v>
      </c>
      <c r="C146" s="55">
        <v>1</v>
      </c>
      <c r="D146" s="55">
        <v>1</v>
      </c>
      <c r="F146" s="67" t="s">
        <v>854</v>
      </c>
      <c r="I146" s="55" t="s">
        <v>853</v>
      </c>
      <c r="K146" s="55" t="s">
        <v>15</v>
      </c>
    </row>
    <row r="147" spans="1:12" s="55" customFormat="1" x14ac:dyDescent="0.3">
      <c r="A147" s="55">
        <v>1</v>
      </c>
      <c r="B147" s="55">
        <v>20</v>
      </c>
      <c r="C147" s="55">
        <v>1</v>
      </c>
      <c r="D147" s="55">
        <v>1</v>
      </c>
      <c r="F147" s="67" t="s">
        <v>854</v>
      </c>
      <c r="I147" s="58" t="s">
        <v>1380</v>
      </c>
      <c r="J147" s="58"/>
      <c r="K147" s="55" t="s">
        <v>15</v>
      </c>
    </row>
    <row r="148" spans="1:12" s="55" customFormat="1" x14ac:dyDescent="0.3">
      <c r="A148" s="55">
        <v>1</v>
      </c>
      <c r="B148" s="55">
        <v>21</v>
      </c>
      <c r="C148" s="55">
        <v>1</v>
      </c>
      <c r="D148" s="55">
        <v>1</v>
      </c>
      <c r="I148" s="55" t="s">
        <v>188</v>
      </c>
      <c r="K148" s="55" t="s">
        <v>15</v>
      </c>
    </row>
    <row r="149" spans="1:12" s="55" customFormat="1" x14ac:dyDescent="0.3">
      <c r="A149" s="55">
        <v>1</v>
      </c>
      <c r="B149" s="55">
        <f t="shared" ref="B149" si="10">B148+1</f>
        <v>22</v>
      </c>
      <c r="C149" s="55">
        <v>1</v>
      </c>
      <c r="D149" s="55">
        <v>1</v>
      </c>
      <c r="I149" s="55" t="s">
        <v>406</v>
      </c>
      <c r="K149" s="55" t="s">
        <v>15</v>
      </c>
    </row>
    <row r="150" spans="1:12" s="55" customFormat="1" x14ac:dyDescent="0.3">
      <c r="A150" s="55">
        <v>1</v>
      </c>
      <c r="B150" s="55">
        <v>23</v>
      </c>
      <c r="C150" s="55">
        <v>1</v>
      </c>
      <c r="D150" s="55">
        <v>1</v>
      </c>
      <c r="I150" s="66" t="s">
        <v>863</v>
      </c>
      <c r="K150" s="55" t="s">
        <v>146</v>
      </c>
    </row>
    <row r="151" spans="1:12" s="55" customFormat="1" x14ac:dyDescent="0.3">
      <c r="A151" s="55">
        <v>1</v>
      </c>
      <c r="B151" s="55">
        <v>24</v>
      </c>
      <c r="C151" s="55">
        <v>1</v>
      </c>
      <c r="D151" s="55">
        <v>1</v>
      </c>
      <c r="F151" s="67" t="s">
        <v>854</v>
      </c>
      <c r="I151" s="58" t="s">
        <v>1381</v>
      </c>
      <c r="J151" s="58"/>
      <c r="K151" s="55" t="s">
        <v>15</v>
      </c>
    </row>
    <row r="152" spans="1:12" s="55" customFormat="1" x14ac:dyDescent="0.3">
      <c r="A152" s="55">
        <v>1</v>
      </c>
      <c r="B152" s="55">
        <v>25</v>
      </c>
      <c r="C152" s="55">
        <v>1</v>
      </c>
      <c r="D152" s="55">
        <v>1</v>
      </c>
      <c r="F152" s="67" t="s">
        <v>854</v>
      </c>
      <c r="I152" s="58" t="s">
        <v>1382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26</v>
      </c>
      <c r="C153" s="55">
        <v>1</v>
      </c>
      <c r="D153" s="55">
        <v>1</v>
      </c>
      <c r="F153" s="67" t="s">
        <v>866</v>
      </c>
      <c r="I153" s="55" t="s">
        <v>870</v>
      </c>
      <c r="K153" s="55" t="s">
        <v>80</v>
      </c>
    </row>
    <row r="154" spans="1:12" s="55" customFormat="1" x14ac:dyDescent="0.3">
      <c r="A154" s="55">
        <v>1</v>
      </c>
      <c r="B154" s="55">
        <v>27</v>
      </c>
      <c r="C154" s="55">
        <v>1</v>
      </c>
      <c r="D154" s="55">
        <v>1</v>
      </c>
      <c r="F154" s="67" t="s">
        <v>845</v>
      </c>
      <c r="I154" s="55" t="s">
        <v>871</v>
      </c>
      <c r="K154" s="55" t="s">
        <v>80</v>
      </c>
    </row>
    <row r="155" spans="1:12" s="55" customFormat="1" x14ac:dyDescent="0.3">
      <c r="A155" s="55">
        <v>1</v>
      </c>
      <c r="B155" s="55">
        <v>28</v>
      </c>
      <c r="C155" s="55">
        <v>1</v>
      </c>
      <c r="D155" s="55">
        <v>1</v>
      </c>
      <c r="F155" s="67" t="s">
        <v>137</v>
      </c>
      <c r="I155" s="55" t="s">
        <v>907</v>
      </c>
      <c r="K155" s="55" t="s">
        <v>905</v>
      </c>
    </row>
    <row r="156" spans="1:12" s="55" customFormat="1" x14ac:dyDescent="0.3">
      <c r="A156" s="55">
        <v>1</v>
      </c>
      <c r="B156" s="55">
        <v>29</v>
      </c>
      <c r="C156" s="55">
        <v>1</v>
      </c>
      <c r="D156" s="55">
        <v>1</v>
      </c>
      <c r="F156" s="67" t="s">
        <v>918</v>
      </c>
      <c r="I156" s="58" t="s">
        <v>1383</v>
      </c>
      <c r="J156" s="58"/>
      <c r="K156" s="55" t="s">
        <v>76</v>
      </c>
    </row>
    <row r="157" spans="1:12" s="55" customFormat="1" x14ac:dyDescent="0.3">
      <c r="A157" s="58">
        <v>1</v>
      </c>
      <c r="B157" s="58">
        <v>30</v>
      </c>
      <c r="C157" s="58">
        <v>1</v>
      </c>
      <c r="D157" s="58">
        <v>1</v>
      </c>
      <c r="E157" s="58"/>
      <c r="F157" s="85" t="s">
        <v>228</v>
      </c>
      <c r="G157" s="58"/>
      <c r="H157" s="58"/>
      <c r="I157" s="86" t="s">
        <v>1384</v>
      </c>
      <c r="J157" s="58"/>
      <c r="K157" s="58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208</v>
      </c>
      <c r="H159" s="1">
        <v>0</v>
      </c>
      <c r="I159" s="17" t="s">
        <v>203</v>
      </c>
      <c r="K159" s="21" t="s">
        <v>90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209</v>
      </c>
      <c r="H160" s="1">
        <v>0</v>
      </c>
      <c r="I160" s="17" t="s">
        <v>204</v>
      </c>
      <c r="K160" s="21" t="s">
        <v>90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210</v>
      </c>
      <c r="H161" s="1">
        <v>0</v>
      </c>
      <c r="I161" s="17" t="s">
        <v>205</v>
      </c>
      <c r="K161" s="21" t="s">
        <v>90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211</v>
      </c>
      <c r="I162" s="17" t="s">
        <v>206</v>
      </c>
      <c r="K162" s="21" t="s">
        <v>90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212</v>
      </c>
      <c r="I163" s="17" t="s">
        <v>207</v>
      </c>
      <c r="K163" s="21" t="s">
        <v>90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213</v>
      </c>
      <c r="H165" s="1">
        <v>0</v>
      </c>
      <c r="I165" s="17" t="s">
        <v>203</v>
      </c>
      <c r="K165" s="21" t="s">
        <v>106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214</v>
      </c>
      <c r="H166" s="1">
        <v>0</v>
      </c>
      <c r="I166" s="17" t="s">
        <v>204</v>
      </c>
      <c r="K166" s="21" t="s">
        <v>106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215</v>
      </c>
      <c r="H167" s="1">
        <v>0</v>
      </c>
      <c r="I167" s="17" t="s">
        <v>205</v>
      </c>
      <c r="K167" s="21" t="s">
        <v>106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216</v>
      </c>
      <c r="I168" s="17" t="s">
        <v>206</v>
      </c>
      <c r="K168" s="21" t="s">
        <v>106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217</v>
      </c>
      <c r="I169" s="17" t="s">
        <v>207</v>
      </c>
      <c r="K169" s="21" t="s">
        <v>106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218</v>
      </c>
      <c r="H171" s="1">
        <v>0</v>
      </c>
      <c r="I171" s="17" t="s">
        <v>203</v>
      </c>
      <c r="K171" s="21" t="s">
        <v>107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219</v>
      </c>
      <c r="H172" s="1">
        <v>0</v>
      </c>
      <c r="I172" s="17" t="s">
        <v>204</v>
      </c>
      <c r="K172" s="21" t="s">
        <v>107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220</v>
      </c>
      <c r="H173" s="1">
        <v>0</v>
      </c>
      <c r="I173" s="17" t="s">
        <v>205</v>
      </c>
      <c r="K173" s="21" t="s">
        <v>107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221</v>
      </c>
      <c r="I174" s="17" t="s">
        <v>206</v>
      </c>
      <c r="K174" s="21" t="s">
        <v>107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222</v>
      </c>
      <c r="I175" s="17" t="s">
        <v>207</v>
      </c>
      <c r="K175" s="21" t="s">
        <v>107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223</v>
      </c>
      <c r="H177" s="1">
        <v>0</v>
      </c>
      <c r="I177" s="17" t="s">
        <v>203</v>
      </c>
      <c r="K177" s="21" t="s">
        <v>108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224</v>
      </c>
      <c r="H178" s="1">
        <v>0</v>
      </c>
      <c r="I178" s="17" t="s">
        <v>204</v>
      </c>
      <c r="K178" s="21" t="s">
        <v>108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225</v>
      </c>
      <c r="H179" s="1">
        <v>0</v>
      </c>
      <c r="I179" s="17" t="s">
        <v>205</v>
      </c>
      <c r="K179" s="21" t="s">
        <v>108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226</v>
      </c>
      <c r="I180" s="17" t="s">
        <v>206</v>
      </c>
      <c r="K180" s="21" t="s">
        <v>108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227</v>
      </c>
      <c r="I181" s="17" t="s">
        <v>207</v>
      </c>
      <c r="K181" s="21" t="s">
        <v>108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919</v>
      </c>
      <c r="H183" s="1">
        <v>0</v>
      </c>
      <c r="I183" s="17" t="s">
        <v>203</v>
      </c>
      <c r="K183" s="55" t="s">
        <v>924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920</v>
      </c>
      <c r="H184" s="1">
        <v>0</v>
      </c>
      <c r="I184" s="17" t="s">
        <v>204</v>
      </c>
      <c r="K184" s="55" t="s">
        <v>924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921</v>
      </c>
      <c r="H185" s="1">
        <v>0</v>
      </c>
      <c r="I185" s="17" t="s">
        <v>205</v>
      </c>
      <c r="K185" s="55" t="s">
        <v>924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922</v>
      </c>
      <c r="I186" s="17" t="s">
        <v>206</v>
      </c>
      <c r="K186" s="55" t="s">
        <v>924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923</v>
      </c>
      <c r="I187" s="17" t="s">
        <v>207</v>
      </c>
      <c r="K187" s="55" t="s">
        <v>924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925</v>
      </c>
      <c r="H189" s="1">
        <v>0</v>
      </c>
      <c r="I189" s="17" t="s">
        <v>203</v>
      </c>
      <c r="K189" s="55" t="s">
        <v>930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926</v>
      </c>
      <c r="H190" s="1">
        <v>0</v>
      </c>
      <c r="I190" s="17" t="s">
        <v>204</v>
      </c>
      <c r="K190" s="55" t="s">
        <v>930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927</v>
      </c>
      <c r="H191" s="1">
        <v>0</v>
      </c>
      <c r="I191" s="17" t="s">
        <v>205</v>
      </c>
      <c r="K191" s="55" t="s">
        <v>930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928</v>
      </c>
      <c r="I192" s="17" t="s">
        <v>206</v>
      </c>
      <c r="K192" s="55" t="s">
        <v>930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929</v>
      </c>
      <c r="I193" s="17" t="s">
        <v>207</v>
      </c>
      <c r="K193" s="55" t="s">
        <v>930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931</v>
      </c>
      <c r="H195" s="1">
        <v>0</v>
      </c>
      <c r="I195" s="17" t="s">
        <v>203</v>
      </c>
      <c r="K195" s="55" t="s">
        <v>941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932</v>
      </c>
      <c r="H196" s="1">
        <v>0</v>
      </c>
      <c r="I196" s="17" t="s">
        <v>204</v>
      </c>
      <c r="K196" s="55" t="s">
        <v>941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933</v>
      </c>
      <c r="H197" s="1">
        <v>0</v>
      </c>
      <c r="I197" s="17" t="s">
        <v>205</v>
      </c>
      <c r="K197" s="55" t="s">
        <v>941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934</v>
      </c>
      <c r="I198" s="17" t="s">
        <v>206</v>
      </c>
      <c r="K198" s="55" t="s">
        <v>941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935</v>
      </c>
      <c r="I199" s="17" t="s">
        <v>207</v>
      </c>
      <c r="K199" s="55" t="s">
        <v>941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936</v>
      </c>
      <c r="H201" s="1">
        <v>0</v>
      </c>
      <c r="I201" s="17" t="s">
        <v>203</v>
      </c>
      <c r="K201" s="55" t="s">
        <v>942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937</v>
      </c>
      <c r="H202" s="1">
        <v>0</v>
      </c>
      <c r="I202" s="17" t="s">
        <v>204</v>
      </c>
      <c r="K202" s="55" t="s">
        <v>942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938</v>
      </c>
      <c r="H203" s="1">
        <v>0</v>
      </c>
      <c r="I203" s="17" t="s">
        <v>205</v>
      </c>
      <c r="K203" s="55" t="s">
        <v>942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939</v>
      </c>
      <c r="I204" s="17" t="s">
        <v>206</v>
      </c>
      <c r="K204" s="55" t="s">
        <v>942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940</v>
      </c>
      <c r="I205" s="17" t="s">
        <v>207</v>
      </c>
      <c r="K205" s="55" t="s">
        <v>942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945</v>
      </c>
      <c r="H207" s="1">
        <v>0</v>
      </c>
      <c r="I207" s="17" t="s">
        <v>203</v>
      </c>
      <c r="K207" s="55" t="s">
        <v>943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946</v>
      </c>
      <c r="H208" s="1">
        <v>0</v>
      </c>
      <c r="I208" s="17" t="s">
        <v>204</v>
      </c>
      <c r="K208" s="55" t="s">
        <v>943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947</v>
      </c>
      <c r="H209" s="1">
        <v>0</v>
      </c>
      <c r="I209" s="17" t="s">
        <v>205</v>
      </c>
      <c r="K209" s="55" t="s">
        <v>943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948</v>
      </c>
      <c r="I210" s="17" t="s">
        <v>206</v>
      </c>
      <c r="K210" s="55" t="s">
        <v>943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949</v>
      </c>
      <c r="I211" s="17" t="s">
        <v>207</v>
      </c>
      <c r="K211" s="55" t="s">
        <v>943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950</v>
      </c>
      <c r="H213" s="1">
        <v>0</v>
      </c>
      <c r="I213" s="17" t="s">
        <v>203</v>
      </c>
      <c r="K213" s="55" t="s">
        <v>944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951</v>
      </c>
      <c r="H214" s="1">
        <v>0</v>
      </c>
      <c r="I214" s="17" t="s">
        <v>204</v>
      </c>
      <c r="K214" s="55" t="s">
        <v>944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952</v>
      </c>
      <c r="H215" s="1">
        <v>0</v>
      </c>
      <c r="I215" s="17" t="s">
        <v>205</v>
      </c>
      <c r="K215" s="55" t="s">
        <v>944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953</v>
      </c>
      <c r="I216" s="17" t="s">
        <v>206</v>
      </c>
      <c r="K216" s="55" t="s">
        <v>944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954</v>
      </c>
      <c r="I217" s="17" t="s">
        <v>207</v>
      </c>
      <c r="K217" s="55" t="s">
        <v>944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957</v>
      </c>
      <c r="H219" s="1">
        <v>0</v>
      </c>
      <c r="I219" s="17" t="s">
        <v>203</v>
      </c>
      <c r="K219" s="55" t="s">
        <v>955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958</v>
      </c>
      <c r="H220" s="1">
        <v>0</v>
      </c>
      <c r="I220" s="17" t="s">
        <v>204</v>
      </c>
      <c r="K220" s="55" t="s">
        <v>955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959</v>
      </c>
      <c r="H221" s="1">
        <v>0</v>
      </c>
      <c r="I221" s="17" t="s">
        <v>205</v>
      </c>
      <c r="K221" s="55" t="s">
        <v>955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960</v>
      </c>
      <c r="I222" s="17" t="s">
        <v>206</v>
      </c>
      <c r="K222" s="55" t="s">
        <v>955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961</v>
      </c>
      <c r="I223" s="17" t="s">
        <v>207</v>
      </c>
      <c r="K223" s="55" t="s">
        <v>955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962</v>
      </c>
      <c r="H225" s="1">
        <v>0</v>
      </c>
      <c r="I225" s="17" t="s">
        <v>203</v>
      </c>
      <c r="K225" s="55" t="s">
        <v>956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963</v>
      </c>
      <c r="H226" s="1">
        <v>0</v>
      </c>
      <c r="I226" s="17" t="s">
        <v>204</v>
      </c>
      <c r="K226" s="55" t="s">
        <v>956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964</v>
      </c>
      <c r="H227" s="1">
        <v>0</v>
      </c>
      <c r="I227" s="17" t="s">
        <v>205</v>
      </c>
      <c r="K227" s="55" t="s">
        <v>956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965</v>
      </c>
      <c r="I228" s="17" t="s">
        <v>206</v>
      </c>
      <c r="K228" s="55" t="s">
        <v>956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966</v>
      </c>
      <c r="I229" s="17" t="s">
        <v>207</v>
      </c>
      <c r="K229" s="55" t="s">
        <v>956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969</v>
      </c>
      <c r="H231" s="1">
        <v>0</v>
      </c>
      <c r="I231" s="17" t="s">
        <v>203</v>
      </c>
      <c r="K231" s="55" t="s">
        <v>967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970</v>
      </c>
      <c r="H232" s="1">
        <v>0</v>
      </c>
      <c r="I232" s="17" t="s">
        <v>204</v>
      </c>
      <c r="K232" s="55" t="s">
        <v>967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971</v>
      </c>
      <c r="H233" s="1">
        <v>0</v>
      </c>
      <c r="I233" s="17" t="s">
        <v>205</v>
      </c>
      <c r="K233" s="55" t="s">
        <v>967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972</v>
      </c>
      <c r="I234" s="17" t="s">
        <v>206</v>
      </c>
      <c r="K234" s="55" t="s">
        <v>967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973</v>
      </c>
      <c r="I235" s="17" t="s">
        <v>207</v>
      </c>
      <c r="K235" s="55" t="s">
        <v>967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974</v>
      </c>
      <c r="H237" s="1">
        <v>0</v>
      </c>
      <c r="I237" s="17" t="s">
        <v>203</v>
      </c>
      <c r="K237" s="55" t="s">
        <v>968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975</v>
      </c>
      <c r="H238" s="1">
        <v>0</v>
      </c>
      <c r="I238" s="17" t="s">
        <v>204</v>
      </c>
      <c r="K238" s="55" t="s">
        <v>968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976</v>
      </c>
      <c r="H239" s="1">
        <v>0</v>
      </c>
      <c r="I239" s="17" t="s">
        <v>205</v>
      </c>
      <c r="K239" s="55" t="s">
        <v>968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977</v>
      </c>
      <c r="I240" s="17" t="s">
        <v>206</v>
      </c>
      <c r="K240" s="55" t="s">
        <v>968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978</v>
      </c>
      <c r="I241" s="17" t="s">
        <v>207</v>
      </c>
      <c r="K241" s="55" t="s">
        <v>968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981</v>
      </c>
      <c r="H243" s="1">
        <v>0</v>
      </c>
      <c r="I243" s="17" t="s">
        <v>203</v>
      </c>
      <c r="K243" s="55" t="s">
        <v>979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982</v>
      </c>
      <c r="H244" s="1">
        <v>0</v>
      </c>
      <c r="I244" s="17" t="s">
        <v>204</v>
      </c>
      <c r="K244" s="55" t="s">
        <v>979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983</v>
      </c>
      <c r="H245" s="1">
        <v>0</v>
      </c>
      <c r="I245" s="17" t="s">
        <v>205</v>
      </c>
      <c r="K245" s="55" t="s">
        <v>979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984</v>
      </c>
      <c r="I246" s="17" t="s">
        <v>206</v>
      </c>
      <c r="K246" s="55" t="s">
        <v>979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985</v>
      </c>
      <c r="I247" s="17" t="s">
        <v>207</v>
      </c>
      <c r="K247" s="55" t="s">
        <v>979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986</v>
      </c>
      <c r="H249" s="1">
        <v>0</v>
      </c>
      <c r="I249" s="17" t="s">
        <v>203</v>
      </c>
      <c r="K249" s="55" t="s">
        <v>980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987</v>
      </c>
      <c r="H250" s="1">
        <v>0</v>
      </c>
      <c r="I250" s="17" t="s">
        <v>204</v>
      </c>
      <c r="K250" s="55" t="s">
        <v>980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988</v>
      </c>
      <c r="H251" s="1">
        <v>0</v>
      </c>
      <c r="I251" s="17" t="s">
        <v>205</v>
      </c>
      <c r="K251" s="55" t="s">
        <v>980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989</v>
      </c>
      <c r="I252" s="17" t="s">
        <v>206</v>
      </c>
      <c r="K252" s="55" t="s">
        <v>980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990</v>
      </c>
      <c r="I253" s="17" t="s">
        <v>207</v>
      </c>
      <c r="K253" s="55" t="s">
        <v>980</v>
      </c>
    </row>
    <row r="255" spans="1:12" x14ac:dyDescent="0.3">
      <c r="A255" s="80">
        <v>1</v>
      </c>
      <c r="B255" s="46">
        <f>B249+8</f>
        <v>177</v>
      </c>
      <c r="C255" s="80">
        <v>1</v>
      </c>
      <c r="D255" s="80">
        <v>1</v>
      </c>
      <c r="E255" s="80"/>
      <c r="F255" s="82" t="str">
        <f xml:space="preserve"> MID(F249,1,35) &amp; TEXT(MID(F249,36,2)+1,"00") &amp; "]" &amp; RIGHT(F249,LEN(F249)-FIND("]",F249))</f>
        <v xml:space="preserve"> From_ILOX_ChuteStatus.ChuteStatus[17].b12</v>
      </c>
      <c r="G255" s="80"/>
      <c r="H255" s="80">
        <v>0</v>
      </c>
      <c r="I255" s="87" t="s">
        <v>203</v>
      </c>
      <c r="J255" s="80"/>
      <c r="K255" s="82" t="str">
        <f xml:space="preserve"> MID(K249,1,7) &amp; TEXT(MID(K249,8,2)+1,"00")</f>
        <v>HAMPER 17</v>
      </c>
      <c r="L255" s="55"/>
    </row>
    <row r="256" spans="1:12" x14ac:dyDescent="0.3">
      <c r="A256" s="80">
        <v>1</v>
      </c>
      <c r="B256" s="46">
        <f>B255+1</f>
        <v>178</v>
      </c>
      <c r="C256" s="80">
        <v>1</v>
      </c>
      <c r="D256" s="80">
        <v>1</v>
      </c>
      <c r="E256" s="80"/>
      <c r="F256" s="82" t="str">
        <f xml:space="preserve"> MID(F255,1,39) &amp; "b13"</f>
        <v xml:space="preserve"> From_ILOX_ChuteStatus.ChuteStatus[17].b13</v>
      </c>
      <c r="G256" s="80"/>
      <c r="H256" s="80">
        <v>0</v>
      </c>
      <c r="I256" s="87" t="s">
        <v>204</v>
      </c>
      <c r="J256" s="80"/>
      <c r="K256" s="82" t="str">
        <f>K255</f>
        <v>HAMPER 17</v>
      </c>
    </row>
    <row r="257" spans="1:12" x14ac:dyDescent="0.3">
      <c r="A257" s="80">
        <v>1</v>
      </c>
      <c r="B257" s="46">
        <f>B256+1</f>
        <v>179</v>
      </c>
      <c r="C257" s="80">
        <v>1</v>
      </c>
      <c r="D257" s="80">
        <v>1</v>
      </c>
      <c r="E257" s="80"/>
      <c r="F257" s="82" t="str">
        <f xml:space="preserve"> MID(F256,1,39) &amp; "b14"</f>
        <v xml:space="preserve"> From_ILOX_ChuteStatus.ChuteStatus[17].b14</v>
      </c>
      <c r="G257" s="80"/>
      <c r="H257" s="80">
        <v>0</v>
      </c>
      <c r="I257" s="87" t="s">
        <v>205</v>
      </c>
      <c r="J257" s="80"/>
      <c r="K257" s="82" t="str">
        <f t="shared" ref="K257:K259" si="27">K256</f>
        <v>HAMPER 17</v>
      </c>
    </row>
    <row r="258" spans="1:12" x14ac:dyDescent="0.3">
      <c r="A258" s="80">
        <v>1</v>
      </c>
      <c r="B258" s="46">
        <f>B257+1</f>
        <v>180</v>
      </c>
      <c r="C258" s="80">
        <v>1</v>
      </c>
      <c r="D258" s="80">
        <v>1</v>
      </c>
      <c r="E258" s="80"/>
      <c r="F258" s="82" t="str">
        <f xml:space="preserve"> MID(F257,1,39) &amp; "b15"</f>
        <v xml:space="preserve"> From_ILOX_ChuteStatus.ChuteStatus[17].b15</v>
      </c>
      <c r="G258" s="80"/>
      <c r="H258" s="80"/>
      <c r="I258" s="87" t="s">
        <v>206</v>
      </c>
      <c r="J258" s="80"/>
      <c r="K258" s="82" t="str">
        <f t="shared" si="27"/>
        <v>HAMPER 17</v>
      </c>
    </row>
    <row r="259" spans="1:12" x14ac:dyDescent="0.3">
      <c r="A259" s="80">
        <v>1</v>
      </c>
      <c r="B259" s="46">
        <f t="shared" ref="B259" si="28">B258+1</f>
        <v>181</v>
      </c>
      <c r="C259" s="80">
        <v>1</v>
      </c>
      <c r="D259" s="80">
        <v>1</v>
      </c>
      <c r="E259" s="80"/>
      <c r="F259" s="82" t="str">
        <f xml:space="preserve"> MID(F258,1,39) &amp; "b16"</f>
        <v xml:space="preserve"> From_ILOX_ChuteStatus.ChuteStatus[17].b16</v>
      </c>
      <c r="G259" s="80"/>
      <c r="H259" s="80"/>
      <c r="I259" s="87" t="s">
        <v>207</v>
      </c>
      <c r="J259" s="80"/>
      <c r="K259" s="82" t="str">
        <f t="shared" si="27"/>
        <v>HAMPER 17</v>
      </c>
    </row>
    <row r="260" spans="1:12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</row>
    <row r="261" spans="1:12" x14ac:dyDescent="0.3">
      <c r="A261" s="80">
        <v>1</v>
      </c>
      <c r="B261" s="46">
        <f>B255+8</f>
        <v>185</v>
      </c>
      <c r="C261" s="80">
        <v>1</v>
      </c>
      <c r="D261" s="80">
        <v>1</v>
      </c>
      <c r="E261" s="80"/>
      <c r="F261" s="82" t="str">
        <f xml:space="preserve"> MID(F255,1,35) &amp; TEXT(MID(F255,36,2)+1,"00") &amp; "]" &amp; RIGHT(F255,LEN(F255)-FIND("]",F255))</f>
        <v xml:space="preserve"> From_ILOX_ChuteStatus.ChuteStatus[18].b12</v>
      </c>
      <c r="G261" s="80"/>
      <c r="H261" s="80">
        <v>0</v>
      </c>
      <c r="I261" s="87" t="s">
        <v>203</v>
      </c>
      <c r="J261" s="80"/>
      <c r="K261" s="82" t="str">
        <f xml:space="preserve"> MID(K255,1,7) &amp; TEXT(MID(K255,8,2)+1,"00")</f>
        <v>HAMPER 18</v>
      </c>
      <c r="L261" s="55"/>
    </row>
    <row r="262" spans="1:12" x14ac:dyDescent="0.3">
      <c r="A262" s="80">
        <v>1</v>
      </c>
      <c r="B262" s="46">
        <f>B261+1</f>
        <v>186</v>
      </c>
      <c r="C262" s="80">
        <v>1</v>
      </c>
      <c r="D262" s="80">
        <v>1</v>
      </c>
      <c r="E262" s="80"/>
      <c r="F262" s="82" t="str">
        <f xml:space="preserve"> MID(F261,1,39) &amp; "b13"</f>
        <v xml:space="preserve"> From_ILOX_ChuteStatus.ChuteStatus[18].b13</v>
      </c>
      <c r="G262" s="80"/>
      <c r="H262" s="80">
        <v>0</v>
      </c>
      <c r="I262" s="87" t="s">
        <v>204</v>
      </c>
      <c r="J262" s="80"/>
      <c r="K262" s="82" t="str">
        <f>K261</f>
        <v>HAMPER 18</v>
      </c>
    </row>
    <row r="263" spans="1:12" x14ac:dyDescent="0.3">
      <c r="A263" s="80">
        <v>1</v>
      </c>
      <c r="B263" s="46">
        <f>B262+1</f>
        <v>187</v>
      </c>
      <c r="C263" s="80">
        <v>1</v>
      </c>
      <c r="D263" s="80">
        <v>1</v>
      </c>
      <c r="E263" s="80"/>
      <c r="F263" s="82" t="str">
        <f xml:space="preserve"> MID(F262,1,39) &amp; "b14"</f>
        <v xml:space="preserve"> From_ILOX_ChuteStatus.ChuteStatus[18].b14</v>
      </c>
      <c r="G263" s="80"/>
      <c r="H263" s="80">
        <v>0</v>
      </c>
      <c r="I263" s="87" t="s">
        <v>205</v>
      </c>
      <c r="J263" s="80"/>
      <c r="K263" s="82" t="str">
        <f>K262</f>
        <v>HAMPER 18</v>
      </c>
    </row>
    <row r="264" spans="1:12" x14ac:dyDescent="0.3">
      <c r="A264" s="80">
        <v>1</v>
      </c>
      <c r="B264" s="46">
        <f>B263+1</f>
        <v>188</v>
      </c>
      <c r="C264" s="80">
        <v>1</v>
      </c>
      <c r="D264" s="80">
        <v>1</v>
      </c>
      <c r="E264" s="80"/>
      <c r="F264" s="82" t="str">
        <f xml:space="preserve"> MID(F263,1,39) &amp; "b15"</f>
        <v xml:space="preserve"> From_ILOX_ChuteStatus.ChuteStatus[18].b15</v>
      </c>
      <c r="G264" s="80"/>
      <c r="H264" s="80"/>
      <c r="I264" s="87" t="s">
        <v>206</v>
      </c>
      <c r="J264" s="80"/>
      <c r="K264" s="82" t="str">
        <f>K263</f>
        <v>HAMPER 18</v>
      </c>
    </row>
    <row r="265" spans="1:12" x14ac:dyDescent="0.3">
      <c r="A265" s="80">
        <v>1</v>
      </c>
      <c r="B265" s="46">
        <f t="shared" ref="B265" si="29">B264+1</f>
        <v>189</v>
      </c>
      <c r="C265" s="80">
        <v>1</v>
      </c>
      <c r="D265" s="80">
        <v>1</v>
      </c>
      <c r="E265" s="80"/>
      <c r="F265" s="82" t="str">
        <f xml:space="preserve"> MID(F264,1,39) &amp; "b16"</f>
        <v xml:space="preserve"> From_ILOX_ChuteStatus.ChuteStatus[18].b16</v>
      </c>
      <c r="G265" s="80"/>
      <c r="H265" s="80"/>
      <c r="I265" s="87" t="s">
        <v>207</v>
      </c>
      <c r="J265" s="80"/>
      <c r="K265" s="82" t="str">
        <f>K264</f>
        <v>HAMPER 18</v>
      </c>
    </row>
    <row r="266" spans="1:12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</row>
    <row r="267" spans="1:12" x14ac:dyDescent="0.3">
      <c r="A267" s="80">
        <v>1</v>
      </c>
      <c r="B267" s="46">
        <f>B261+8</f>
        <v>193</v>
      </c>
      <c r="C267" s="80">
        <v>1</v>
      </c>
      <c r="D267" s="80">
        <v>1</v>
      </c>
      <c r="E267" s="80"/>
      <c r="F267" s="82" t="str">
        <f xml:space="preserve"> MID(F261,1,35) &amp; TEXT(MID(F261,36,2)+1,"00") &amp; "]" &amp; RIGHT(F261,LEN(F261)-FIND("]",F261))</f>
        <v xml:space="preserve"> From_ILOX_ChuteStatus.ChuteStatus[19].b12</v>
      </c>
      <c r="G267" s="80"/>
      <c r="H267" s="80">
        <v>0</v>
      </c>
      <c r="I267" s="87" t="s">
        <v>203</v>
      </c>
      <c r="J267" s="80"/>
      <c r="K267" s="82" t="str">
        <f xml:space="preserve"> MID(K261,1,7) &amp; TEXT(MID(K261,8,2)+1,"00")</f>
        <v>HAMPER 19</v>
      </c>
      <c r="L267" s="55"/>
    </row>
    <row r="268" spans="1:12" x14ac:dyDescent="0.3">
      <c r="A268" s="80">
        <v>1</v>
      </c>
      <c r="B268" s="46">
        <f>B267+1</f>
        <v>194</v>
      </c>
      <c r="C268" s="80">
        <v>1</v>
      </c>
      <c r="D268" s="80">
        <v>1</v>
      </c>
      <c r="E268" s="80"/>
      <c r="F268" s="82" t="str">
        <f xml:space="preserve"> MID(F267,1,39) &amp; "b13"</f>
        <v xml:space="preserve"> From_ILOX_ChuteStatus.ChuteStatus[19].b13</v>
      </c>
      <c r="G268" s="80"/>
      <c r="H268" s="80">
        <v>0</v>
      </c>
      <c r="I268" s="87" t="s">
        <v>204</v>
      </c>
      <c r="J268" s="80"/>
      <c r="K268" s="82" t="str">
        <f>K267</f>
        <v>HAMPER 19</v>
      </c>
    </row>
    <row r="269" spans="1:12" x14ac:dyDescent="0.3">
      <c r="A269" s="80">
        <v>1</v>
      </c>
      <c r="B269" s="46">
        <f>B268+1</f>
        <v>195</v>
      </c>
      <c r="C269" s="80">
        <v>1</v>
      </c>
      <c r="D269" s="80">
        <v>1</v>
      </c>
      <c r="E269" s="80"/>
      <c r="F269" s="82" t="str">
        <f xml:space="preserve"> MID(F268,1,39) &amp; "b14"</f>
        <v xml:space="preserve"> From_ILOX_ChuteStatus.ChuteStatus[19].b14</v>
      </c>
      <c r="G269" s="80"/>
      <c r="H269" s="80">
        <v>0</v>
      </c>
      <c r="I269" s="87" t="s">
        <v>205</v>
      </c>
      <c r="J269" s="80"/>
      <c r="K269" s="82" t="str">
        <f>K268</f>
        <v>HAMPER 19</v>
      </c>
    </row>
    <row r="270" spans="1:12" x14ac:dyDescent="0.3">
      <c r="A270" s="80">
        <v>1</v>
      </c>
      <c r="B270" s="46">
        <f>B269+1</f>
        <v>196</v>
      </c>
      <c r="C270" s="80">
        <v>1</v>
      </c>
      <c r="D270" s="80">
        <v>1</v>
      </c>
      <c r="E270" s="80"/>
      <c r="F270" s="82" t="str">
        <f xml:space="preserve"> MID(F269,1,39) &amp; "b15"</f>
        <v xml:space="preserve"> From_ILOX_ChuteStatus.ChuteStatus[19].b15</v>
      </c>
      <c r="G270" s="80"/>
      <c r="H270" s="80"/>
      <c r="I270" s="87" t="s">
        <v>206</v>
      </c>
      <c r="J270" s="80"/>
      <c r="K270" s="82" t="str">
        <f>K269</f>
        <v>HAMPER 19</v>
      </c>
    </row>
    <row r="271" spans="1:12" x14ac:dyDescent="0.3">
      <c r="A271" s="80">
        <v>1</v>
      </c>
      <c r="B271" s="46">
        <f t="shared" ref="B271" si="30">B270+1</f>
        <v>197</v>
      </c>
      <c r="C271" s="80">
        <v>1</v>
      </c>
      <c r="D271" s="80">
        <v>1</v>
      </c>
      <c r="E271" s="80"/>
      <c r="F271" s="82" t="str">
        <f xml:space="preserve"> MID(F270,1,39) &amp; "b16"</f>
        <v xml:space="preserve"> From_ILOX_ChuteStatus.ChuteStatus[19].b16</v>
      </c>
      <c r="G271" s="80"/>
      <c r="H271" s="80"/>
      <c r="I271" s="87" t="s">
        <v>207</v>
      </c>
      <c r="J271" s="80"/>
      <c r="K271" s="82" t="str">
        <f>K270</f>
        <v>HAMPER 19</v>
      </c>
    </row>
    <row r="272" spans="1:12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</row>
    <row r="273" spans="1:12" x14ac:dyDescent="0.3">
      <c r="A273" s="80">
        <v>1</v>
      </c>
      <c r="B273" s="46">
        <f>B267+8</f>
        <v>201</v>
      </c>
      <c r="C273" s="80">
        <v>1</v>
      </c>
      <c r="D273" s="80">
        <v>1</v>
      </c>
      <c r="E273" s="80"/>
      <c r="F273" s="82" t="str">
        <f xml:space="preserve"> MID(F267,1,35) &amp; TEXT(MID(F267,36,2)+1,"00") &amp; "]" &amp; RIGHT(F267,LEN(F267)-FIND("]",F267))</f>
        <v xml:space="preserve"> From_ILOX_ChuteStatus.ChuteStatus[20].b12</v>
      </c>
      <c r="G273" s="80"/>
      <c r="H273" s="80">
        <v>0</v>
      </c>
      <c r="I273" s="87" t="s">
        <v>203</v>
      </c>
      <c r="J273" s="80"/>
      <c r="K273" s="82" t="str">
        <f xml:space="preserve"> MID(K267,1,7) &amp; TEXT(MID(K267,8,2)+1,"00")</f>
        <v>HAMPER 20</v>
      </c>
      <c r="L273" s="55"/>
    </row>
    <row r="274" spans="1:12" x14ac:dyDescent="0.3">
      <c r="A274" s="80">
        <v>1</v>
      </c>
      <c r="B274" s="46">
        <f>B273+1</f>
        <v>202</v>
      </c>
      <c r="C274" s="80">
        <v>1</v>
      </c>
      <c r="D274" s="80">
        <v>1</v>
      </c>
      <c r="E274" s="80"/>
      <c r="F274" s="82" t="str">
        <f xml:space="preserve"> MID(F273,1,39) &amp; "b13"</f>
        <v xml:space="preserve"> From_ILOX_ChuteStatus.ChuteStatus[20].b13</v>
      </c>
      <c r="G274" s="80"/>
      <c r="H274" s="80">
        <v>0</v>
      </c>
      <c r="I274" s="87" t="s">
        <v>204</v>
      </c>
      <c r="J274" s="80"/>
      <c r="K274" s="82" t="str">
        <f>K273</f>
        <v>HAMPER 20</v>
      </c>
    </row>
    <row r="275" spans="1:12" x14ac:dyDescent="0.3">
      <c r="A275" s="80">
        <v>1</v>
      </c>
      <c r="B275" s="46">
        <f>B274+1</f>
        <v>203</v>
      </c>
      <c r="C275" s="80">
        <v>1</v>
      </c>
      <c r="D275" s="80">
        <v>1</v>
      </c>
      <c r="E275" s="80"/>
      <c r="F275" s="82" t="str">
        <f xml:space="preserve"> MID(F274,1,39) &amp; "b14"</f>
        <v xml:space="preserve"> From_ILOX_ChuteStatus.ChuteStatus[20].b14</v>
      </c>
      <c r="G275" s="80"/>
      <c r="H275" s="80">
        <v>0</v>
      </c>
      <c r="I275" s="87" t="s">
        <v>205</v>
      </c>
      <c r="J275" s="80"/>
      <c r="K275" s="82" t="str">
        <f>K274</f>
        <v>HAMPER 20</v>
      </c>
    </row>
    <row r="276" spans="1:12" x14ac:dyDescent="0.3">
      <c r="A276" s="80">
        <v>1</v>
      </c>
      <c r="B276" s="46">
        <f>B275+1</f>
        <v>204</v>
      </c>
      <c r="C276" s="80">
        <v>1</v>
      </c>
      <c r="D276" s="80">
        <v>1</v>
      </c>
      <c r="E276" s="80"/>
      <c r="F276" s="82" t="str">
        <f xml:space="preserve"> MID(F275,1,39) &amp; "b15"</f>
        <v xml:space="preserve"> From_ILOX_ChuteStatus.ChuteStatus[20].b15</v>
      </c>
      <c r="G276" s="80"/>
      <c r="H276" s="80"/>
      <c r="I276" s="87" t="s">
        <v>206</v>
      </c>
      <c r="J276" s="80"/>
      <c r="K276" s="82" t="str">
        <f>K275</f>
        <v>HAMPER 20</v>
      </c>
    </row>
    <row r="277" spans="1:12" x14ac:dyDescent="0.3">
      <c r="A277" s="80">
        <v>1</v>
      </c>
      <c r="B277" s="46">
        <f t="shared" ref="B277" si="31">B276+1</f>
        <v>205</v>
      </c>
      <c r="C277" s="80">
        <v>1</v>
      </c>
      <c r="D277" s="80">
        <v>1</v>
      </c>
      <c r="E277" s="80"/>
      <c r="F277" s="82" t="str">
        <f xml:space="preserve"> MID(F276,1,39) &amp; "b16"</f>
        <v xml:space="preserve"> From_ILOX_ChuteStatus.ChuteStatus[20].b16</v>
      </c>
      <c r="G277" s="80"/>
      <c r="H277" s="80"/>
      <c r="I277" s="87" t="s">
        <v>207</v>
      </c>
      <c r="J277" s="80"/>
      <c r="K277" s="82" t="str">
        <f>K276</f>
        <v>HAMPER 20</v>
      </c>
    </row>
    <row r="278" spans="1:12" x14ac:dyDescent="0.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</row>
    <row r="279" spans="1:12" x14ac:dyDescent="0.3">
      <c r="A279" s="80">
        <v>1</v>
      </c>
      <c r="B279" s="46">
        <f>B273+8</f>
        <v>209</v>
      </c>
      <c r="C279" s="80">
        <v>1</v>
      </c>
      <c r="D279" s="80">
        <v>1</v>
      </c>
      <c r="E279" s="80"/>
      <c r="F279" s="82" t="str">
        <f xml:space="preserve"> MID(F273,1,35) &amp; TEXT(MID(F273,36,2)+1,"00") &amp; "]" &amp; RIGHT(F273,LEN(F273)-FIND("]",F273))</f>
        <v xml:space="preserve"> From_ILOX_ChuteStatus.ChuteStatus[21].b12</v>
      </c>
      <c r="G279" s="80"/>
      <c r="H279" s="80">
        <v>0</v>
      </c>
      <c r="I279" s="87" t="s">
        <v>203</v>
      </c>
      <c r="J279" s="80"/>
      <c r="K279" s="82" t="str">
        <f xml:space="preserve"> MID(K273,1,7) &amp; TEXT(MID(K273,8,2)+1,"00")</f>
        <v>HAMPER 21</v>
      </c>
      <c r="L279" s="55"/>
    </row>
    <row r="280" spans="1:12" x14ac:dyDescent="0.3">
      <c r="A280" s="80">
        <v>1</v>
      </c>
      <c r="B280" s="46">
        <f>B279+1</f>
        <v>210</v>
      </c>
      <c r="C280" s="80">
        <v>1</v>
      </c>
      <c r="D280" s="80">
        <v>1</v>
      </c>
      <c r="E280" s="80"/>
      <c r="F280" s="82" t="str">
        <f xml:space="preserve"> MID(F279,1,39) &amp; "b13"</f>
        <v xml:space="preserve"> From_ILOX_ChuteStatus.ChuteStatus[21].b13</v>
      </c>
      <c r="G280" s="80"/>
      <c r="H280" s="80">
        <v>0</v>
      </c>
      <c r="I280" s="87" t="s">
        <v>204</v>
      </c>
      <c r="J280" s="80"/>
      <c r="K280" s="82" t="str">
        <f>K279</f>
        <v>HAMPER 21</v>
      </c>
    </row>
    <row r="281" spans="1:12" x14ac:dyDescent="0.3">
      <c r="A281" s="80">
        <v>1</v>
      </c>
      <c r="B281" s="46">
        <f>B280+1</f>
        <v>211</v>
      </c>
      <c r="C281" s="80">
        <v>1</v>
      </c>
      <c r="D281" s="80">
        <v>1</v>
      </c>
      <c r="E281" s="80"/>
      <c r="F281" s="82" t="str">
        <f xml:space="preserve"> MID(F280,1,39) &amp; "b14"</f>
        <v xml:space="preserve"> From_ILOX_ChuteStatus.ChuteStatus[21].b14</v>
      </c>
      <c r="G281" s="80"/>
      <c r="H281" s="80">
        <v>0</v>
      </c>
      <c r="I281" s="87" t="s">
        <v>205</v>
      </c>
      <c r="J281" s="80"/>
      <c r="K281" s="82" t="str">
        <f>K280</f>
        <v>HAMPER 21</v>
      </c>
    </row>
    <row r="282" spans="1:12" x14ac:dyDescent="0.3">
      <c r="A282" s="80">
        <v>1</v>
      </c>
      <c r="B282" s="46">
        <f>B281+1</f>
        <v>212</v>
      </c>
      <c r="C282" s="80">
        <v>1</v>
      </c>
      <c r="D282" s="80">
        <v>1</v>
      </c>
      <c r="E282" s="80"/>
      <c r="F282" s="82" t="str">
        <f xml:space="preserve"> MID(F281,1,39) &amp; "b15"</f>
        <v xml:space="preserve"> From_ILOX_ChuteStatus.ChuteStatus[21].b15</v>
      </c>
      <c r="G282" s="80"/>
      <c r="H282" s="80"/>
      <c r="I282" s="87" t="s">
        <v>206</v>
      </c>
      <c r="J282" s="80"/>
      <c r="K282" s="82" t="str">
        <f>K281</f>
        <v>HAMPER 21</v>
      </c>
    </row>
    <row r="283" spans="1:12" x14ac:dyDescent="0.3">
      <c r="A283" s="80">
        <v>1</v>
      </c>
      <c r="B283" s="46">
        <f t="shared" ref="B283" si="32">B282+1</f>
        <v>213</v>
      </c>
      <c r="C283" s="80">
        <v>1</v>
      </c>
      <c r="D283" s="80">
        <v>1</v>
      </c>
      <c r="E283" s="80"/>
      <c r="F283" s="82" t="str">
        <f xml:space="preserve"> MID(F282,1,39) &amp; "b16"</f>
        <v xml:space="preserve"> From_ILOX_ChuteStatus.ChuteStatus[21].b16</v>
      </c>
      <c r="G283" s="80"/>
      <c r="H283" s="80"/>
      <c r="I283" s="87" t="s">
        <v>207</v>
      </c>
      <c r="J283" s="80"/>
      <c r="K283" s="82" t="str">
        <f>K282</f>
        <v>HAMPER 21</v>
      </c>
    </row>
    <row r="284" spans="1:12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</row>
    <row r="285" spans="1:12" x14ac:dyDescent="0.3">
      <c r="A285" s="80">
        <v>1</v>
      </c>
      <c r="B285" s="46">
        <f>B279+8</f>
        <v>217</v>
      </c>
      <c r="C285" s="80">
        <v>1</v>
      </c>
      <c r="D285" s="80">
        <v>1</v>
      </c>
      <c r="E285" s="80"/>
      <c r="F285" s="82" t="str">
        <f xml:space="preserve"> MID(F279,1,35) &amp; TEXT(MID(F279,36,2)+1,"00") &amp; "]" &amp; RIGHT(F279,LEN(F279)-FIND("]",F279))</f>
        <v xml:space="preserve"> From_ILOX_ChuteStatus.ChuteStatus[22].b12</v>
      </c>
      <c r="G285" s="80"/>
      <c r="H285" s="80">
        <v>0</v>
      </c>
      <c r="I285" s="87" t="s">
        <v>203</v>
      </c>
      <c r="J285" s="80"/>
      <c r="K285" s="82" t="str">
        <f xml:space="preserve"> MID(K279,1,7) &amp; TEXT(MID(K279,8,2)+1,"00")</f>
        <v>HAMPER 22</v>
      </c>
      <c r="L285" s="55"/>
    </row>
    <row r="286" spans="1:12" x14ac:dyDescent="0.3">
      <c r="A286" s="80">
        <v>1</v>
      </c>
      <c r="B286" s="46">
        <f>B285+1</f>
        <v>218</v>
      </c>
      <c r="C286" s="80">
        <v>1</v>
      </c>
      <c r="D286" s="80">
        <v>1</v>
      </c>
      <c r="E286" s="80"/>
      <c r="F286" s="82" t="str">
        <f xml:space="preserve"> MID(F285,1,39) &amp; "b13"</f>
        <v xml:space="preserve"> From_ILOX_ChuteStatus.ChuteStatus[22].b13</v>
      </c>
      <c r="G286" s="80"/>
      <c r="H286" s="80">
        <v>0</v>
      </c>
      <c r="I286" s="87" t="s">
        <v>204</v>
      </c>
      <c r="J286" s="80"/>
      <c r="K286" s="82" t="str">
        <f>K285</f>
        <v>HAMPER 22</v>
      </c>
    </row>
    <row r="287" spans="1:12" x14ac:dyDescent="0.3">
      <c r="A287" s="80">
        <v>1</v>
      </c>
      <c r="B287" s="46">
        <f>B286+1</f>
        <v>219</v>
      </c>
      <c r="C287" s="80">
        <v>1</v>
      </c>
      <c r="D287" s="80">
        <v>1</v>
      </c>
      <c r="E287" s="80"/>
      <c r="F287" s="82" t="str">
        <f xml:space="preserve"> MID(F286,1,39) &amp; "b14"</f>
        <v xml:space="preserve"> From_ILOX_ChuteStatus.ChuteStatus[22].b14</v>
      </c>
      <c r="G287" s="80"/>
      <c r="H287" s="80">
        <v>0</v>
      </c>
      <c r="I287" s="87" t="s">
        <v>205</v>
      </c>
      <c r="J287" s="80"/>
      <c r="K287" s="82" t="str">
        <f>K286</f>
        <v>HAMPER 22</v>
      </c>
    </row>
    <row r="288" spans="1:12" x14ac:dyDescent="0.3">
      <c r="A288" s="80">
        <v>1</v>
      </c>
      <c r="B288" s="46">
        <f>B287+1</f>
        <v>220</v>
      </c>
      <c r="C288" s="80">
        <v>1</v>
      </c>
      <c r="D288" s="80">
        <v>1</v>
      </c>
      <c r="E288" s="80"/>
      <c r="F288" s="82" t="str">
        <f xml:space="preserve"> MID(F287,1,39) &amp; "b15"</f>
        <v xml:space="preserve"> From_ILOX_ChuteStatus.ChuteStatus[22].b15</v>
      </c>
      <c r="G288" s="80"/>
      <c r="H288" s="80"/>
      <c r="I288" s="87" t="s">
        <v>206</v>
      </c>
      <c r="J288" s="80"/>
      <c r="K288" s="82" t="str">
        <f>K287</f>
        <v>HAMPER 22</v>
      </c>
    </row>
    <row r="289" spans="1:12" x14ac:dyDescent="0.3">
      <c r="A289" s="80">
        <v>1</v>
      </c>
      <c r="B289" s="46">
        <f t="shared" ref="B289" si="33">B288+1</f>
        <v>221</v>
      </c>
      <c r="C289" s="80">
        <v>1</v>
      </c>
      <c r="D289" s="80">
        <v>1</v>
      </c>
      <c r="E289" s="80"/>
      <c r="F289" s="82" t="str">
        <f xml:space="preserve"> MID(F288,1,39) &amp; "b16"</f>
        <v xml:space="preserve"> From_ILOX_ChuteStatus.ChuteStatus[22].b16</v>
      </c>
      <c r="G289" s="80"/>
      <c r="H289" s="80"/>
      <c r="I289" s="87" t="s">
        <v>207</v>
      </c>
      <c r="J289" s="80"/>
      <c r="K289" s="82" t="str">
        <f>K288</f>
        <v>HAMPER 22</v>
      </c>
    </row>
    <row r="290" spans="1:12" x14ac:dyDescent="0.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</row>
    <row r="291" spans="1:12" x14ac:dyDescent="0.3">
      <c r="A291" s="80">
        <v>1</v>
      </c>
      <c r="B291" s="46">
        <f>B285+8</f>
        <v>225</v>
      </c>
      <c r="C291" s="80">
        <v>1</v>
      </c>
      <c r="D291" s="80">
        <v>1</v>
      </c>
      <c r="E291" s="80"/>
      <c r="F291" s="82" t="str">
        <f xml:space="preserve"> MID(F285,1,35) &amp; TEXT(MID(F285,36,2)+1,"00") &amp; "]" &amp; RIGHT(F285,LEN(F285)-FIND("]",F285))</f>
        <v xml:space="preserve"> From_ILOX_ChuteStatus.ChuteStatus[23].b12</v>
      </c>
      <c r="G291" s="80"/>
      <c r="H291" s="80">
        <v>0</v>
      </c>
      <c r="I291" s="87" t="s">
        <v>203</v>
      </c>
      <c r="J291" s="80"/>
      <c r="K291" s="82" t="str">
        <f xml:space="preserve"> MID(K285,1,7) &amp; TEXT(MID(K285,8,2)+1,"00")</f>
        <v>HAMPER 23</v>
      </c>
      <c r="L291" s="55"/>
    </row>
    <row r="292" spans="1:12" x14ac:dyDescent="0.3">
      <c r="A292" s="80">
        <v>1</v>
      </c>
      <c r="B292" s="46">
        <f>B291+1</f>
        <v>226</v>
      </c>
      <c r="C292" s="80">
        <v>1</v>
      </c>
      <c r="D292" s="80">
        <v>1</v>
      </c>
      <c r="E292" s="80"/>
      <c r="F292" s="82" t="str">
        <f xml:space="preserve"> MID(F291,1,39) &amp; "b13"</f>
        <v xml:space="preserve"> From_ILOX_ChuteStatus.ChuteStatus[23].b13</v>
      </c>
      <c r="G292" s="80"/>
      <c r="H292" s="80">
        <v>0</v>
      </c>
      <c r="I292" s="87" t="s">
        <v>204</v>
      </c>
      <c r="J292" s="80"/>
      <c r="K292" s="82" t="str">
        <f>K291</f>
        <v>HAMPER 23</v>
      </c>
    </row>
    <row r="293" spans="1:12" x14ac:dyDescent="0.3">
      <c r="A293" s="80">
        <v>1</v>
      </c>
      <c r="B293" s="46">
        <f>B292+1</f>
        <v>227</v>
      </c>
      <c r="C293" s="80">
        <v>1</v>
      </c>
      <c r="D293" s="80">
        <v>1</v>
      </c>
      <c r="E293" s="80"/>
      <c r="F293" s="82" t="str">
        <f xml:space="preserve"> MID(F292,1,39) &amp; "b14"</f>
        <v xml:space="preserve"> From_ILOX_ChuteStatus.ChuteStatus[23].b14</v>
      </c>
      <c r="G293" s="80"/>
      <c r="H293" s="80">
        <v>0</v>
      </c>
      <c r="I293" s="87" t="s">
        <v>205</v>
      </c>
      <c r="J293" s="80"/>
      <c r="K293" s="82" t="str">
        <f>K292</f>
        <v>HAMPER 23</v>
      </c>
    </row>
    <row r="294" spans="1:12" x14ac:dyDescent="0.3">
      <c r="A294" s="80">
        <v>1</v>
      </c>
      <c r="B294" s="46">
        <f>B293+1</f>
        <v>228</v>
      </c>
      <c r="C294" s="80">
        <v>1</v>
      </c>
      <c r="D294" s="80">
        <v>1</v>
      </c>
      <c r="E294" s="80"/>
      <c r="F294" s="82" t="str">
        <f xml:space="preserve"> MID(F293,1,39) &amp; "b15"</f>
        <v xml:space="preserve"> From_ILOX_ChuteStatus.ChuteStatus[23].b15</v>
      </c>
      <c r="G294" s="80"/>
      <c r="H294" s="80"/>
      <c r="I294" s="87" t="s">
        <v>206</v>
      </c>
      <c r="J294" s="80"/>
      <c r="K294" s="82" t="str">
        <f>K293</f>
        <v>HAMPER 23</v>
      </c>
    </row>
    <row r="295" spans="1:12" x14ac:dyDescent="0.3">
      <c r="A295" s="80">
        <v>1</v>
      </c>
      <c r="B295" s="46">
        <f t="shared" ref="B295" si="34">B294+1</f>
        <v>229</v>
      </c>
      <c r="C295" s="80">
        <v>1</v>
      </c>
      <c r="D295" s="80">
        <v>1</v>
      </c>
      <c r="E295" s="80"/>
      <c r="F295" s="82" t="str">
        <f xml:space="preserve"> MID(F294,1,39) &amp; "b16"</f>
        <v xml:space="preserve"> From_ILOX_ChuteStatus.ChuteStatus[23].b16</v>
      </c>
      <c r="G295" s="80"/>
      <c r="H295" s="80"/>
      <c r="I295" s="87" t="s">
        <v>207</v>
      </c>
      <c r="J295" s="80"/>
      <c r="K295" s="82" t="str">
        <f>K294</f>
        <v>HAMPER 23</v>
      </c>
    </row>
    <row r="296" spans="1:12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</row>
    <row r="297" spans="1:12" x14ac:dyDescent="0.3">
      <c r="A297" s="80">
        <v>1</v>
      </c>
      <c r="B297" s="46">
        <f>B291+8</f>
        <v>233</v>
      </c>
      <c r="C297" s="80">
        <v>1</v>
      </c>
      <c r="D297" s="80">
        <v>1</v>
      </c>
      <c r="E297" s="80"/>
      <c r="F297" s="82" t="str">
        <f xml:space="preserve"> MID(F291,1,35) &amp; TEXT(MID(F291,36,2)+1,"00") &amp; "]" &amp; RIGHT(F291,LEN(F291)-FIND("]",F291))</f>
        <v xml:space="preserve"> From_ILOX_ChuteStatus.ChuteStatus[24].b12</v>
      </c>
      <c r="G297" s="80"/>
      <c r="H297" s="80">
        <v>0</v>
      </c>
      <c r="I297" s="87" t="s">
        <v>203</v>
      </c>
      <c r="J297" s="80"/>
      <c r="K297" s="82" t="str">
        <f xml:space="preserve"> MID(K291,1,7) &amp; TEXT(MID(K291,8,2)+1,"00")</f>
        <v>HAMPER 24</v>
      </c>
      <c r="L297" s="55"/>
    </row>
    <row r="298" spans="1:12" x14ac:dyDescent="0.3">
      <c r="A298" s="80">
        <v>1</v>
      </c>
      <c r="B298" s="46">
        <f>B297+1</f>
        <v>234</v>
      </c>
      <c r="C298" s="80">
        <v>1</v>
      </c>
      <c r="D298" s="80">
        <v>1</v>
      </c>
      <c r="E298" s="80"/>
      <c r="F298" s="82" t="str">
        <f xml:space="preserve"> MID(F297,1,39) &amp; "b13"</f>
        <v xml:space="preserve"> From_ILOX_ChuteStatus.ChuteStatus[24].b13</v>
      </c>
      <c r="G298" s="80"/>
      <c r="H298" s="80">
        <v>0</v>
      </c>
      <c r="I298" s="87" t="s">
        <v>204</v>
      </c>
      <c r="J298" s="80"/>
      <c r="K298" s="82" t="str">
        <f>K297</f>
        <v>HAMPER 24</v>
      </c>
    </row>
    <row r="299" spans="1:12" x14ac:dyDescent="0.3">
      <c r="A299" s="80">
        <v>1</v>
      </c>
      <c r="B299" s="46">
        <f>B298+1</f>
        <v>235</v>
      </c>
      <c r="C299" s="80">
        <v>1</v>
      </c>
      <c r="D299" s="80">
        <v>1</v>
      </c>
      <c r="E299" s="80"/>
      <c r="F299" s="82" t="str">
        <f xml:space="preserve"> MID(F298,1,39) &amp; "b14"</f>
        <v xml:space="preserve"> From_ILOX_ChuteStatus.ChuteStatus[24].b14</v>
      </c>
      <c r="G299" s="80"/>
      <c r="H299" s="80">
        <v>0</v>
      </c>
      <c r="I299" s="87" t="s">
        <v>205</v>
      </c>
      <c r="J299" s="80"/>
      <c r="K299" s="82" t="str">
        <f>K298</f>
        <v>HAMPER 24</v>
      </c>
    </row>
    <row r="300" spans="1:12" x14ac:dyDescent="0.3">
      <c r="A300" s="80">
        <v>1</v>
      </c>
      <c r="B300" s="46">
        <f>B299+1</f>
        <v>236</v>
      </c>
      <c r="C300" s="80">
        <v>1</v>
      </c>
      <c r="D300" s="80">
        <v>1</v>
      </c>
      <c r="E300" s="80"/>
      <c r="F300" s="82" t="str">
        <f xml:space="preserve"> MID(F299,1,39) &amp; "b15"</f>
        <v xml:space="preserve"> From_ILOX_ChuteStatus.ChuteStatus[24].b15</v>
      </c>
      <c r="G300" s="80"/>
      <c r="H300" s="80"/>
      <c r="I300" s="87" t="s">
        <v>206</v>
      </c>
      <c r="J300" s="80"/>
      <c r="K300" s="82" t="str">
        <f>K299</f>
        <v>HAMPER 24</v>
      </c>
    </row>
    <row r="301" spans="1:12" x14ac:dyDescent="0.3">
      <c r="A301" s="80">
        <v>1</v>
      </c>
      <c r="B301" s="46">
        <f t="shared" ref="B301" si="35">B300+1</f>
        <v>237</v>
      </c>
      <c r="C301" s="80">
        <v>1</v>
      </c>
      <c r="D301" s="80">
        <v>1</v>
      </c>
      <c r="E301" s="80"/>
      <c r="F301" s="82" t="str">
        <f xml:space="preserve"> MID(F300,1,39) &amp; "b16"</f>
        <v xml:space="preserve"> From_ILOX_ChuteStatus.ChuteStatus[24].b16</v>
      </c>
      <c r="G301" s="80"/>
      <c r="H301" s="80"/>
      <c r="I301" s="87" t="s">
        <v>207</v>
      </c>
      <c r="J301" s="80"/>
      <c r="K301" s="82" t="str">
        <f>K300</f>
        <v>HAMPER 24</v>
      </c>
    </row>
    <row r="302" spans="1:12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</row>
    <row r="303" spans="1:12" x14ac:dyDescent="0.3">
      <c r="A303" s="80">
        <v>1</v>
      </c>
      <c r="B303" s="46">
        <f>B297+8</f>
        <v>241</v>
      </c>
      <c r="C303" s="80">
        <v>1</v>
      </c>
      <c r="D303" s="80">
        <v>1</v>
      </c>
      <c r="E303" s="80"/>
      <c r="F303" s="82" t="str">
        <f xml:space="preserve"> MID(F297,1,35) &amp; TEXT(MID(F297,36,2)+1,"00") &amp; "]" &amp; RIGHT(F297,LEN(F297)-FIND("]",F297))</f>
        <v xml:space="preserve"> From_ILOX_ChuteStatus.ChuteStatus[25].b12</v>
      </c>
      <c r="G303" s="80"/>
      <c r="H303" s="80">
        <v>0</v>
      </c>
      <c r="I303" s="87" t="s">
        <v>203</v>
      </c>
      <c r="J303" s="80"/>
      <c r="K303" s="82" t="str">
        <f xml:space="preserve"> MID(K297,1,7) &amp; TEXT(MID(K297,8,2)+1,"00")</f>
        <v>HAMPER 25</v>
      </c>
      <c r="L303" s="55"/>
    </row>
    <row r="304" spans="1:12" x14ac:dyDescent="0.3">
      <c r="A304" s="80">
        <v>1</v>
      </c>
      <c r="B304" s="46">
        <f>B303+1</f>
        <v>242</v>
      </c>
      <c r="C304" s="80">
        <v>1</v>
      </c>
      <c r="D304" s="80">
        <v>1</v>
      </c>
      <c r="E304" s="80"/>
      <c r="F304" s="82" t="str">
        <f xml:space="preserve"> MID(F303,1,39) &amp; "b13"</f>
        <v xml:space="preserve"> From_ILOX_ChuteStatus.ChuteStatus[25].b13</v>
      </c>
      <c r="G304" s="80"/>
      <c r="H304" s="80">
        <v>0</v>
      </c>
      <c r="I304" s="87" t="s">
        <v>204</v>
      </c>
      <c r="J304" s="80"/>
      <c r="K304" s="82" t="str">
        <f>K303</f>
        <v>HAMPER 25</v>
      </c>
    </row>
    <row r="305" spans="1:12" x14ac:dyDescent="0.3">
      <c r="A305" s="80">
        <v>1</v>
      </c>
      <c r="B305" s="46">
        <f>B304+1</f>
        <v>243</v>
      </c>
      <c r="C305" s="80">
        <v>1</v>
      </c>
      <c r="D305" s="80">
        <v>1</v>
      </c>
      <c r="E305" s="80"/>
      <c r="F305" s="82" t="str">
        <f xml:space="preserve"> MID(F304,1,39) &amp; "b14"</f>
        <v xml:space="preserve"> From_ILOX_ChuteStatus.ChuteStatus[25].b14</v>
      </c>
      <c r="G305" s="80"/>
      <c r="H305" s="80">
        <v>0</v>
      </c>
      <c r="I305" s="87" t="s">
        <v>205</v>
      </c>
      <c r="J305" s="80"/>
      <c r="K305" s="82" t="str">
        <f>K304</f>
        <v>HAMPER 25</v>
      </c>
    </row>
    <row r="306" spans="1:12" x14ac:dyDescent="0.3">
      <c r="A306" s="80">
        <v>1</v>
      </c>
      <c r="B306" s="46">
        <f>B305+1</f>
        <v>244</v>
      </c>
      <c r="C306" s="80">
        <v>1</v>
      </c>
      <c r="D306" s="80">
        <v>1</v>
      </c>
      <c r="E306" s="80"/>
      <c r="F306" s="82" t="str">
        <f xml:space="preserve"> MID(F305,1,39) &amp; "b15"</f>
        <v xml:space="preserve"> From_ILOX_ChuteStatus.ChuteStatus[25].b15</v>
      </c>
      <c r="G306" s="80"/>
      <c r="H306" s="80"/>
      <c r="I306" s="87" t="s">
        <v>206</v>
      </c>
      <c r="J306" s="80"/>
      <c r="K306" s="82" t="str">
        <f>K305</f>
        <v>HAMPER 25</v>
      </c>
    </row>
    <row r="307" spans="1:12" x14ac:dyDescent="0.3">
      <c r="A307" s="80">
        <v>1</v>
      </c>
      <c r="B307" s="46">
        <f t="shared" ref="B307" si="36">B306+1</f>
        <v>245</v>
      </c>
      <c r="C307" s="80">
        <v>1</v>
      </c>
      <c r="D307" s="80">
        <v>1</v>
      </c>
      <c r="E307" s="80"/>
      <c r="F307" s="82" t="str">
        <f xml:space="preserve"> MID(F306,1,39) &amp; "b16"</f>
        <v xml:space="preserve"> From_ILOX_ChuteStatus.ChuteStatus[25].b16</v>
      </c>
      <c r="G307" s="80"/>
      <c r="H307" s="80"/>
      <c r="I307" s="87" t="s">
        <v>207</v>
      </c>
      <c r="J307" s="80"/>
      <c r="K307" s="82" t="str">
        <f>K306</f>
        <v>HAMPER 25</v>
      </c>
    </row>
    <row r="308" spans="1:12" x14ac:dyDescent="0.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</row>
    <row r="309" spans="1:12" x14ac:dyDescent="0.3">
      <c r="A309" s="80">
        <v>1</v>
      </c>
      <c r="B309" s="46">
        <f>B303+8</f>
        <v>249</v>
      </c>
      <c r="C309" s="80">
        <v>1</v>
      </c>
      <c r="D309" s="80">
        <v>1</v>
      </c>
      <c r="E309" s="80"/>
      <c r="F309" s="82" t="str">
        <f xml:space="preserve"> MID(F303,1,35) &amp; TEXT(MID(F303,36,2)+1,"00") &amp; "]" &amp; RIGHT(F303,LEN(F303)-FIND("]",F303))</f>
        <v xml:space="preserve"> From_ILOX_ChuteStatus.ChuteStatus[26].b12</v>
      </c>
      <c r="G309" s="80"/>
      <c r="H309" s="80">
        <v>0</v>
      </c>
      <c r="I309" s="87" t="s">
        <v>203</v>
      </c>
      <c r="J309" s="80"/>
      <c r="K309" s="82" t="str">
        <f xml:space="preserve"> MID(K303,1,7) &amp; TEXT(MID(K303,8,2)+1,"00")</f>
        <v>HAMPER 26</v>
      </c>
      <c r="L309" s="55"/>
    </row>
    <row r="310" spans="1:12" x14ac:dyDescent="0.3">
      <c r="A310" s="80">
        <v>1</v>
      </c>
      <c r="B310" s="46">
        <f>B309+1</f>
        <v>250</v>
      </c>
      <c r="C310" s="80">
        <v>1</v>
      </c>
      <c r="D310" s="80">
        <v>1</v>
      </c>
      <c r="E310" s="80"/>
      <c r="F310" s="82" t="str">
        <f xml:space="preserve"> MID(F309,1,39) &amp; "b13"</f>
        <v xml:space="preserve"> From_ILOX_ChuteStatus.ChuteStatus[26].b13</v>
      </c>
      <c r="G310" s="80"/>
      <c r="H310" s="80">
        <v>0</v>
      </c>
      <c r="I310" s="87" t="s">
        <v>204</v>
      </c>
      <c r="J310" s="80"/>
      <c r="K310" s="82" t="str">
        <f>K309</f>
        <v>HAMPER 26</v>
      </c>
    </row>
    <row r="311" spans="1:12" x14ac:dyDescent="0.3">
      <c r="A311" s="80">
        <v>1</v>
      </c>
      <c r="B311" s="46">
        <f>B310+1</f>
        <v>251</v>
      </c>
      <c r="C311" s="80">
        <v>1</v>
      </c>
      <c r="D311" s="80">
        <v>1</v>
      </c>
      <c r="E311" s="80"/>
      <c r="F311" s="82" t="str">
        <f xml:space="preserve"> MID(F310,1,39) &amp; "b14"</f>
        <v xml:space="preserve"> From_ILOX_ChuteStatus.ChuteStatus[26].b14</v>
      </c>
      <c r="G311" s="80"/>
      <c r="H311" s="80">
        <v>0</v>
      </c>
      <c r="I311" s="87" t="s">
        <v>205</v>
      </c>
      <c r="J311" s="80"/>
      <c r="K311" s="82" t="str">
        <f>K310</f>
        <v>HAMPER 26</v>
      </c>
    </row>
    <row r="312" spans="1:12" x14ac:dyDescent="0.3">
      <c r="A312" s="80">
        <v>1</v>
      </c>
      <c r="B312" s="46">
        <f>B311+1</f>
        <v>252</v>
      </c>
      <c r="C312" s="80">
        <v>1</v>
      </c>
      <c r="D312" s="80">
        <v>1</v>
      </c>
      <c r="E312" s="80"/>
      <c r="F312" s="82" t="str">
        <f xml:space="preserve"> MID(F311,1,39) &amp; "b15"</f>
        <v xml:space="preserve"> From_ILOX_ChuteStatus.ChuteStatus[26].b15</v>
      </c>
      <c r="G312" s="80"/>
      <c r="H312" s="80"/>
      <c r="I312" s="87" t="s">
        <v>206</v>
      </c>
      <c r="J312" s="80"/>
      <c r="K312" s="82" t="str">
        <f>K311</f>
        <v>HAMPER 26</v>
      </c>
    </row>
    <row r="313" spans="1:12" x14ac:dyDescent="0.3">
      <c r="A313" s="80">
        <v>1</v>
      </c>
      <c r="B313" s="46">
        <f t="shared" ref="B313" si="37">B312+1</f>
        <v>253</v>
      </c>
      <c r="C313" s="80">
        <v>1</v>
      </c>
      <c r="D313" s="80">
        <v>1</v>
      </c>
      <c r="E313" s="80"/>
      <c r="F313" s="82" t="str">
        <f xml:space="preserve"> MID(F312,1,39) &amp; "b16"</f>
        <v xml:space="preserve"> From_ILOX_ChuteStatus.ChuteStatus[26].b16</v>
      </c>
      <c r="G313" s="80"/>
      <c r="H313" s="80"/>
      <c r="I313" s="87" t="s">
        <v>207</v>
      </c>
      <c r="J313" s="80"/>
      <c r="K313" s="82" t="str">
        <f>K312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C28" sqref="C28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1387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1388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1389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1390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1391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1392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B29" sqref="B29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0">
        <v>1</v>
      </c>
      <c r="B6" s="80">
        <v>1</v>
      </c>
      <c r="C6" s="80">
        <v>2</v>
      </c>
      <c r="D6" s="81" t="s">
        <v>5</v>
      </c>
      <c r="E6" s="80">
        <v>2</v>
      </c>
      <c r="F6" s="82" t="s">
        <v>1362</v>
      </c>
      <c r="G6" s="80">
        <v>0</v>
      </c>
      <c r="H6" s="80">
        <v>0</v>
      </c>
    </row>
    <row r="7" spans="1:8" x14ac:dyDescent="0.3">
      <c r="A7" s="80">
        <f>A6</f>
        <v>1</v>
      </c>
      <c r="B7" s="80">
        <f>B6+1</f>
        <v>2</v>
      </c>
      <c r="C7" s="80">
        <v>1</v>
      </c>
      <c r="D7" s="81" t="s">
        <v>42</v>
      </c>
      <c r="E7" s="80">
        <v>1</v>
      </c>
      <c r="F7" s="82" t="str">
        <f xml:space="preserve"> MID(F6,1,3) &amp; TEXT(MID(F6,4,2)-1,"00")</f>
        <v>S0101</v>
      </c>
      <c r="G7" s="80">
        <f>G6</f>
        <v>0</v>
      </c>
      <c r="H7" s="80">
        <f>H6</f>
        <v>0</v>
      </c>
    </row>
    <row r="8" spans="1:8" x14ac:dyDescent="0.3">
      <c r="A8" s="80">
        <f t="shared" ref="A8:A31" si="0">A7</f>
        <v>1</v>
      </c>
      <c r="B8" s="80">
        <f t="shared" ref="B8:B31" si="1">B7+1</f>
        <v>3</v>
      </c>
      <c r="C8" s="80">
        <v>4</v>
      </c>
      <c r="D8" s="81" t="s">
        <v>25</v>
      </c>
      <c r="E8" s="80">
        <v>4</v>
      </c>
      <c r="F8" s="82" t="str">
        <f t="shared" ref="F8:F31" si="2" xml:space="preserve"> MID(F6,1,3) &amp; TEXT(MID(F6,4,2)+2,"00")</f>
        <v>S0104</v>
      </c>
      <c r="G8" s="80">
        <f t="shared" ref="G8:G31" si="3">G7</f>
        <v>0</v>
      </c>
      <c r="H8" s="80">
        <f t="shared" ref="H8:H31" si="4">H7</f>
        <v>0</v>
      </c>
    </row>
    <row r="9" spans="1:8" x14ac:dyDescent="0.3">
      <c r="A9" s="80">
        <f t="shared" si="0"/>
        <v>1</v>
      </c>
      <c r="B9" s="80">
        <f t="shared" si="1"/>
        <v>4</v>
      </c>
      <c r="C9" s="80">
        <v>3</v>
      </c>
      <c r="D9" s="81" t="s">
        <v>24</v>
      </c>
      <c r="E9" s="80">
        <v>3</v>
      </c>
      <c r="F9" s="82" t="str">
        <f t="shared" si="2"/>
        <v>S0103</v>
      </c>
      <c r="G9" s="80">
        <f t="shared" si="3"/>
        <v>0</v>
      </c>
      <c r="H9" s="80">
        <f t="shared" si="4"/>
        <v>0</v>
      </c>
    </row>
    <row r="10" spans="1:8" x14ac:dyDescent="0.3">
      <c r="A10" s="80">
        <f t="shared" si="0"/>
        <v>1</v>
      </c>
      <c r="B10" s="80">
        <f t="shared" si="1"/>
        <v>5</v>
      </c>
      <c r="C10" s="80">
        <v>6</v>
      </c>
      <c r="D10" s="82" t="s">
        <v>1100</v>
      </c>
      <c r="E10" s="80">
        <f t="shared" ref="E10:E31" si="5">E8+2</f>
        <v>6</v>
      </c>
      <c r="F10" s="82" t="str">
        <f t="shared" si="2"/>
        <v>S0106</v>
      </c>
      <c r="G10" s="80">
        <f t="shared" si="3"/>
        <v>0</v>
      </c>
      <c r="H10" s="80">
        <f t="shared" si="4"/>
        <v>0</v>
      </c>
    </row>
    <row r="11" spans="1:8" x14ac:dyDescent="0.3">
      <c r="A11" s="80">
        <f t="shared" si="0"/>
        <v>1</v>
      </c>
      <c r="B11" s="80">
        <f t="shared" si="1"/>
        <v>6</v>
      </c>
      <c r="C11" s="80">
        <v>5</v>
      </c>
      <c r="D11" s="82" t="s">
        <v>37</v>
      </c>
      <c r="E11" s="80">
        <f t="shared" si="5"/>
        <v>5</v>
      </c>
      <c r="F11" s="82" t="str">
        <f t="shared" si="2"/>
        <v>S0105</v>
      </c>
      <c r="G11" s="80">
        <f t="shared" si="3"/>
        <v>0</v>
      </c>
      <c r="H11" s="80">
        <f t="shared" si="4"/>
        <v>0</v>
      </c>
    </row>
    <row r="12" spans="1:8" x14ac:dyDescent="0.3">
      <c r="A12" s="80">
        <f t="shared" si="0"/>
        <v>1</v>
      </c>
      <c r="B12" s="80">
        <f t="shared" si="1"/>
        <v>7</v>
      </c>
      <c r="C12" s="80">
        <v>8</v>
      </c>
      <c r="D12" s="82" t="s">
        <v>1101</v>
      </c>
      <c r="E12" s="80">
        <f t="shared" si="5"/>
        <v>8</v>
      </c>
      <c r="F12" s="82" t="str">
        <f t="shared" si="2"/>
        <v>S0108</v>
      </c>
      <c r="G12" s="80">
        <f t="shared" si="3"/>
        <v>0</v>
      </c>
      <c r="H12" s="80">
        <f t="shared" si="4"/>
        <v>0</v>
      </c>
    </row>
    <row r="13" spans="1:8" x14ac:dyDescent="0.3">
      <c r="A13" s="80">
        <f t="shared" si="0"/>
        <v>1</v>
      </c>
      <c r="B13" s="80">
        <f t="shared" si="1"/>
        <v>8</v>
      </c>
      <c r="C13" s="80">
        <v>7</v>
      </c>
      <c r="D13" s="82" t="s">
        <v>1102</v>
      </c>
      <c r="E13" s="80">
        <v>0</v>
      </c>
      <c r="F13" s="82" t="str">
        <f t="shared" si="2"/>
        <v>S0107</v>
      </c>
      <c r="G13" s="80">
        <f t="shared" si="3"/>
        <v>0</v>
      </c>
      <c r="H13" s="80">
        <f t="shared" si="4"/>
        <v>0</v>
      </c>
    </row>
    <row r="14" spans="1:8" x14ac:dyDescent="0.3">
      <c r="A14" s="80">
        <f t="shared" si="0"/>
        <v>1</v>
      </c>
      <c r="B14" s="80">
        <f>B13+1</f>
        <v>9</v>
      </c>
      <c r="C14" s="80">
        <v>10</v>
      </c>
      <c r="D14" s="82" t="s">
        <v>1103</v>
      </c>
      <c r="E14" s="80">
        <f t="shared" si="5"/>
        <v>10</v>
      </c>
      <c r="F14" s="82" t="str">
        <f t="shared" si="2"/>
        <v>S0110</v>
      </c>
      <c r="G14" s="80">
        <f t="shared" si="3"/>
        <v>0</v>
      </c>
      <c r="H14" s="80">
        <f t="shared" si="4"/>
        <v>0</v>
      </c>
    </row>
    <row r="15" spans="1:8" x14ac:dyDescent="0.3">
      <c r="A15" s="80">
        <f t="shared" si="0"/>
        <v>1</v>
      </c>
      <c r="B15" s="80">
        <f t="shared" si="1"/>
        <v>10</v>
      </c>
      <c r="C15" s="80">
        <v>9</v>
      </c>
      <c r="D15" s="82" t="s">
        <v>1104</v>
      </c>
      <c r="E15" s="80">
        <v>9</v>
      </c>
      <c r="F15" s="82" t="str">
        <f t="shared" si="2"/>
        <v>S0109</v>
      </c>
      <c r="G15" s="80">
        <f t="shared" si="3"/>
        <v>0</v>
      </c>
      <c r="H15" s="80">
        <f t="shared" si="4"/>
        <v>0</v>
      </c>
    </row>
    <row r="16" spans="1:8" x14ac:dyDescent="0.3">
      <c r="A16" s="80">
        <f t="shared" si="0"/>
        <v>1</v>
      </c>
      <c r="B16" s="80">
        <f>B15+1</f>
        <v>11</v>
      </c>
      <c r="C16" s="80">
        <v>12</v>
      </c>
      <c r="D16" s="82" t="s">
        <v>1105</v>
      </c>
      <c r="E16" s="80">
        <f t="shared" si="5"/>
        <v>12</v>
      </c>
      <c r="F16" s="82" t="str">
        <f t="shared" si="2"/>
        <v>S0112</v>
      </c>
      <c r="G16" s="80">
        <f t="shared" si="3"/>
        <v>0</v>
      </c>
      <c r="H16" s="80">
        <f t="shared" si="4"/>
        <v>0</v>
      </c>
    </row>
    <row r="17" spans="1:8" x14ac:dyDescent="0.3">
      <c r="A17" s="80">
        <f t="shared" si="0"/>
        <v>1</v>
      </c>
      <c r="B17" s="80">
        <f t="shared" si="1"/>
        <v>12</v>
      </c>
      <c r="C17" s="80">
        <v>11</v>
      </c>
      <c r="D17" s="82" t="s">
        <v>1106</v>
      </c>
      <c r="E17" s="80">
        <f t="shared" si="5"/>
        <v>11</v>
      </c>
      <c r="F17" s="82" t="str">
        <f t="shared" si="2"/>
        <v>S0111</v>
      </c>
      <c r="G17" s="80">
        <f t="shared" si="3"/>
        <v>0</v>
      </c>
      <c r="H17" s="80">
        <f t="shared" si="4"/>
        <v>0</v>
      </c>
    </row>
    <row r="18" spans="1:8" x14ac:dyDescent="0.3">
      <c r="A18" s="80">
        <f t="shared" si="0"/>
        <v>1</v>
      </c>
      <c r="B18" s="80">
        <f>B17+1</f>
        <v>13</v>
      </c>
      <c r="C18" s="80">
        <v>14</v>
      </c>
      <c r="D18" s="82" t="s">
        <v>1107</v>
      </c>
      <c r="E18" s="80">
        <f t="shared" si="5"/>
        <v>14</v>
      </c>
      <c r="F18" s="82" t="str">
        <f t="shared" si="2"/>
        <v>S0114</v>
      </c>
      <c r="G18" s="80">
        <f t="shared" si="3"/>
        <v>0</v>
      </c>
      <c r="H18" s="80">
        <f t="shared" si="4"/>
        <v>0</v>
      </c>
    </row>
    <row r="19" spans="1:8" x14ac:dyDescent="0.3">
      <c r="A19" s="80">
        <f t="shared" si="0"/>
        <v>1</v>
      </c>
      <c r="B19" s="80">
        <f t="shared" si="1"/>
        <v>14</v>
      </c>
      <c r="C19" s="80">
        <v>13</v>
      </c>
      <c r="D19" s="82" t="s">
        <v>1108</v>
      </c>
      <c r="E19" s="80">
        <f t="shared" si="5"/>
        <v>13</v>
      </c>
      <c r="F19" s="82" t="str">
        <f t="shared" si="2"/>
        <v>S0113</v>
      </c>
      <c r="G19" s="80">
        <f t="shared" si="3"/>
        <v>0</v>
      </c>
      <c r="H19" s="80">
        <f t="shared" si="4"/>
        <v>0</v>
      </c>
    </row>
    <row r="20" spans="1:8" x14ac:dyDescent="0.3">
      <c r="A20" s="80">
        <f t="shared" si="0"/>
        <v>1</v>
      </c>
      <c r="B20" s="80">
        <f>B19+1</f>
        <v>15</v>
      </c>
      <c r="C20" s="80">
        <v>16</v>
      </c>
      <c r="D20" s="82" t="s">
        <v>1109</v>
      </c>
      <c r="E20" s="80">
        <f t="shared" si="5"/>
        <v>16</v>
      </c>
      <c r="F20" s="82" t="str">
        <f t="shared" si="2"/>
        <v>S0116</v>
      </c>
      <c r="G20" s="80">
        <f t="shared" si="3"/>
        <v>0</v>
      </c>
      <c r="H20" s="80">
        <f t="shared" si="4"/>
        <v>0</v>
      </c>
    </row>
    <row r="21" spans="1:8" x14ac:dyDescent="0.3">
      <c r="A21" s="80">
        <f t="shared" si="0"/>
        <v>1</v>
      </c>
      <c r="B21" s="80">
        <f t="shared" si="1"/>
        <v>16</v>
      </c>
      <c r="C21" s="80">
        <v>15</v>
      </c>
      <c r="D21" s="82" t="s">
        <v>1110</v>
      </c>
      <c r="E21" s="80">
        <f t="shared" si="5"/>
        <v>15</v>
      </c>
      <c r="F21" s="82" t="str">
        <f t="shared" si="2"/>
        <v>S0115</v>
      </c>
      <c r="G21" s="80">
        <f t="shared" si="3"/>
        <v>0</v>
      </c>
      <c r="H21" s="80">
        <f t="shared" si="4"/>
        <v>0</v>
      </c>
    </row>
    <row r="22" spans="1:8" x14ac:dyDescent="0.3">
      <c r="A22" s="80">
        <f t="shared" si="0"/>
        <v>1</v>
      </c>
      <c r="B22" s="80">
        <f t="shared" si="1"/>
        <v>17</v>
      </c>
      <c r="C22" s="80">
        <v>18</v>
      </c>
      <c r="D22" s="82" t="s">
        <v>1350</v>
      </c>
      <c r="E22" s="80">
        <f t="shared" si="5"/>
        <v>18</v>
      </c>
      <c r="F22" s="82" t="str">
        <f t="shared" si="2"/>
        <v>S0118</v>
      </c>
      <c r="G22" s="80">
        <f t="shared" si="3"/>
        <v>0</v>
      </c>
      <c r="H22" s="80">
        <f t="shared" si="4"/>
        <v>0</v>
      </c>
    </row>
    <row r="23" spans="1:8" x14ac:dyDescent="0.3">
      <c r="A23" s="80">
        <f t="shared" si="0"/>
        <v>1</v>
      </c>
      <c r="B23" s="80">
        <f t="shared" si="1"/>
        <v>18</v>
      </c>
      <c r="C23" s="80">
        <v>17</v>
      </c>
      <c r="D23" s="82" t="s">
        <v>1111</v>
      </c>
      <c r="E23" s="80">
        <f t="shared" si="5"/>
        <v>17</v>
      </c>
      <c r="F23" s="82" t="str">
        <f t="shared" si="2"/>
        <v>S0117</v>
      </c>
      <c r="G23" s="80">
        <f t="shared" si="3"/>
        <v>0</v>
      </c>
      <c r="H23" s="80">
        <f t="shared" si="4"/>
        <v>0</v>
      </c>
    </row>
    <row r="24" spans="1:8" x14ac:dyDescent="0.3">
      <c r="A24" s="80">
        <f t="shared" si="0"/>
        <v>1</v>
      </c>
      <c r="B24" s="80">
        <f t="shared" si="1"/>
        <v>19</v>
      </c>
      <c r="C24" s="80">
        <v>20</v>
      </c>
      <c r="D24" s="82" t="s">
        <v>1352</v>
      </c>
      <c r="E24" s="80">
        <f t="shared" si="5"/>
        <v>20</v>
      </c>
      <c r="F24" s="82" t="str">
        <f t="shared" si="2"/>
        <v>S0120</v>
      </c>
      <c r="G24" s="80">
        <f t="shared" si="3"/>
        <v>0</v>
      </c>
      <c r="H24" s="80">
        <f t="shared" si="4"/>
        <v>0</v>
      </c>
    </row>
    <row r="25" spans="1:8" x14ac:dyDescent="0.3">
      <c r="A25" s="80">
        <f t="shared" si="0"/>
        <v>1</v>
      </c>
      <c r="B25" s="80">
        <f t="shared" si="1"/>
        <v>20</v>
      </c>
      <c r="C25" s="80">
        <v>19</v>
      </c>
      <c r="D25" s="82" t="s">
        <v>1351</v>
      </c>
      <c r="E25" s="80">
        <f t="shared" si="5"/>
        <v>19</v>
      </c>
      <c r="F25" s="82" t="str">
        <f t="shared" si="2"/>
        <v>S0119</v>
      </c>
      <c r="G25" s="80">
        <f t="shared" si="3"/>
        <v>0</v>
      </c>
      <c r="H25" s="80">
        <f t="shared" si="4"/>
        <v>0</v>
      </c>
    </row>
    <row r="26" spans="1:8" x14ac:dyDescent="0.3">
      <c r="A26" s="80">
        <f t="shared" si="0"/>
        <v>1</v>
      </c>
      <c r="B26" s="80">
        <f t="shared" si="1"/>
        <v>21</v>
      </c>
      <c r="C26" s="80">
        <v>22</v>
      </c>
      <c r="D26" s="82" t="s">
        <v>1353</v>
      </c>
      <c r="E26" s="80">
        <f t="shared" si="5"/>
        <v>22</v>
      </c>
      <c r="F26" s="82" t="str">
        <f t="shared" si="2"/>
        <v>S0122</v>
      </c>
      <c r="G26" s="80">
        <f t="shared" si="3"/>
        <v>0</v>
      </c>
      <c r="H26" s="80">
        <f t="shared" si="4"/>
        <v>0</v>
      </c>
    </row>
    <row r="27" spans="1:8" x14ac:dyDescent="0.3">
      <c r="A27" s="80">
        <f t="shared" si="0"/>
        <v>1</v>
      </c>
      <c r="B27" s="80">
        <f t="shared" si="1"/>
        <v>22</v>
      </c>
      <c r="C27" s="80">
        <v>21</v>
      </c>
      <c r="D27" s="82" t="s">
        <v>1356</v>
      </c>
      <c r="E27" s="80">
        <f t="shared" si="5"/>
        <v>21</v>
      </c>
      <c r="F27" s="82" t="str">
        <f t="shared" si="2"/>
        <v>S0121</v>
      </c>
      <c r="G27" s="80">
        <f t="shared" si="3"/>
        <v>0</v>
      </c>
      <c r="H27" s="80">
        <f t="shared" si="4"/>
        <v>0</v>
      </c>
    </row>
    <row r="28" spans="1:8" x14ac:dyDescent="0.3">
      <c r="A28" s="80">
        <f t="shared" si="0"/>
        <v>1</v>
      </c>
      <c r="B28" s="80">
        <f t="shared" si="1"/>
        <v>23</v>
      </c>
      <c r="C28" s="80">
        <v>24</v>
      </c>
      <c r="D28" s="82" t="s">
        <v>1357</v>
      </c>
      <c r="E28" s="80">
        <f t="shared" si="5"/>
        <v>24</v>
      </c>
      <c r="F28" s="82" t="str">
        <f t="shared" si="2"/>
        <v>S0124</v>
      </c>
      <c r="G28" s="80">
        <f t="shared" si="3"/>
        <v>0</v>
      </c>
      <c r="H28" s="80">
        <f t="shared" si="4"/>
        <v>0</v>
      </c>
    </row>
    <row r="29" spans="1:8" x14ac:dyDescent="0.3">
      <c r="A29" s="80">
        <f t="shared" si="0"/>
        <v>1</v>
      </c>
      <c r="B29" s="80">
        <f t="shared" si="1"/>
        <v>24</v>
      </c>
      <c r="C29" s="80">
        <v>23</v>
      </c>
      <c r="D29" s="82" t="s">
        <v>1358</v>
      </c>
      <c r="E29" s="80">
        <f t="shared" si="5"/>
        <v>23</v>
      </c>
      <c r="F29" s="82" t="str">
        <f t="shared" si="2"/>
        <v>S0123</v>
      </c>
      <c r="G29" s="80">
        <f t="shared" si="3"/>
        <v>0</v>
      </c>
      <c r="H29" s="80">
        <f t="shared" si="4"/>
        <v>0</v>
      </c>
    </row>
    <row r="30" spans="1:8" x14ac:dyDescent="0.3">
      <c r="A30" s="80">
        <f t="shared" si="0"/>
        <v>1</v>
      </c>
      <c r="B30" s="80">
        <f t="shared" si="1"/>
        <v>25</v>
      </c>
      <c r="C30" s="80">
        <v>26</v>
      </c>
      <c r="D30" s="82" t="s">
        <v>1354</v>
      </c>
      <c r="E30" s="80">
        <f t="shared" si="5"/>
        <v>26</v>
      </c>
      <c r="F30" s="82" t="str">
        <f t="shared" si="2"/>
        <v>S0126</v>
      </c>
      <c r="G30" s="80">
        <f t="shared" si="3"/>
        <v>0</v>
      </c>
      <c r="H30" s="80">
        <f t="shared" si="4"/>
        <v>0</v>
      </c>
    </row>
    <row r="31" spans="1:8" x14ac:dyDescent="0.3">
      <c r="A31" s="80">
        <f t="shared" si="0"/>
        <v>1</v>
      </c>
      <c r="B31" s="80">
        <f t="shared" si="1"/>
        <v>26</v>
      </c>
      <c r="C31" s="80">
        <v>25</v>
      </c>
      <c r="D31" s="82" t="s">
        <v>1355</v>
      </c>
      <c r="E31" s="80">
        <f t="shared" si="5"/>
        <v>25</v>
      </c>
      <c r="F31" s="82" t="str">
        <f t="shared" si="2"/>
        <v>S0125</v>
      </c>
      <c r="G31" s="80">
        <f t="shared" si="3"/>
        <v>0</v>
      </c>
      <c r="H31" s="80">
        <f t="shared" si="4"/>
        <v>0</v>
      </c>
    </row>
    <row r="32" spans="1:8" x14ac:dyDescent="0.3">
      <c r="A32" s="80">
        <v>1</v>
      </c>
      <c r="B32" s="80">
        <v>27</v>
      </c>
      <c r="C32" s="80">
        <v>27</v>
      </c>
      <c r="D32" s="82" t="s">
        <v>1349</v>
      </c>
      <c r="E32" s="80">
        <v>999</v>
      </c>
      <c r="F32" s="82" t="s">
        <v>1363</v>
      </c>
      <c r="G32" s="80">
        <v>0</v>
      </c>
      <c r="H32" s="80">
        <v>1</v>
      </c>
    </row>
    <row r="33" spans="1:8" s="55" customFormat="1" x14ac:dyDescent="0.3">
      <c r="A33" s="79">
        <v>1</v>
      </c>
      <c r="B33" s="79">
        <v>99</v>
      </c>
      <c r="C33" s="79">
        <v>99</v>
      </c>
      <c r="D33" s="79" t="s">
        <v>1374</v>
      </c>
      <c r="E33" s="79">
        <v>0</v>
      </c>
      <c r="F33" s="79" t="s">
        <v>1375</v>
      </c>
      <c r="G33" s="79">
        <v>0</v>
      </c>
      <c r="H33" s="79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6" workbookViewId="0">
      <selection activeCell="C56" sqref="C5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589</v>
      </c>
      <c r="E54" s="48" t="s">
        <v>735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589</v>
      </c>
      <c r="E55" s="48" t="s">
        <v>592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297</v>
      </c>
      <c r="F56" s="48" t="s">
        <v>258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297</v>
      </c>
      <c r="E57" s="48" t="s">
        <v>594</v>
      </c>
      <c r="F57" s="55" t="s">
        <v>149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297</v>
      </c>
      <c r="E58" s="48" t="s">
        <v>595</v>
      </c>
      <c r="F58" s="55" t="s">
        <v>787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297</v>
      </c>
      <c r="F59" s="48" t="s">
        <v>261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297</v>
      </c>
      <c r="E60" s="48" t="s">
        <v>594</v>
      </c>
      <c r="F60" s="55" t="s">
        <v>150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297</v>
      </c>
      <c r="E61" s="48" t="s">
        <v>595</v>
      </c>
      <c r="F61" s="55" t="s">
        <v>251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297</v>
      </c>
      <c r="E62" s="48" t="s">
        <v>598</v>
      </c>
      <c r="F62" s="55" t="s">
        <v>788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609</v>
      </c>
      <c r="F63" s="48" t="s">
        <v>610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298</v>
      </c>
      <c r="E64" s="48" t="s">
        <v>594</v>
      </c>
      <c r="F64" s="55" t="s">
        <v>792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607</v>
      </c>
      <c r="F65" s="48" t="s">
        <v>328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301</v>
      </c>
      <c r="E66" s="48" t="s">
        <v>595</v>
      </c>
      <c r="F66" s="55" t="s">
        <v>789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302</v>
      </c>
      <c r="E67" s="48" t="s">
        <v>598</v>
      </c>
      <c r="F67" s="55" t="s">
        <v>790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303</v>
      </c>
      <c r="E68" s="48" t="s">
        <v>608</v>
      </c>
      <c r="F68" s="55" t="s">
        <v>791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613</v>
      </c>
      <c r="F69" s="48" t="s">
        <v>620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613</v>
      </c>
      <c r="F70" s="48" t="s">
        <v>682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613</v>
      </c>
      <c r="F71" s="48" t="s">
        <v>683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613</v>
      </c>
      <c r="F72" s="48" t="s">
        <v>684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613</v>
      </c>
      <c r="F73" s="55" t="s">
        <v>1113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613</v>
      </c>
      <c r="F74" s="55" t="s">
        <v>1114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613</v>
      </c>
      <c r="F75" s="55" t="s">
        <v>1115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613</v>
      </c>
      <c r="F76" s="55" t="s">
        <v>1116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613</v>
      </c>
      <c r="F77" s="55" t="s">
        <v>1117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613</v>
      </c>
      <c r="F78" s="55" t="s">
        <v>1118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613</v>
      </c>
      <c r="F79" s="55" t="s">
        <v>1119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613</v>
      </c>
      <c r="F80" s="55" t="s">
        <v>1120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613</v>
      </c>
      <c r="F81" s="55" t="s">
        <v>1121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613</v>
      </c>
      <c r="F82" s="55" t="s">
        <v>1122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613</v>
      </c>
      <c r="F83" s="55" t="s">
        <v>1123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613</v>
      </c>
      <c r="F84" s="55" t="s">
        <v>1124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613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613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613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613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613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613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613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613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613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613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716" zoomScale="85" zoomScaleNormal="85" workbookViewId="0">
      <selection activeCell="J73" sqref="J73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719</v>
      </c>
      <c r="H717" s="49" t="s">
        <v>366</v>
      </c>
      <c r="I717" s="50" t="s">
        <v>686</v>
      </c>
      <c r="J717" s="50" t="s">
        <v>702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720</v>
      </c>
      <c r="H718" s="49" t="s">
        <v>367</v>
      </c>
      <c r="I718" s="50" t="s">
        <v>687</v>
      </c>
      <c r="J718" s="50" t="s">
        <v>703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721</v>
      </c>
      <c r="H719" s="49" t="s">
        <v>342</v>
      </c>
      <c r="I719" s="50" t="s">
        <v>688</v>
      </c>
      <c r="J719" s="50" t="s">
        <v>704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722</v>
      </c>
      <c r="H720" s="49" t="s">
        <v>368</v>
      </c>
      <c r="I720" s="50" t="s">
        <v>689</v>
      </c>
      <c r="J720" s="50" t="s">
        <v>705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723</v>
      </c>
      <c r="H721" s="49" t="s">
        <v>343</v>
      </c>
      <c r="I721" s="50" t="s">
        <v>690</v>
      </c>
      <c r="J721" s="50" t="s">
        <v>706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724</v>
      </c>
      <c r="H722" s="49" t="s">
        <v>344</v>
      </c>
      <c r="I722" s="50" t="s">
        <v>691</v>
      </c>
      <c r="J722" s="50" t="s">
        <v>707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725</v>
      </c>
      <c r="H723" s="49" t="s">
        <v>341</v>
      </c>
      <c r="I723" s="50" t="s">
        <v>692</v>
      </c>
      <c r="J723" s="50" t="s">
        <v>708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726</v>
      </c>
      <c r="H724" s="49" t="s">
        <v>510</v>
      </c>
      <c r="I724" s="50" t="s">
        <v>693</v>
      </c>
      <c r="J724" s="50" t="s">
        <v>709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727</v>
      </c>
      <c r="H725" s="49" t="s">
        <v>510</v>
      </c>
      <c r="I725" s="50" t="s">
        <v>694</v>
      </c>
      <c r="J725" s="50" t="s">
        <v>710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728</v>
      </c>
      <c r="H726" s="49" t="s">
        <v>369</v>
      </c>
      <c r="I726" s="50" t="s">
        <v>695</v>
      </c>
      <c r="J726" s="50" t="s">
        <v>711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729</v>
      </c>
      <c r="H727" s="49" t="s">
        <v>370</v>
      </c>
      <c r="I727" s="50" t="s">
        <v>696</v>
      </c>
      <c r="J727" s="50" t="s">
        <v>712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730</v>
      </c>
      <c r="H728" s="49" t="s">
        <v>371</v>
      </c>
      <c r="I728" s="50" t="s">
        <v>697</v>
      </c>
      <c r="J728" s="50" t="s">
        <v>713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731</v>
      </c>
      <c r="H729" s="70" t="s">
        <v>718</v>
      </c>
      <c r="I729" s="50" t="s">
        <v>698</v>
      </c>
      <c r="J729" s="50" t="s">
        <v>714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732</v>
      </c>
      <c r="H730" s="49" t="s">
        <v>510</v>
      </c>
      <c r="I730" s="50" t="s">
        <v>699</v>
      </c>
      <c r="J730" s="50" t="s">
        <v>715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733</v>
      </c>
      <c r="H731" s="49" t="s">
        <v>510</v>
      </c>
      <c r="I731" s="50" t="s">
        <v>700</v>
      </c>
      <c r="J731" s="50" t="s">
        <v>716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734</v>
      </c>
      <c r="H732" s="49" t="s">
        <v>372</v>
      </c>
      <c r="I732" s="50" t="s">
        <v>701</v>
      </c>
      <c r="J732" s="50" t="s">
        <v>717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719</v>
      </c>
      <c r="H734" s="49" t="s">
        <v>483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720</v>
      </c>
      <c r="H735" s="49" t="s">
        <v>484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721</v>
      </c>
      <c r="H736" s="49" t="s">
        <v>485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722</v>
      </c>
      <c r="H737" s="49" t="s">
        <v>486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723</v>
      </c>
      <c r="H738" s="49" t="s">
        <v>487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724</v>
      </c>
      <c r="H739" s="49" t="s">
        <v>510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725</v>
      </c>
      <c r="H740" s="49" t="s">
        <v>510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726</v>
      </c>
      <c r="H741" s="49" t="s">
        <v>510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727</v>
      </c>
      <c r="H742" s="49" t="s">
        <v>510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728</v>
      </c>
      <c r="H743" s="49" t="s">
        <v>510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729</v>
      </c>
      <c r="H744" s="49" t="s">
        <v>510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730</v>
      </c>
      <c r="H745" s="49" t="s">
        <v>510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731</v>
      </c>
      <c r="H746" s="49" t="s">
        <v>510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732</v>
      </c>
      <c r="H747" s="49" t="s">
        <v>510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733</v>
      </c>
      <c r="H748" s="49" t="s">
        <v>510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734</v>
      </c>
      <c r="H749" s="49" t="s">
        <v>510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720</v>
      </c>
      <c r="H751" s="49" t="s">
        <v>357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721</v>
      </c>
      <c r="H752" s="49" t="s">
        <v>358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722</v>
      </c>
      <c r="H753" s="49" t="s">
        <v>359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723</v>
      </c>
      <c r="H754" s="70" t="s">
        <v>1361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724</v>
      </c>
      <c r="H755" s="49" t="s">
        <v>510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725</v>
      </c>
      <c r="H756" s="49" t="s">
        <v>510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726</v>
      </c>
      <c r="H757" s="49" t="s">
        <v>510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727</v>
      </c>
      <c r="H758" s="49" t="s">
        <v>510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720</v>
      </c>
      <c r="H760" s="49" t="s">
        <v>360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721</v>
      </c>
      <c r="H761" s="49" t="s">
        <v>361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722</v>
      </c>
      <c r="H762" s="49" t="s">
        <v>362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723</v>
      </c>
      <c r="H763" s="49" t="s">
        <v>363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724</v>
      </c>
      <c r="H764" s="49" t="s">
        <v>510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725</v>
      </c>
      <c r="H765" s="49" t="s">
        <v>510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726</v>
      </c>
      <c r="H766" s="49" t="s">
        <v>510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727</v>
      </c>
      <c r="H767" s="49" t="s">
        <v>510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720</v>
      </c>
      <c r="H769" s="49" t="s">
        <v>364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721</v>
      </c>
      <c r="H770" s="49" t="s">
        <v>365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722</v>
      </c>
      <c r="H771" s="49" t="s">
        <v>510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723</v>
      </c>
      <c r="H772" s="49" t="s">
        <v>510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724</v>
      </c>
      <c r="H773" s="49" t="s">
        <v>510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725</v>
      </c>
      <c r="H774" s="49" t="s">
        <v>510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726</v>
      </c>
      <c r="H775" s="49" t="s">
        <v>510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727</v>
      </c>
      <c r="H776" s="49" t="s">
        <v>510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720</v>
      </c>
      <c r="H778" s="49" t="s">
        <v>345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721</v>
      </c>
      <c r="H779" s="49" t="s">
        <v>346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722</v>
      </c>
      <c r="H780" s="49" t="s">
        <v>347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723</v>
      </c>
      <c r="H781" s="49" t="s">
        <v>348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724</v>
      </c>
      <c r="H782" s="49" t="s">
        <v>510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725</v>
      </c>
      <c r="H783" s="49" t="s">
        <v>510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726</v>
      </c>
      <c r="H784" s="49" t="s">
        <v>510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727</v>
      </c>
      <c r="H785" s="49" t="s">
        <v>510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720</v>
      </c>
      <c r="H787" s="49" t="s">
        <v>349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721</v>
      </c>
      <c r="H788" s="49" t="s">
        <v>350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722</v>
      </c>
      <c r="H789" s="49" t="s">
        <v>510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723</v>
      </c>
      <c r="H790" s="49" t="s">
        <v>510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724</v>
      </c>
      <c r="H791" s="49" t="s">
        <v>510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725</v>
      </c>
      <c r="H792" s="49" t="s">
        <v>510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726</v>
      </c>
      <c r="H793" s="49" t="s">
        <v>510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727</v>
      </c>
      <c r="H794" s="49" t="s">
        <v>510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720</v>
      </c>
      <c r="H796" s="49" t="s">
        <v>351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721</v>
      </c>
      <c r="H797" s="49" t="s">
        <v>352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722</v>
      </c>
      <c r="H798" s="49" t="s">
        <v>353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723</v>
      </c>
      <c r="H799" s="49" t="s">
        <v>354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724</v>
      </c>
      <c r="H800" s="49" t="s">
        <v>510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725</v>
      </c>
      <c r="H801" s="49" t="s">
        <v>510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726</v>
      </c>
      <c r="H802" s="49" t="s">
        <v>510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727</v>
      </c>
      <c r="H803" s="49" t="s">
        <v>510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720</v>
      </c>
      <c r="H805" s="49" t="s">
        <v>355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721</v>
      </c>
      <c r="H806" s="49" t="s">
        <v>356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722</v>
      </c>
      <c r="H807" s="49" t="s">
        <v>884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723</v>
      </c>
      <c r="H808" s="49" t="s">
        <v>510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724</v>
      </c>
      <c r="H809" s="49" t="s">
        <v>510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725</v>
      </c>
      <c r="H810" s="49" t="s">
        <v>510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726</v>
      </c>
      <c r="H811" s="49" t="s">
        <v>510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727</v>
      </c>
      <c r="H812" s="49" t="s">
        <v>510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720</v>
      </c>
      <c r="H814" s="49" t="s">
        <v>337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721</v>
      </c>
      <c r="H815" s="49" t="s">
        <v>340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722</v>
      </c>
      <c r="H816" s="49" t="s">
        <v>339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723</v>
      </c>
      <c r="H817" s="49" t="s">
        <v>872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724</v>
      </c>
      <c r="H818" s="49" t="s">
        <v>873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725</v>
      </c>
      <c r="H819" s="49" t="s">
        <v>510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726</v>
      </c>
      <c r="H820" s="49" t="s">
        <v>510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727</v>
      </c>
      <c r="H821" s="49" t="s">
        <v>510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720</v>
      </c>
      <c r="H823" s="49" t="s">
        <v>357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721</v>
      </c>
      <c r="H824" s="49" t="s">
        <v>510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722</v>
      </c>
      <c r="H825" s="49" t="s">
        <v>510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723</v>
      </c>
      <c r="H826" s="49" t="s">
        <v>510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724</v>
      </c>
      <c r="H827" s="49" t="s">
        <v>510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725</v>
      </c>
      <c r="H828" s="49" t="s">
        <v>510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726</v>
      </c>
      <c r="H829" s="49" t="s">
        <v>510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727</v>
      </c>
      <c r="H830" s="49" t="s">
        <v>510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720</v>
      </c>
      <c r="H832" s="49" t="s">
        <v>510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721</v>
      </c>
      <c r="H833" s="49" t="s">
        <v>510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722</v>
      </c>
      <c r="H834" s="49" t="s">
        <v>510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723</v>
      </c>
      <c r="H835" s="49" t="s">
        <v>510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724</v>
      </c>
      <c r="H836" s="49" t="s">
        <v>510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725</v>
      </c>
      <c r="H837" s="49" t="s">
        <v>510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726</v>
      </c>
      <c r="H838" s="49" t="s">
        <v>510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727</v>
      </c>
      <c r="H839" s="49" t="s">
        <v>510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720</v>
      </c>
      <c r="H841" s="49" t="s">
        <v>510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721</v>
      </c>
      <c r="H842" s="49" t="s">
        <v>510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722</v>
      </c>
      <c r="H843" s="49" t="s">
        <v>510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723</v>
      </c>
      <c r="H844" s="49" t="s">
        <v>510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724</v>
      </c>
      <c r="H845" s="49" t="s">
        <v>510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725</v>
      </c>
      <c r="H846" s="49" t="s">
        <v>510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726</v>
      </c>
      <c r="H847" s="49" t="s">
        <v>510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727</v>
      </c>
      <c r="H848" s="49" t="s">
        <v>510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720</v>
      </c>
      <c r="H850" s="49" t="s">
        <v>475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721</v>
      </c>
      <c r="H851" s="49" t="s">
        <v>510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722</v>
      </c>
      <c r="H852" s="49" t="s">
        <v>510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723</v>
      </c>
      <c r="H853" s="49" t="s">
        <v>510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724</v>
      </c>
      <c r="H854" s="49" t="s">
        <v>510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725</v>
      </c>
      <c r="H855" s="49" t="s">
        <v>510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726</v>
      </c>
      <c r="H856" s="49" t="s">
        <v>510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727</v>
      </c>
      <c r="H857" s="49" t="s">
        <v>510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720</v>
      </c>
      <c r="H859" s="49" t="s">
        <v>341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721</v>
      </c>
      <c r="H860" s="49" t="s">
        <v>342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722</v>
      </c>
      <c r="H861" s="49" t="s">
        <v>343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723</v>
      </c>
      <c r="H862" s="49" t="s">
        <v>344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724</v>
      </c>
      <c r="H863" s="49" t="s">
        <v>474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725</v>
      </c>
      <c r="H864" s="49" t="s">
        <v>736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726</v>
      </c>
      <c r="H865" s="49" t="s">
        <v>803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727</v>
      </c>
      <c r="H866" s="49" t="s">
        <v>804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719</v>
      </c>
      <c r="H868" s="49" t="s">
        <v>471</v>
      </c>
      <c r="I868" s="48" t="s">
        <v>621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720</v>
      </c>
      <c r="H869" s="49" t="s">
        <v>472</v>
      </c>
      <c r="I869" s="48" t="s">
        <v>737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721</v>
      </c>
      <c r="H870" s="49" t="s">
        <v>473</v>
      </c>
      <c r="I870" s="48" t="s">
        <v>623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722</v>
      </c>
      <c r="H871" s="49" t="s">
        <v>685</v>
      </c>
      <c r="I871" s="48" t="s">
        <v>622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734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719</v>
      </c>
      <c r="H885" s="49" t="s">
        <v>471</v>
      </c>
      <c r="I885" s="48" t="s">
        <v>738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720</v>
      </c>
      <c r="H886" s="49" t="s">
        <v>472</v>
      </c>
      <c r="I886" s="48" t="s">
        <v>739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721</v>
      </c>
      <c r="H887" s="49" t="s">
        <v>473</v>
      </c>
      <c r="I887" s="48" t="s">
        <v>637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722</v>
      </c>
      <c r="H888" s="49" t="s">
        <v>685</v>
      </c>
      <c r="I888" s="48" t="s">
        <v>638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734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719</v>
      </c>
      <c r="H902" s="49" t="s">
        <v>471</v>
      </c>
      <c r="I902" s="48" t="s">
        <v>740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720</v>
      </c>
      <c r="H903" s="49" t="s">
        <v>472</v>
      </c>
      <c r="I903" s="48" t="s">
        <v>741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721</v>
      </c>
      <c r="H904" s="49" t="s">
        <v>473</v>
      </c>
      <c r="I904" s="48" t="s">
        <v>652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722</v>
      </c>
      <c r="H905" s="49" t="s">
        <v>685</v>
      </c>
      <c r="I905" s="48" t="s">
        <v>654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734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719</v>
      </c>
      <c r="H919" s="49" t="s">
        <v>471</v>
      </c>
      <c r="I919" s="48" t="s">
        <v>742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720</v>
      </c>
      <c r="H920" s="49" t="s">
        <v>472</v>
      </c>
      <c r="I920" s="48" t="s">
        <v>743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721</v>
      </c>
      <c r="H921" s="49" t="s">
        <v>473</v>
      </c>
      <c r="I921" s="48" t="s">
        <v>667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722</v>
      </c>
      <c r="H922" s="49" t="s">
        <v>685</v>
      </c>
      <c r="I922" s="48" t="s">
        <v>668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734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719</v>
      </c>
      <c r="H936" s="49" t="s">
        <v>471</v>
      </c>
      <c r="I936" s="55" t="s">
        <v>1307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720</v>
      </c>
      <c r="H937" s="49" t="s">
        <v>472</v>
      </c>
      <c r="I937" s="55" t="s">
        <v>1308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721</v>
      </c>
      <c r="H938" s="49" t="s">
        <v>473</v>
      </c>
      <c r="I938" s="55" t="s">
        <v>1127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722</v>
      </c>
      <c r="H939" s="49" t="s">
        <v>685</v>
      </c>
      <c r="I939" s="55" t="s">
        <v>1128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734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719</v>
      </c>
      <c r="H953" s="49" t="s">
        <v>471</v>
      </c>
      <c r="I953" s="55" t="s">
        <v>1309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720</v>
      </c>
      <c r="H954" s="49" t="s">
        <v>472</v>
      </c>
      <c r="I954" s="55" t="s">
        <v>1310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721</v>
      </c>
      <c r="H955" s="49" t="s">
        <v>473</v>
      </c>
      <c r="I955" s="55" t="s">
        <v>1142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722</v>
      </c>
      <c r="H956" s="49" t="s">
        <v>685</v>
      </c>
      <c r="I956" s="55" t="s">
        <v>1143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734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719</v>
      </c>
      <c r="H970" s="49" t="s">
        <v>471</v>
      </c>
      <c r="I970" s="55" t="s">
        <v>1311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720</v>
      </c>
      <c r="H971" s="49" t="s">
        <v>472</v>
      </c>
      <c r="I971" s="55" t="s">
        <v>1312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721</v>
      </c>
      <c r="H972" s="49" t="s">
        <v>473</v>
      </c>
      <c r="I972" s="55" t="s">
        <v>1157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722</v>
      </c>
      <c r="H973" s="49" t="s">
        <v>685</v>
      </c>
      <c r="I973" s="55" t="s">
        <v>1158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734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719</v>
      </c>
      <c r="H987" s="49" t="s">
        <v>471</v>
      </c>
      <c r="I987" s="55" t="s">
        <v>1314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720</v>
      </c>
      <c r="H988" s="49" t="s">
        <v>472</v>
      </c>
      <c r="I988" s="55" t="s">
        <v>1313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721</v>
      </c>
      <c r="H989" s="49" t="s">
        <v>473</v>
      </c>
      <c r="I989" s="55" t="s">
        <v>1172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722</v>
      </c>
      <c r="H990" s="49" t="s">
        <v>685</v>
      </c>
      <c r="I990" s="55" t="s">
        <v>1173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734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719</v>
      </c>
      <c r="H1004" s="49" t="s">
        <v>471</v>
      </c>
      <c r="I1004" s="55" t="s">
        <v>1315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720</v>
      </c>
      <c r="H1005" s="49" t="s">
        <v>472</v>
      </c>
      <c r="I1005" s="55" t="s">
        <v>1316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721</v>
      </c>
      <c r="H1006" s="49" t="s">
        <v>473</v>
      </c>
      <c r="I1006" s="55" t="s">
        <v>1187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722</v>
      </c>
      <c r="H1007" s="49" t="s">
        <v>685</v>
      </c>
      <c r="I1007" s="55" t="s">
        <v>1188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734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719</v>
      </c>
      <c r="H1021" s="49" t="s">
        <v>471</v>
      </c>
      <c r="I1021" s="55" t="s">
        <v>1317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720</v>
      </c>
      <c r="H1022" s="49" t="s">
        <v>472</v>
      </c>
      <c r="I1022" s="55" t="s">
        <v>1318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721</v>
      </c>
      <c r="H1023" s="49" t="s">
        <v>473</v>
      </c>
      <c r="I1023" s="55" t="s">
        <v>1202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722</v>
      </c>
      <c r="H1024" s="49" t="s">
        <v>685</v>
      </c>
      <c r="I1024" s="55" t="s">
        <v>1203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734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719</v>
      </c>
      <c r="H1038" s="49" t="s">
        <v>471</v>
      </c>
      <c r="I1038" s="55" t="s">
        <v>1319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720</v>
      </c>
      <c r="H1039" s="49" t="s">
        <v>472</v>
      </c>
      <c r="I1039" s="55" t="s">
        <v>1320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721</v>
      </c>
      <c r="H1040" s="49" t="s">
        <v>473</v>
      </c>
      <c r="I1040" s="55" t="s">
        <v>1217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722</v>
      </c>
      <c r="H1041" s="49" t="s">
        <v>685</v>
      </c>
      <c r="I1041" s="55" t="s">
        <v>1218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734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719</v>
      </c>
      <c r="H1055" s="49" t="s">
        <v>471</v>
      </c>
      <c r="I1055" s="55" t="s">
        <v>1321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720</v>
      </c>
      <c r="H1056" s="49" t="s">
        <v>472</v>
      </c>
      <c r="I1056" s="55" t="s">
        <v>1322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721</v>
      </c>
      <c r="H1057" s="49" t="s">
        <v>473</v>
      </c>
      <c r="I1057" s="55" t="s">
        <v>1232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722</v>
      </c>
      <c r="H1058" s="49" t="s">
        <v>685</v>
      </c>
      <c r="I1058" s="55" t="s">
        <v>1233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734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719</v>
      </c>
      <c r="H1072" s="49" t="s">
        <v>471</v>
      </c>
      <c r="I1072" s="55" t="s">
        <v>1323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720</v>
      </c>
      <c r="H1073" s="49" t="s">
        <v>472</v>
      </c>
      <c r="I1073" s="55" t="s">
        <v>1324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721</v>
      </c>
      <c r="H1074" s="49" t="s">
        <v>473</v>
      </c>
      <c r="I1074" s="55" t="s">
        <v>1247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722</v>
      </c>
      <c r="H1075" s="49" t="s">
        <v>685</v>
      </c>
      <c r="I1075" s="55" t="s">
        <v>1248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734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719</v>
      </c>
      <c r="H1089" s="49" t="s">
        <v>471</v>
      </c>
      <c r="I1089" s="55" t="s">
        <v>1325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720</v>
      </c>
      <c r="H1090" s="49" t="s">
        <v>472</v>
      </c>
      <c r="I1090" s="55" t="s">
        <v>1326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721</v>
      </c>
      <c r="H1091" s="49" t="s">
        <v>473</v>
      </c>
      <c r="I1091" s="55" t="s">
        <v>1262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722</v>
      </c>
      <c r="H1092" s="49" t="s">
        <v>685</v>
      </c>
      <c r="I1092" s="55" t="s">
        <v>1263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734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719</v>
      </c>
      <c r="H1106" s="49" t="s">
        <v>471</v>
      </c>
      <c r="I1106" s="55" t="s">
        <v>1327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720</v>
      </c>
      <c r="H1107" s="49" t="s">
        <v>472</v>
      </c>
      <c r="I1107" s="55" t="s">
        <v>1328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721</v>
      </c>
      <c r="H1108" s="49" t="s">
        <v>473</v>
      </c>
      <c r="I1108" s="55" t="s">
        <v>1277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722</v>
      </c>
      <c r="H1109" s="49" t="s">
        <v>685</v>
      </c>
      <c r="I1109" s="55" t="s">
        <v>1278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734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719</v>
      </c>
      <c r="H1123" s="49" t="s">
        <v>471</v>
      </c>
      <c r="I1123" s="55" t="s">
        <v>1329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720</v>
      </c>
      <c r="H1124" s="49" t="s">
        <v>472</v>
      </c>
      <c r="I1124" s="55" t="s">
        <v>1330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721</v>
      </c>
      <c r="H1125" s="49" t="s">
        <v>473</v>
      </c>
      <c r="I1125" s="55" t="s">
        <v>1292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722</v>
      </c>
      <c r="H1126" s="49" t="s">
        <v>685</v>
      </c>
      <c r="I1126" s="55" t="s">
        <v>1293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734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0" t="s">
        <v>719</v>
      </c>
      <c r="H1140" s="70" t="s">
        <v>471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0" t="s">
        <v>720</v>
      </c>
      <c r="H1141" s="70" t="s">
        <v>472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0" t="s">
        <v>721</v>
      </c>
      <c r="H1142" s="70" t="s">
        <v>473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0" t="s">
        <v>722</v>
      </c>
      <c r="H1143" s="70" t="s">
        <v>685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0" t="s">
        <v>723</v>
      </c>
      <c r="H1144" s="70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0" t="s">
        <v>724</v>
      </c>
      <c r="H1145" s="70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0" t="s">
        <v>725</v>
      </c>
      <c r="H1146" s="70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0" t="s">
        <v>726</v>
      </c>
      <c r="H1147" s="70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0" t="s">
        <v>727</v>
      </c>
      <c r="H1148" s="70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0" t="s">
        <v>728</v>
      </c>
      <c r="H1149" s="70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0" t="s">
        <v>729</v>
      </c>
      <c r="H1150" s="70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0" t="s">
        <v>730</v>
      </c>
      <c r="H1151" s="70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0" t="s">
        <v>731</v>
      </c>
      <c r="H1152" s="70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0" t="s">
        <v>732</v>
      </c>
      <c r="H1153" s="70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0" t="s">
        <v>733</v>
      </c>
      <c r="H1154" s="70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0" t="s">
        <v>734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0" t="s">
        <v>719</v>
      </c>
      <c r="H1157" s="70" t="s">
        <v>471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0" t="s">
        <v>720</v>
      </c>
      <c r="H1158" s="70" t="s">
        <v>472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0" t="s">
        <v>721</v>
      </c>
      <c r="H1159" s="70" t="s">
        <v>473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0" t="s">
        <v>722</v>
      </c>
      <c r="H1160" s="70" t="s">
        <v>685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0" t="s">
        <v>723</v>
      </c>
      <c r="H1161" s="70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0" t="s">
        <v>724</v>
      </c>
      <c r="H1162" s="70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0" t="s">
        <v>725</v>
      </c>
      <c r="H1163" s="70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0" t="s">
        <v>726</v>
      </c>
      <c r="H1164" s="70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0" t="s">
        <v>727</v>
      </c>
      <c r="H1165" s="70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0" t="s">
        <v>728</v>
      </c>
      <c r="H1166" s="70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0" t="s">
        <v>729</v>
      </c>
      <c r="H1167" s="70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0" t="s">
        <v>730</v>
      </c>
      <c r="H1168" s="70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0" t="s">
        <v>731</v>
      </c>
      <c r="H1169" s="70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0" t="s">
        <v>732</v>
      </c>
      <c r="H1170" s="70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0" t="s">
        <v>733</v>
      </c>
      <c r="H1171" s="70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0" t="s">
        <v>734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0" t="s">
        <v>719</v>
      </c>
      <c r="H1174" s="70" t="s">
        <v>471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0" t="s">
        <v>720</v>
      </c>
      <c r="H1175" s="70" t="s">
        <v>472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0" t="s">
        <v>721</v>
      </c>
      <c r="H1176" s="70" t="s">
        <v>473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0" t="s">
        <v>722</v>
      </c>
      <c r="H1177" s="70" t="s">
        <v>685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0" t="s">
        <v>723</v>
      </c>
      <c r="H1178" s="70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0" t="s">
        <v>724</v>
      </c>
      <c r="H1179" s="70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0" t="s">
        <v>725</v>
      </c>
      <c r="H1180" s="70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0" t="s">
        <v>726</v>
      </c>
      <c r="H1181" s="70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0" t="s">
        <v>727</v>
      </c>
      <c r="H1182" s="70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0" t="s">
        <v>728</v>
      </c>
      <c r="H1183" s="70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0" t="s">
        <v>729</v>
      </c>
      <c r="H1184" s="70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0" t="s">
        <v>730</v>
      </c>
      <c r="H1185" s="70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0" t="s">
        <v>731</v>
      </c>
      <c r="H1186" s="70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0" t="s">
        <v>732</v>
      </c>
      <c r="H1187" s="70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0" t="s">
        <v>733</v>
      </c>
      <c r="H1188" s="70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0" t="s">
        <v>734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0" t="s">
        <v>719</v>
      </c>
      <c r="H1191" s="70" t="s">
        <v>471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0" t="s">
        <v>720</v>
      </c>
      <c r="H1192" s="70" t="s">
        <v>472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0" t="s">
        <v>721</v>
      </c>
      <c r="H1193" s="70" t="s">
        <v>473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0" t="s">
        <v>722</v>
      </c>
      <c r="H1194" s="70" t="s">
        <v>685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0" t="s">
        <v>723</v>
      </c>
      <c r="H1195" s="70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0" t="s">
        <v>724</v>
      </c>
      <c r="H1196" s="70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0" t="s">
        <v>725</v>
      </c>
      <c r="H1197" s="70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0" t="s">
        <v>726</v>
      </c>
      <c r="H1198" s="70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0" t="s">
        <v>727</v>
      </c>
      <c r="H1199" s="70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0" t="s">
        <v>728</v>
      </c>
      <c r="H1200" s="70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0" t="s">
        <v>729</v>
      </c>
      <c r="H1201" s="70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0" t="s">
        <v>730</v>
      </c>
      <c r="H1202" s="70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0" t="s">
        <v>731</v>
      </c>
      <c r="H1203" s="70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0" t="s">
        <v>732</v>
      </c>
      <c r="H1204" s="70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0" t="s">
        <v>733</v>
      </c>
      <c r="H1205" s="70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0" t="s">
        <v>734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0" t="s">
        <v>719</v>
      </c>
      <c r="H1208" s="70" t="s">
        <v>471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0" t="s">
        <v>720</v>
      </c>
      <c r="H1209" s="70" t="s">
        <v>472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0" t="s">
        <v>721</v>
      </c>
      <c r="H1210" s="70" t="s">
        <v>473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0" t="s">
        <v>722</v>
      </c>
      <c r="H1211" s="70" t="s">
        <v>685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0" t="s">
        <v>723</v>
      </c>
      <c r="H1212" s="70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0" t="s">
        <v>724</v>
      </c>
      <c r="H1213" s="70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0" t="s">
        <v>725</v>
      </c>
      <c r="H1214" s="70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0" t="s">
        <v>726</v>
      </c>
      <c r="H1215" s="70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0" t="s">
        <v>727</v>
      </c>
      <c r="H1216" s="70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0" t="s">
        <v>728</v>
      </c>
      <c r="H1217" s="70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0" t="s">
        <v>729</v>
      </c>
      <c r="H1218" s="70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0" t="s">
        <v>730</v>
      </c>
      <c r="H1219" s="70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0" t="s">
        <v>731</v>
      </c>
      <c r="H1220" s="70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0" t="s">
        <v>732</v>
      </c>
      <c r="H1221" s="70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0" t="s">
        <v>733</v>
      </c>
      <c r="H1222" s="70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0" t="s">
        <v>734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0" t="s">
        <v>719</v>
      </c>
      <c r="H1225" s="70" t="s">
        <v>471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0" t="s">
        <v>720</v>
      </c>
      <c r="H1226" s="70" t="s">
        <v>472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0" t="s">
        <v>721</v>
      </c>
      <c r="H1227" s="70" t="s">
        <v>473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0" t="s">
        <v>722</v>
      </c>
      <c r="H1228" s="70" t="s">
        <v>685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0" t="s">
        <v>723</v>
      </c>
      <c r="H1229" s="70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0" t="s">
        <v>724</v>
      </c>
      <c r="H1230" s="70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0" t="s">
        <v>725</v>
      </c>
      <c r="H1231" s="70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0" t="s">
        <v>726</v>
      </c>
      <c r="H1232" s="70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0" t="s">
        <v>727</v>
      </c>
      <c r="H1233" s="70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0" t="s">
        <v>728</v>
      </c>
      <c r="H1234" s="70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0" t="s">
        <v>729</v>
      </c>
      <c r="H1235" s="70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0" t="s">
        <v>730</v>
      </c>
      <c r="H1236" s="70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0" t="s">
        <v>731</v>
      </c>
      <c r="H1237" s="70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0" t="s">
        <v>732</v>
      </c>
      <c r="H1238" s="70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0" t="s">
        <v>733</v>
      </c>
      <c r="H1239" s="70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0" t="s">
        <v>734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0" t="s">
        <v>720</v>
      </c>
      <c r="H1243" s="70" t="s">
        <v>472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0" t="s">
        <v>721</v>
      </c>
      <c r="H1244" s="70" t="s">
        <v>473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0" t="s">
        <v>722</v>
      </c>
      <c r="H1245" s="70" t="s">
        <v>685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0" t="s">
        <v>720</v>
      </c>
      <c r="H1260" s="70" t="s">
        <v>472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0" t="s">
        <v>721</v>
      </c>
      <c r="H1261" s="70" t="s">
        <v>473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0" t="s">
        <v>722</v>
      </c>
      <c r="H1262" s="70" t="s">
        <v>685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0" t="s">
        <v>720</v>
      </c>
      <c r="H1277" s="70" t="s">
        <v>472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0" t="s">
        <v>721</v>
      </c>
      <c r="H1278" s="70" t="s">
        <v>473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0" t="s">
        <v>722</v>
      </c>
      <c r="H1279" s="70" t="s">
        <v>685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0" t="s">
        <v>720</v>
      </c>
      <c r="H1294" s="70" t="s">
        <v>472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0" t="s">
        <v>721</v>
      </c>
      <c r="H1295" s="70" t="s">
        <v>473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0" t="s">
        <v>722</v>
      </c>
      <c r="H1296" s="70" t="s">
        <v>685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0" t="s">
        <v>734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0" sqref="E10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1385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1386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49" workbookViewId="0">
      <selection activeCell="I80" sqref="I80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x14ac:dyDescent="0.3">
      <c r="A71" s="73">
        <v>1</v>
      </c>
      <c r="B71" s="76">
        <f t="shared" si="0"/>
        <v>321</v>
      </c>
      <c r="C71" s="73"/>
      <c r="D71" s="73"/>
      <c r="E71" s="73">
        <v>1</v>
      </c>
      <c r="F71" s="73">
        <v>5</v>
      </c>
      <c r="G71" s="58" t="s">
        <v>1372</v>
      </c>
      <c r="H71" s="73"/>
      <c r="I71" s="73"/>
      <c r="J71" s="78" t="s">
        <v>75</v>
      </c>
      <c r="K71" s="73"/>
      <c r="L71" s="73">
        <v>0</v>
      </c>
      <c r="M71" s="73">
        <v>5</v>
      </c>
      <c r="N71" s="73">
        <v>0</v>
      </c>
      <c r="O71" s="73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3" sqref="E13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1365</v>
      </c>
      <c r="C4" s="55" t="s">
        <v>1348</v>
      </c>
      <c r="D4" s="55">
        <v>6910</v>
      </c>
      <c r="E4" s="58" t="s">
        <v>1366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9" sqref="I39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1367</v>
      </c>
      <c r="E37" s="76"/>
      <c r="F37" s="58" t="s">
        <v>297</v>
      </c>
      <c r="G37" s="58" t="s">
        <v>1368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