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/>
  <xr:revisionPtr revIDLastSave="0" documentId="13_ncr:1_{8EE44C1C-7301-6B46-828E-65C1547A00B8}" xr6:coauthVersionLast="34" xr6:coauthVersionMax="34" xr10:uidLastSave="{00000000-0000-0000-0000-000000000000}"/>
  <bookViews>
    <workbookView xWindow="33600" yWindow="460" windowWidth="38400" windowHeight="21140" activeTab="1" xr2:uid="{00000000-000D-0000-FFFF-FFFF00000000}"/>
  </bookViews>
  <sheets>
    <sheet name="Sheet1" sheetId="1" r:id="rId1"/>
    <sheet name="501029" sheetId="2" r:id="rId2"/>
    <sheet name="100032" sheetId="3" r:id="rId3"/>
    <sheet name="501050" sheetId="5" r:id="rId4"/>
    <sheet name="001052" sheetId="4" r:id="rId5"/>
    <sheet name="001051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7" l="1"/>
  <c r="D1" i="7"/>
  <c r="E1" i="7" s="1"/>
  <c r="F1" i="7" s="1"/>
  <c r="C1" i="7"/>
  <c r="G1" i="4"/>
  <c r="D1" i="4"/>
  <c r="E1" i="4" s="1"/>
  <c r="F1" i="4" s="1"/>
  <c r="C1" i="4"/>
  <c r="G1" i="5"/>
  <c r="D1" i="5"/>
  <c r="E1" i="5" s="1"/>
  <c r="F1" i="5" s="1"/>
  <c r="C1" i="5"/>
  <c r="G1" i="2"/>
  <c r="D1" i="2"/>
  <c r="E1" i="2" s="1"/>
  <c r="C1" i="2"/>
  <c r="G1" i="3"/>
  <c r="C1" i="3"/>
  <c r="D1" i="3"/>
  <c r="E1" i="3" s="1"/>
  <c r="F1" i="2" l="1"/>
  <c r="F1" i="3"/>
  <c r="T7" i="1"/>
  <c r="P7" i="1"/>
  <c r="L7" i="1"/>
  <c r="H7" i="1"/>
  <c r="D7" i="1"/>
  <c r="U6" i="1"/>
  <c r="T6" i="1" s="1"/>
  <c r="Q6" i="1"/>
  <c r="M6" i="1"/>
  <c r="I6" i="1"/>
  <c r="E6" i="1"/>
  <c r="P6" i="1" l="1"/>
  <c r="L6" i="1"/>
  <c r="H6" i="1"/>
  <c r="A6" i="1" l="1"/>
  <c r="U7" i="1" s="1"/>
  <c r="M7" i="1" l="1"/>
  <c r="Q7" i="1"/>
  <c r="I7" i="1"/>
  <c r="D6" i="1"/>
  <c r="E7" i="1" l="1"/>
</calcChain>
</file>

<file path=xl/sharedStrings.xml><?xml version="1.0" encoding="utf-8"?>
<sst xmlns="http://schemas.openxmlformats.org/spreadsheetml/2006/main" count="7" uniqueCount="7">
  <si>
    <t>金额</t>
    <phoneticPr fontId="1" type="noConversion"/>
  </si>
  <si>
    <t>份额</t>
    <phoneticPr fontId="1" type="noConversion"/>
  </si>
  <si>
    <t>501029 华宝红利</t>
  </si>
  <si>
    <t>100032 富国中证红利</t>
  </si>
  <si>
    <t>001051 华夏上证50ETF</t>
  </si>
  <si>
    <t>001052 华夏中证500ETF</t>
  </si>
  <si>
    <t>501050 华夏上证50AH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</si>
</sst>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¥-804]#,##0.00"/>
    <numFmt numFmtId="166" formatCode="0.00_ 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yyyy\-mm\-dd;@</c:formatCode>
                <c:ptCount val="5"/>
                <c:pt idx="0">
                  <c:v>43292</c:v>
                </c:pt>
                <c:pt idx="1">
                  <c:v>43314</c:v>
                </c:pt>
                <c:pt idx="2">
                  <c:v>43315</c:v>
                </c:pt>
                <c:pt idx="3">
                  <c:v>43318</c:v>
                </c:pt>
                <c:pt idx="4">
                  <c:v>43321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0.93010000000000004</c:v>
                </c:pt>
                <c:pt idx="1">
                  <c:v>0.92520000000000002</c:v>
                </c:pt>
                <c:pt idx="2">
                  <c:v>0.92110000000000003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2-4273-A28E-0C7107E19A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3618072"/>
        <c:axId val="453618400"/>
      </c:lineChart>
      <c:dateAx>
        <c:axId val="45361807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618400"/>
        <c:crosses val="autoZero"/>
        <c:auto val="1"/>
        <c:lblOffset val="100"/>
        <c:baseTimeUnit val="days"/>
      </c:dateAx>
      <c:valAx>
        <c:axId val="453618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61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11</xdr:row>
      <xdr:rowOff>104774</xdr:rowOff>
    </xdr:from>
    <xdr:to>
      <xdr:col>7</xdr:col>
      <xdr:colOff>657225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1EA13-FBCF-41D8-91BC-D4762117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workbookViewId="0">
      <selection activeCell="Q2" sqref="Q2"/>
    </sheetView>
  </sheetViews>
  <sheetFormatPr baseColWidth="10" defaultColWidth="9" defaultRowHeight="15" x14ac:dyDescent="0.2"/>
  <cols>
    <col min="1" max="1" width="15.33203125" customWidth="1"/>
    <col min="3" max="3" width="14.33203125" customWidth="1"/>
    <col min="4" max="4" width="11.5" bestFit="1" customWidth="1"/>
    <col min="7" max="7" width="9.5" customWidth="1"/>
    <col min="8" max="8" width="12.83203125" customWidth="1"/>
    <col min="9" max="9" width="10.6640625" customWidth="1"/>
    <col min="12" max="12" width="10.1640625" bestFit="1" customWidth="1"/>
    <col min="16" max="16" width="11.6640625" customWidth="1"/>
    <col min="20" max="20" width="13.1640625" customWidth="1"/>
  </cols>
  <sheetData>
    <row r="1" spans="1:21" x14ac:dyDescent="0.2">
      <c r="C1" t="s">
        <v>2</v>
      </c>
      <c r="D1" t="s">
        <v>0</v>
      </c>
      <c r="E1" t="s">
        <v>1</v>
      </c>
      <c r="F1" s="2"/>
      <c r="G1" t="s">
        <v>3</v>
      </c>
      <c r="K1" s="1" t="s">
        <v>5</v>
      </c>
      <c r="O1" s="1" t="s">
        <v>4</v>
      </c>
      <c r="S1" s="1" t="s">
        <v>6</v>
      </c>
    </row>
    <row r="2" spans="1:21" x14ac:dyDescent="0.2">
      <c r="A2" s="3">
        <v>43292</v>
      </c>
      <c r="C2">
        <v>0.93010000000000004</v>
      </c>
      <c r="D2" s="4">
        <v>-2000</v>
      </c>
      <c r="E2" s="5">
        <v>2148.16</v>
      </c>
      <c r="F2" s="5"/>
      <c r="G2">
        <v>1.022</v>
      </c>
      <c r="H2" s="4">
        <v>-2000</v>
      </c>
      <c r="I2">
        <v>1954.01</v>
      </c>
      <c r="K2">
        <v>0.54900000000000004</v>
      </c>
      <c r="L2" s="4">
        <v>-3000</v>
      </c>
      <c r="M2">
        <v>5457.92</v>
      </c>
      <c r="O2">
        <v>0.83299999999999996</v>
      </c>
      <c r="P2" s="4">
        <v>-3000</v>
      </c>
      <c r="Q2">
        <v>3601.44</v>
      </c>
      <c r="T2" s="4"/>
    </row>
    <row r="3" spans="1:21" x14ac:dyDescent="0.2">
      <c r="A3" s="3">
        <v>43314</v>
      </c>
      <c r="C3">
        <v>0.92520000000000002</v>
      </c>
      <c r="D3" s="4">
        <v>-4000</v>
      </c>
      <c r="E3" s="5">
        <v>4319.07</v>
      </c>
      <c r="G3">
        <v>1.0309999999999999</v>
      </c>
      <c r="H3" s="4">
        <v>-4000</v>
      </c>
      <c r="I3">
        <v>3873.92</v>
      </c>
      <c r="K3">
        <v>0.54500000000000004</v>
      </c>
      <c r="L3" s="4">
        <v>-6000</v>
      </c>
      <c r="M3">
        <v>10995.98</v>
      </c>
      <c r="S3">
        <v>1.1100000000000001</v>
      </c>
      <c r="T3" s="4">
        <v>-3000</v>
      </c>
      <c r="U3">
        <v>2698.66</v>
      </c>
    </row>
    <row r="4" spans="1:21" x14ac:dyDescent="0.2">
      <c r="A4" s="3">
        <v>43315</v>
      </c>
      <c r="C4">
        <v>0.92110000000000003</v>
      </c>
      <c r="D4" s="4"/>
      <c r="G4">
        <v>1.0189999999999999</v>
      </c>
      <c r="H4" s="4"/>
      <c r="K4">
        <v>0.53800000000000003</v>
      </c>
      <c r="L4" s="4"/>
      <c r="O4">
        <v>0.83299999999999996</v>
      </c>
      <c r="P4" s="4"/>
      <c r="S4">
        <v>1.101</v>
      </c>
      <c r="T4" s="4"/>
    </row>
    <row r="5" spans="1:21" x14ac:dyDescent="0.2">
      <c r="A5" s="3">
        <v>43318</v>
      </c>
      <c r="C5">
        <v>0.91</v>
      </c>
      <c r="D5" s="4">
        <v>-1000</v>
      </c>
      <c r="G5">
        <v>1.008</v>
      </c>
      <c r="H5" s="4">
        <v>-1000</v>
      </c>
      <c r="K5">
        <v>0.52700000000000002</v>
      </c>
      <c r="L5" s="4">
        <v>-1000</v>
      </c>
      <c r="O5">
        <v>0.83</v>
      </c>
      <c r="P5" s="4">
        <v>-1000</v>
      </c>
      <c r="S5">
        <v>1.099</v>
      </c>
      <c r="T5" s="4">
        <v>-2000</v>
      </c>
    </row>
    <row r="6" spans="1:21" x14ac:dyDescent="0.2">
      <c r="A6" s="3">
        <f ca="1">TODAY()</f>
        <v>43321</v>
      </c>
      <c r="C6">
        <v>0.91</v>
      </c>
      <c r="D6" s="4">
        <f>E6*C6</f>
        <v>5885.1792999999998</v>
      </c>
      <c r="E6" s="5">
        <f>SUM(E2:E5)</f>
        <v>6467.23</v>
      </c>
      <c r="G6">
        <v>1.008</v>
      </c>
      <c r="H6" s="4">
        <f>I6*G6</f>
        <v>5874.5534400000006</v>
      </c>
      <c r="I6">
        <f>SUM(I2:I5)</f>
        <v>5827.93</v>
      </c>
      <c r="K6">
        <v>0.52700000000000002</v>
      </c>
      <c r="L6" s="4">
        <f>M6*K6</f>
        <v>8671.2053000000014</v>
      </c>
      <c r="M6">
        <f>SUM(M2:M5)</f>
        <v>16453.900000000001</v>
      </c>
      <c r="O6">
        <v>0.83</v>
      </c>
      <c r="P6" s="4">
        <f>Q6*O6</f>
        <v>2989.1952000000001</v>
      </c>
      <c r="Q6">
        <f>SUM(Q2:Q5)</f>
        <v>3601.44</v>
      </c>
      <c r="S6">
        <v>1.099</v>
      </c>
      <c r="T6" s="4">
        <f>U6*S6</f>
        <v>2965.8273399999998</v>
      </c>
      <c r="U6">
        <f>SUM(U2:U5)</f>
        <v>2698.66</v>
      </c>
    </row>
    <row r="7" spans="1:21" x14ac:dyDescent="0.2">
      <c r="A7" s="3"/>
      <c r="D7" s="2">
        <f xml:space="preserve"> -(SUM(D6) )/ -SUM(D2:D5)</f>
        <v>-0.84073989999999998</v>
      </c>
      <c r="E7" s="2">
        <f ca="1">XIRR(D2:D6,A2:A6)</f>
        <v>-0.9949601443484426</v>
      </c>
      <c r="F7" s="2"/>
      <c r="H7" s="2">
        <f xml:space="preserve"> -(SUM(H6) )/ -SUM(H2:H5)</f>
        <v>-0.83922192000000007</v>
      </c>
      <c r="I7" s="2">
        <f ca="1">XIRR(H2:H6,A2:A6)</f>
        <v>-0.99524708371609427</v>
      </c>
      <c r="L7" s="2">
        <f xml:space="preserve"> -(SUM(L6) )/ -SUM(L2:L5)</f>
        <v>-0.86712053000000011</v>
      </c>
      <c r="M7" s="2">
        <f ca="1">XIRR(L2:L6,A2:A6)</f>
        <v>-0.98387841507792473</v>
      </c>
      <c r="P7" s="2">
        <f xml:space="preserve"> -(SUM(P6) )/ -SUM(P2:P5)</f>
        <v>-0.74729880000000004</v>
      </c>
      <c r="Q7" s="2">
        <f ca="1">XIRR(P2:P6,A2:A6)</f>
        <v>-0.99272277131676678</v>
      </c>
      <c r="T7" s="2">
        <f xml:space="preserve"> -(SUM(T6) )/ -SUM(T2:T5)</f>
        <v>-0.59316546799999992</v>
      </c>
      <c r="U7" s="2">
        <f ca="1">XIRR(T2:T6,A2:A6)</f>
        <v>2.9802322387695314E-9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9957-61A6-8C4C-A5CE-D8E6ACC05F98}">
  <dimension ref="A1:G5"/>
  <sheetViews>
    <sheetView tabSelected="1" workbookViewId="0">
      <selection activeCell="D4" sqref="D4"/>
    </sheetView>
  </sheetViews>
  <sheetFormatPr baseColWidth="10" defaultRowHeight="15" x14ac:dyDescent="0.2"/>
  <sheetData>
    <row r="1" spans="1:7" x14ac:dyDescent="0.2">
      <c r="B1">
        <v>1.018</v>
      </c>
      <c r="C1" s="4">
        <f>SUM(C2:C100)</f>
        <v>-7000</v>
      </c>
      <c r="D1">
        <f xml:space="preserve"> SUM(D2:D100)</f>
        <v>6467.23</v>
      </c>
      <c r="E1" s="4">
        <f xml:space="preserve"> D1 * B1</f>
        <v>6583.6401399999995</v>
      </c>
      <c r="F1" s="2">
        <f xml:space="preserve"> (E1 + C1) / ABS(C1)</f>
        <v>-5.9479980000000071E-2</v>
      </c>
      <c r="G1" t="e">
        <f>XIRR(C2:C100,A2:A100)</f>
        <v>#NUM!</v>
      </c>
    </row>
    <row r="2" spans="1:7" x14ac:dyDescent="0.2">
      <c r="A2" s="3">
        <v>43292</v>
      </c>
      <c r="B2">
        <v>0.93010000000000004</v>
      </c>
      <c r="C2" s="4">
        <v>-2000</v>
      </c>
      <c r="D2" s="5">
        <v>2148.16</v>
      </c>
    </row>
    <row r="3" spans="1:7" x14ac:dyDescent="0.2">
      <c r="A3" s="3">
        <v>43314</v>
      </c>
      <c r="B3">
        <v>0.92520000000000002</v>
      </c>
      <c r="C3" s="4">
        <v>-4000</v>
      </c>
      <c r="D3" s="5">
        <v>4319.07</v>
      </c>
    </row>
    <row r="4" spans="1:7" x14ac:dyDescent="0.2">
      <c r="A4" s="3">
        <v>43315</v>
      </c>
      <c r="B4">
        <v>0.92110000000000003</v>
      </c>
      <c r="C4" s="4"/>
    </row>
    <row r="5" spans="1:7" x14ac:dyDescent="0.2">
      <c r="A5" s="3">
        <v>43318</v>
      </c>
      <c r="B5">
        <v>0.91</v>
      </c>
      <c r="C5" s="4">
        <v>-1000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05E8-66AF-EF44-B33F-AE7F8422CA52}">
  <dimension ref="A1:G6"/>
  <sheetViews>
    <sheetView workbookViewId="0">
      <selection activeCell="G1" sqref="A1:G1"/>
    </sheetView>
  </sheetViews>
  <sheetFormatPr baseColWidth="10" defaultRowHeight="15" x14ac:dyDescent="0.2"/>
  <sheetData>
    <row r="1" spans="1:7" x14ac:dyDescent="0.2">
      <c r="B1">
        <v>1.018</v>
      </c>
      <c r="C1" s="4">
        <f>SUM(C2:C100)</f>
        <v>-7000</v>
      </c>
      <c r="D1">
        <f xml:space="preserve"> SUM(D2:D100)</f>
        <v>6818.51</v>
      </c>
      <c r="E1" s="4">
        <f xml:space="preserve"> D1 * B1</f>
        <v>6941.2431800000004</v>
      </c>
      <c r="F1" s="2">
        <f xml:space="preserve"> (E1 + C1) / ABS(C1)</f>
        <v>-8.393831428571372E-3</v>
      </c>
      <c r="G1" t="e">
        <f>XIRR(C2:C100,A2:A100)</f>
        <v>#NUM!</v>
      </c>
    </row>
    <row r="2" spans="1:7" x14ac:dyDescent="0.2">
      <c r="A2" s="3">
        <v>43292</v>
      </c>
      <c r="B2">
        <v>1.022</v>
      </c>
      <c r="C2" s="4">
        <v>-2000</v>
      </c>
      <c r="D2">
        <v>1954.01</v>
      </c>
    </row>
    <row r="3" spans="1:7" x14ac:dyDescent="0.2">
      <c r="A3" s="3">
        <v>43314</v>
      </c>
      <c r="B3">
        <v>1.0309999999999999</v>
      </c>
      <c r="C3" s="4">
        <v>-4000</v>
      </c>
      <c r="D3">
        <v>3873.92</v>
      </c>
    </row>
    <row r="4" spans="1:7" x14ac:dyDescent="0.2">
      <c r="A4" s="3">
        <v>43315</v>
      </c>
      <c r="B4">
        <v>1.0189999999999999</v>
      </c>
      <c r="C4" s="4"/>
    </row>
    <row r="5" spans="1:7" x14ac:dyDescent="0.2">
      <c r="A5" s="3">
        <v>43318</v>
      </c>
      <c r="B5">
        <v>1.008</v>
      </c>
      <c r="C5" s="4">
        <v>-1000</v>
      </c>
      <c r="D5">
        <v>990.58</v>
      </c>
    </row>
    <row r="6" spans="1:7" x14ac:dyDescent="0.2">
      <c r="A6" s="6"/>
      <c r="C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A776-C0D4-3A4D-856E-CC2132F03302}">
  <dimension ref="A1:G5"/>
  <sheetViews>
    <sheetView workbookViewId="0">
      <selection sqref="A1:G1"/>
    </sheetView>
  </sheetViews>
  <sheetFormatPr baseColWidth="10" defaultRowHeight="15" x14ac:dyDescent="0.2"/>
  <sheetData>
    <row r="1" spans="1:7" x14ac:dyDescent="0.2">
      <c r="B1">
        <v>1.018</v>
      </c>
      <c r="C1" s="4">
        <f>SUM(C2:C100)</f>
        <v>-5000</v>
      </c>
      <c r="D1">
        <f xml:space="preserve"> SUM(D2:D100)</f>
        <v>2698.66</v>
      </c>
      <c r="E1" s="4">
        <f xml:space="preserve"> D1 * B1</f>
        <v>2747.2358799999997</v>
      </c>
      <c r="F1" s="2">
        <f xml:space="preserve"> (E1 + C1) / ABS(C1)</f>
        <v>-0.45055282400000007</v>
      </c>
      <c r="G1" t="e">
        <f>XIRR(C2:C100,A2:A100)</f>
        <v>#NUM!</v>
      </c>
    </row>
    <row r="2" spans="1:7" x14ac:dyDescent="0.2">
      <c r="A2" s="3">
        <v>43292</v>
      </c>
    </row>
    <row r="3" spans="1:7" x14ac:dyDescent="0.2">
      <c r="A3" s="3">
        <v>43314</v>
      </c>
      <c r="B3">
        <v>1.1100000000000001</v>
      </c>
      <c r="C3" s="4">
        <v>-3000</v>
      </c>
      <c r="D3">
        <v>2698.66</v>
      </c>
    </row>
    <row r="4" spans="1:7" x14ac:dyDescent="0.2">
      <c r="A4" s="3">
        <v>43315</v>
      </c>
      <c r="B4">
        <v>1.101</v>
      </c>
      <c r="C4" s="4"/>
    </row>
    <row r="5" spans="1:7" x14ac:dyDescent="0.2">
      <c r="A5" s="3">
        <v>43318</v>
      </c>
      <c r="B5">
        <v>1.099</v>
      </c>
      <c r="C5" s="4">
        <v>-2000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3220-C359-2342-B764-0B09FF410DD9}">
  <dimension ref="A1:G5"/>
  <sheetViews>
    <sheetView workbookViewId="0">
      <selection sqref="A1:G1"/>
    </sheetView>
  </sheetViews>
  <sheetFormatPr baseColWidth="10" defaultRowHeight="15" x14ac:dyDescent="0.2"/>
  <sheetData>
    <row r="1" spans="1:7" x14ac:dyDescent="0.2">
      <c r="B1">
        <v>1.018</v>
      </c>
      <c r="C1" s="4">
        <f>SUM(C2:C100)</f>
        <v>-10000</v>
      </c>
      <c r="D1">
        <f xml:space="preserve"> SUM(D2:D100)</f>
        <v>16453.900000000001</v>
      </c>
      <c r="E1" s="4">
        <f xml:space="preserve"> D1 * B1</f>
        <v>16750.070200000002</v>
      </c>
      <c r="F1" s="2">
        <f xml:space="preserve"> (E1 + C1) / ABS(C1)</f>
        <v>0.67500702000000024</v>
      </c>
      <c r="G1" t="e">
        <f>XIRR(C2:C100,A2:A100)</f>
        <v>#NUM!</v>
      </c>
    </row>
    <row r="2" spans="1:7" x14ac:dyDescent="0.2">
      <c r="A2" s="3">
        <v>43292</v>
      </c>
      <c r="B2">
        <v>0.54900000000000004</v>
      </c>
      <c r="C2" s="4">
        <v>-3000</v>
      </c>
      <c r="D2">
        <v>5457.92</v>
      </c>
    </row>
    <row r="3" spans="1:7" x14ac:dyDescent="0.2">
      <c r="A3" s="3">
        <v>43314</v>
      </c>
      <c r="B3">
        <v>0.54500000000000004</v>
      </c>
      <c r="C3" s="4">
        <v>-6000</v>
      </c>
      <c r="D3">
        <v>10995.98</v>
      </c>
    </row>
    <row r="4" spans="1:7" x14ac:dyDescent="0.2">
      <c r="A4" s="3">
        <v>43315</v>
      </c>
      <c r="B4">
        <v>0.53800000000000003</v>
      </c>
      <c r="C4" s="4"/>
    </row>
    <row r="5" spans="1:7" x14ac:dyDescent="0.2">
      <c r="A5" s="3">
        <v>43318</v>
      </c>
      <c r="B5">
        <v>0.52700000000000002</v>
      </c>
      <c r="C5" s="4">
        <v>-1000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5FDA-A694-3242-890F-4118927FC681}">
  <dimension ref="A1:G5"/>
  <sheetViews>
    <sheetView workbookViewId="0">
      <selection sqref="A1:G1"/>
    </sheetView>
  </sheetViews>
  <sheetFormatPr baseColWidth="10" defaultRowHeight="15" x14ac:dyDescent="0.2"/>
  <sheetData>
    <row r="1" spans="1:7" x14ac:dyDescent="0.2">
      <c r="B1">
        <v>1.018</v>
      </c>
      <c r="C1" s="4">
        <f>SUM(C2:C100)</f>
        <v>3601.44</v>
      </c>
      <c r="D1">
        <f xml:space="preserve"> SUM(D2:D100)</f>
        <v>0</v>
      </c>
      <c r="E1" s="4">
        <f xml:space="preserve"> D1 * B1</f>
        <v>0</v>
      </c>
      <c r="F1" s="2">
        <f xml:space="preserve"> (E1 + C1) / ABS(C1)</f>
        <v>1</v>
      </c>
      <c r="G1" t="e">
        <f>XIRR(C2:C100,A2:A100)</f>
        <v>#NUM!</v>
      </c>
    </row>
    <row r="2" spans="1:7" x14ac:dyDescent="0.2">
      <c r="A2" s="3">
        <v>43292</v>
      </c>
      <c r="B2">
        <v>0.83299999999999996</v>
      </c>
      <c r="C2">
        <v>3601.44</v>
      </c>
    </row>
    <row r="3" spans="1:7" x14ac:dyDescent="0.2">
      <c r="A3" s="3">
        <v>43314</v>
      </c>
    </row>
    <row r="4" spans="1:7" x14ac:dyDescent="0.2">
      <c r="A4" s="3">
        <v>43315</v>
      </c>
      <c r="B4">
        <v>0.83299999999999996</v>
      </c>
    </row>
    <row r="5" spans="1:7" x14ac:dyDescent="0.2">
      <c r="A5" s="3">
        <v>43318</v>
      </c>
      <c r="B5"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501029</vt:lpstr>
      <vt:lpstr>100032</vt:lpstr>
      <vt:lpstr>501050</vt:lpstr>
      <vt:lpstr>001052</vt:lpstr>
      <vt:lpstr>001051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2018-08-09T10:27:17Z</dcterms:modified>
</cp:coreProperties>
</file>