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filterPrivacy="1" codeName="ThisWorkbook"/>
  <xr:revisionPtr revIDLastSave="0" documentId="13_ncr:1_{B3A9D392-A501-2E45-BF4D-91C7DE28FD24}" xr6:coauthVersionLast="34" xr6:coauthVersionMax="34" xr10:uidLastSave="{00000000-0000-0000-0000-000000000000}"/>
  <bookViews>
    <workbookView xWindow="72000" yWindow="460" windowWidth="38400" windowHeight="21140" activeTab="5" xr2:uid="{00000000-000D-0000-FFFF-FFFF00000000}"/>
  </bookViews>
  <sheets>
    <sheet name="Sheet1" sheetId="1" r:id="rId1"/>
    <sheet name="501029" sheetId="2" r:id="rId2"/>
    <sheet name="100032" sheetId="3" r:id="rId3"/>
    <sheet name="501050" sheetId="4" r:id="rId4"/>
    <sheet name="001052" sheetId="5" r:id="rId5"/>
    <sheet name="001051" sheetId="6" r:id="rId6"/>
  </sheets>
  <calcPr calcId="179021"/>
</workbook>
</file>

<file path=xl/calcChain.xml><?xml version="1.0" encoding="utf-8"?>
<calcChain xmlns="http://schemas.openxmlformats.org/spreadsheetml/2006/main">
  <c r="C1" i="6" l="1"/>
  <c r="G1" i="2"/>
  <c r="D1" i="6"/>
  <c r="E1" i="6" s="1"/>
  <c r="G1" i="5"/>
  <c r="D1" i="5"/>
  <c r="E1" i="5" s="1"/>
  <c r="C1" i="5"/>
  <c r="G1" i="4"/>
  <c r="D1" i="4"/>
  <c r="E1" i="4" s="1"/>
  <c r="C1" i="4"/>
  <c r="G1" i="3"/>
  <c r="D1" i="3"/>
  <c r="E1" i="3" s="1"/>
  <c r="C1" i="3"/>
  <c r="D1" i="2"/>
  <c r="E1" i="2" s="1"/>
  <c r="C1" i="2"/>
  <c r="H7" i="1"/>
  <c r="U6" i="1"/>
  <c r="T6" i="1"/>
  <c r="T7" i="1" s="1"/>
  <c r="Q6" i="1"/>
  <c r="P6" i="1"/>
  <c r="P7" i="1" s="1"/>
  <c r="M6" i="1"/>
  <c r="L6" i="1"/>
  <c r="L7" i="1" s="1"/>
  <c r="I6" i="1"/>
  <c r="H6" i="1"/>
  <c r="E6" i="1"/>
  <c r="D6" i="1"/>
  <c r="D7" i="1" s="1"/>
  <c r="A6" i="1"/>
  <c r="U7" i="1" s="1"/>
  <c r="G1" i="6" l="1"/>
  <c r="F1" i="6"/>
  <c r="F1" i="4"/>
  <c r="F1" i="2"/>
  <c r="F1" i="5"/>
  <c r="F1" i="3"/>
  <c r="M7" i="1"/>
  <c r="Q7" i="1"/>
  <c r="I7" i="1"/>
  <c r="E7" i="1"/>
</calcChain>
</file>

<file path=xl/sharedStrings.xml><?xml version="1.0" encoding="utf-8"?>
<sst xmlns="http://schemas.openxmlformats.org/spreadsheetml/2006/main" count="16" uniqueCount="12">
  <si>
    <t>501029 华宝红利</t>
  </si>
  <si>
    <t>金额</t>
  </si>
  <si>
    <t>份额</t>
  </si>
  <si>
    <t>100032 富国中证红利</t>
  </si>
  <si>
    <t>001052 华夏中证500ETF</t>
  </si>
  <si>
    <t>001051 华夏上证50ETF</t>
  </si>
  <si>
    <t>501050 华夏上证50AH</t>
  </si>
  <si>
    <t>8/8/2018</t>
  </si>
  <si>
    <t>0.9247</t>
  </si>
  <si>
    <t>1.1150</t>
  </si>
  <si>
    <t>0.5330</t>
  </si>
  <si>
    <t>0.8440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</si>
</sst>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\-mm\-dd;@"/>
    <numFmt numFmtId="166" formatCode="[$¥-804]#,##0.00"/>
    <numFmt numFmtId="168" formatCode="[$¥-804]#,##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workbookViewId="0">
      <selection activeCell="Q2" sqref="Q2"/>
    </sheetView>
  </sheetViews>
  <sheetFormatPr baseColWidth="10" defaultRowHeight="16" x14ac:dyDescent="0.2"/>
  <sheetData>
    <row r="1" spans="1:21" x14ac:dyDescent="0.2">
      <c r="C1" t="s">
        <v>0</v>
      </c>
      <c r="D1" t="s">
        <v>1</v>
      </c>
      <c r="E1" t="s">
        <v>2</v>
      </c>
      <c r="G1" t="s">
        <v>3</v>
      </c>
      <c r="K1" t="s">
        <v>4</v>
      </c>
      <c r="O1" t="s">
        <v>5</v>
      </c>
      <c r="S1" t="s">
        <v>6</v>
      </c>
    </row>
    <row r="2" spans="1:21" x14ac:dyDescent="0.2">
      <c r="A2">
        <v>43292</v>
      </c>
      <c r="C2">
        <v>0.93010000000000004</v>
      </c>
      <c r="D2">
        <v>-2000</v>
      </c>
      <c r="E2">
        <v>2148.16</v>
      </c>
      <c r="G2">
        <v>1.022</v>
      </c>
      <c r="H2">
        <v>-2000</v>
      </c>
      <c r="I2">
        <v>1954.01</v>
      </c>
      <c r="K2">
        <v>0.54900000000000004</v>
      </c>
      <c r="L2">
        <v>-3000</v>
      </c>
      <c r="M2">
        <v>5457.92</v>
      </c>
      <c r="O2">
        <v>0.83299999999999996</v>
      </c>
      <c r="P2">
        <v>-3000</v>
      </c>
      <c r="Q2">
        <v>3601.44</v>
      </c>
    </row>
    <row r="3" spans="1:21" x14ac:dyDescent="0.2">
      <c r="A3">
        <v>43314</v>
      </c>
      <c r="C3">
        <v>0.92520000000000002</v>
      </c>
      <c r="D3">
        <v>-4000</v>
      </c>
      <c r="E3">
        <v>4319.07</v>
      </c>
      <c r="G3">
        <v>1.0309999999999999</v>
      </c>
      <c r="H3">
        <v>-4000</v>
      </c>
      <c r="I3">
        <v>3873.92</v>
      </c>
      <c r="K3">
        <v>0.54500000000000004</v>
      </c>
      <c r="L3">
        <v>-6000</v>
      </c>
      <c r="M3">
        <v>10995.98</v>
      </c>
      <c r="S3">
        <v>1.1100000000000001</v>
      </c>
      <c r="T3">
        <v>-3000</v>
      </c>
      <c r="U3">
        <v>2698.66</v>
      </c>
    </row>
    <row r="4" spans="1:21" x14ac:dyDescent="0.2">
      <c r="A4">
        <v>43315</v>
      </c>
      <c r="C4">
        <v>0.92110000000000003</v>
      </c>
      <c r="G4">
        <v>1.0189999999999999</v>
      </c>
      <c r="K4">
        <v>0.53800000000000003</v>
      </c>
      <c r="O4">
        <v>0.83299999999999996</v>
      </c>
      <c r="S4">
        <v>1.101</v>
      </c>
    </row>
    <row r="5" spans="1:21" x14ac:dyDescent="0.2">
      <c r="A5">
        <v>43318</v>
      </c>
      <c r="C5">
        <v>0.91</v>
      </c>
      <c r="D5">
        <v>-1000</v>
      </c>
      <c r="G5">
        <v>1.008</v>
      </c>
      <c r="H5">
        <v>-1000</v>
      </c>
      <c r="K5">
        <v>0.52700000000000002</v>
      </c>
      <c r="L5">
        <v>-1000</v>
      </c>
      <c r="O5">
        <v>0.83</v>
      </c>
      <c r="P5">
        <v>-1000</v>
      </c>
      <c r="S5">
        <v>1.099</v>
      </c>
      <c r="T5">
        <v>-2000</v>
      </c>
    </row>
    <row r="6" spans="1:21" x14ac:dyDescent="0.2">
      <c r="A6">
        <f ca="1">TODAY()</f>
        <v>43321</v>
      </c>
      <c r="C6">
        <v>0.91</v>
      </c>
      <c r="D6">
        <f>E6*C6</f>
        <v>5885.1792999999998</v>
      </c>
      <c r="E6">
        <f>SUM(E2:E5)</f>
        <v>6467.23</v>
      </c>
      <c r="G6">
        <v>1.008</v>
      </c>
      <c r="H6">
        <f>I6*G6</f>
        <v>5874.5534400000006</v>
      </c>
      <c r="I6">
        <f>SUM(I2:I5)</f>
        <v>5827.93</v>
      </c>
      <c r="K6">
        <v>0.52700000000000002</v>
      </c>
      <c r="L6">
        <f>M6*K6</f>
        <v>8671.2053000000014</v>
      </c>
      <c r="M6">
        <f>SUM(M2:M5)</f>
        <v>16453.900000000001</v>
      </c>
      <c r="O6">
        <v>0.83</v>
      </c>
      <c r="P6">
        <f>Q6*O6</f>
        <v>2989.1952000000001</v>
      </c>
      <c r="Q6">
        <f>SUM(Q2:Q5)</f>
        <v>3601.44</v>
      </c>
      <c r="S6">
        <v>1.099</v>
      </c>
      <c r="T6">
        <f>U6*S6</f>
        <v>2965.8273399999998</v>
      </c>
      <c r="U6">
        <f>SUM(U2:U5)</f>
        <v>2698.66</v>
      </c>
    </row>
    <row r="7" spans="1:21" x14ac:dyDescent="0.2">
      <c r="D7">
        <f xml:space="preserve"> -(SUM(D6) )/ -SUM(D2:D5)</f>
        <v>-0.84073989999999998</v>
      </c>
      <c r="E7">
        <f ca="1">XIRR(D2:D6,A2:A6)</f>
        <v>-0.9949601443484426</v>
      </c>
      <c r="H7">
        <f xml:space="preserve"> -(SUM(H6) )/ -SUM(H2:H5)</f>
        <v>-0.83922192000000007</v>
      </c>
      <c r="I7">
        <f ca="1">XIRR(H2:H6,A2:A6)</f>
        <v>-0.99524708371609427</v>
      </c>
      <c r="L7">
        <f xml:space="preserve"> -(SUM(L6) )/ -SUM(L2:L5)</f>
        <v>-0.86712053000000011</v>
      </c>
      <c r="M7">
        <f ca="1">XIRR(L2:L6,A2:A6)</f>
        <v>-0.98387841507792473</v>
      </c>
      <c r="P7">
        <f xml:space="preserve"> -(SUM(P6) )/ -SUM(P2:P5)</f>
        <v>-0.74729880000000004</v>
      </c>
      <c r="Q7">
        <f ca="1">XIRR(P2:P6,A2:A6)</f>
        <v>-0.99272277131676678</v>
      </c>
      <c r="T7">
        <f xml:space="preserve"> -(SUM(T6) )/ -SUM(T2:T5)</f>
        <v>-0.59316546799999992</v>
      </c>
      <c r="U7">
        <f ca="1">XIRR(T2:T6,A2:A6)</f>
        <v>2.9802322387695314E-9</v>
      </c>
    </row>
  </sheetData>
  <pageMargins left="0.7" right="0.7" top="0.75" bottom="0.75" header="0.3" footer="0.3"/>
  <ignoredErrors>
    <ignoredError sqref="A1:U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D6" sqref="A6:D6"/>
    </sheetView>
  </sheetViews>
  <sheetFormatPr baseColWidth="10" defaultRowHeight="16" x14ac:dyDescent="0.2"/>
  <sheetData>
    <row r="1" spans="1:7" x14ac:dyDescent="0.2">
      <c r="B1">
        <v>0.92469999999999997</v>
      </c>
      <c r="C1">
        <f>SUM(C2:C99)</f>
        <v>-8000</v>
      </c>
      <c r="D1">
        <f xml:space="preserve"> SUM(D2:D99)</f>
        <v>8645.3799999999992</v>
      </c>
      <c r="E1">
        <f xml:space="preserve"> D1 * B1</f>
        <v>7994.3828859999994</v>
      </c>
      <c r="F1" s="2">
        <f xml:space="preserve"> (E1 + C1) / ABS(C1)</f>
        <v>-7.021392500000729E-4</v>
      </c>
      <c r="G1" t="e">
        <f>XIRR(C2:C99,A2:A99)</f>
        <v>#NUM!</v>
      </c>
    </row>
    <row r="2" spans="1:7" x14ac:dyDescent="0.2">
      <c r="A2" s="1">
        <v>43292</v>
      </c>
      <c r="B2">
        <v>0.93010000000000004</v>
      </c>
      <c r="C2">
        <v>-2000</v>
      </c>
      <c r="D2">
        <v>2148.16</v>
      </c>
    </row>
    <row r="3" spans="1:7" x14ac:dyDescent="0.2">
      <c r="A3" s="1">
        <v>43314</v>
      </c>
      <c r="B3">
        <v>0.92520000000000002</v>
      </c>
      <c r="C3">
        <v>-4000</v>
      </c>
      <c r="D3">
        <v>4319.07</v>
      </c>
    </row>
    <row r="4" spans="1:7" x14ac:dyDescent="0.2">
      <c r="A4" s="1">
        <v>43315</v>
      </c>
      <c r="B4">
        <v>0.92110000000000003</v>
      </c>
    </row>
    <row r="5" spans="1:7" x14ac:dyDescent="0.2">
      <c r="A5" s="1">
        <v>43318</v>
      </c>
      <c r="B5">
        <v>0.91</v>
      </c>
      <c r="C5">
        <v>-1000</v>
      </c>
      <c r="D5">
        <v>1097.8</v>
      </c>
    </row>
    <row r="6" spans="1:7" x14ac:dyDescent="0.2">
      <c r="A6" s="1" t="s">
        <v>7</v>
      </c>
      <c r="B6" t="s">
        <v>8</v>
      </c>
      <c r="C6">
        <v>-1000</v>
      </c>
      <c r="D6">
        <v>1080.3499999999999</v>
      </c>
    </row>
  </sheetData>
  <pageMargins left="0.7" right="0.7" top="0.75" bottom="0.75" header="0.3" footer="0.3"/>
  <ignoredErrors>
    <ignoredError sqref="A2:G4 A1:F1 A6:B6 E6:G6 A5:C5 E5:G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G4" sqref="G4"/>
    </sheetView>
  </sheetViews>
  <sheetFormatPr baseColWidth="10" defaultRowHeight="16" x14ac:dyDescent="0.2"/>
  <cols>
    <col min="2" max="2" width="10.83203125" style="4"/>
    <col min="3" max="3" width="10.83203125" style="3"/>
    <col min="4" max="5" width="10.83203125" style="5"/>
  </cols>
  <sheetData>
    <row r="1" spans="1:7" x14ac:dyDescent="0.2">
      <c r="B1" s="4">
        <v>1.018</v>
      </c>
      <c r="C1" s="3">
        <f>SUM(C2:C99)</f>
        <v>-8000</v>
      </c>
      <c r="D1" s="5">
        <f xml:space="preserve"> SUM(D2:D99)</f>
        <v>7799.35</v>
      </c>
      <c r="E1" s="3">
        <f xml:space="preserve"> D1 * B1</f>
        <v>7939.7383000000009</v>
      </c>
      <c r="F1" s="2">
        <f xml:space="preserve"> (E1 + C1) / ABS(C1)</f>
        <v>-7.5327124999998883E-3</v>
      </c>
      <c r="G1" t="e">
        <f>XIRR(C2:C99,A2:A99)</f>
        <v>#NUM!</v>
      </c>
    </row>
    <row r="2" spans="1:7" x14ac:dyDescent="0.2">
      <c r="A2">
        <v>43292</v>
      </c>
      <c r="B2" s="4">
        <v>1.022</v>
      </c>
      <c r="C2" s="3">
        <v>-2000</v>
      </c>
      <c r="D2" s="5">
        <v>1954.01</v>
      </c>
    </row>
    <row r="3" spans="1:7" x14ac:dyDescent="0.2">
      <c r="A3">
        <v>43314</v>
      </c>
      <c r="B3" s="4">
        <v>1.0309999999999999</v>
      </c>
      <c r="C3" s="3">
        <v>-4000</v>
      </c>
      <c r="D3" s="5">
        <v>3873.92</v>
      </c>
    </row>
    <row r="4" spans="1:7" x14ac:dyDescent="0.2">
      <c r="A4">
        <v>43315</v>
      </c>
      <c r="B4" s="4">
        <v>1.0189999999999999</v>
      </c>
    </row>
    <row r="5" spans="1:7" x14ac:dyDescent="0.2">
      <c r="A5">
        <v>43318</v>
      </c>
      <c r="B5" s="4">
        <v>1.008</v>
      </c>
      <c r="C5" s="3">
        <v>-1000</v>
      </c>
      <c r="D5" s="5">
        <v>990.58</v>
      </c>
    </row>
    <row r="6" spans="1:7" x14ac:dyDescent="0.2">
      <c r="A6" t="s">
        <v>7</v>
      </c>
      <c r="B6" s="4">
        <v>1.018</v>
      </c>
      <c r="C6" s="3">
        <v>-1000</v>
      </c>
      <c r="D6" s="5">
        <v>980.84</v>
      </c>
    </row>
  </sheetData>
  <pageMargins left="0.7" right="0.7" top="0.75" bottom="0.75" header="0.3" footer="0.3"/>
  <ignoredErrors>
    <ignoredError sqref="A1:G5 A6 E6:G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6" sqref="A6:D6"/>
    </sheetView>
  </sheetViews>
  <sheetFormatPr baseColWidth="10" defaultRowHeight="16" x14ac:dyDescent="0.2"/>
  <sheetData>
    <row r="1" spans="1:7" x14ac:dyDescent="0.2">
      <c r="B1">
        <v>1.115</v>
      </c>
      <c r="C1">
        <f>SUM(C2:C100)</f>
        <v>-6000</v>
      </c>
      <c r="D1">
        <f xml:space="preserve"> SUM(D2:D100)</f>
        <v>5411.2899999999991</v>
      </c>
      <c r="E1">
        <f xml:space="preserve"> D1 * B1</f>
        <v>6033.5883499999991</v>
      </c>
      <c r="F1">
        <f xml:space="preserve"> (E1 + C1) / ABS(C1)</f>
        <v>5.59805833333318E-3</v>
      </c>
      <c r="G1" t="e">
        <f>XIRR(C2:C100,A2:A100)</f>
        <v>#NUM!</v>
      </c>
    </row>
    <row r="2" spans="1:7" x14ac:dyDescent="0.2">
      <c r="A2">
        <v>43292</v>
      </c>
    </row>
    <row r="3" spans="1:7" x14ac:dyDescent="0.2">
      <c r="A3">
        <v>43314</v>
      </c>
      <c r="B3">
        <v>1.1100000000000001</v>
      </c>
      <c r="C3">
        <v>-3000</v>
      </c>
      <c r="D3">
        <v>2698.66</v>
      </c>
    </row>
    <row r="4" spans="1:7" x14ac:dyDescent="0.2">
      <c r="A4">
        <v>43315</v>
      </c>
      <c r="B4">
        <v>1.101</v>
      </c>
    </row>
    <row r="5" spans="1:7" x14ac:dyDescent="0.2">
      <c r="A5">
        <v>43318</v>
      </c>
      <c r="B5">
        <v>1.099</v>
      </c>
      <c r="C5">
        <v>-2000</v>
      </c>
      <c r="D5">
        <v>1817.11</v>
      </c>
    </row>
    <row r="6" spans="1:7" x14ac:dyDescent="0.2">
      <c r="A6" t="s">
        <v>7</v>
      </c>
      <c r="B6" t="s">
        <v>9</v>
      </c>
      <c r="C6">
        <v>-1000</v>
      </c>
      <c r="D6">
        <v>895.52</v>
      </c>
    </row>
  </sheetData>
  <pageMargins left="0.7" right="0.7" top="0.75" bottom="0.75" header="0.3" footer="0.3"/>
  <ignoredErrors>
    <ignoredError sqref="A1:G4 A6:B6 E6:G6 A5:C5 E5:G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H20" sqref="H20"/>
    </sheetView>
  </sheetViews>
  <sheetFormatPr baseColWidth="10" defaultRowHeight="16" x14ac:dyDescent="0.2"/>
  <sheetData>
    <row r="1" spans="1:7" x14ac:dyDescent="0.2">
      <c r="B1">
        <v>0.53300000000000003</v>
      </c>
      <c r="C1">
        <f>SUM(C2:C100)</f>
        <v>-11000</v>
      </c>
      <c r="D1">
        <f xml:space="preserve"> SUM(D2:D100)</f>
        <v>20223.080000000002</v>
      </c>
      <c r="E1">
        <f xml:space="preserve"> D1 * B1</f>
        <v>10778.901640000002</v>
      </c>
      <c r="F1">
        <f xml:space="preserve"> (E1 + C1) / ABS(C1)</f>
        <v>-2.0099850909090739E-2</v>
      </c>
      <c r="G1" t="e">
        <f>XIRR(C2:C100,A2:A100)</f>
        <v>#NUM!</v>
      </c>
    </row>
    <row r="2" spans="1:7" x14ac:dyDescent="0.2">
      <c r="A2">
        <v>43292</v>
      </c>
      <c r="B2">
        <v>0.54900000000000004</v>
      </c>
      <c r="C2">
        <v>-3000</v>
      </c>
      <c r="D2">
        <v>5457.92</v>
      </c>
    </row>
    <row r="3" spans="1:7" x14ac:dyDescent="0.2">
      <c r="A3">
        <v>43314</v>
      </c>
      <c r="B3">
        <v>0.54500000000000004</v>
      </c>
      <c r="C3">
        <v>-6000</v>
      </c>
      <c r="D3">
        <v>10995.98</v>
      </c>
    </row>
    <row r="4" spans="1:7" x14ac:dyDescent="0.2">
      <c r="A4">
        <v>43315</v>
      </c>
      <c r="B4">
        <v>0.53800000000000003</v>
      </c>
    </row>
    <row r="5" spans="1:7" x14ac:dyDescent="0.2">
      <c r="A5">
        <v>43318</v>
      </c>
      <c r="B5">
        <v>0.52700000000000002</v>
      </c>
      <c r="C5">
        <v>-1000</v>
      </c>
      <c r="D5">
        <v>1895.26</v>
      </c>
    </row>
    <row r="6" spans="1:7" x14ac:dyDescent="0.2">
      <c r="A6" t="s">
        <v>7</v>
      </c>
      <c r="B6" t="s">
        <v>10</v>
      </c>
      <c r="C6">
        <v>-1000</v>
      </c>
      <c r="D6">
        <v>1873.92</v>
      </c>
    </row>
  </sheetData>
  <pageMargins left="0.7" right="0.7" top="0.75" bottom="0.75" header="0.3" footer="0.3"/>
  <ignoredErrors>
    <ignoredError sqref="A1:G4 A6:B6 E6:G6 A5:C5 E5:G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"/>
  <sheetViews>
    <sheetView tabSelected="1" workbookViewId="0">
      <selection activeCell="L17" sqref="L16:L17"/>
    </sheetView>
  </sheetViews>
  <sheetFormatPr baseColWidth="10" defaultRowHeight="16" x14ac:dyDescent="0.2"/>
  <sheetData>
    <row r="1" spans="1:7" x14ac:dyDescent="0.2">
      <c r="B1">
        <v>0.84399999999999997</v>
      </c>
      <c r="C1">
        <f>SUM(C2:C100)</f>
        <v>-3000</v>
      </c>
      <c r="D1">
        <f xml:space="preserve"> SUM(D2:D100)</f>
        <v>3601.44</v>
      </c>
      <c r="E1">
        <f xml:space="preserve"> D1 * B1</f>
        <v>3039.6153599999998</v>
      </c>
      <c r="F1">
        <f xml:space="preserve"> (E1 + C1) / ABS(C1)</f>
        <v>1.3205119999999928E-2</v>
      </c>
      <c r="G1" t="e">
        <f>XIRR(C2:C100,A2:A100)</f>
        <v>#NUM!</v>
      </c>
    </row>
    <row r="2" spans="1:7" x14ac:dyDescent="0.2">
      <c r="A2">
        <v>43292</v>
      </c>
      <c r="B2">
        <v>0.83299999999999996</v>
      </c>
      <c r="C2">
        <v>-3000</v>
      </c>
      <c r="D2">
        <v>3601.44</v>
      </c>
    </row>
    <row r="3" spans="1:7" x14ac:dyDescent="0.2">
      <c r="A3">
        <v>43314</v>
      </c>
    </row>
    <row r="4" spans="1:7" x14ac:dyDescent="0.2">
      <c r="A4">
        <v>43315</v>
      </c>
      <c r="B4">
        <v>0.83299999999999996</v>
      </c>
    </row>
    <row r="5" spans="1:7" x14ac:dyDescent="0.2">
      <c r="A5">
        <v>43318</v>
      </c>
      <c r="B5">
        <v>0.83</v>
      </c>
    </row>
    <row r="6" spans="1:7" x14ac:dyDescent="0.2">
      <c r="A6" t="s">
        <v>7</v>
      </c>
      <c r="B6" t="s">
        <v>11</v>
      </c>
    </row>
  </sheetData>
  <pageMargins left="0.7" right="0.7" top="0.75" bottom="0.75" header="0.3" footer="0.3"/>
  <ignoredErrors>
    <ignoredError sqref="A1:G1 A2:B6 D3:G6 E2:G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501029</vt:lpstr>
      <vt:lpstr>100032</vt:lpstr>
      <vt:lpstr>501050</vt:lpstr>
      <vt:lpstr>001052</vt:lpstr>
      <vt:lpstr>001051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2018-08-09T10:27:30Z</dcterms:modified>
</cp:coreProperties>
</file>