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120" yWindow="900" windowWidth="38380" windowHeight="24520" tabRatio="500"/>
  </bookViews>
  <sheets>
    <sheet name="Suite 1" sheetId="1" r:id="rId1"/>
    <sheet name="Suit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E22" i="2"/>
  <c r="E23" i="2"/>
  <c r="E19" i="2"/>
  <c r="E18" i="2"/>
  <c r="E11" i="2"/>
  <c r="E17" i="2"/>
  <c r="E10" i="2"/>
  <c r="E26" i="2"/>
  <c r="E9" i="2"/>
  <c r="E15" i="1"/>
  <c r="E16" i="1"/>
  <c r="E17" i="1"/>
  <c r="E18" i="1"/>
  <c r="F19" i="1"/>
  <c r="E19" i="1"/>
  <c r="F20" i="1"/>
  <c r="E20" i="1"/>
  <c r="E21" i="1"/>
  <c r="E22" i="1"/>
  <c r="F23" i="1"/>
  <c r="E23" i="1"/>
  <c r="F24" i="1"/>
  <c r="E24" i="1"/>
  <c r="E25" i="1"/>
  <c r="E26" i="1"/>
  <c r="F59" i="1"/>
  <c r="E59" i="1"/>
  <c r="E60" i="1"/>
  <c r="E61" i="1"/>
  <c r="E62" i="1"/>
  <c r="E63" i="1"/>
  <c r="E64" i="1"/>
  <c r="F73" i="1"/>
  <c r="E73" i="1"/>
  <c r="E74" i="1"/>
  <c r="E75" i="1"/>
  <c r="E76" i="1"/>
  <c r="E77" i="1"/>
  <c r="F81" i="1"/>
  <c r="E81" i="1"/>
  <c r="E82" i="1"/>
  <c r="E83" i="1"/>
  <c r="E84" i="1"/>
  <c r="F88" i="1"/>
  <c r="E88" i="1"/>
  <c r="E89" i="1"/>
  <c r="E90" i="1"/>
  <c r="F68" i="1"/>
  <c r="E68" i="1"/>
  <c r="E69" i="1"/>
  <c r="E53" i="1"/>
  <c r="E47" i="1"/>
  <c r="F48" i="1"/>
  <c r="E48" i="1"/>
  <c r="F49" i="1"/>
  <c r="E49" i="1"/>
  <c r="E50" i="1"/>
  <c r="E29" i="1"/>
  <c r="E30" i="1"/>
  <c r="F31" i="1"/>
  <c r="E31" i="1"/>
  <c r="F32" i="1"/>
  <c r="E32" i="1"/>
  <c r="F33" i="1"/>
  <c r="E33" i="1"/>
  <c r="F34" i="1"/>
  <c r="E34" i="1"/>
  <c r="E87" i="1"/>
  <c r="E80" i="1"/>
  <c r="E72" i="1"/>
  <c r="E67" i="1"/>
  <c r="E58" i="1"/>
  <c r="F54" i="1"/>
  <c r="E54" i="1"/>
  <c r="E55" i="1"/>
  <c r="E37" i="1"/>
  <c r="E38" i="1"/>
  <c r="E39" i="1"/>
  <c r="F40" i="1"/>
  <c r="E40" i="1"/>
  <c r="F41" i="1"/>
  <c r="E41" i="1"/>
  <c r="E42" i="1"/>
  <c r="E43" i="1"/>
  <c r="E44" i="1"/>
</calcChain>
</file>

<file path=xl/sharedStrings.xml><?xml version="1.0" encoding="utf-8"?>
<sst xmlns="http://schemas.openxmlformats.org/spreadsheetml/2006/main" count="230" uniqueCount="112">
  <si>
    <t>Agent 1</t>
  </si>
  <si>
    <t>Amount</t>
  </si>
  <si>
    <t>Currency Id</t>
  </si>
  <si>
    <t>Source</t>
  </si>
  <si>
    <t>Dest</t>
  </si>
  <si>
    <t>Desc</t>
  </si>
  <si>
    <t xml:space="preserve"> </t>
  </si>
  <si>
    <t xml:space="preserve">        UBI </t>
  </si>
  <si>
    <t>DEMURRAGE</t>
  </si>
  <si>
    <t>BUY</t>
  </si>
  <si>
    <t>SELL</t>
  </si>
  <si>
    <t>BUY_TRANSITIVE</t>
  </si>
  <si>
    <t>SELL_TRANSITIVE</t>
  </si>
  <si>
    <t>UBI</t>
  </si>
  <si>
    <t>Time</t>
  </si>
  <si>
    <t>Tran Id</t>
  </si>
  <si>
    <t>Tran Type Id</t>
  </si>
  <si>
    <t>Balance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</si>
  <si>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</si>
  <si>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</si>
  <si>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</si>
  <si>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</si>
  <si>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</si>
  <si>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</si>
  <si>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</si>
  <si>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</si>
  <si>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</si>
  <si>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</t>
  </si>
  <si>
    <t>B</t>
  </si>
  <si>
    <t>D</t>
  </si>
  <si>
    <t>C</t>
  </si>
  <si>
    <t>E</t>
  </si>
  <si>
    <t>F</t>
  </si>
  <si>
    <t>H</t>
  </si>
  <si>
    <t>I</t>
  </si>
  <si>
    <t>J</t>
  </si>
  <si>
    <t>G</t>
  </si>
  <si>
    <t>A1 Buys from B2</t>
  </si>
  <si>
    <t>B2 Sells to A1</t>
  </si>
  <si>
    <t>Path</t>
  </si>
  <si>
    <t>[ A B ]</t>
  </si>
  <si>
    <t>[ A C ]</t>
  </si>
  <si>
    <t>A1 Buys from C3</t>
  </si>
  <si>
    <t>C3 Sells to A1</t>
  </si>
  <si>
    <t>[ B D ]</t>
  </si>
  <si>
    <t>B2 Buys from A4</t>
  </si>
  <si>
    <t>D4 Sells to A2</t>
  </si>
  <si>
    <t>[ C A ]</t>
  </si>
  <si>
    <t>Order</t>
  </si>
  <si>
    <t>Return Mutual Connection Coins</t>
  </si>
  <si>
    <t>Return Destinations Coins</t>
  </si>
  <si>
    <t>Return Sources Coins</t>
  </si>
  <si>
    <t>C3 Buys from A1</t>
  </si>
  <si>
    <t>Demurrage</t>
  </si>
  <si>
    <t>Demurrage 1</t>
  </si>
  <si>
    <t>Demurrage 3</t>
  </si>
  <si>
    <t>Tested</t>
  </si>
  <si>
    <t>Buy / Sell - 1 Segment Path</t>
  </si>
  <si>
    <t>Buy / Sell - 2 Currencies Present</t>
  </si>
  <si>
    <t>Demurrage - 2 Currencies Present</t>
  </si>
  <si>
    <t>Demurrage 2</t>
  </si>
  <si>
    <t>Demurrage 4</t>
  </si>
  <si>
    <t>Demmurage 5</t>
  </si>
  <si>
    <t>Demmurage 10</t>
  </si>
  <si>
    <t>Demmurage 9</t>
  </si>
  <si>
    <t>Demmurage 8</t>
  </si>
  <si>
    <t>Demmurage 7</t>
  </si>
  <si>
    <t>Demmurage 6</t>
  </si>
  <si>
    <t>Test 1</t>
  </si>
  <si>
    <t>Test 2</t>
  </si>
  <si>
    <t>Test 3</t>
  </si>
  <si>
    <t>Test 4</t>
  </si>
  <si>
    <t>[ B A C E]</t>
  </si>
  <si>
    <t>Note [ B D C E] is also a valid path, how do we choose to avoid reptative biases? Randomize the selection?</t>
  </si>
  <si>
    <t>B2 Buys from A1</t>
  </si>
  <si>
    <t>will be unique, just ignoring for the moment to reduce clutter</t>
  </si>
  <si>
    <t>A1 Receives from B2</t>
  </si>
  <si>
    <t>A1 Provides to C3</t>
  </si>
  <si>
    <t>Buy / Sell - 4 Segment Path</t>
  </si>
  <si>
    <t>C3 Receives from A1</t>
  </si>
  <si>
    <t>C3 Provides to E5</t>
  </si>
  <si>
    <t>E5 Buys from C3</t>
  </si>
  <si>
    <t>This does not show in the ledger, maybe it should?</t>
  </si>
  <si>
    <t>Test 5</t>
  </si>
  <si>
    <t>[ H F A ]</t>
  </si>
  <si>
    <t>H8 Buys from F6</t>
  </si>
  <si>
    <t>F6 Provides to A1</t>
  </si>
  <si>
    <t>F6 Receives from H8</t>
  </si>
  <si>
    <t>F6 Sells to A1</t>
  </si>
  <si>
    <t>This test plan is exected in the testAgentWallets functional test</t>
  </si>
  <si>
    <t>[ J I H F A ]</t>
  </si>
  <si>
    <t>J10 Buys to I9</t>
  </si>
  <si>
    <t>Buy / Sell - 5 Segment Path</t>
  </si>
  <si>
    <t>I9 Receives from J10</t>
  </si>
  <si>
    <t>Test 6</t>
  </si>
  <si>
    <t>H9 Receives from I9</t>
  </si>
  <si>
    <t>H8 Provies to F6</t>
  </si>
  <si>
    <t>I9 Provies to H8</t>
  </si>
  <si>
    <t>F6 Receives from H9</t>
  </si>
  <si>
    <t>F6 Provies to A1</t>
  </si>
  <si>
    <t>A1 Sells to F6</t>
  </si>
  <si>
    <t>Tran 1</t>
  </si>
  <si>
    <t>[ A F ]</t>
  </si>
  <si>
    <t>Buy</t>
  </si>
  <si>
    <t>Sell</t>
  </si>
  <si>
    <t>Tran 2</t>
  </si>
  <si>
    <t>Test: Show that a longer path is selected if a shorter path is illiquid, in this case between A and B</t>
  </si>
  <si>
    <t>Tran 3</t>
  </si>
  <si>
    <t>[ A C D B ]</t>
  </si>
  <si>
    <t>A3 Provides to D4</t>
  </si>
  <si>
    <t>D4 Receives from C3</t>
  </si>
  <si>
    <t>D4 Provides to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</si>
</sst>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rgb="FF3366FF"/>
      <name val="Calibri"/>
      <scheme val="minor"/>
    </font>
    <font>
      <sz val="12"/>
      <name val="Calibri"/>
      <scheme val="minor"/>
    </font>
    <font>
      <sz val="12"/>
      <color rgb="FF3366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1" applyFont="1"/>
    <xf numFmtId="0" fontId="6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0" borderId="0" xfId="0" applyFont="1"/>
    <xf numFmtId="0" fontId="6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0" borderId="0" xfId="0" applyFont="1" applyFill="1"/>
    <xf numFmtId="0" fontId="9" fillId="0" borderId="0" xfId="0" applyFont="1"/>
    <xf numFmtId="0" fontId="0" fillId="0" borderId="0" xfId="0" applyFill="1" applyBorder="1"/>
    <xf numFmtId="0" fontId="9" fillId="0" borderId="0" xfId="0" applyFont="1" applyBorder="1"/>
  </cellXfs>
  <cellStyles count="1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24" zoomScale="150" zoomScaleNormal="150" zoomScalePageLayoutView="150" workbookViewId="0">
      <selection activeCell="C18" sqref="C18"/>
    </sheetView>
  </sheetViews>
  <sheetFormatPr baseColWidth="10" defaultRowHeight="15" x14ac:dyDescent="0"/>
  <cols>
    <col min="2" max="2" width="10.83203125" style="2"/>
    <col min="3" max="3" width="15.33203125" bestFit="1" customWidth="1"/>
    <col min="11" max="11" width="17.6640625" customWidth="1"/>
  </cols>
  <sheetData>
    <row r="1" spans="1:15">
      <c r="A1" t="s">
        <v>89</v>
      </c>
    </row>
    <row r="3" spans="1:15">
      <c r="N3" t="s">
        <v>56</v>
      </c>
      <c r="O3" t="s">
        <v>13</v>
      </c>
    </row>
    <row r="4" spans="1:15">
      <c r="C4" t="s">
        <v>7</v>
      </c>
      <c r="D4">
        <v>6001</v>
      </c>
      <c r="F4" t="s">
        <v>48</v>
      </c>
      <c r="G4">
        <v>1</v>
      </c>
      <c r="H4" t="s">
        <v>50</v>
      </c>
      <c r="O4" t="s">
        <v>57</v>
      </c>
    </row>
    <row r="5" spans="1:15">
      <c r="C5" t="s">
        <v>8</v>
      </c>
      <c r="D5">
        <v>6002</v>
      </c>
      <c r="G5">
        <v>2</v>
      </c>
      <c r="H5" t="s">
        <v>49</v>
      </c>
      <c r="O5" t="s">
        <v>58</v>
      </c>
    </row>
    <row r="6" spans="1:15">
      <c r="C6" t="s">
        <v>9</v>
      </c>
      <c r="D6">
        <v>6003</v>
      </c>
      <c r="G6">
        <v>3</v>
      </c>
      <c r="H6" t="s">
        <v>51</v>
      </c>
      <c r="O6" t="s">
        <v>59</v>
      </c>
    </row>
    <row r="7" spans="1:15">
      <c r="C7" t="s">
        <v>10</v>
      </c>
      <c r="D7">
        <v>6004</v>
      </c>
      <c r="O7" t="s">
        <v>78</v>
      </c>
    </row>
    <row r="8" spans="1:15">
      <c r="C8" t="s">
        <v>11</v>
      </c>
      <c r="D8">
        <v>7001</v>
      </c>
      <c r="F8" t="s">
        <v>53</v>
      </c>
      <c r="G8" s="11">
        <v>0.05</v>
      </c>
      <c r="O8" t="s">
        <v>92</v>
      </c>
    </row>
    <row r="9" spans="1:15">
      <c r="C9" t="s">
        <v>12</v>
      </c>
      <c r="D9">
        <v>7002</v>
      </c>
    </row>
    <row r="10" spans="1:15">
      <c r="M10" s="3">
        <v>0</v>
      </c>
      <c r="N10" t="s">
        <v>75</v>
      </c>
    </row>
    <row r="12" spans="1:15">
      <c r="D12" s="19" t="s">
        <v>39</v>
      </c>
      <c r="E12" s="19" t="s">
        <v>17</v>
      </c>
      <c r="F12" s="19" t="s">
        <v>1</v>
      </c>
      <c r="G12" s="19" t="s">
        <v>16</v>
      </c>
      <c r="H12" s="19" t="s">
        <v>2</v>
      </c>
      <c r="I12" s="19" t="s">
        <v>3</v>
      </c>
      <c r="J12" s="19" t="s">
        <v>4</v>
      </c>
      <c r="K12" s="19" t="s">
        <v>5</v>
      </c>
      <c r="L12" s="19" t="s">
        <v>14</v>
      </c>
      <c r="M12" s="19" t="s">
        <v>15</v>
      </c>
    </row>
    <row r="14" spans="1:15">
      <c r="A14" s="20"/>
      <c r="B14" s="21" t="s">
        <v>27</v>
      </c>
      <c r="C14" s="20" t="s">
        <v>0</v>
      </c>
      <c r="D14" s="20"/>
      <c r="E14" s="20">
        <v>500</v>
      </c>
      <c r="F14" s="20">
        <v>500</v>
      </c>
      <c r="G14" s="20">
        <v>6001</v>
      </c>
      <c r="H14" s="23">
        <v>1</v>
      </c>
      <c r="I14" s="23">
        <v>0</v>
      </c>
      <c r="J14" s="23">
        <v>1</v>
      </c>
      <c r="K14" s="20" t="s">
        <v>13</v>
      </c>
      <c r="L14" s="23">
        <v>1</v>
      </c>
      <c r="M14" s="24">
        <v>0</v>
      </c>
      <c r="N14" s="2"/>
    </row>
    <row r="15" spans="1:15">
      <c r="A15" s="10" t="s">
        <v>68</v>
      </c>
      <c r="B15" s="9"/>
      <c r="C15" s="10"/>
      <c r="D15" s="10" t="s">
        <v>40</v>
      </c>
      <c r="E15" s="10">
        <f t="shared" ref="E15:E21" si="0">E14+F15</f>
        <v>400</v>
      </c>
      <c r="F15" s="10">
        <v>-100</v>
      </c>
      <c r="G15" s="10">
        <v>6003</v>
      </c>
      <c r="H15" s="9">
        <v>1</v>
      </c>
      <c r="I15" s="9">
        <v>2</v>
      </c>
      <c r="J15" s="9">
        <v>1</v>
      </c>
      <c r="K15" s="10" t="s">
        <v>37</v>
      </c>
      <c r="L15" s="9">
        <v>2</v>
      </c>
      <c r="M15" s="9">
        <v>2</v>
      </c>
      <c r="N15" s="2"/>
    </row>
    <row r="16" spans="1:15">
      <c r="A16" s="7" t="s">
        <v>69</v>
      </c>
      <c r="B16" s="8"/>
      <c r="C16" s="7"/>
      <c r="D16" s="7" t="s">
        <v>41</v>
      </c>
      <c r="E16" s="7">
        <f t="shared" si="0"/>
        <v>350</v>
      </c>
      <c r="F16" s="7">
        <v>-50</v>
      </c>
      <c r="G16" s="7">
        <v>6003</v>
      </c>
      <c r="H16" s="8">
        <v>1</v>
      </c>
      <c r="I16" s="8">
        <v>3</v>
      </c>
      <c r="J16" s="8">
        <v>1</v>
      </c>
      <c r="K16" s="7" t="s">
        <v>42</v>
      </c>
      <c r="L16" s="8">
        <v>2</v>
      </c>
      <c r="M16" s="8">
        <v>3</v>
      </c>
      <c r="N16" s="2"/>
    </row>
    <row r="17" spans="1:14">
      <c r="A17" s="7"/>
      <c r="B17" s="8"/>
      <c r="C17" s="7" t="s">
        <v>6</v>
      </c>
      <c r="D17" s="5" t="s">
        <v>47</v>
      </c>
      <c r="E17" s="5">
        <f t="shared" si="0"/>
        <v>400</v>
      </c>
      <c r="F17" s="5">
        <v>50</v>
      </c>
      <c r="G17" s="5">
        <v>6004</v>
      </c>
      <c r="H17" s="6">
        <v>1</v>
      </c>
      <c r="I17" s="6">
        <v>3</v>
      </c>
      <c r="J17" s="6">
        <v>1</v>
      </c>
      <c r="K17" s="5" t="s">
        <v>43</v>
      </c>
      <c r="L17" s="6">
        <v>2</v>
      </c>
      <c r="M17" s="6">
        <v>4</v>
      </c>
      <c r="N17" s="2"/>
    </row>
    <row r="18" spans="1:14">
      <c r="A18" s="7" t="s">
        <v>6</v>
      </c>
      <c r="B18" s="8"/>
      <c r="C18" s="7"/>
      <c r="D18" s="5"/>
      <c r="E18" s="14">
        <f t="shared" si="0"/>
        <v>425</v>
      </c>
      <c r="F18" s="5">
        <v>25</v>
      </c>
      <c r="G18" s="5">
        <v>6004</v>
      </c>
      <c r="H18" s="6">
        <v>3</v>
      </c>
      <c r="I18" s="6">
        <v>3</v>
      </c>
      <c r="J18" s="6">
        <v>1</v>
      </c>
      <c r="K18" s="5" t="s">
        <v>43</v>
      </c>
      <c r="L18" s="6">
        <v>2</v>
      </c>
      <c r="M18" s="6">
        <v>4</v>
      </c>
      <c r="N18" s="2"/>
    </row>
    <row r="19" spans="1:14" s="10" customFormat="1">
      <c r="A19" s="10" t="s">
        <v>70</v>
      </c>
      <c r="B19" s="9"/>
      <c r="E19">
        <f t="shared" si="0"/>
        <v>405</v>
      </c>
      <c r="F19" s="10">
        <f>-SUM(F14:F17)*G8</f>
        <v>-20</v>
      </c>
      <c r="G19" s="10">
        <v>6002</v>
      </c>
      <c r="H19" s="9">
        <v>1</v>
      </c>
      <c r="I19" s="9">
        <v>0</v>
      </c>
      <c r="J19" s="9">
        <v>1</v>
      </c>
      <c r="K19" s="10" t="s">
        <v>54</v>
      </c>
      <c r="L19" s="9">
        <v>3</v>
      </c>
      <c r="M19" s="4">
        <v>0</v>
      </c>
      <c r="N19" s="9"/>
    </row>
    <row r="20" spans="1:14" s="10" customFormat="1">
      <c r="B20" s="9"/>
      <c r="E20" s="16">
        <f t="shared" si="0"/>
        <v>403.75</v>
      </c>
      <c r="F20" s="10">
        <f>-F18*G8</f>
        <v>-1.25</v>
      </c>
      <c r="G20" s="10">
        <v>6002</v>
      </c>
      <c r="H20" s="9">
        <v>3</v>
      </c>
      <c r="I20" s="9">
        <v>0</v>
      </c>
      <c r="J20" s="9">
        <v>1</v>
      </c>
      <c r="K20" s="10" t="s">
        <v>55</v>
      </c>
      <c r="L20" s="9">
        <v>3</v>
      </c>
      <c r="M20" s="4">
        <v>0</v>
      </c>
      <c r="N20" s="9"/>
    </row>
    <row r="21" spans="1:14" s="10" customFormat="1">
      <c r="A21" s="7" t="s">
        <v>71</v>
      </c>
      <c r="B21" s="8"/>
      <c r="C21" s="7"/>
      <c r="D21" s="5" t="s">
        <v>72</v>
      </c>
      <c r="E21" s="5">
        <f t="shared" si="0"/>
        <v>498.75</v>
      </c>
      <c r="F21" s="5">
        <v>95</v>
      </c>
      <c r="G21" s="5">
        <v>7001</v>
      </c>
      <c r="H21" s="6">
        <v>1</v>
      </c>
      <c r="I21" s="6">
        <v>2</v>
      </c>
      <c r="J21" s="6">
        <v>1</v>
      </c>
      <c r="K21" s="5" t="s">
        <v>76</v>
      </c>
      <c r="L21" s="6">
        <v>4</v>
      </c>
      <c r="M21" s="26">
        <v>6</v>
      </c>
      <c r="N21" s="9"/>
    </row>
    <row r="22" spans="1:14" s="10" customFormat="1">
      <c r="A22" s="7"/>
      <c r="B22" s="8"/>
      <c r="C22" s="7"/>
      <c r="D22" s="5"/>
      <c r="E22" s="5">
        <f t="shared" ref="E22:E23" si="1">E21+F22</f>
        <v>653.75</v>
      </c>
      <c r="F22" s="5">
        <v>155</v>
      </c>
      <c r="G22" s="5">
        <v>7001</v>
      </c>
      <c r="H22" s="6">
        <v>2</v>
      </c>
      <c r="I22" s="6">
        <v>2</v>
      </c>
      <c r="J22" s="6">
        <v>1</v>
      </c>
      <c r="K22" s="5" t="s">
        <v>76</v>
      </c>
      <c r="L22" s="6">
        <v>4</v>
      </c>
      <c r="M22" s="26">
        <v>6</v>
      </c>
      <c r="N22" s="9"/>
    </row>
    <row r="23" spans="1:14" s="10" customFormat="1">
      <c r="A23" s="7"/>
      <c r="B23" s="8"/>
      <c r="C23" s="7"/>
      <c r="D23" s="5"/>
      <c r="E23" s="5">
        <f t="shared" si="1"/>
        <v>630</v>
      </c>
      <c r="F23" s="5">
        <f>-(F20+F18)</f>
        <v>-23.75</v>
      </c>
      <c r="G23" s="5">
        <v>7002</v>
      </c>
      <c r="H23" s="6">
        <v>3</v>
      </c>
      <c r="I23" s="6">
        <v>3</v>
      </c>
      <c r="J23" s="6">
        <v>1</v>
      </c>
      <c r="K23" s="5" t="s">
        <v>77</v>
      </c>
      <c r="L23" s="6">
        <v>4</v>
      </c>
      <c r="M23" s="26">
        <v>6</v>
      </c>
      <c r="N23" s="9"/>
    </row>
    <row r="24" spans="1:14" s="10" customFormat="1">
      <c r="A24" s="7"/>
      <c r="B24" s="8"/>
      <c r="C24" s="7"/>
      <c r="D24" s="5"/>
      <c r="E24" s="14">
        <f>E23+F24</f>
        <v>403.75</v>
      </c>
      <c r="F24" s="5">
        <f>-(250+F23)</f>
        <v>-226.25</v>
      </c>
      <c r="G24" s="5">
        <v>7002</v>
      </c>
      <c r="H24" s="6">
        <v>1</v>
      </c>
      <c r="I24" s="6">
        <v>3</v>
      </c>
      <c r="J24" s="6">
        <v>1</v>
      </c>
      <c r="K24" s="5" t="s">
        <v>77</v>
      </c>
      <c r="L24" s="6">
        <v>4</v>
      </c>
      <c r="M24" s="26">
        <v>6</v>
      </c>
      <c r="N24" s="9"/>
    </row>
    <row r="25" spans="1:14" s="10" customFormat="1">
      <c r="A25" s="10" t="s">
        <v>83</v>
      </c>
      <c r="B25" s="9"/>
      <c r="D25" s="30" t="s">
        <v>84</v>
      </c>
      <c r="E25" s="27">
        <f>E24+F25</f>
        <v>503.75</v>
      </c>
      <c r="F25" s="30">
        <v>100</v>
      </c>
      <c r="G25" s="30">
        <v>604</v>
      </c>
      <c r="H25" s="25">
        <v>6</v>
      </c>
      <c r="I25" s="25">
        <v>6</v>
      </c>
      <c r="J25" s="25">
        <v>1</v>
      </c>
      <c r="K25" s="30" t="s">
        <v>88</v>
      </c>
      <c r="L25" s="25">
        <v>5</v>
      </c>
      <c r="M25" s="25">
        <v>7</v>
      </c>
      <c r="N25" s="9"/>
    </row>
    <row r="26" spans="1:14" s="10" customFormat="1">
      <c r="A26" s="7" t="s">
        <v>94</v>
      </c>
      <c r="B26" s="8"/>
      <c r="C26" s="7"/>
      <c r="D26" s="5" t="s">
        <v>90</v>
      </c>
      <c r="E26" s="14">
        <f>E25+F26</f>
        <v>628.75</v>
      </c>
      <c r="F26" s="5">
        <v>125</v>
      </c>
      <c r="G26" s="5">
        <v>6004</v>
      </c>
      <c r="H26" s="6">
        <v>6</v>
      </c>
      <c r="I26" s="6">
        <v>6</v>
      </c>
      <c r="J26" s="6">
        <v>1</v>
      </c>
      <c r="K26" s="5" t="s">
        <v>100</v>
      </c>
      <c r="L26" s="6">
        <v>6</v>
      </c>
      <c r="M26" s="26">
        <v>8</v>
      </c>
      <c r="N26" s="9"/>
    </row>
    <row r="27" spans="1:14">
      <c r="H27" s="2"/>
      <c r="I27" s="2"/>
      <c r="J27" s="2"/>
      <c r="L27" s="2"/>
      <c r="M27" s="2"/>
      <c r="N27" s="2"/>
    </row>
    <row r="28" spans="1:14">
      <c r="A28" s="20" t="s">
        <v>68</v>
      </c>
      <c r="B28" s="21" t="s">
        <v>28</v>
      </c>
      <c r="C28" s="20" t="s">
        <v>18</v>
      </c>
      <c r="D28" s="20"/>
      <c r="E28" s="20">
        <v>500</v>
      </c>
      <c r="F28" s="20">
        <v>500</v>
      </c>
      <c r="G28" s="20">
        <v>6001</v>
      </c>
      <c r="H28" s="23">
        <v>2</v>
      </c>
      <c r="I28" s="23">
        <v>0</v>
      </c>
      <c r="J28" s="23">
        <v>2</v>
      </c>
      <c r="K28" s="20" t="s">
        <v>13</v>
      </c>
      <c r="L28" s="23">
        <v>1</v>
      </c>
      <c r="M28" s="24">
        <v>0</v>
      </c>
      <c r="N28" s="2"/>
    </row>
    <row r="29" spans="1:14">
      <c r="A29" s="7" t="s">
        <v>69</v>
      </c>
      <c r="B29" s="8"/>
      <c r="C29" s="7"/>
      <c r="D29" s="7" t="s">
        <v>40</v>
      </c>
      <c r="E29" s="7">
        <f>E28+F29</f>
        <v>600</v>
      </c>
      <c r="F29" s="7">
        <v>100</v>
      </c>
      <c r="G29" s="7">
        <v>6004</v>
      </c>
      <c r="H29" s="8">
        <v>1</v>
      </c>
      <c r="I29" s="8">
        <v>1</v>
      </c>
      <c r="J29" s="8">
        <v>2</v>
      </c>
      <c r="K29" s="7" t="s">
        <v>38</v>
      </c>
      <c r="L29" s="8">
        <v>2</v>
      </c>
      <c r="M29" s="8">
        <v>2</v>
      </c>
      <c r="N29" s="2"/>
    </row>
    <row r="30" spans="1:14">
      <c r="A30" s="8"/>
      <c r="B30" s="8"/>
      <c r="C30" s="7"/>
      <c r="D30" s="7" t="s">
        <v>44</v>
      </c>
      <c r="E30" s="15">
        <f>E29+F30</f>
        <v>400</v>
      </c>
      <c r="F30" s="7">
        <v>-200</v>
      </c>
      <c r="G30" s="7">
        <v>6003</v>
      </c>
      <c r="H30" s="8">
        <v>2</v>
      </c>
      <c r="I30" s="8">
        <v>4</v>
      </c>
      <c r="J30" s="8">
        <v>2</v>
      </c>
      <c r="K30" s="7" t="s">
        <v>45</v>
      </c>
      <c r="L30" s="8">
        <v>2</v>
      </c>
      <c r="M30" s="8">
        <v>5</v>
      </c>
      <c r="N30" s="2"/>
    </row>
    <row r="31" spans="1:14">
      <c r="A31" s="10" t="s">
        <v>70</v>
      </c>
      <c r="E31" s="16">
        <f t="shared" ref="E31:E34" si="2">E30+F31</f>
        <v>395</v>
      </c>
      <c r="F31" s="10">
        <f>-F29*$G$8</f>
        <v>-5</v>
      </c>
      <c r="G31" s="10">
        <v>6002</v>
      </c>
      <c r="H31" s="9">
        <v>1</v>
      </c>
      <c r="I31" s="9">
        <v>0</v>
      </c>
      <c r="J31" s="9">
        <v>2</v>
      </c>
      <c r="K31" s="10" t="s">
        <v>54</v>
      </c>
      <c r="L31" s="9">
        <v>3</v>
      </c>
      <c r="M31" s="4">
        <v>0</v>
      </c>
      <c r="N31" s="2"/>
    </row>
    <row r="32" spans="1:14">
      <c r="E32">
        <f t="shared" si="2"/>
        <v>380</v>
      </c>
      <c r="F32" s="10">
        <f>-(F30+F28)*$G$8</f>
        <v>-15</v>
      </c>
      <c r="G32" s="10">
        <v>6002</v>
      </c>
      <c r="H32" s="9">
        <v>2</v>
      </c>
      <c r="I32" s="9">
        <v>0</v>
      </c>
      <c r="J32" s="9">
        <v>2</v>
      </c>
      <c r="K32" s="10" t="s">
        <v>60</v>
      </c>
      <c r="L32" s="9">
        <v>3</v>
      </c>
      <c r="M32" s="4">
        <v>0</v>
      </c>
      <c r="N32" s="2"/>
    </row>
    <row r="33" spans="1:14">
      <c r="A33" s="7" t="s">
        <v>71</v>
      </c>
      <c r="B33" s="8"/>
      <c r="C33" s="7"/>
      <c r="D33" s="7" t="s">
        <v>72</v>
      </c>
      <c r="E33" s="29">
        <f t="shared" si="2"/>
        <v>285</v>
      </c>
      <c r="F33" s="7">
        <f>-(F31+F29)</f>
        <v>-95</v>
      </c>
      <c r="G33" s="7">
        <v>6003</v>
      </c>
      <c r="H33" s="8">
        <v>1</v>
      </c>
      <c r="I33" s="8">
        <v>2</v>
      </c>
      <c r="J33" s="8">
        <v>2</v>
      </c>
      <c r="K33" s="7" t="s">
        <v>74</v>
      </c>
      <c r="L33" s="8">
        <v>4</v>
      </c>
      <c r="M33" s="18">
        <v>6</v>
      </c>
      <c r="N33" s="1" t="s">
        <v>73</v>
      </c>
    </row>
    <row r="34" spans="1:14">
      <c r="A34" s="7"/>
      <c r="B34" s="8"/>
      <c r="C34" s="7"/>
      <c r="D34" s="7"/>
      <c r="E34" s="15">
        <f t="shared" si="2"/>
        <v>130</v>
      </c>
      <c r="F34" s="7">
        <f>-(250+F33)</f>
        <v>-155</v>
      </c>
      <c r="G34" s="7">
        <v>6003</v>
      </c>
      <c r="H34" s="8">
        <v>2</v>
      </c>
      <c r="I34" s="8">
        <v>2</v>
      </c>
      <c r="J34" s="8">
        <v>2</v>
      </c>
      <c r="K34" s="7" t="s">
        <v>74</v>
      </c>
      <c r="L34" s="8">
        <v>4</v>
      </c>
      <c r="M34" s="18">
        <v>6</v>
      </c>
      <c r="N34" s="1"/>
    </row>
    <row r="35" spans="1:14">
      <c r="H35" s="2"/>
      <c r="I35" s="2"/>
      <c r="J35" s="2"/>
      <c r="L35" s="2"/>
      <c r="M35" s="2"/>
      <c r="N35" s="2"/>
    </row>
    <row r="36" spans="1:14">
      <c r="A36" s="20" t="s">
        <v>68</v>
      </c>
      <c r="B36" s="21" t="s">
        <v>30</v>
      </c>
      <c r="C36" s="20" t="s">
        <v>19</v>
      </c>
      <c r="D36" s="20"/>
      <c r="E36" s="20">
        <v>500</v>
      </c>
      <c r="F36" s="20">
        <v>500</v>
      </c>
      <c r="G36" s="20">
        <v>6001</v>
      </c>
      <c r="H36" s="23">
        <v>3</v>
      </c>
      <c r="I36" s="23">
        <v>0</v>
      </c>
      <c r="J36" s="23">
        <v>3</v>
      </c>
      <c r="K36" s="20" t="s">
        <v>13</v>
      </c>
      <c r="L36" s="23">
        <v>1</v>
      </c>
      <c r="M36" s="24">
        <v>0</v>
      </c>
      <c r="N36" s="2"/>
    </row>
    <row r="37" spans="1:14">
      <c r="A37" s="7" t="s">
        <v>69</v>
      </c>
      <c r="B37" s="8"/>
      <c r="C37" s="7"/>
      <c r="D37" s="7" t="s">
        <v>41</v>
      </c>
      <c r="E37" s="7">
        <f t="shared" ref="E37:E42" si="3">E36+F37</f>
        <v>550</v>
      </c>
      <c r="F37" s="7">
        <v>50</v>
      </c>
      <c r="G37" s="7">
        <v>6004</v>
      </c>
      <c r="H37" s="8">
        <v>1</v>
      </c>
      <c r="I37" s="8">
        <v>1</v>
      </c>
      <c r="J37" s="8">
        <v>3</v>
      </c>
      <c r="K37" s="7" t="s">
        <v>43</v>
      </c>
      <c r="L37" s="8">
        <v>2</v>
      </c>
      <c r="M37" s="8">
        <v>3</v>
      </c>
      <c r="N37" s="2"/>
    </row>
    <row r="38" spans="1:14">
      <c r="A38" s="7"/>
      <c r="B38" s="8"/>
      <c r="C38" s="7" t="s">
        <v>6</v>
      </c>
      <c r="D38" s="5" t="s">
        <v>47</v>
      </c>
      <c r="E38" s="5">
        <f t="shared" si="3"/>
        <v>500</v>
      </c>
      <c r="F38" s="5">
        <v>-50</v>
      </c>
      <c r="G38" s="5">
        <v>6003</v>
      </c>
      <c r="H38" s="6">
        <v>1</v>
      </c>
      <c r="I38" s="6">
        <v>1</v>
      </c>
      <c r="J38" s="6">
        <v>3</v>
      </c>
      <c r="K38" s="5" t="s">
        <v>52</v>
      </c>
      <c r="L38" s="6">
        <v>2</v>
      </c>
      <c r="M38" s="6">
        <v>4</v>
      </c>
      <c r="N38" s="2"/>
    </row>
    <row r="39" spans="1:14">
      <c r="A39" s="7"/>
      <c r="B39" s="8"/>
      <c r="C39" s="7"/>
      <c r="D39" s="5"/>
      <c r="E39" s="14">
        <f t="shared" si="3"/>
        <v>475</v>
      </c>
      <c r="F39" s="5">
        <v>-25</v>
      </c>
      <c r="G39" s="5">
        <v>6003</v>
      </c>
      <c r="H39" s="6">
        <v>3</v>
      </c>
      <c r="I39" s="6">
        <v>1</v>
      </c>
      <c r="J39" s="6">
        <v>3</v>
      </c>
      <c r="K39" s="5" t="s">
        <v>52</v>
      </c>
      <c r="L39" s="6">
        <v>2</v>
      </c>
      <c r="M39" s="6">
        <v>4</v>
      </c>
      <c r="N39" s="2"/>
    </row>
    <row r="40" spans="1:14">
      <c r="A40" s="10" t="s">
        <v>70</v>
      </c>
      <c r="D40" s="10"/>
      <c r="E40">
        <f t="shared" si="3"/>
        <v>451.25</v>
      </c>
      <c r="F40" s="10">
        <f>-(F39+F36)*$G$8</f>
        <v>-23.75</v>
      </c>
      <c r="G40" s="10">
        <v>6002</v>
      </c>
      <c r="H40" s="9">
        <v>3</v>
      </c>
      <c r="I40" s="9">
        <v>0</v>
      </c>
      <c r="J40" s="9">
        <v>3</v>
      </c>
      <c r="K40" s="10" t="s">
        <v>55</v>
      </c>
      <c r="L40" s="9">
        <v>3</v>
      </c>
      <c r="M40" s="4">
        <v>0</v>
      </c>
      <c r="N40" s="2"/>
    </row>
    <row r="41" spans="1:14">
      <c r="B41" s="9"/>
      <c r="C41" s="10"/>
      <c r="D41" s="10"/>
      <c r="E41" s="27">
        <f t="shared" si="3"/>
        <v>451.25</v>
      </c>
      <c r="F41" s="10">
        <f>-(F38+F37)*$G$8</f>
        <v>0</v>
      </c>
      <c r="G41" s="10">
        <v>6002</v>
      </c>
      <c r="H41" s="9">
        <v>3</v>
      </c>
      <c r="I41" s="9">
        <v>0</v>
      </c>
      <c r="J41" s="9">
        <v>3</v>
      </c>
      <c r="K41" s="10" t="s">
        <v>54</v>
      </c>
      <c r="L41" s="9">
        <v>3</v>
      </c>
      <c r="M41" s="17">
        <v>0</v>
      </c>
      <c r="N41" s="1" t="s">
        <v>82</v>
      </c>
    </row>
    <row r="42" spans="1:14">
      <c r="A42" s="7" t="s">
        <v>71</v>
      </c>
      <c r="B42" s="8"/>
      <c r="C42" s="7"/>
      <c r="D42" s="5" t="s">
        <v>72</v>
      </c>
      <c r="E42" s="28">
        <f t="shared" si="3"/>
        <v>475</v>
      </c>
      <c r="F42" s="5">
        <v>23.75</v>
      </c>
      <c r="G42" s="5">
        <v>7001</v>
      </c>
      <c r="H42" s="6">
        <v>3</v>
      </c>
      <c r="I42" s="6">
        <v>1</v>
      </c>
      <c r="J42" s="6">
        <v>3</v>
      </c>
      <c r="K42" s="5" t="s">
        <v>79</v>
      </c>
      <c r="L42" s="6">
        <v>4</v>
      </c>
      <c r="M42" s="26">
        <v>6</v>
      </c>
      <c r="N42" s="2"/>
    </row>
    <row r="43" spans="1:14">
      <c r="A43" s="7"/>
      <c r="B43" s="8"/>
      <c r="C43" s="7"/>
      <c r="D43" s="5"/>
      <c r="E43" s="28">
        <f t="shared" ref="E43:E44" si="4">E42+F43</f>
        <v>701.25</v>
      </c>
      <c r="F43" s="5">
        <v>226.25</v>
      </c>
      <c r="G43" s="5">
        <v>7001</v>
      </c>
      <c r="H43" s="6">
        <v>1</v>
      </c>
      <c r="I43" s="6">
        <v>1</v>
      </c>
      <c r="J43" s="6">
        <v>3</v>
      </c>
      <c r="K43" s="5" t="s">
        <v>79</v>
      </c>
      <c r="L43" s="6">
        <v>4</v>
      </c>
      <c r="M43" s="26">
        <v>6</v>
      </c>
      <c r="N43" s="2"/>
    </row>
    <row r="44" spans="1:14">
      <c r="A44" s="7"/>
      <c r="B44" s="8"/>
      <c r="C44" s="7"/>
      <c r="D44" s="5"/>
      <c r="E44" s="14">
        <f t="shared" si="4"/>
        <v>451.25</v>
      </c>
      <c r="F44" s="5">
        <v>-250</v>
      </c>
      <c r="G44" s="5">
        <v>7002</v>
      </c>
      <c r="H44" s="6">
        <v>3</v>
      </c>
      <c r="I44" s="6">
        <v>3</v>
      </c>
      <c r="J44" s="6">
        <v>5</v>
      </c>
      <c r="K44" s="5" t="s">
        <v>80</v>
      </c>
      <c r="L44" s="6">
        <v>4</v>
      </c>
      <c r="M44" s="26">
        <v>6</v>
      </c>
      <c r="N44" s="2"/>
    </row>
    <row r="45" spans="1:14">
      <c r="H45" s="2"/>
      <c r="I45" s="2"/>
      <c r="J45" s="2"/>
      <c r="L45" s="2"/>
      <c r="M45" s="2"/>
      <c r="N45" s="2"/>
    </row>
    <row r="46" spans="1:14">
      <c r="A46" s="20" t="s">
        <v>68</v>
      </c>
      <c r="B46" s="21" t="s">
        <v>29</v>
      </c>
      <c r="C46" s="20" t="s">
        <v>20</v>
      </c>
      <c r="D46" s="20"/>
      <c r="E46" s="20">
        <v>500</v>
      </c>
      <c r="F46" s="20">
        <v>500</v>
      </c>
      <c r="G46" s="20">
        <v>6001</v>
      </c>
      <c r="H46" s="23">
        <v>4</v>
      </c>
      <c r="I46" s="23">
        <v>0</v>
      </c>
      <c r="J46" s="23">
        <v>4</v>
      </c>
      <c r="K46" s="20" t="s">
        <v>13</v>
      </c>
      <c r="L46" s="23">
        <v>1</v>
      </c>
      <c r="M46" s="24">
        <v>0</v>
      </c>
      <c r="N46" s="2"/>
    </row>
    <row r="47" spans="1:14">
      <c r="A47" s="7" t="s">
        <v>69</v>
      </c>
      <c r="B47" s="8"/>
      <c r="C47" s="7"/>
      <c r="D47" s="7" t="s">
        <v>44</v>
      </c>
      <c r="E47" s="15">
        <f>E46+F47</f>
        <v>700</v>
      </c>
      <c r="F47" s="7">
        <v>200</v>
      </c>
      <c r="G47" s="7">
        <v>6004</v>
      </c>
      <c r="H47" s="8">
        <v>2</v>
      </c>
      <c r="I47" s="8">
        <v>2</v>
      </c>
      <c r="J47" s="8">
        <v>4</v>
      </c>
      <c r="K47" s="7" t="s">
        <v>46</v>
      </c>
      <c r="L47" s="8">
        <v>2</v>
      </c>
      <c r="M47" s="8">
        <v>5</v>
      </c>
      <c r="N47" s="2"/>
    </row>
    <row r="48" spans="1:14">
      <c r="A48" s="10" t="s">
        <v>70</v>
      </c>
      <c r="B48" s="9"/>
      <c r="C48" s="10"/>
      <c r="D48" s="10"/>
      <c r="E48" s="10">
        <f>E47+F48</f>
        <v>690</v>
      </c>
      <c r="F48" s="10">
        <f>-F47*$G$8</f>
        <v>-10</v>
      </c>
      <c r="G48" s="10">
        <v>6002</v>
      </c>
      <c r="H48" s="9">
        <v>2</v>
      </c>
      <c r="I48" s="9">
        <v>0</v>
      </c>
      <c r="J48" s="9">
        <v>4</v>
      </c>
      <c r="K48" s="10" t="s">
        <v>60</v>
      </c>
      <c r="L48" s="9">
        <v>3</v>
      </c>
      <c r="M48" s="17">
        <v>0</v>
      </c>
      <c r="N48" s="2"/>
    </row>
    <row r="49" spans="1:14">
      <c r="E49" s="16">
        <f>E48+F49</f>
        <v>665</v>
      </c>
      <c r="F49" s="10">
        <f>-F46*$G$8</f>
        <v>-25</v>
      </c>
      <c r="G49" s="10">
        <v>6002</v>
      </c>
      <c r="H49" s="9">
        <v>4</v>
      </c>
      <c r="I49" s="9">
        <v>0</v>
      </c>
      <c r="J49" s="9">
        <v>4</v>
      </c>
      <c r="K49" s="10" t="s">
        <v>61</v>
      </c>
      <c r="L49" s="9">
        <v>3</v>
      </c>
      <c r="M49" s="4">
        <v>0</v>
      </c>
      <c r="N49" s="2"/>
    </row>
    <row r="50" spans="1:14">
      <c r="A50" s="7" t="s">
        <v>71</v>
      </c>
      <c r="B50" s="8"/>
      <c r="C50" s="7"/>
      <c r="D50" s="7"/>
      <c r="E50" s="29">
        <f>E49+F50</f>
        <v>665</v>
      </c>
      <c r="F50" s="7"/>
      <c r="G50" s="7"/>
      <c r="H50" s="8"/>
      <c r="I50" s="8"/>
      <c r="J50" s="8"/>
      <c r="K50" s="7"/>
      <c r="L50" s="8"/>
      <c r="M50" s="12"/>
      <c r="N50" s="2"/>
    </row>
    <row r="51" spans="1:14">
      <c r="H51" s="2"/>
      <c r="I51" s="2"/>
      <c r="J51" s="2"/>
      <c r="L51" s="2"/>
      <c r="M51" s="2"/>
      <c r="N51" s="2"/>
    </row>
    <row r="52" spans="1:14">
      <c r="A52" s="20" t="s">
        <v>68</v>
      </c>
      <c r="B52" s="21" t="s">
        <v>31</v>
      </c>
      <c r="C52" s="20" t="s">
        <v>21</v>
      </c>
      <c r="D52" s="20"/>
      <c r="E52" s="22">
        <v>500</v>
      </c>
      <c r="F52" s="20">
        <v>500</v>
      </c>
      <c r="G52" s="20">
        <v>6001</v>
      </c>
      <c r="H52" s="23">
        <v>5</v>
      </c>
      <c r="I52" s="23">
        <v>0</v>
      </c>
      <c r="J52" s="23">
        <v>5</v>
      </c>
      <c r="K52" s="20" t="s">
        <v>13</v>
      </c>
      <c r="L52" s="23">
        <v>1</v>
      </c>
      <c r="M52" s="24">
        <v>0</v>
      </c>
      <c r="N52" s="2"/>
    </row>
    <row r="53" spans="1:14">
      <c r="A53" s="7" t="s">
        <v>69</v>
      </c>
      <c r="B53" s="8"/>
      <c r="C53" s="7"/>
      <c r="D53" s="7"/>
      <c r="E53" s="13">
        <f>E52+F53</f>
        <v>500</v>
      </c>
      <c r="F53" s="7"/>
      <c r="G53" s="7"/>
      <c r="H53" s="8"/>
      <c r="I53" s="8"/>
      <c r="J53" s="8"/>
      <c r="K53" s="7"/>
      <c r="L53" s="8"/>
      <c r="M53" s="12"/>
      <c r="N53" s="2"/>
    </row>
    <row r="54" spans="1:14">
      <c r="A54" s="10" t="s">
        <v>70</v>
      </c>
      <c r="E54" s="16">
        <f>E52+F54</f>
        <v>475</v>
      </c>
      <c r="F54">
        <f>-F52*$G$8</f>
        <v>-25</v>
      </c>
      <c r="G54">
        <v>6002</v>
      </c>
      <c r="H54" s="2">
        <v>5</v>
      </c>
      <c r="I54" s="2">
        <v>0</v>
      </c>
      <c r="J54" s="2">
        <v>5</v>
      </c>
      <c r="K54" t="s">
        <v>62</v>
      </c>
      <c r="L54" s="2">
        <v>3</v>
      </c>
      <c r="M54" s="4">
        <v>0</v>
      </c>
      <c r="N54" s="2"/>
    </row>
    <row r="55" spans="1:14">
      <c r="A55" s="7" t="s">
        <v>71</v>
      </c>
      <c r="B55" s="8"/>
      <c r="C55" s="7"/>
      <c r="D55" s="7"/>
      <c r="E55" s="15">
        <f>E54+F55</f>
        <v>725</v>
      </c>
      <c r="F55" s="7">
        <v>250</v>
      </c>
      <c r="G55" s="7">
        <v>6002</v>
      </c>
      <c r="H55" s="8">
        <v>3</v>
      </c>
      <c r="I55" s="8">
        <v>3</v>
      </c>
      <c r="J55" s="8">
        <v>5</v>
      </c>
      <c r="K55" s="7" t="s">
        <v>81</v>
      </c>
      <c r="L55" s="8">
        <v>4</v>
      </c>
      <c r="M55" s="18">
        <v>6</v>
      </c>
      <c r="N55" s="2"/>
    </row>
    <row r="56" spans="1:14">
      <c r="H56" s="2"/>
      <c r="I56" s="2"/>
      <c r="J56" s="2"/>
      <c r="L56" s="2"/>
      <c r="M56" s="2"/>
      <c r="N56" s="2"/>
    </row>
    <row r="57" spans="1:14">
      <c r="A57" s="20" t="s">
        <v>68</v>
      </c>
      <c r="B57" s="21" t="s">
        <v>32</v>
      </c>
      <c r="C57" s="20" t="s">
        <v>22</v>
      </c>
      <c r="D57" s="20"/>
      <c r="E57" s="22">
        <v>500</v>
      </c>
      <c r="F57" s="20">
        <v>500</v>
      </c>
      <c r="G57" s="20">
        <v>6001</v>
      </c>
      <c r="H57" s="23">
        <v>6</v>
      </c>
      <c r="I57" s="23">
        <v>0</v>
      </c>
      <c r="J57" s="23">
        <v>6</v>
      </c>
      <c r="K57" s="20" t="s">
        <v>13</v>
      </c>
      <c r="L57" s="23">
        <v>1</v>
      </c>
      <c r="M57" s="24">
        <v>0</v>
      </c>
      <c r="N57" s="2"/>
    </row>
    <row r="58" spans="1:14">
      <c r="A58" s="7" t="s">
        <v>69</v>
      </c>
      <c r="B58" s="8"/>
      <c r="C58" s="7"/>
      <c r="D58" s="7"/>
      <c r="E58" s="13">
        <f>E57+F58</f>
        <v>500</v>
      </c>
      <c r="F58" s="7"/>
      <c r="G58" s="7"/>
      <c r="H58" s="8"/>
      <c r="I58" s="8"/>
      <c r="J58" s="8"/>
      <c r="K58" s="7"/>
      <c r="L58" s="8"/>
      <c r="M58" s="12"/>
      <c r="N58" s="2"/>
    </row>
    <row r="59" spans="1:14">
      <c r="A59" s="10" t="s">
        <v>70</v>
      </c>
      <c r="E59" s="16">
        <f>E57+F59</f>
        <v>475</v>
      </c>
      <c r="F59">
        <f>-F57*$G$8</f>
        <v>-25</v>
      </c>
      <c r="G59">
        <v>6002</v>
      </c>
      <c r="H59" s="2">
        <v>6</v>
      </c>
      <c r="I59" s="2">
        <v>0</v>
      </c>
      <c r="J59" s="2">
        <v>6</v>
      </c>
      <c r="K59" t="s">
        <v>67</v>
      </c>
      <c r="L59" s="2">
        <v>3</v>
      </c>
      <c r="M59" s="4">
        <v>0</v>
      </c>
      <c r="N59" s="2"/>
    </row>
    <row r="60" spans="1:14">
      <c r="A60" s="7" t="s">
        <v>71</v>
      </c>
      <c r="B60" s="8"/>
      <c r="C60" s="7"/>
      <c r="D60" s="7"/>
      <c r="E60" s="29">
        <f>E59+F60</f>
        <v>475</v>
      </c>
      <c r="F60" s="7"/>
      <c r="G60" s="7"/>
      <c r="H60" s="8"/>
      <c r="I60" s="8"/>
      <c r="J60" s="8"/>
      <c r="K60" s="7"/>
      <c r="L60" s="8"/>
      <c r="M60" s="12"/>
      <c r="N60" s="2"/>
    </row>
    <row r="61" spans="1:14">
      <c r="A61" s="10" t="s">
        <v>83</v>
      </c>
      <c r="B61" s="9"/>
      <c r="C61" s="10"/>
      <c r="D61" s="5" t="s">
        <v>84</v>
      </c>
      <c r="E61" s="28">
        <f>E60+F61</f>
        <v>575</v>
      </c>
      <c r="F61" s="5">
        <v>100</v>
      </c>
      <c r="G61" s="5">
        <v>7002</v>
      </c>
      <c r="H61" s="6">
        <v>8</v>
      </c>
      <c r="I61" s="6">
        <v>8</v>
      </c>
      <c r="J61" s="6">
        <v>6</v>
      </c>
      <c r="K61" s="5" t="s">
        <v>87</v>
      </c>
      <c r="L61" s="6">
        <v>5</v>
      </c>
      <c r="M61" s="26">
        <v>7</v>
      </c>
      <c r="N61" s="2"/>
    </row>
    <row r="62" spans="1:14">
      <c r="A62" s="10"/>
      <c r="B62" s="9"/>
      <c r="C62" s="10"/>
      <c r="D62" s="5"/>
      <c r="E62" s="14">
        <f>E61+F62</f>
        <v>475</v>
      </c>
      <c r="F62" s="5">
        <v>-100</v>
      </c>
      <c r="G62" s="5">
        <v>7001</v>
      </c>
      <c r="H62" s="6">
        <v>6</v>
      </c>
      <c r="I62" s="6">
        <v>1</v>
      </c>
      <c r="J62" s="6">
        <v>6</v>
      </c>
      <c r="K62" s="5" t="s">
        <v>86</v>
      </c>
      <c r="L62" s="6">
        <v>5</v>
      </c>
      <c r="M62" s="26">
        <v>7</v>
      </c>
      <c r="N62" s="2"/>
    </row>
    <row r="63" spans="1:14">
      <c r="A63" s="7" t="s">
        <v>94</v>
      </c>
      <c r="B63" s="8"/>
      <c r="C63" s="7"/>
      <c r="D63" s="5" t="s">
        <v>90</v>
      </c>
      <c r="E63" s="28">
        <f>E62+F63</f>
        <v>600</v>
      </c>
      <c r="F63" s="5">
        <v>125</v>
      </c>
      <c r="G63" s="5">
        <v>7002</v>
      </c>
      <c r="H63" s="6">
        <v>8</v>
      </c>
      <c r="I63" s="6">
        <v>8</v>
      </c>
      <c r="J63" s="6">
        <v>6</v>
      </c>
      <c r="K63" s="5" t="s">
        <v>98</v>
      </c>
      <c r="L63" s="6">
        <v>6</v>
      </c>
      <c r="M63" s="26">
        <v>8</v>
      </c>
      <c r="N63" s="2"/>
    </row>
    <row r="64" spans="1:14">
      <c r="A64" s="7"/>
      <c r="B64" s="8"/>
      <c r="C64" s="7"/>
      <c r="D64" s="5"/>
      <c r="E64" s="14">
        <f>E63+F64</f>
        <v>475</v>
      </c>
      <c r="F64" s="5">
        <v>-125</v>
      </c>
      <c r="G64" s="5">
        <v>7001</v>
      </c>
      <c r="H64" s="6">
        <v>6</v>
      </c>
      <c r="I64" s="6">
        <v>1</v>
      </c>
      <c r="J64" s="6">
        <v>6</v>
      </c>
      <c r="K64" s="5" t="s">
        <v>99</v>
      </c>
      <c r="L64" s="6">
        <v>6</v>
      </c>
      <c r="M64" s="26">
        <v>8</v>
      </c>
      <c r="N64" s="2"/>
    </row>
    <row r="65" spans="1:14">
      <c r="H65" s="2"/>
      <c r="I65" s="2"/>
      <c r="J65" s="2"/>
      <c r="L65" s="2"/>
      <c r="M65" s="2"/>
      <c r="N65" s="2"/>
    </row>
    <row r="66" spans="1:14">
      <c r="A66" s="20" t="s">
        <v>68</v>
      </c>
      <c r="B66" s="21" t="s">
        <v>36</v>
      </c>
      <c r="C66" s="20" t="s">
        <v>23</v>
      </c>
      <c r="D66" s="20"/>
      <c r="E66" s="22">
        <v>500</v>
      </c>
      <c r="F66" s="20">
        <v>500</v>
      </c>
      <c r="G66" s="20">
        <v>6001</v>
      </c>
      <c r="H66" s="23">
        <v>7</v>
      </c>
      <c r="I66" s="23">
        <v>0</v>
      </c>
      <c r="J66" s="23">
        <v>7</v>
      </c>
      <c r="K66" s="20" t="s">
        <v>13</v>
      </c>
      <c r="L66" s="23">
        <v>1</v>
      </c>
      <c r="M66" s="24">
        <v>0</v>
      </c>
      <c r="N66" s="2"/>
    </row>
    <row r="67" spans="1:14">
      <c r="A67" s="7" t="s">
        <v>69</v>
      </c>
      <c r="B67" s="8"/>
      <c r="C67" s="7"/>
      <c r="D67" s="7"/>
      <c r="E67" s="13">
        <f>E66+F67</f>
        <v>500</v>
      </c>
      <c r="F67" s="7"/>
      <c r="G67" s="7"/>
      <c r="H67" s="8"/>
      <c r="I67" s="8"/>
      <c r="J67" s="8"/>
      <c r="K67" s="7"/>
      <c r="L67" s="8"/>
      <c r="M67" s="12"/>
      <c r="N67" s="2"/>
    </row>
    <row r="68" spans="1:14">
      <c r="A68" s="10" t="s">
        <v>70</v>
      </c>
      <c r="E68" s="16">
        <f>E66+F68</f>
        <v>475</v>
      </c>
      <c r="F68">
        <f>-F66*$G$8</f>
        <v>-25</v>
      </c>
      <c r="G68">
        <v>6002</v>
      </c>
      <c r="H68" s="2">
        <v>7</v>
      </c>
      <c r="I68" s="2">
        <v>0</v>
      </c>
      <c r="J68" s="2">
        <v>7</v>
      </c>
      <c r="K68" t="s">
        <v>66</v>
      </c>
      <c r="L68" s="2">
        <v>3</v>
      </c>
      <c r="M68" s="4">
        <v>0</v>
      </c>
      <c r="N68" s="2"/>
    </row>
    <row r="69" spans="1:14">
      <c r="A69" s="7" t="s">
        <v>71</v>
      </c>
      <c r="B69" s="8"/>
      <c r="C69" s="7"/>
      <c r="D69" s="7"/>
      <c r="E69" s="29">
        <f>E68+F69</f>
        <v>475</v>
      </c>
      <c r="F69" s="7"/>
      <c r="G69" s="7"/>
      <c r="H69" s="8"/>
      <c r="I69" s="8"/>
      <c r="J69" s="8"/>
      <c r="K69" s="7"/>
      <c r="L69" s="8"/>
      <c r="M69" s="12"/>
      <c r="N69" s="2"/>
    </row>
    <row r="70" spans="1:14">
      <c r="H70" s="2"/>
      <c r="I70" s="2"/>
      <c r="J70" s="2"/>
      <c r="L70" s="2"/>
      <c r="M70" s="2"/>
      <c r="N70" s="2"/>
    </row>
    <row r="71" spans="1:14">
      <c r="A71" s="20" t="s">
        <v>68</v>
      </c>
      <c r="B71" s="21" t="s">
        <v>33</v>
      </c>
      <c r="C71" s="20" t="s">
        <v>24</v>
      </c>
      <c r="D71" s="20"/>
      <c r="E71" s="22">
        <v>500</v>
      </c>
      <c r="F71" s="20">
        <v>500</v>
      </c>
      <c r="G71" s="20">
        <v>6001</v>
      </c>
      <c r="H71" s="23">
        <v>8</v>
      </c>
      <c r="I71" s="23">
        <v>0</v>
      </c>
      <c r="J71" s="23">
        <v>8</v>
      </c>
      <c r="K71" s="20" t="s">
        <v>13</v>
      </c>
      <c r="L71" s="23">
        <v>1</v>
      </c>
      <c r="M71" s="24">
        <v>0</v>
      </c>
      <c r="N71" s="2"/>
    </row>
    <row r="72" spans="1:14">
      <c r="A72" s="7" t="s">
        <v>69</v>
      </c>
      <c r="B72" s="8"/>
      <c r="C72" s="7"/>
      <c r="D72" s="7"/>
      <c r="E72" s="13">
        <f>E71+F72</f>
        <v>500</v>
      </c>
      <c r="F72" s="7"/>
      <c r="G72" s="7"/>
      <c r="H72" s="8"/>
      <c r="I72" s="8"/>
      <c r="J72" s="8"/>
      <c r="K72" s="7"/>
      <c r="L72" s="8"/>
      <c r="M72" s="12"/>
      <c r="N72" s="2"/>
    </row>
    <row r="73" spans="1:14">
      <c r="A73" s="10" t="s">
        <v>70</v>
      </c>
      <c r="E73" s="16">
        <f>E71+F73</f>
        <v>475</v>
      </c>
      <c r="F73">
        <f>-F71*$G$8</f>
        <v>-25</v>
      </c>
      <c r="G73">
        <v>6002</v>
      </c>
      <c r="H73" s="2">
        <v>8</v>
      </c>
      <c r="I73" s="2">
        <v>0</v>
      </c>
      <c r="J73" s="2">
        <v>8</v>
      </c>
      <c r="K73" t="s">
        <v>65</v>
      </c>
      <c r="L73" s="2">
        <v>3</v>
      </c>
      <c r="M73" s="4">
        <v>0</v>
      </c>
      <c r="N73" s="2"/>
    </row>
    <row r="74" spans="1:14">
      <c r="A74" s="7" t="s">
        <v>71</v>
      </c>
      <c r="B74" s="8"/>
      <c r="C74" s="7"/>
      <c r="D74" s="7"/>
      <c r="E74" s="29">
        <f>E73+F74</f>
        <v>475</v>
      </c>
      <c r="F74" s="7"/>
      <c r="G74" s="7"/>
      <c r="H74" s="8"/>
      <c r="I74" s="8"/>
      <c r="J74" s="8"/>
      <c r="K74" s="7"/>
      <c r="L74" s="8"/>
      <c r="M74" s="12"/>
      <c r="N74" s="2"/>
    </row>
    <row r="75" spans="1:14">
      <c r="A75" s="10" t="s">
        <v>83</v>
      </c>
      <c r="B75" s="9"/>
      <c r="C75" s="10"/>
      <c r="D75" s="10" t="s">
        <v>84</v>
      </c>
      <c r="E75" s="27">
        <f>E74+F75</f>
        <v>375</v>
      </c>
      <c r="F75" s="10">
        <v>-100</v>
      </c>
      <c r="G75" s="10">
        <v>6003</v>
      </c>
      <c r="H75" s="9">
        <v>8</v>
      </c>
      <c r="I75" s="9">
        <v>6</v>
      </c>
      <c r="J75" s="9">
        <v>8</v>
      </c>
      <c r="K75" s="10" t="s">
        <v>85</v>
      </c>
      <c r="L75" s="9">
        <v>5</v>
      </c>
      <c r="M75" s="25">
        <v>7</v>
      </c>
      <c r="N75" s="2"/>
    </row>
    <row r="76" spans="1:14">
      <c r="A76" s="7" t="s">
        <v>94</v>
      </c>
      <c r="B76" s="8"/>
      <c r="C76" s="7"/>
      <c r="D76" s="5" t="s">
        <v>90</v>
      </c>
      <c r="E76" s="28">
        <f>E75+F76</f>
        <v>500</v>
      </c>
      <c r="F76" s="5">
        <v>125</v>
      </c>
      <c r="G76" s="5">
        <v>7002</v>
      </c>
      <c r="H76" s="6">
        <v>9</v>
      </c>
      <c r="I76" s="6">
        <v>9</v>
      </c>
      <c r="J76" s="6">
        <v>8</v>
      </c>
      <c r="K76" s="5" t="s">
        <v>95</v>
      </c>
      <c r="L76" s="6">
        <v>6</v>
      </c>
      <c r="M76" s="26">
        <v>8</v>
      </c>
      <c r="N76" s="2"/>
    </row>
    <row r="77" spans="1:14">
      <c r="A77" s="7"/>
      <c r="B77" s="8"/>
      <c r="C77" s="7"/>
      <c r="D77" s="5"/>
      <c r="E77" s="14">
        <f>E76+F77</f>
        <v>375</v>
      </c>
      <c r="F77" s="5">
        <v>-125</v>
      </c>
      <c r="G77" s="5">
        <v>7001</v>
      </c>
      <c r="H77" s="6">
        <v>8</v>
      </c>
      <c r="I77" s="6">
        <v>6</v>
      </c>
      <c r="J77" s="6">
        <v>8</v>
      </c>
      <c r="K77" s="5" t="s">
        <v>96</v>
      </c>
      <c r="L77" s="6">
        <v>6</v>
      </c>
      <c r="M77" s="26">
        <v>8</v>
      </c>
      <c r="N77" s="2"/>
    </row>
    <row r="78" spans="1:14">
      <c r="H78" s="2"/>
      <c r="I78" s="2"/>
      <c r="J78" s="2"/>
      <c r="L78" s="2"/>
      <c r="M78" s="2"/>
      <c r="N78" s="2"/>
    </row>
    <row r="79" spans="1:14">
      <c r="A79" s="20" t="s">
        <v>68</v>
      </c>
      <c r="B79" s="21" t="s">
        <v>34</v>
      </c>
      <c r="C79" s="20" t="s">
        <v>25</v>
      </c>
      <c r="D79" s="20"/>
      <c r="E79" s="22">
        <v>500</v>
      </c>
      <c r="F79" s="20">
        <v>500</v>
      </c>
      <c r="G79" s="20">
        <v>6001</v>
      </c>
      <c r="H79" s="23">
        <v>9</v>
      </c>
      <c r="I79" s="23">
        <v>0</v>
      </c>
      <c r="J79" s="23">
        <v>9</v>
      </c>
      <c r="K79" s="20" t="s">
        <v>13</v>
      </c>
      <c r="L79" s="23">
        <v>1</v>
      </c>
      <c r="M79" s="24">
        <v>0</v>
      </c>
      <c r="N79" s="2"/>
    </row>
    <row r="80" spans="1:14">
      <c r="A80" s="7" t="s">
        <v>69</v>
      </c>
      <c r="B80" s="8"/>
      <c r="C80" s="7"/>
      <c r="D80" s="7"/>
      <c r="E80" s="13">
        <f>E79+F80</f>
        <v>500</v>
      </c>
      <c r="F80" s="7"/>
      <c r="G80" s="7"/>
      <c r="H80" s="8"/>
      <c r="I80" s="8"/>
      <c r="J80" s="8"/>
      <c r="K80" s="7"/>
      <c r="L80" s="8"/>
      <c r="M80" s="12"/>
      <c r="N80" s="2"/>
    </row>
    <row r="81" spans="1:14">
      <c r="A81" s="10" t="s">
        <v>70</v>
      </c>
      <c r="E81" s="16">
        <f>E79+F81</f>
        <v>475</v>
      </c>
      <c r="F81">
        <f>-F79*$G$8</f>
        <v>-25</v>
      </c>
      <c r="G81">
        <v>6002</v>
      </c>
      <c r="H81" s="2">
        <v>9</v>
      </c>
      <c r="I81" s="2">
        <v>0</v>
      </c>
      <c r="J81" s="2">
        <v>9</v>
      </c>
      <c r="K81" t="s">
        <v>64</v>
      </c>
      <c r="L81" s="2">
        <v>3</v>
      </c>
      <c r="M81" s="4">
        <v>0</v>
      </c>
      <c r="N81" s="2"/>
    </row>
    <row r="82" spans="1:14">
      <c r="A82" s="7" t="s">
        <v>71</v>
      </c>
      <c r="B82" s="8"/>
      <c r="C82" s="7"/>
      <c r="D82" s="7"/>
      <c r="E82" s="29">
        <f>E81+F82</f>
        <v>475</v>
      </c>
      <c r="F82" s="7"/>
      <c r="G82" s="7"/>
      <c r="H82" s="8"/>
      <c r="I82" s="8"/>
      <c r="J82" s="8"/>
      <c r="K82" s="7"/>
      <c r="L82" s="8"/>
      <c r="M82" s="12"/>
      <c r="N82" s="2"/>
    </row>
    <row r="83" spans="1:14">
      <c r="A83" s="10" t="s">
        <v>94</v>
      </c>
      <c r="B83" s="9"/>
      <c r="C83" s="10"/>
      <c r="D83" s="5" t="s">
        <v>90</v>
      </c>
      <c r="E83" s="28">
        <f>E82+F83</f>
        <v>600</v>
      </c>
      <c r="F83" s="5">
        <v>125</v>
      </c>
      <c r="G83" s="5">
        <v>7002</v>
      </c>
      <c r="H83" s="6">
        <v>10</v>
      </c>
      <c r="I83" s="6">
        <v>10</v>
      </c>
      <c r="J83" s="6">
        <v>9</v>
      </c>
      <c r="K83" s="5" t="s">
        <v>93</v>
      </c>
      <c r="L83" s="6">
        <v>6</v>
      </c>
      <c r="M83" s="26">
        <v>8</v>
      </c>
      <c r="N83" s="2"/>
    </row>
    <row r="84" spans="1:14">
      <c r="A84" s="10"/>
      <c r="B84" s="9"/>
      <c r="C84" s="10"/>
      <c r="D84" s="5"/>
      <c r="E84" s="14">
        <f>E83+F84</f>
        <v>475</v>
      </c>
      <c r="F84" s="5">
        <v>-125</v>
      </c>
      <c r="G84" s="5">
        <v>7001</v>
      </c>
      <c r="H84" s="6">
        <v>9</v>
      </c>
      <c r="I84" s="6">
        <v>8</v>
      </c>
      <c r="J84" s="6">
        <v>9</v>
      </c>
      <c r="K84" s="5" t="s">
        <v>97</v>
      </c>
      <c r="L84" s="6">
        <v>6</v>
      </c>
      <c r="M84" s="26">
        <v>8</v>
      </c>
      <c r="N84" s="2"/>
    </row>
    <row r="85" spans="1:14">
      <c r="H85" s="2"/>
      <c r="I85" s="2"/>
      <c r="J85" s="2"/>
      <c r="L85" s="2"/>
      <c r="M85" s="2"/>
      <c r="N85" s="2"/>
    </row>
    <row r="86" spans="1:14">
      <c r="A86" s="20" t="s">
        <v>68</v>
      </c>
      <c r="B86" s="21" t="s">
        <v>35</v>
      </c>
      <c r="C86" s="20" t="s">
        <v>26</v>
      </c>
      <c r="D86" s="20"/>
      <c r="E86" s="22">
        <v>500</v>
      </c>
      <c r="F86" s="20">
        <v>500</v>
      </c>
      <c r="G86" s="20">
        <v>6001</v>
      </c>
      <c r="H86" s="23">
        <v>10</v>
      </c>
      <c r="I86" s="23">
        <v>0</v>
      </c>
      <c r="J86" s="23">
        <v>10</v>
      </c>
      <c r="K86" s="20" t="s">
        <v>13</v>
      </c>
      <c r="L86" s="23">
        <v>1</v>
      </c>
      <c r="M86" s="24">
        <v>0</v>
      </c>
      <c r="N86" s="2"/>
    </row>
    <row r="87" spans="1:14">
      <c r="A87" s="7" t="s">
        <v>69</v>
      </c>
      <c r="B87" s="8"/>
      <c r="C87" s="7"/>
      <c r="D87" s="7"/>
      <c r="E87" s="13">
        <f>E86+F87</f>
        <v>500</v>
      </c>
      <c r="F87" s="7"/>
      <c r="G87" s="7"/>
      <c r="H87" s="8"/>
      <c r="I87" s="8"/>
      <c r="J87" s="8"/>
      <c r="K87" s="7"/>
      <c r="L87" s="8"/>
      <c r="M87" s="12"/>
      <c r="N87" s="2"/>
    </row>
    <row r="88" spans="1:14">
      <c r="A88" s="10" t="s">
        <v>70</v>
      </c>
      <c r="E88" s="16">
        <f>E86+F88</f>
        <v>475</v>
      </c>
      <c r="F88">
        <f>-F86*$G$8</f>
        <v>-25</v>
      </c>
      <c r="G88">
        <v>6002</v>
      </c>
      <c r="H88" s="2">
        <v>10</v>
      </c>
      <c r="I88" s="2">
        <v>0</v>
      </c>
      <c r="J88" s="2">
        <v>10</v>
      </c>
      <c r="K88" t="s">
        <v>63</v>
      </c>
      <c r="L88" s="2">
        <v>3</v>
      </c>
      <c r="M88" s="4">
        <v>0</v>
      </c>
      <c r="N88" s="2"/>
    </row>
    <row r="89" spans="1:14">
      <c r="A89" s="7" t="s">
        <v>71</v>
      </c>
      <c r="B89" s="8"/>
      <c r="C89" s="7"/>
      <c r="D89" s="7"/>
      <c r="E89" s="29">
        <f>E88+F89</f>
        <v>475</v>
      </c>
      <c r="F89" s="7"/>
      <c r="G89" s="7"/>
      <c r="H89" s="8"/>
      <c r="I89" s="8"/>
      <c r="J89" s="8"/>
      <c r="K89" s="7"/>
      <c r="L89" s="8"/>
      <c r="M89" s="12"/>
      <c r="N89" s="2"/>
    </row>
    <row r="90" spans="1:14">
      <c r="A90" s="10" t="s">
        <v>94</v>
      </c>
      <c r="D90" t="s">
        <v>90</v>
      </c>
      <c r="E90" s="16">
        <f>E89+F90</f>
        <v>350</v>
      </c>
      <c r="F90">
        <v>-125</v>
      </c>
      <c r="G90">
        <v>6004</v>
      </c>
      <c r="H90" s="2">
        <v>10</v>
      </c>
      <c r="I90" s="2">
        <v>9</v>
      </c>
      <c r="J90" s="2">
        <v>10</v>
      </c>
      <c r="K90" t="s">
        <v>91</v>
      </c>
      <c r="L90" s="2">
        <v>6</v>
      </c>
      <c r="M90" s="2">
        <v>8</v>
      </c>
      <c r="N90" s="2"/>
    </row>
    <row r="91" spans="1:14">
      <c r="H91" s="2"/>
      <c r="I91" s="2"/>
      <c r="J91" s="2"/>
      <c r="L91" s="2"/>
      <c r="M91" s="2"/>
      <c r="N91" s="2"/>
    </row>
    <row r="92" spans="1:14">
      <c r="H92" s="2"/>
      <c r="I92" s="2"/>
      <c r="J92" s="2"/>
      <c r="L92" s="2"/>
      <c r="M92" s="2"/>
    </row>
    <row r="93" spans="1:14">
      <c r="H93" s="2"/>
      <c r="I93" s="2"/>
      <c r="J93" s="2"/>
    </row>
    <row r="94" spans="1:14">
      <c r="H94" s="2"/>
      <c r="I94" s="2"/>
      <c r="J94" s="2"/>
    </row>
    <row r="95" spans="1:14">
      <c r="H95" s="2"/>
      <c r="I95" s="2"/>
      <c r="J95" s="2"/>
    </row>
    <row r="96" spans="1:14">
      <c r="H96" s="2"/>
      <c r="I96" s="2"/>
      <c r="J96" s="2"/>
    </row>
    <row r="97" spans="8:10">
      <c r="H97" s="2"/>
      <c r="I97" s="2"/>
      <c r="J9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zoomScale="150" zoomScaleNormal="150" zoomScalePageLayoutView="150" workbookViewId="0">
      <selection activeCell="H18" sqref="H18"/>
    </sheetView>
  </sheetViews>
  <sheetFormatPr baseColWidth="10" defaultRowHeight="15" x14ac:dyDescent="0"/>
  <cols>
    <col min="11" max="11" width="18" bestFit="1" customWidth="1"/>
  </cols>
  <sheetData>
    <row r="2" spans="1:13">
      <c r="D2" t="s">
        <v>106</v>
      </c>
    </row>
    <row r="6" spans="1:13">
      <c r="B6" s="2"/>
      <c r="D6" s="19" t="s">
        <v>39</v>
      </c>
      <c r="E6" s="19" t="s">
        <v>17</v>
      </c>
      <c r="F6" s="19" t="s">
        <v>1</v>
      </c>
      <c r="G6" s="19" t="s">
        <v>16</v>
      </c>
      <c r="H6" s="19" t="s">
        <v>2</v>
      </c>
      <c r="I6" s="19" t="s">
        <v>3</v>
      </c>
      <c r="J6" s="19" t="s">
        <v>4</v>
      </c>
      <c r="K6" s="19" t="s">
        <v>5</v>
      </c>
      <c r="L6" s="19" t="s">
        <v>14</v>
      </c>
      <c r="M6" s="19" t="s">
        <v>15</v>
      </c>
    </row>
    <row r="8" spans="1:13">
      <c r="A8" s="20"/>
      <c r="B8" s="21" t="s">
        <v>27</v>
      </c>
      <c r="C8" s="20" t="s">
        <v>0</v>
      </c>
      <c r="D8" s="20"/>
      <c r="E8" s="20">
        <v>500</v>
      </c>
      <c r="F8" s="20">
        <v>500</v>
      </c>
      <c r="G8" s="20">
        <v>6001</v>
      </c>
      <c r="H8" s="23">
        <v>1</v>
      </c>
      <c r="I8" s="23">
        <v>0</v>
      </c>
      <c r="J8" s="23">
        <v>1</v>
      </c>
      <c r="K8" s="20" t="s">
        <v>13</v>
      </c>
      <c r="L8" s="23">
        <v>1</v>
      </c>
      <c r="M8" s="24">
        <v>0</v>
      </c>
    </row>
    <row r="9" spans="1:13">
      <c r="A9" t="s">
        <v>101</v>
      </c>
      <c r="D9" t="s">
        <v>102</v>
      </c>
      <c r="E9">
        <f>E8+F9</f>
        <v>100</v>
      </c>
      <c r="F9">
        <v>-400</v>
      </c>
      <c r="G9">
        <v>6003</v>
      </c>
      <c r="H9" s="2">
        <v>1</v>
      </c>
      <c r="I9" s="2">
        <v>6</v>
      </c>
      <c r="J9" s="2">
        <v>1</v>
      </c>
      <c r="K9" t="s">
        <v>103</v>
      </c>
      <c r="L9" s="2">
        <v>2</v>
      </c>
      <c r="M9" s="2">
        <v>1</v>
      </c>
    </row>
    <row r="10" spans="1:13">
      <c r="A10" t="s">
        <v>105</v>
      </c>
      <c r="D10" t="s">
        <v>41</v>
      </c>
      <c r="E10">
        <f>E9+F10</f>
        <v>350</v>
      </c>
      <c r="F10">
        <v>250</v>
      </c>
      <c r="G10">
        <v>6004</v>
      </c>
      <c r="H10" s="2">
        <v>3</v>
      </c>
      <c r="I10" s="2">
        <v>3</v>
      </c>
      <c r="J10" s="2">
        <v>1</v>
      </c>
      <c r="K10" t="s">
        <v>104</v>
      </c>
      <c r="L10" s="2">
        <v>3</v>
      </c>
      <c r="M10" s="2">
        <v>2</v>
      </c>
    </row>
    <row r="11" spans="1:13">
      <c r="A11" t="s">
        <v>107</v>
      </c>
      <c r="D11" t="s">
        <v>108</v>
      </c>
      <c r="E11" s="31">
        <f>E10+F11</f>
        <v>101</v>
      </c>
      <c r="F11">
        <v>-249</v>
      </c>
      <c r="G11">
        <v>6003</v>
      </c>
      <c r="H11" s="2">
        <v>3</v>
      </c>
      <c r="I11" s="2">
        <v>3</v>
      </c>
      <c r="J11" s="2">
        <v>1</v>
      </c>
      <c r="K11" t="s">
        <v>104</v>
      </c>
      <c r="L11" s="2">
        <v>4</v>
      </c>
      <c r="M11" s="2">
        <v>3</v>
      </c>
    </row>
    <row r="12" spans="1:13">
      <c r="H12" s="2"/>
      <c r="I12" s="2"/>
      <c r="J12" s="2"/>
      <c r="L12" s="2"/>
      <c r="M12" s="2"/>
    </row>
    <row r="13" spans="1:13">
      <c r="A13" s="20"/>
      <c r="B13" s="21" t="s">
        <v>28</v>
      </c>
      <c r="C13" s="20" t="s">
        <v>18</v>
      </c>
      <c r="D13" s="20"/>
      <c r="E13" s="20">
        <v>500</v>
      </c>
      <c r="F13" s="20">
        <v>500</v>
      </c>
      <c r="G13" s="20">
        <v>6001</v>
      </c>
      <c r="H13" s="23">
        <v>2</v>
      </c>
      <c r="I13" s="23">
        <v>0</v>
      </c>
      <c r="J13" s="23">
        <v>2</v>
      </c>
      <c r="K13" s="20" t="s">
        <v>13</v>
      </c>
      <c r="L13" s="23">
        <v>1</v>
      </c>
      <c r="M13" s="24">
        <v>0</v>
      </c>
    </row>
    <row r="14" spans="1:13">
      <c r="A14" s="32" t="s">
        <v>107</v>
      </c>
      <c r="D14" t="s">
        <v>108</v>
      </c>
      <c r="E14" s="33">
        <f>E13+F14</f>
        <v>749</v>
      </c>
      <c r="F14" s="32">
        <v>249</v>
      </c>
      <c r="G14" s="32">
        <v>6004</v>
      </c>
      <c r="H14" s="2">
        <v>4</v>
      </c>
      <c r="I14" s="2">
        <v>4</v>
      </c>
      <c r="J14" s="2">
        <v>2</v>
      </c>
      <c r="K14" s="32" t="s">
        <v>104</v>
      </c>
      <c r="L14" s="2">
        <v>4</v>
      </c>
      <c r="M14" s="2">
        <v>3</v>
      </c>
    </row>
    <row r="15" spans="1:13">
      <c r="H15" s="2"/>
      <c r="I15" s="2"/>
      <c r="J15" s="2"/>
      <c r="L15" s="2"/>
      <c r="M15" s="2"/>
    </row>
    <row r="16" spans="1:13">
      <c r="A16" s="20"/>
      <c r="B16" s="21" t="s">
        <v>30</v>
      </c>
      <c r="C16" s="20" t="s">
        <v>19</v>
      </c>
      <c r="D16" s="20"/>
      <c r="E16" s="20">
        <v>500</v>
      </c>
      <c r="F16" s="20">
        <v>500</v>
      </c>
      <c r="G16" s="20">
        <v>6001</v>
      </c>
      <c r="H16" s="23">
        <v>3</v>
      </c>
      <c r="I16" s="23">
        <v>0</v>
      </c>
      <c r="J16" s="23">
        <v>3</v>
      </c>
      <c r="K16" s="20" t="s">
        <v>13</v>
      </c>
      <c r="L16" s="23">
        <v>1</v>
      </c>
      <c r="M16" s="24">
        <v>0</v>
      </c>
    </row>
    <row r="17" spans="1:13">
      <c r="A17" t="s">
        <v>105</v>
      </c>
      <c r="D17" t="s">
        <v>41</v>
      </c>
      <c r="E17">
        <f>E16+F17</f>
        <v>250</v>
      </c>
      <c r="F17">
        <v>-250</v>
      </c>
      <c r="G17">
        <v>6003</v>
      </c>
      <c r="H17" s="2">
        <v>3</v>
      </c>
      <c r="I17" s="2">
        <v>1</v>
      </c>
      <c r="J17" s="2">
        <v>3</v>
      </c>
      <c r="K17" t="s">
        <v>103</v>
      </c>
      <c r="L17" s="2">
        <v>3</v>
      </c>
      <c r="M17" s="2">
        <v>2</v>
      </c>
    </row>
    <row r="18" spans="1:13">
      <c r="A18" t="s">
        <v>107</v>
      </c>
      <c r="D18" t="s">
        <v>108</v>
      </c>
      <c r="E18">
        <f>E17+F18</f>
        <v>499</v>
      </c>
      <c r="F18">
        <v>249</v>
      </c>
      <c r="G18">
        <v>7001</v>
      </c>
      <c r="H18" s="2">
        <v>3</v>
      </c>
      <c r="I18" s="2">
        <v>1</v>
      </c>
      <c r="J18" s="2">
        <v>3</v>
      </c>
      <c r="K18" t="s">
        <v>79</v>
      </c>
      <c r="L18" s="2">
        <v>4</v>
      </c>
      <c r="M18" s="2">
        <v>3</v>
      </c>
    </row>
    <row r="19" spans="1:13">
      <c r="E19" s="31">
        <f>E18+F19</f>
        <v>250</v>
      </c>
      <c r="F19">
        <v>-249</v>
      </c>
      <c r="G19">
        <v>7002</v>
      </c>
      <c r="H19" s="2">
        <v>3</v>
      </c>
      <c r="I19" s="2">
        <v>4</v>
      </c>
      <c r="J19" s="2">
        <v>3</v>
      </c>
      <c r="K19" t="s">
        <v>109</v>
      </c>
      <c r="L19" s="2">
        <v>4</v>
      </c>
      <c r="M19" s="2">
        <v>3</v>
      </c>
    </row>
    <row r="20" spans="1:13">
      <c r="H20" s="2"/>
      <c r="I20" s="2"/>
      <c r="J20" s="2"/>
      <c r="L20" s="2"/>
      <c r="M20" s="2"/>
    </row>
    <row r="21" spans="1:13">
      <c r="A21" s="20"/>
      <c r="B21" s="21" t="s">
        <v>29</v>
      </c>
      <c r="C21" s="20" t="s">
        <v>20</v>
      </c>
      <c r="D21" s="20"/>
      <c r="E21" s="20">
        <v>500</v>
      </c>
      <c r="F21" s="20">
        <v>500</v>
      </c>
      <c r="G21" s="20">
        <v>6001</v>
      </c>
      <c r="H21" s="23">
        <v>4</v>
      </c>
      <c r="I21" s="23">
        <v>0</v>
      </c>
      <c r="J21" s="23">
        <v>4</v>
      </c>
      <c r="K21" s="20" t="s">
        <v>13</v>
      </c>
      <c r="L21" s="23">
        <v>1</v>
      </c>
      <c r="M21" s="24">
        <v>0</v>
      </c>
    </row>
    <row r="22" spans="1:13">
      <c r="A22" t="s">
        <v>107</v>
      </c>
      <c r="D22" t="s">
        <v>108</v>
      </c>
      <c r="E22">
        <f>E21+F22</f>
        <v>749</v>
      </c>
      <c r="F22">
        <v>249</v>
      </c>
      <c r="G22">
        <v>7001</v>
      </c>
      <c r="H22" s="2">
        <v>3</v>
      </c>
      <c r="I22" s="2">
        <v>3</v>
      </c>
      <c r="J22" s="2">
        <v>4</v>
      </c>
      <c r="K22" t="s">
        <v>110</v>
      </c>
      <c r="L22" s="2">
        <v>4</v>
      </c>
      <c r="M22" s="2">
        <v>3</v>
      </c>
    </row>
    <row r="23" spans="1:13">
      <c r="E23" s="31">
        <f>E22+F23</f>
        <v>500</v>
      </c>
      <c r="F23">
        <v>-249</v>
      </c>
      <c r="G23">
        <v>7002</v>
      </c>
      <c r="H23" s="2">
        <v>4</v>
      </c>
      <c r="I23" s="2">
        <v>2</v>
      </c>
      <c r="J23" s="2">
        <v>4</v>
      </c>
      <c r="K23" t="s">
        <v>111</v>
      </c>
      <c r="L23" s="2">
        <v>4</v>
      </c>
      <c r="M23" s="2">
        <v>3</v>
      </c>
    </row>
    <row r="24" spans="1:13">
      <c r="H24" s="2"/>
      <c r="I24" s="2"/>
      <c r="J24" s="2"/>
      <c r="L24" s="2"/>
      <c r="M24" s="2"/>
    </row>
    <row r="25" spans="1:13">
      <c r="A25" s="20"/>
      <c r="B25" s="21" t="s">
        <v>32</v>
      </c>
      <c r="C25" s="20" t="s">
        <v>22</v>
      </c>
      <c r="D25" s="20"/>
      <c r="E25" s="20">
        <v>500</v>
      </c>
      <c r="F25" s="20">
        <v>500</v>
      </c>
      <c r="G25" s="20">
        <v>6001</v>
      </c>
      <c r="H25" s="23">
        <v>6</v>
      </c>
      <c r="I25" s="23">
        <v>0</v>
      </c>
      <c r="J25" s="23">
        <v>6</v>
      </c>
      <c r="K25" s="20" t="s">
        <v>13</v>
      </c>
      <c r="L25" s="23">
        <v>1</v>
      </c>
      <c r="M25" s="24">
        <v>0</v>
      </c>
    </row>
    <row r="26" spans="1:13">
      <c r="A26" t="s">
        <v>101</v>
      </c>
      <c r="D26" t="s">
        <v>102</v>
      </c>
      <c r="E26" s="31">
        <f>E25+F26</f>
        <v>900</v>
      </c>
      <c r="F26">
        <v>400</v>
      </c>
      <c r="G26">
        <v>6004</v>
      </c>
      <c r="H26" s="2">
        <v>1</v>
      </c>
      <c r="I26" s="2">
        <v>1</v>
      </c>
      <c r="J26" s="2">
        <v>6</v>
      </c>
      <c r="K26" t="s">
        <v>104</v>
      </c>
      <c r="L26" s="2">
        <v>2</v>
      </c>
      <c r="M26" s="2">
        <v>1</v>
      </c>
    </row>
    <row r="27" spans="1:13">
      <c r="H27" s="2"/>
      <c r="I27" s="2"/>
      <c r="J27" s="2"/>
      <c r="L27" s="2"/>
      <c r="M27" s="2"/>
    </row>
    <row r="28" spans="1:13">
      <c r="H28" s="2"/>
      <c r="I28" s="2"/>
      <c r="J28" s="2"/>
      <c r="L28" s="2"/>
      <c r="M28" s="2"/>
    </row>
    <row r="29" spans="1:13">
      <c r="H29" s="2"/>
      <c r="I29" s="2"/>
      <c r="J29" s="2"/>
      <c r="L29" s="2"/>
      <c r="M29" s="2"/>
    </row>
    <row r="30" spans="1:13">
      <c r="H30" s="2"/>
      <c r="I30" s="2"/>
      <c r="J30" s="2"/>
      <c r="L30" s="2"/>
      <c r="M30" s="2"/>
    </row>
    <row r="31" spans="1:13">
      <c r="H31" s="2"/>
      <c r="I31" s="2"/>
      <c r="J31" s="2"/>
      <c r="L31" s="2"/>
      <c r="M31" s="2"/>
    </row>
    <row r="32" spans="1:13">
      <c r="H32" s="2"/>
      <c r="I32" s="2"/>
      <c r="J3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 1</vt:lpstr>
      <vt:lpstr>Suite 2</vt:lpstr>
    </vt:vector>
  </TitlesOfParts>
  <Company>Pervasent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2018-11-11T19:25:45Z</dcterms:created>
  <dcterms:modified xsi:type="dcterms:W3CDTF">2018-11-15T22:18:25Z</dcterms:modified>
</cp:coreProperties>
</file>