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 parse" sheetId="1" r:id="rId4"/>
    <sheet state="visible" name="100 parse" sheetId="2" r:id="rId5"/>
    <sheet state="visible" name="500 parse" sheetId="3" r:id="rId6"/>
    <sheet state="visible" name="3000000 int" sheetId="4" r:id="rId7"/>
  </sheets>
  <definedNames/>
  <calcPr/>
</workbook>
</file>

<file path=xl/sharedStrings.xml><?xml version="1.0" encoding="utf-8"?>
<sst xmlns="http://schemas.openxmlformats.org/spreadsheetml/2006/main" count="720" uniqueCount="369">
  <si>
    <t>while uncached</t>
  </si>
  <si>
    <t>(RunTime): 5299.9375 us.</t>
  </si>
  <si>
    <t>(RunTime): 5273.88 us.</t>
  </si>
  <si>
    <t>(RunTime): 5309.7725 us.</t>
  </si>
  <si>
    <t>(RunTime): 5343.7025 us.</t>
  </si>
  <si>
    <t>(RunTime): 5397.266483516483 us.</t>
  </si>
  <si>
    <t>(RunTime): 5329.9725 us.</t>
  </si>
  <si>
    <t>(RunTime): 5332.88 us.</t>
  </si>
  <si>
    <t>(RunTime): 5354.68 us.</t>
  </si>
  <si>
    <t>(RunTime): 5323.18956043956 us.</t>
  </si>
  <si>
    <t>(RunTime): 5296.6275 us.</t>
  </si>
  <si>
    <t>while cached</t>
  </si>
  <si>
    <t>(RunTime): 5222.1125 us.</t>
  </si>
  <si>
    <t>(RunTime): 5206.685 us.</t>
  </si>
  <si>
    <t>(RunTime): 5236.9175 us.</t>
  </si>
  <si>
    <t>(RunTime): 5241.8475 us.</t>
  </si>
  <si>
    <t>(RunTime): 5232.155 us.</t>
  </si>
  <si>
    <t>(RunTime): 5257.9175 us.</t>
  </si>
  <si>
    <t>(RunTime): 5382.7125 us.</t>
  </si>
  <si>
    <t>(RunTime): 5249.1875 us.</t>
  </si>
  <si>
    <t>(RunTime): 5254.8425 us.</t>
  </si>
  <si>
    <t>(RunTime): 5216.8725 us.</t>
  </si>
  <si>
    <t>while reversed</t>
  </si>
  <si>
    <t>(RunTime): 5275.2775 us.</t>
  </si>
  <si>
    <t>(RunTime): 5290.8725 us.</t>
  </si>
  <si>
    <t>(RunTime): 5295.665 us.</t>
  </si>
  <si>
    <t>(RunTime): 5292.165 us.</t>
  </si>
  <si>
    <t>(RunTime): 5283.4625 us.</t>
  </si>
  <si>
    <t>(RunTime): 5303.1625 us.</t>
  </si>
  <si>
    <t>(RunTime): 5340.8575 us.</t>
  </si>
  <si>
    <t>(RunTime): 5302.4025 us.</t>
  </si>
  <si>
    <t>(RunTime): 5281.745 us.</t>
  </si>
  <si>
    <t>(RunTime): 5252.5325 us.</t>
  </si>
  <si>
    <t>for uncached</t>
  </si>
  <si>
    <t>(RunTime): 5262.0425 us.</t>
  </si>
  <si>
    <t>(RunTime): 5289.87 us.</t>
  </si>
  <si>
    <t>(RunTime): 5304.475 us.</t>
  </si>
  <si>
    <t>(RunTime): 5290.9 us.</t>
  </si>
  <si>
    <t>(RunTime): 5236.9925 us.</t>
  </si>
  <si>
    <t>(RunTime): 5294.2375 us.</t>
  </si>
  <si>
    <t>(RunTime): 5299.0775 us.</t>
  </si>
  <si>
    <t>(RunTime): 5311.465 us.</t>
  </si>
  <si>
    <t>(RunTime): 5283.7825 us.</t>
  </si>
  <si>
    <t>(RunTime): 5230.815 us.</t>
  </si>
  <si>
    <t>for cached</t>
  </si>
  <si>
    <t>(RunTime): 5280.2975 us.</t>
  </si>
  <si>
    <t>(RunTime): 5310.0 us.</t>
  </si>
  <si>
    <t>(RunTime): 5267.7525 us.</t>
  </si>
  <si>
    <t>(RunTime): 5290.74 us.</t>
  </si>
  <si>
    <t>(RunTime): 5269.5775 us.</t>
  </si>
  <si>
    <t>(RunTime): 5306.8575 us.</t>
  </si>
  <si>
    <t>(RunTime): 5303.895 us.</t>
  </si>
  <si>
    <t>(RunTime): 5320.4725 us.</t>
  </si>
  <si>
    <t>(RunTime): 5275.895 us.</t>
  </si>
  <si>
    <t>(RunTime): 5289.13 us.</t>
  </si>
  <si>
    <t>for reversed</t>
  </si>
  <si>
    <t>(RunTime): 5267.625 us.</t>
  </si>
  <si>
    <t>(RunTime): 5301.6425 us.</t>
  </si>
  <si>
    <t>(RunTime): 5265.6775 us.</t>
  </si>
  <si>
    <t>(RunTime): 5288.0475 us.</t>
  </si>
  <si>
    <t>(RunTime): 5257.41 us.</t>
  </si>
  <si>
    <t>(RunTime): 5315.0675 us.</t>
  </si>
  <si>
    <t>(RunTime): 5280.2325 us.</t>
  </si>
  <si>
    <t>(RunTime): 5300.4925 us.</t>
  </si>
  <si>
    <t>(RunTime): 5286.85 us.</t>
  </si>
  <si>
    <t>(RunTime): 5267.5825 us.</t>
  </si>
  <si>
    <t>for...in</t>
  </si>
  <si>
    <t>(RunTime): 5400.155 us.</t>
  </si>
  <si>
    <t>(RunTime): 5357.245 us.</t>
  </si>
  <si>
    <t>(RunTime): 5365.5025 us.</t>
  </si>
  <si>
    <t>(RunTime): 5344.8175 us.</t>
  </si>
  <si>
    <t>(RunTime): 5371.55 us.</t>
  </si>
  <si>
    <t>(RunTime): 5336.3975 us.</t>
  </si>
  <si>
    <t>(RunTime): 5375.2625 us.</t>
  </si>
  <si>
    <t>(RunTime): 5420.5375 us.</t>
  </si>
  <si>
    <t>(RunTime): 5319.095 us.</t>
  </si>
  <si>
    <t>(RunTime): 5362.61 us.</t>
  </si>
  <si>
    <t>forEach</t>
  </si>
  <si>
    <t>(RunTime): 5535.5925 us.</t>
  </si>
  <si>
    <t>(RunTime): 5452.0025 us.</t>
  </si>
  <si>
    <t>(RunTime): 5449.186813186813 us.</t>
  </si>
  <si>
    <t>(RunTime): 5456.195 us.</t>
  </si>
  <si>
    <t>(RunTime): 5482.596153846154 us.</t>
  </si>
  <si>
    <t>(RunTime): 5480.79 us.</t>
  </si>
  <si>
    <t>(RunTime): 5494.6475 us.</t>
  </si>
  <si>
    <t>(RunTime): 5502.4725 us.</t>
  </si>
  <si>
    <t>(RunTime): 5431.49 us.</t>
  </si>
  <si>
    <t>(RunTime): 5453.545 us.</t>
  </si>
  <si>
    <t>map</t>
  </si>
  <si>
    <t>(RunTime): 5717.5329670329675 us.</t>
  </si>
  <si>
    <t>(RunTime): 5647.5329670329675 us.</t>
  </si>
  <si>
    <t>(RunTime): 5716.928571428572 us.</t>
  </si>
  <si>
    <t>(RunTime): 5820.42032967033 us.</t>
  </si>
  <si>
    <t>(RunTime): 5831.629120879121 us.</t>
  </si>
  <si>
    <t>(RunTime): 5708.0 us.</t>
  </si>
  <si>
    <t>(RunTime): 5721.464285714285 us.</t>
  </si>
  <si>
    <t>(RunTime): 5721.002747252747 us.</t>
  </si>
  <si>
    <t>(RunTime): 5703.57967032967 us.</t>
  </si>
  <si>
    <t>(RunTime): 5692.447802197802 us.</t>
  </si>
  <si>
    <t>(RunTime): 2639.9025 us.</t>
  </si>
  <si>
    <t>(RunTime): 2679.9325 us.</t>
  </si>
  <si>
    <t>(RunTime): 2716.66375 us.</t>
  </si>
  <si>
    <t>(RunTime): 2701.20875 us.</t>
  </si>
  <si>
    <t>(RunTime): 2683.20875 us.</t>
  </si>
  <si>
    <t>(RunTime): 2682.08375 us.</t>
  </si>
  <si>
    <t>(RunTime): 2662.885 us.</t>
  </si>
  <si>
    <t>(RunTime): 2714.71 us.</t>
  </si>
  <si>
    <t>(RunTime): 2670.32875 us.</t>
  </si>
  <si>
    <t>(RunTime): 2676.58375 us.</t>
  </si>
  <si>
    <t>(RunTime): 2625.1975 us.</t>
  </si>
  <si>
    <t>(RunTime): 2635.0975 us.</t>
  </si>
  <si>
    <t>(RunTime): 2698.87375 us.</t>
  </si>
  <si>
    <t>(RunTime): 2643.475 us.</t>
  </si>
  <si>
    <t>(RunTime): 2631.12625 us.</t>
  </si>
  <si>
    <t>(RunTime): 2643.805 us.</t>
  </si>
  <si>
    <t>(RunTime): 2645.3425 us.</t>
  </si>
  <si>
    <t>(RunTime): 2678.07625 us.</t>
  </si>
  <si>
    <t>(RunTime): 2622.3075 us.</t>
  </si>
  <si>
    <t>(RunTime): 2632.94 us.</t>
  </si>
  <si>
    <t>(RunTime): 2626.885 us.</t>
  </si>
  <si>
    <t>(RunTime): 2634.29625 us.</t>
  </si>
  <si>
    <t>(RunTime): 2686.9825 us.</t>
  </si>
  <si>
    <t>(RunTime): 2659.0475 us.</t>
  </si>
  <si>
    <t>(RunTime): 2680.65 us.</t>
  </si>
  <si>
    <t>(RunTime): 2646.04125 us.</t>
  </si>
  <si>
    <t>(RunTime): 2635.21625 us.</t>
  </si>
  <si>
    <t>(RunTime): 2704.01 us.</t>
  </si>
  <si>
    <t>(RunTime): 2627.4175 us.</t>
  </si>
  <si>
    <t>(RunTime): 2634.015 us.</t>
  </si>
  <si>
    <t>(RunTime): 2617.85625 us.</t>
  </si>
  <si>
    <t>(RunTime): 2667.10875 us.</t>
  </si>
  <si>
    <t>(RunTime): 2694.17375 us.</t>
  </si>
  <si>
    <t>(RunTime): 2643.55125 us.</t>
  </si>
  <si>
    <t>(RunTime): 2637.9575 us.</t>
  </si>
  <si>
    <t>(RunTime): 2622.2275 us.</t>
  </si>
  <si>
    <t>(RunTime): 2635.93375 us.</t>
  </si>
  <si>
    <t>(RunTime): 2683.1975 us.</t>
  </si>
  <si>
    <t>(RunTime): 2652.59625 us.</t>
  </si>
  <si>
    <t>(RunTime): 2629.75 us.</t>
  </si>
  <si>
    <t>(RunTime): 2650.93 us.</t>
  </si>
  <si>
    <t>(RunTime): 2643.5825 us.</t>
  </si>
  <si>
    <t>(RunTime): 2709.82125 us.</t>
  </si>
  <si>
    <t>(RunTime): 2666.17375 us.</t>
  </si>
  <si>
    <t>(RunTime): 2671.82375 us.</t>
  </si>
  <si>
    <t>(RunTime): 2630.6 us.</t>
  </si>
  <si>
    <t>(RunTime): 2645.995 us.</t>
  </si>
  <si>
    <t>(RunTime): 2696.825 us.</t>
  </si>
  <si>
    <t>(RunTime): 2649.95375 us.</t>
  </si>
  <si>
    <t>(RunTime): 2640.73375 us.</t>
  </si>
  <si>
    <t>(RunTime): 2643.9875 us.</t>
  </si>
  <si>
    <t>(RunTime): 2676.34625 us.</t>
  </si>
  <si>
    <t>(RunTime): 2694.71375 us.</t>
  </si>
  <si>
    <t>(RunTime): 2681.165 us.</t>
  </si>
  <si>
    <t>(RunTime): 2654.72375 us.</t>
  </si>
  <si>
    <t>(RunTime): 2627.73 us.</t>
  </si>
  <si>
    <t>(RunTime): 2639.23125 us.</t>
  </si>
  <si>
    <t>(RunTime): 2699.76 us.</t>
  </si>
  <si>
    <t>(RunTime): 2640.4325 us.</t>
  </si>
  <si>
    <t>(RunTime): 2648.83375 us.</t>
  </si>
  <si>
    <t>(RunTime): 2648.5375 us.</t>
  </si>
  <si>
    <t>(RunTime): 2666.84375 us.</t>
  </si>
  <si>
    <t>(RunTime): 2705.2925 us.</t>
  </si>
  <si>
    <t>(RunTime): 2679.25125 us.</t>
  </si>
  <si>
    <t>(RunTime): 2744.95625 us.</t>
  </si>
  <si>
    <t>(RunTime): 2647.24625 us.</t>
  </si>
  <si>
    <t>(RunTime): 2648.73125 us.</t>
  </si>
  <si>
    <t>(RunTime): 2692.43 us.</t>
  </si>
  <si>
    <t>(RunTime): 2681.37625 us.</t>
  </si>
  <si>
    <t>(RunTime): 2677.05 us.</t>
  </si>
  <si>
    <t>(RunTime): 2693.7475 us.</t>
  </si>
  <si>
    <t>(RunTime): 2704.97125 us.</t>
  </si>
  <si>
    <t>(RunTime): 2756.19625 us.</t>
  </si>
  <si>
    <t>(RunTime): 2730.945 us.</t>
  </si>
  <si>
    <t>(RunTime): 2763.81125 us.</t>
  </si>
  <si>
    <t>(RunTime): 2701.28625 us.</t>
  </si>
  <si>
    <t>(RunTime): 2711.44625 us.</t>
  </si>
  <si>
    <t>(RunTime): 2755.945 us.</t>
  </si>
  <si>
    <t>(RunTime): 2740.95375 us.</t>
  </si>
  <si>
    <t>(RunTime): 2742.04 us.</t>
  </si>
  <si>
    <t>(RunTime): 2782.10625 us.</t>
  </si>
  <si>
    <t>(RunTime): 2791.72875 us.</t>
  </si>
  <si>
    <t>(RunTime): 2841.4175 us.</t>
  </si>
  <si>
    <t>(RunTime): 2808.9475 us.</t>
  </si>
  <si>
    <t>(RunTime): 2858.695 us.</t>
  </si>
  <si>
    <t>(RunTime): 2785.7481259370315 us.</t>
  </si>
  <si>
    <t>(RunTime): 2800.46375 us.</t>
  </si>
  <si>
    <t>(RunTime): 2833.315 us.</t>
  </si>
  <si>
    <t>(RunTime): 2796.965 us.</t>
  </si>
  <si>
    <t>(RunTime): 2791.89 us.</t>
  </si>
  <si>
    <t>(RunTime): 13117.587412587412 us.</t>
  </si>
  <si>
    <t>(RunTime): 13402.357142857143 us.</t>
  </si>
  <si>
    <t>(RunTime): 13209.922077922078 us.</t>
  </si>
  <si>
    <t>(RunTime): 13342.506493506493 us.</t>
  </si>
  <si>
    <t>(RunTime): 13266.35064935065 us.</t>
  </si>
  <si>
    <t>(RunTime): 13317.603896103896 us.</t>
  </si>
  <si>
    <t>(RunTime): 13343.691275167785 us.</t>
  </si>
  <si>
    <t>(RunTime): 13311.538961038961 us.</t>
  </si>
  <si>
    <t>(RunTime): 13320.824675324675 us.</t>
  </si>
  <si>
    <t>(RunTime): 13406.272727272728 us.</t>
  </si>
  <si>
    <t>(RunTime): 13122.097402597403 us.</t>
  </si>
  <si>
    <t>(RunTime): 13217.012987012988 us.</t>
  </si>
  <si>
    <t>(RunTime): 13248.383116883117 us.</t>
  </si>
  <si>
    <t>(RunTime): 13187.25974025974 us.</t>
  </si>
  <si>
    <t>(RunTime): 13186.818181818182 us.</t>
  </si>
  <si>
    <t>(RunTime): 13338.85064935065 us.</t>
  </si>
  <si>
    <t>(RunTime): 13204.116883116883 us.</t>
  </si>
  <si>
    <t>(RunTime): 13171.72077922078 us.</t>
  </si>
  <si>
    <t>(RunTime): 13307.246753246753 us.</t>
  </si>
  <si>
    <t>(RunTime): 13330.038961038961 us.</t>
  </si>
  <si>
    <t>(RunTime): 13352.435064935065 us.</t>
  </si>
  <si>
    <t>(RunTime): 13237.857142857143 us.</t>
  </si>
  <si>
    <t>(RunTime): 13156.675324675325 us.</t>
  </si>
  <si>
    <t>(RunTime): 13436.363636363636 us.</t>
  </si>
  <si>
    <t>(RunTime): 13190.733766233767 us.</t>
  </si>
  <si>
    <t>(RunTime): 13236.642857142857 us.</t>
  </si>
  <si>
    <t>(RunTime): 13212.24025974026 us.</t>
  </si>
  <si>
    <t>(RunTime): 13218.83116883117 us.</t>
  </si>
  <si>
    <t>(RunTime): 13256.896103896104 us.</t>
  </si>
  <si>
    <t>(RunTime): 13597.811688311689 us.</t>
  </si>
  <si>
    <t>(RunTime): 13192.974025974027 us.</t>
  </si>
  <si>
    <t>(RunTime): 13275.701298701299 us.</t>
  </si>
  <si>
    <t>(RunTime): 13218.22077922078 us.</t>
  </si>
  <si>
    <t>(RunTime): 13217.40909090909 us.</t>
  </si>
  <si>
    <t>(RunTime): 13185.545454545454 us.</t>
  </si>
  <si>
    <t>(RunTime): 13265.824675324675 us.</t>
  </si>
  <si>
    <t>(RunTime): 13189.74025974026 us.</t>
  </si>
  <si>
    <t>(RunTime): 13201.33116883117 us.</t>
  </si>
  <si>
    <t>(RunTime): 13299.5 us.</t>
  </si>
  <si>
    <t>(RunTime): 13299.59090909091 us.</t>
  </si>
  <si>
    <t>(RunTime): 13298.116883116883 us.</t>
  </si>
  <si>
    <t>(RunTime): 13280.116883116883 us.</t>
  </si>
  <si>
    <t>(RunTime): 13224.51948051948 us.</t>
  </si>
  <si>
    <t>(RunTime): 13247.5 us.</t>
  </si>
  <si>
    <t>(RunTime): 13244.88961038961 us.</t>
  </si>
  <si>
    <t>(RunTime): 13261.383116883117 us.</t>
  </si>
  <si>
    <t>(RunTime): 13219.707792207791 us.</t>
  </si>
  <si>
    <t>(RunTime): 13250.545454545454 us.</t>
  </si>
  <si>
    <t>(RunTime): 13300.5 us.</t>
  </si>
  <si>
    <t>(RunTime): 13308.902597402597 us.</t>
  </si>
  <si>
    <t>(RunTime): 13334.62987012987 us.</t>
  </si>
  <si>
    <t>(RunTime): 13255.311688311689 us.</t>
  </si>
  <si>
    <t>(RunTime): 13368.655844155845 us.</t>
  </si>
  <si>
    <t>(RunTime): 13212.0 us.</t>
  </si>
  <si>
    <t>(RunTime): 13249.493506493507 us.</t>
  </si>
  <si>
    <t>(RunTime): 13323.227272727272 us.</t>
  </si>
  <si>
    <t>(RunTime): 13219.227272727272 us.</t>
  </si>
  <si>
    <t>(RunTime): 13321.272727272728 us.</t>
  </si>
  <si>
    <t>(RunTime): 13293.201298701299 us.</t>
  </si>
  <si>
    <t>(RunTime): 13267.311688311689 us.</t>
  </si>
  <si>
    <t>(RunTime): 13346.279720279721 us.</t>
  </si>
  <si>
    <t>(RunTime): 13353.973154362417 us.</t>
  </si>
  <si>
    <t>(RunTime): 13838.74025974026 us.</t>
  </si>
  <si>
    <t>(RunTime): 13590.175324675325 us.</t>
  </si>
  <si>
    <t>(RunTime): 13334.272727272728 us.</t>
  </si>
  <si>
    <t>(RunTime): 13415.292207792209 us.</t>
  </si>
  <si>
    <t>(RunTime): 13301.077922077922 us.</t>
  </si>
  <si>
    <t>(RunTime): 13407.06711409396 us.</t>
  </si>
  <si>
    <t>(RunTime): 13329.681818181818 us.</t>
  </si>
  <si>
    <t>(RunTime): 13347.536912751679 us.</t>
  </si>
  <si>
    <t>(RunTime): 13550.357142857143 us.</t>
  </si>
  <si>
    <t>(RunTime): 13539.48322147651 us.</t>
  </si>
  <si>
    <t>(RunTime): 14320.194029850747 us.</t>
  </si>
  <si>
    <t>(RunTime): 13602.832214765102 us.</t>
  </si>
  <si>
    <t>(RunTime): 13619.375838926175 us.</t>
  </si>
  <si>
    <t>(RunTime): 13710.0 us.</t>
  </si>
  <si>
    <t>(RunTime): 13697.328859060402 us.</t>
  </si>
  <si>
    <t>(RunTime): 13667.03355704698 us.</t>
  </si>
  <si>
    <t>(RunTime): 13924.630872483222 us.</t>
  </si>
  <si>
    <t>(RunTime): 13932.912751677852 us.</t>
  </si>
  <si>
    <t>(RunTime): 14186.517482517482 us.</t>
  </si>
  <si>
    <t>(RunTime): 14192.545454545454 us.</t>
  </si>
  <si>
    <t>(RunTime): 14951.358208955224 us.</t>
  </si>
  <si>
    <t>(RunTime): 14255.762237762237 us.</t>
  </si>
  <si>
    <t>(RunTime): 14305.20979020979 us.</t>
  </si>
  <si>
    <t>(RunTime): 14373.538461538461 us.</t>
  </si>
  <si>
    <t>(RunTime): 14267.034965034965 us.</t>
  </si>
  <si>
    <t>(RunTime): 14398.468531468532 us.</t>
  </si>
  <si>
    <t>(RunTime): 14336.062937062938 us.</t>
  </si>
  <si>
    <t>(RunTime): 14862.565217391304 us.</t>
  </si>
  <si>
    <t>(RunTime): 7447.164794007491 us.</t>
  </si>
  <si>
    <t>(RunTime): 7482.013986013986 us.</t>
  </si>
  <si>
    <t>(RunTime): 7423.247191011236 us.</t>
  </si>
  <si>
    <t>(RunTime): 7524.943820224719 us.</t>
  </si>
  <si>
    <t>(RunTime): 7518.797202797203 us.</t>
  </si>
  <si>
    <t>(RunTime): 7571.486013986014 us.</t>
  </si>
  <si>
    <t>(RunTime): 7545.702797202797 us.</t>
  </si>
  <si>
    <t>(RunTime): 7517.468531468531 us.</t>
  </si>
  <si>
    <t>(RunTime): 7505.339160839161 us.</t>
  </si>
  <si>
    <t>(RunTime): 7488.56993006993 us.</t>
  </si>
  <si>
    <t>(RunTime): 7270.006993006993 us.</t>
  </si>
  <si>
    <t>(RunTime): 7339.625874125874 us.</t>
  </si>
  <si>
    <t>(RunTime): 7374.353146853146 us.</t>
  </si>
  <si>
    <t>(RunTime): 7425.243445692884 us.</t>
  </si>
  <si>
    <t>(RunTime): 7406.943820224719 us.</t>
  </si>
  <si>
    <t>(RunTime): 7433.104868913858 us.</t>
  </si>
  <si>
    <t>(RunTime): 7432.5692883895135 us.</t>
  </si>
  <si>
    <t>(RunTime): 7457.247191011236 us.</t>
  </si>
  <si>
    <t>(RunTime): 7438.590909090909 us.</t>
  </si>
  <si>
    <t>(RunTime): 7453.775280898876 us.</t>
  </si>
  <si>
    <t>(RunTime): 7282.954545454545 us.</t>
  </si>
  <si>
    <t>(RunTime): 7391.651685393258 us.</t>
  </si>
  <si>
    <t>(RunTime): 7300.426573426574 us.</t>
  </si>
  <si>
    <t>(RunTime): 7376.5874125874125 us.</t>
  </si>
  <si>
    <t>(RunTime): 7409.150349650349 us.</t>
  </si>
  <si>
    <t>(RunTime): 7421.086142322098 us.</t>
  </si>
  <si>
    <t>(RunTime): 7372.4307116104865 us.</t>
  </si>
  <si>
    <t>(RunTime): 7389.8601398601395 us.</t>
  </si>
  <si>
    <t>(RunTime): 7387.629370629371 us.</t>
  </si>
  <si>
    <t>(RunTime): 7354.667832167832 us.</t>
  </si>
  <si>
    <t>(RunTime): 7362.636363636364 us.</t>
  </si>
  <si>
    <t>(RunTime): 7258.129370629371 us.</t>
  </si>
  <si>
    <t>(RunTime): 7321.080419580419 us.</t>
  </si>
  <si>
    <t>(RunTime): 7380.723776223776 us.</t>
  </si>
  <si>
    <t>(RunTime): 7429.72027972028 us.</t>
  </si>
  <si>
    <t>(RunTime): 7425.486891385768 us.</t>
  </si>
  <si>
    <t>(RunTime): 7392.972027972028 us.</t>
  </si>
  <si>
    <t>(RunTime): 7386.353146853146 us.</t>
  </si>
  <si>
    <t>(RunTime): 7392.849650349651 us.</t>
  </si>
  <si>
    <t>(RunTime): 7391.926573426574 us.</t>
  </si>
  <si>
    <t>(RunTime): 7324.597902097902 us.</t>
  </si>
  <si>
    <t>(RunTime): 7386.932584269663 us.</t>
  </si>
  <si>
    <t>(RunTime): 7445.311188811189 us.</t>
  </si>
  <si>
    <t>(RunTime): 7470.9775280898875 us.</t>
  </si>
  <si>
    <t>(RunTime): 7502.9475655430715 us.</t>
  </si>
  <si>
    <t>(RunTime): 7506.509363295881 us.</t>
  </si>
  <si>
    <t>(RunTime): 7501.776223776224 us.</t>
  </si>
  <si>
    <t>(RunTime): 7446.767790262173 us.</t>
  </si>
  <si>
    <t>(RunTime): 7481.255244755244 us.</t>
  </si>
  <si>
    <t>(RunTime): 7489.464419475656 us.</t>
  </si>
  <si>
    <t>(RunTime): 7362.475524475524 us.</t>
  </si>
  <si>
    <t>(RunTime): 7268.573426573426 us.</t>
  </si>
  <si>
    <t>(RunTime): 7299.793706293706 us.</t>
  </si>
  <si>
    <t>(RunTime): 7360.776223776224 us.</t>
  </si>
  <si>
    <t>(RunTime): 7407.332167832168 us.</t>
  </si>
  <si>
    <t>(RunTime): 7479.093632958801 us.</t>
  </si>
  <si>
    <t>(RunTime): 7477.711610486891 us.</t>
  </si>
  <si>
    <t>(RunTime): 7487.902621722847 us.</t>
  </si>
  <si>
    <t>(RunTime): 7476.426573426574 us.</t>
  </si>
  <si>
    <t>(RunTime): 7374.700374531835 us.</t>
  </si>
  <si>
    <t>(RunTime): 13763.789855072464 us.</t>
  </si>
  <si>
    <t>(RunTime): 13587.398550724638 us.</t>
  </si>
  <si>
    <t>(RunTime): 13491.186813186812 us.</t>
  </si>
  <si>
    <t>(RunTime): 12526.532967032967 us.</t>
  </si>
  <si>
    <t>(RunTime): 13609.695652173914 us.</t>
  </si>
  <si>
    <t>(RunTime): 14604.101449275362 us.</t>
  </si>
  <si>
    <t>(RunTime): 12387.101449275362 us.</t>
  </si>
  <si>
    <t>(RunTime): 14913.797101449276 us.</t>
  </si>
  <si>
    <t>(RunTime): 13729.08695652174 us.</t>
  </si>
  <si>
    <t>(RunTime): 11583.734299516907 us.</t>
  </si>
  <si>
    <t>(RunTime): 79075.96153846153 us.</t>
  </si>
  <si>
    <t>(RunTime): 85635.91666666667 us.</t>
  </si>
  <si>
    <t>(RunTime): 79708.4 us.</t>
  </si>
  <si>
    <t>(RunTime): 85695.375 us.</t>
  </si>
  <si>
    <t>(RunTime): 79497.30769230769 us.</t>
  </si>
  <si>
    <t>(RunTime): 79010.42307692308 us.</t>
  </si>
  <si>
    <t>(RunTime): 79608.19230769231 us.</t>
  </si>
  <si>
    <t>(RunTime): 80447.8 us.</t>
  </si>
  <si>
    <t>(RunTime): 79263.57692307692 us.</t>
  </si>
  <si>
    <t>(RunTime): 80491.16 us.</t>
  </si>
  <si>
    <t>(RunTime): 198071.0 us.</t>
  </si>
  <si>
    <t>(RunTime): 196589.54545454544 us.</t>
  </si>
  <si>
    <t>(RunTime): 198800.0 us.</t>
  </si>
  <si>
    <t>(RunTime): 194807.45454545456 us.</t>
  </si>
  <si>
    <t>(RunTime): 200709.45454545456 us.</t>
  </si>
  <si>
    <t>(RunTime): 200789.1 us.</t>
  </si>
  <si>
    <t>(RunTime): 196794.54545454544 us.</t>
  </si>
  <si>
    <t>(RunTime): 196902.81818181818 us.</t>
  </si>
  <si>
    <t>(RunTime): 197388.18181818182 us.</t>
  </si>
  <si>
    <t>(RunTime): 202465.3 us.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</si>
</sst>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1F1F1F"/>
      <name val="&quot;Google Sans Mono&quot;"/>
    </font>
    <font>
      <sz val="9.0"/>
      <color rgb="FF444746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0F4F9"/>
        <bgColor rgb="FFF0F4F9"/>
      </patternFill>
    </fill>
    <fill>
      <patternFill patternType="solid">
        <fgColor rgb="FFDDE3EA"/>
        <bgColor rgb="FFDDE3EA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3" fontId="3" numFmtId="0" xfId="0" applyFill="1" applyFont="1"/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63"/>
    <col customWidth="1" min="3" max="3" width="27.75"/>
    <col customWidth="1" min="4" max="4" width="28.88"/>
    <col customWidth="1" min="5" max="5" width="27.75"/>
    <col customWidth="1" min="6" max="6" width="20.25"/>
    <col customWidth="1" min="7" max="10" width="27.75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>
        <f>IFERROR(__xludf.DUMMYFUNCTION("AVERAGE(VALUE(REGEXEXTRACT(A2,""(\d+\.?\d*)"")), VALUE(REGEXEXTRACT(B2,""(\d+\.?\d*)"")), VALUE(REGEXEXTRACT(C2,""(\d+\.?\d*)"")), VALUE(REGEXEXTRACT(D2,""(\d+\.?\d*)"")), VALUE(REGEXEXTRACT(E2,""(\d+\.?\d*)"")), VALUE(REGEXEXTRACT(F2,""(\d+\.?\d*)"")), V"&amp;"ALUE(REGEXEXTRACT(G2,""(\d+\.?\d*)"")), VALUE(REGEXEXTRACT(H2,""(\d+\.?\d*)"")), VALUE(REGEXEXTRACT(I2,""(\d+\.?\d*)"")), VALUE(REGEXEXTRACT(J2,""(\d+\.?\d*)"")))"),5326.190854395604)</f>
        <v>5326.190854</v>
      </c>
    </row>
    <row r="3">
      <c r="A3" s="1" t="s">
        <v>11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</row>
    <row r="4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3">
        <f>IFERROR(__xludf.DUMMYFUNCTION("AVERAGE(VALUE(REGEXEXTRACT(A4,""(\d+\.?\d*)"")), VALUE(REGEXEXTRACT(B4,""(\d+\.?\d*)"")), VALUE(REGEXEXTRACT(C4,""(\d+\.?\d*)"")), VALUE(REGEXEXTRACT(D4,""(\d+\.?\d*)"")), VALUE(REGEXEXTRACT(E4,""(\d+\.?\d*)"")), VALUE(REGEXEXTRACT(F4,""(\d+\.?\d*)"")), V"&amp;"ALUE(REGEXEXTRACT(G4,""(\d+\.?\d*)"")), VALUE(REGEXEXTRACT(H4,""(\d+\.?\d*)"")), VALUE(REGEXEXTRACT(I4,""(\d+\.?\d*)"")), VALUE(REGEXEXTRACT(J4,""(\d+\.?\d*)"")))"),5250.124999999999)</f>
        <v>5250.125</v>
      </c>
    </row>
    <row r="5">
      <c r="A5" s="1" t="s">
        <v>22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</row>
    <row r="6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4">
        <f>IFERROR(__xludf.DUMMYFUNCTION("AVERAGE(VALUE(REGEXEXTRACT(A6,""(\d+\.?\d*)"")), VALUE(REGEXEXTRACT(B6,""(\d+\.?\d*)"")), VALUE(REGEXEXTRACT(C6,""(\d+\.?\d*)"")), VALUE(REGEXEXTRACT(D6,""(\d+\.?\d*)"")), VALUE(REGEXEXTRACT(E6,""(\d+\.?\d*)"")), VALUE(REGEXEXTRACT(F6,""(\d+\.?\d*)"")), V"&amp;"ALUE(REGEXEXTRACT(G6,""(\d+\.?\d*)"")), VALUE(REGEXEXTRACT(H6,""(\d+\.?\d*)"")), VALUE(REGEXEXTRACT(I6,""(\d+\.?\d*)"")), VALUE(REGEXEXTRACT(J6,""(\d+\.?\d*)"")))"),5291.814250000001)</f>
        <v>5291.81425</v>
      </c>
    </row>
    <row r="7">
      <c r="A7" s="1" t="s">
        <v>33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</row>
    <row r="8">
      <c r="A8" s="1" t="s">
        <v>34</v>
      </c>
      <c r="B8" s="1" t="s">
        <v>35</v>
      </c>
      <c r="C8" s="1" t="s">
        <v>36</v>
      </c>
      <c r="D8" s="2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4">
        <f>IFERROR(__xludf.DUMMYFUNCTION("AVERAGE(VALUE(REGEXEXTRACT(A8,""(\d+\.?\d*)"")), VALUE(REGEXEXTRACT(B8,""(\d+\.?\d*)"")), VALUE(REGEXEXTRACT(C8,""(\d+\.?\d*)"")), VALUE(REGEXEXTRACT(D8,""(\d+\.?\d*)"")), VALUE(REGEXEXTRACT(E8,""(\d+\.?\d*)"")), VALUE(REGEXEXTRACT(F8,""(\d+\.?\d*)"")), V"&amp;"ALUE(REGEXEXTRACT(G8,""(\d+\.?\d*)"")), VALUE(REGEXEXTRACT(H8,""(\d+\.?\d*)"")), VALUE(REGEXEXTRACT(I8,""(\d+\.?\d*)"")), VALUE(REGEXEXTRACT(J8,""(\d+\.?\d*)"")))"),5280.36575)</f>
        <v>5280.36575</v>
      </c>
    </row>
    <row r="9">
      <c r="A9" s="1" t="s">
        <v>44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</row>
    <row r="10">
      <c r="A10" s="1" t="s">
        <v>45</v>
      </c>
      <c r="B10" s="1" t="s">
        <v>46</v>
      </c>
      <c r="C10" s="1" t="s">
        <v>47</v>
      </c>
      <c r="D10" s="5" t="s">
        <v>48</v>
      </c>
      <c r="E10" s="1" t="s">
        <v>49</v>
      </c>
      <c r="F10" s="1" t="s">
        <v>50</v>
      </c>
      <c r="G10" s="1" t="s">
        <v>51</v>
      </c>
      <c r="H10" s="1" t="s">
        <v>52</v>
      </c>
      <c r="I10" s="1" t="s">
        <v>53</v>
      </c>
      <c r="J10" s="1" t="s">
        <v>54</v>
      </c>
      <c r="K10" s="4">
        <f>IFERROR(__xludf.DUMMYFUNCTION("AVERAGE(VALUE(REGEXEXTRACT(A10,""(\d+\.?\d*)"")), VALUE(REGEXEXTRACT(B10,""(\d+\.?\d*)"")), VALUE(REGEXEXTRACT(C10,""(\d+\.?\d*)"")), VALUE(REGEXEXTRACT(D10,""(\d+\.?\d*)"")), VALUE(REGEXEXTRACT(E10,""(\d+\.?\d*)"")), VALUE(REGEXEXTRACT(F10,""(\d+\.?\d*)"&amp;""")), VALUE(REGEXEXTRACT(G10,""(\d+\.?\d*)"")), VALUE(REGEXEXTRACT(H10,""(\d+\.?\d*)"")), VALUE(REGEXEXTRACT(I10,""(\d+\.?\d*)"")), VALUE(REGEXEXTRACT(J10,""(\d+\.?\d*)"")))"),5291.46175)</f>
        <v>5291.46175</v>
      </c>
    </row>
    <row r="11">
      <c r="A11" s="1" t="s">
        <v>55</v>
      </c>
      <c r="B11" s="1" t="s">
        <v>55</v>
      </c>
      <c r="C11" s="1" t="s">
        <v>55</v>
      </c>
      <c r="D11" s="1" t="s">
        <v>55</v>
      </c>
      <c r="E11" s="1" t="s">
        <v>55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</row>
    <row r="12">
      <c r="A12" s="1" t="s">
        <v>56</v>
      </c>
      <c r="B12" s="1" t="s">
        <v>57</v>
      </c>
      <c r="C12" s="1" t="s">
        <v>58</v>
      </c>
      <c r="D12" s="5" t="s">
        <v>59</v>
      </c>
      <c r="E12" s="1" t="s">
        <v>60</v>
      </c>
      <c r="F12" s="1" t="s">
        <v>61</v>
      </c>
      <c r="G12" s="1" t="s">
        <v>62</v>
      </c>
      <c r="H12" s="1" t="s">
        <v>63</v>
      </c>
      <c r="I12" s="1" t="s">
        <v>64</v>
      </c>
      <c r="J12" s="1" t="s">
        <v>65</v>
      </c>
      <c r="K12" s="4">
        <f>IFERROR(__xludf.DUMMYFUNCTION("AVERAGE(VALUE(REGEXEXTRACT(A12,""(\d+\.?\d*)"")), VALUE(REGEXEXTRACT(B12,""(\d+\.?\d*)"")), VALUE(REGEXEXTRACT(C12,""(\d+\.?\d*)"")), VALUE(REGEXEXTRACT(D12,""(\d+\.?\d*)"")), VALUE(REGEXEXTRACT(E12,""(\d+\.?\d*)"")), VALUE(REGEXEXTRACT(F12,""(\d+\.?\d*)"&amp;""")), VALUE(REGEXEXTRACT(G12,""(\d+\.?\d*)"")), VALUE(REGEXEXTRACT(H12,""(\d+\.?\d*)"")), VALUE(REGEXEXTRACT(I12,""(\d+\.?\d*)"")), VALUE(REGEXEXTRACT(J12,""(\d+\.?\d*)"")))"),5283.06275)</f>
        <v>5283.06275</v>
      </c>
    </row>
    <row r="13">
      <c r="A13" s="1" t="s">
        <v>66</v>
      </c>
      <c r="B13" s="1" t="s">
        <v>66</v>
      </c>
      <c r="C13" s="1" t="s">
        <v>66</v>
      </c>
      <c r="D13" s="1" t="s">
        <v>66</v>
      </c>
      <c r="E13" s="1" t="s">
        <v>66</v>
      </c>
      <c r="F13" s="1" t="s">
        <v>66</v>
      </c>
      <c r="G13" s="1" t="s">
        <v>66</v>
      </c>
      <c r="H13" s="1" t="s">
        <v>66</v>
      </c>
      <c r="I13" s="1" t="s">
        <v>66</v>
      </c>
      <c r="J13" s="1" t="s">
        <v>66</v>
      </c>
    </row>
    <row r="14">
      <c r="A14" s="1" t="s">
        <v>67</v>
      </c>
      <c r="B14" s="1" t="s">
        <v>68</v>
      </c>
      <c r="C14" s="1" t="s">
        <v>69</v>
      </c>
      <c r="D14" s="5" t="s">
        <v>70</v>
      </c>
      <c r="E14" s="1" t="s">
        <v>71</v>
      </c>
      <c r="F14" s="1" t="s">
        <v>72</v>
      </c>
      <c r="G14" s="1" t="s">
        <v>73</v>
      </c>
      <c r="H14" s="1" t="s">
        <v>74</v>
      </c>
      <c r="I14" s="1" t="s">
        <v>75</v>
      </c>
      <c r="J14" s="1" t="s">
        <v>76</v>
      </c>
      <c r="K14" s="4">
        <f>IFERROR(__xludf.DUMMYFUNCTION("AVERAGE(VALUE(REGEXEXTRACT(A14,""(\d+\.?\d*)"")), VALUE(REGEXEXTRACT(B14,""(\d+\.?\d*)"")), VALUE(REGEXEXTRACT(C14,""(\d+\.?\d*)"")), VALUE(REGEXEXTRACT(D14,""(\d+\.?\d*)"")), VALUE(REGEXEXTRACT(E14,""(\d+\.?\d*)"")), VALUE(REGEXEXTRACT(F14,""(\d+\.?\d*)"&amp;""")), VALUE(REGEXEXTRACT(G14,""(\d+\.?\d*)"")), VALUE(REGEXEXTRACT(H14,""(\d+\.?\d*)"")), VALUE(REGEXEXTRACT(I14,""(\d+\.?\d*)"")), VALUE(REGEXEXTRACT(J14,""(\d+\.?\d*)"")))"),5365.31725)</f>
        <v>5365.31725</v>
      </c>
    </row>
    <row r="15">
      <c r="A15" s="1" t="s">
        <v>77</v>
      </c>
      <c r="B15" s="1" t="s">
        <v>77</v>
      </c>
      <c r="C15" s="1" t="s">
        <v>77</v>
      </c>
      <c r="D15" s="1" t="s">
        <v>77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1" t="s">
        <v>77</v>
      </c>
    </row>
    <row r="16">
      <c r="A16" s="1" t="s">
        <v>78</v>
      </c>
      <c r="B16" s="1" t="s">
        <v>79</v>
      </c>
      <c r="C16" s="1" t="s">
        <v>80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 t="s">
        <v>86</v>
      </c>
      <c r="J16" s="1" t="s">
        <v>87</v>
      </c>
      <c r="K16" s="4">
        <f>IFERROR(__xludf.DUMMYFUNCTION("AVERAGE(VALUE(REGEXEXTRACT(A16,""(\d+\.?\d*)"")), VALUE(REGEXEXTRACT(B16,""(\d+\.?\d*)"")), VALUE(REGEXEXTRACT(C16,""(\d+\.?\d*)"")), VALUE(REGEXEXTRACT(D16,""(\d+\.?\d*)"")), VALUE(REGEXEXTRACT(E16,""(\d+\.?\d*)"")), VALUE(REGEXEXTRACT(F16,""(\d+\.?\d*)"&amp;""")), VALUE(REGEXEXTRACT(G16,""(\d+\.?\d*)"")), VALUE(REGEXEXTRACT(H16,""(\d+\.?\d*)"")), VALUE(REGEXEXTRACT(I16,""(\d+\.?\d*)"")), VALUE(REGEXEXTRACT(J16,""(\d+\.?\d*)"")))"),5473.851796703295)</f>
        <v>5473.851797</v>
      </c>
    </row>
    <row r="17">
      <c r="A17" s="1" t="s">
        <v>88</v>
      </c>
      <c r="B17" s="1" t="s">
        <v>88</v>
      </c>
      <c r="C17" s="1" t="s">
        <v>88</v>
      </c>
      <c r="D17" s="1" t="s">
        <v>88</v>
      </c>
      <c r="E17" s="1" t="s">
        <v>88</v>
      </c>
      <c r="F17" s="1" t="s">
        <v>88</v>
      </c>
      <c r="G17" s="1" t="s">
        <v>88</v>
      </c>
      <c r="H17" s="1" t="s">
        <v>88</v>
      </c>
      <c r="I17" s="1" t="s">
        <v>88</v>
      </c>
      <c r="J17" s="1" t="s">
        <v>88</v>
      </c>
    </row>
    <row r="18">
      <c r="A18" s="1" t="s">
        <v>89</v>
      </c>
      <c r="B18" s="1" t="s">
        <v>90</v>
      </c>
      <c r="C18" s="1" t="s">
        <v>91</v>
      </c>
      <c r="D18" s="5" t="s">
        <v>92</v>
      </c>
      <c r="E18" s="1" t="s">
        <v>93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4">
        <f>IFERROR(__xludf.DUMMYFUNCTION("AVERAGE(VALUE(REGEXEXTRACT(A18,""(\d+\.?\d*)"")), VALUE(REGEXEXTRACT(B18,""(\d+\.?\d*)"")), VALUE(REGEXEXTRACT(C18,""(\d+\.?\d*)"")), VALUE(REGEXEXTRACT(D18,""(\d+\.?\d*)"")), VALUE(REGEXEXTRACT(E18,""(\d+\.?\d*)"")), VALUE(REGEXEXTRACT(F18,""(\d+\.?\d*)"&amp;""")), VALUE(REGEXEXTRACT(G18,""(\d+\.?\d*)"")), VALUE(REGEXEXTRACT(H18,""(\d+\.?\d*)"")), VALUE(REGEXEXTRACT(I18,""(\d+\.?\d*)"")), VALUE(REGEXEXTRACT(J18,""(\d+\.?\d*)"")))"),5728.053846153844)</f>
        <v>5728.053846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1.25"/>
    <col customWidth="1" min="4" max="4" width="26.0"/>
    <col customWidth="1" min="5" max="5" width="21.25"/>
    <col customWidth="1" min="6" max="6" width="28.63"/>
    <col customWidth="1" min="7" max="10" width="21.25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>
      <c r="A2" s="1" t="s">
        <v>99</v>
      </c>
      <c r="B2" s="1" t="s">
        <v>100</v>
      </c>
      <c r="C2" s="1" t="s">
        <v>101</v>
      </c>
      <c r="D2" s="2" t="s">
        <v>102</v>
      </c>
      <c r="E2" s="1" t="s">
        <v>103</v>
      </c>
      <c r="F2" s="1" t="s">
        <v>104</v>
      </c>
      <c r="G2" s="1" t="s">
        <v>105</v>
      </c>
      <c r="H2" s="1" t="s">
        <v>106</v>
      </c>
      <c r="I2" s="1" t="s">
        <v>107</v>
      </c>
      <c r="J2" s="1" t="s">
        <v>108</v>
      </c>
      <c r="K2" s="3">
        <f>IFERROR(__xludf.DUMMYFUNCTION("AVERAGE(VALUE(REGEXEXTRACT(A2,""(\d+\.?\d*)"")), VALUE(REGEXEXTRACT(B2,""(\d+\.?\d*)"")), VALUE(REGEXEXTRACT(C2,""(\d+\.?\d*)"")), VALUE(REGEXEXTRACT(D2,""(\d+\.?\d*)"")), VALUE(REGEXEXTRACT(E2,""(\d+\.?\d*)"")), VALUE(REGEXEXTRACT(F2,""(\d+\.?\d*)"")), V"&amp;"ALUE(REGEXEXTRACT(G2,""(\d+\.?\d*)"")), VALUE(REGEXEXTRACT(H2,""(\d+\.?\d*)"")), VALUE(REGEXEXTRACT(I2,""(\d+\.?\d*)"")), VALUE(REGEXEXTRACT(J2,""(\d+\.?\d*)"")))"),2682.75075)</f>
        <v>2682.75075</v>
      </c>
    </row>
    <row r="3">
      <c r="A3" s="1" t="s">
        <v>11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</row>
    <row r="4">
      <c r="A4" s="1" t="s">
        <v>109</v>
      </c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115</v>
      </c>
      <c r="H4" s="1" t="s">
        <v>116</v>
      </c>
      <c r="I4" s="1" t="s">
        <v>117</v>
      </c>
      <c r="J4" s="1" t="s">
        <v>118</v>
      </c>
      <c r="K4" s="3">
        <f>IFERROR(__xludf.DUMMYFUNCTION("AVERAGE(VALUE(REGEXEXTRACT(A4,""(\d+\.?\d*)"")), VALUE(REGEXEXTRACT(B4,""(\d+\.?\d*)"")), VALUE(REGEXEXTRACT(C4,""(\d+\.?\d*)"")), VALUE(REGEXEXTRACT(D4,""(\d+\.?\d*)"")), VALUE(REGEXEXTRACT(E4,""(\d+\.?\d*)"")), VALUE(REGEXEXTRACT(F4,""(\d+\.?\d*)"")), V"&amp;"ALUE(REGEXEXTRACT(G4,""(\d+\.?\d*)"")), VALUE(REGEXEXTRACT(H4,""(\d+\.?\d*)"")), VALUE(REGEXEXTRACT(I4,""(\d+\.?\d*)"")), VALUE(REGEXEXTRACT(J4,""(\d+\.?\d*)"")))"),2645.624125)</f>
        <v>2645.624125</v>
      </c>
    </row>
    <row r="5">
      <c r="A5" s="1" t="s">
        <v>22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</row>
    <row r="6">
      <c r="A6" s="1" t="s">
        <v>119</v>
      </c>
      <c r="B6" s="1" t="s">
        <v>120</v>
      </c>
      <c r="C6" s="1" t="s">
        <v>121</v>
      </c>
      <c r="D6" s="1" t="s">
        <v>122</v>
      </c>
      <c r="E6" s="1" t="s">
        <v>123</v>
      </c>
      <c r="F6" s="1" t="s">
        <v>124</v>
      </c>
      <c r="G6" s="1" t="s">
        <v>125</v>
      </c>
      <c r="H6" s="1" t="s">
        <v>126</v>
      </c>
      <c r="I6" s="1" t="s">
        <v>127</v>
      </c>
      <c r="J6" s="1" t="s">
        <v>128</v>
      </c>
      <c r="K6" s="4">
        <f>IFERROR(__xludf.DUMMYFUNCTION("AVERAGE(VALUE(REGEXEXTRACT(A6,""(\d+\.?\d*)"")), VALUE(REGEXEXTRACT(B6,""(\d+\.?\d*)"")), VALUE(REGEXEXTRACT(C6,""(\d+\.?\d*)"")), VALUE(REGEXEXTRACT(D6,""(\d+\.?\d*)"")), VALUE(REGEXEXTRACT(E6,""(\d+\.?\d*)"")), VALUE(REGEXEXTRACT(F6,""(\d+\.?\d*)"")), V"&amp;"ALUE(REGEXEXTRACT(G6,""(\d+\.?\d*)"")), VALUE(REGEXEXTRACT(H6,""(\d+\.?\d*)"")), VALUE(REGEXEXTRACT(I6,""(\d+\.?\d*)"")), VALUE(REGEXEXTRACT(J6,""(\d+\.?\d*)"")))"),2653.456125)</f>
        <v>2653.456125</v>
      </c>
    </row>
    <row r="7">
      <c r="A7" s="1" t="s">
        <v>33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</row>
    <row r="8">
      <c r="A8" s="1" t="s">
        <v>129</v>
      </c>
      <c r="B8" s="1" t="s">
        <v>130</v>
      </c>
      <c r="C8" s="1" t="s">
        <v>131</v>
      </c>
      <c r="D8" s="2" t="s">
        <v>132</v>
      </c>
      <c r="E8" s="1" t="s">
        <v>133</v>
      </c>
      <c r="F8" s="1" t="s">
        <v>134</v>
      </c>
      <c r="G8" s="1" t="s">
        <v>135</v>
      </c>
      <c r="H8" s="1" t="s">
        <v>136</v>
      </c>
      <c r="I8" s="1" t="s">
        <v>137</v>
      </c>
      <c r="J8" s="1" t="s">
        <v>138</v>
      </c>
      <c r="K8" s="4">
        <f>IFERROR(__xludf.DUMMYFUNCTION("AVERAGE(VALUE(REGEXEXTRACT(A8,""(\d+\.?\d*)"")), VALUE(REGEXEXTRACT(B8,""(\d+\.?\d*)"")), VALUE(REGEXEXTRACT(C8,""(\d+\.?\d*)"")), VALUE(REGEXEXTRACT(D8,""(\d+\.?\d*)"")), VALUE(REGEXEXTRACT(E8,""(\d+\.?\d*)"")), VALUE(REGEXEXTRACT(F8,""(\d+\.?\d*)"")), V"&amp;"ALUE(REGEXEXTRACT(G8,""(\d+\.?\d*)"")), VALUE(REGEXEXTRACT(H8,""(\d+\.?\d*)"")), VALUE(REGEXEXTRACT(I8,""(\d+\.?\d*)"")), VALUE(REGEXEXTRACT(J8,""(\d+\.?\d*)"")))"),2648.4352499999995)</f>
        <v>2648.43525</v>
      </c>
    </row>
    <row r="9">
      <c r="A9" s="1" t="s">
        <v>44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</row>
    <row r="10">
      <c r="A10" s="1" t="s">
        <v>139</v>
      </c>
      <c r="B10" s="1" t="s">
        <v>140</v>
      </c>
      <c r="C10" s="1" t="s">
        <v>141</v>
      </c>
      <c r="D10" s="5" t="s">
        <v>142</v>
      </c>
      <c r="E10" s="1" t="s">
        <v>143</v>
      </c>
      <c r="F10" s="1" t="s">
        <v>144</v>
      </c>
      <c r="G10" s="1" t="s">
        <v>145</v>
      </c>
      <c r="H10" s="1" t="s">
        <v>146</v>
      </c>
      <c r="I10" s="1" t="s">
        <v>147</v>
      </c>
      <c r="J10" s="1" t="s">
        <v>148</v>
      </c>
      <c r="K10" s="4">
        <f>IFERROR(__xludf.DUMMYFUNCTION("AVERAGE(VALUE(REGEXEXTRACT(A10,""(\d+\.?\d*)"")), VALUE(REGEXEXTRACT(B10,""(\d+\.?\d*)"")), VALUE(REGEXEXTRACT(C10,""(\d+\.?\d*)"")), VALUE(REGEXEXTRACT(D10,""(\d+\.?\d*)"")), VALUE(REGEXEXTRACT(E10,""(\d+\.?\d*)"")), VALUE(REGEXEXTRACT(F10,""(\d+\.?\d*)"&amp;""")), VALUE(REGEXEXTRACT(G10,""(\d+\.?\d*)"")), VALUE(REGEXEXTRACT(H10,""(\d+\.?\d*)"")), VALUE(REGEXEXTRACT(I10,""(\d+\.?\d*)"")), VALUE(REGEXEXTRACT(J10,""(\d+\.?\d*)"")))"),2660.643875)</f>
        <v>2660.643875</v>
      </c>
    </row>
    <row r="11">
      <c r="A11" s="1" t="s">
        <v>55</v>
      </c>
      <c r="B11" s="1" t="s">
        <v>55</v>
      </c>
      <c r="C11" s="1" t="s">
        <v>55</v>
      </c>
      <c r="D11" s="1" t="s">
        <v>55</v>
      </c>
      <c r="E11" s="1" t="s">
        <v>55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</row>
    <row r="12">
      <c r="A12" s="1" t="s">
        <v>149</v>
      </c>
      <c r="B12" s="1" t="s">
        <v>150</v>
      </c>
      <c r="C12" s="1" t="s">
        <v>151</v>
      </c>
      <c r="D12" s="5" t="s">
        <v>152</v>
      </c>
      <c r="E12" s="1" t="s">
        <v>153</v>
      </c>
      <c r="F12" s="1" t="s">
        <v>154</v>
      </c>
      <c r="G12" s="1" t="s">
        <v>155</v>
      </c>
      <c r="H12" s="1" t="s">
        <v>156</v>
      </c>
      <c r="I12" s="1" t="s">
        <v>157</v>
      </c>
      <c r="J12" s="1" t="s">
        <v>158</v>
      </c>
      <c r="K12" s="4">
        <f>IFERROR(__xludf.DUMMYFUNCTION("AVERAGE(VALUE(REGEXEXTRACT(A12,""(\d+\.?\d*)"")), VALUE(REGEXEXTRACT(B12,""(\d+\.?\d*)"")), VALUE(REGEXEXTRACT(C12,""(\d+\.?\d*)"")), VALUE(REGEXEXTRACT(D12,""(\d+\.?\d*)"")), VALUE(REGEXEXTRACT(E12,""(\d+\.?\d*)"")), VALUE(REGEXEXTRACT(F12,""(\d+\.?\d*)"&amp;""")), VALUE(REGEXEXTRACT(G12,""(\d+\.?\d*)"")), VALUE(REGEXEXTRACT(H12,""(\d+\.?\d*)"")), VALUE(REGEXEXTRACT(I12,""(\d+\.?\d*)"")), VALUE(REGEXEXTRACT(J12,""(\d+\.?\d*)"")))"),2660.692375)</f>
        <v>2660.692375</v>
      </c>
    </row>
    <row r="13">
      <c r="A13" s="1" t="s">
        <v>66</v>
      </c>
      <c r="B13" s="1" t="s">
        <v>66</v>
      </c>
      <c r="C13" s="1" t="s">
        <v>66</v>
      </c>
      <c r="D13" s="1" t="s">
        <v>66</v>
      </c>
      <c r="E13" s="1" t="s">
        <v>66</v>
      </c>
      <c r="F13" s="1" t="s">
        <v>66</v>
      </c>
      <c r="G13" s="1" t="s">
        <v>66</v>
      </c>
      <c r="H13" s="1" t="s">
        <v>66</v>
      </c>
      <c r="I13" s="1" t="s">
        <v>66</v>
      </c>
      <c r="J13" s="1" t="s">
        <v>66</v>
      </c>
    </row>
    <row r="14">
      <c r="A14" s="1" t="s">
        <v>159</v>
      </c>
      <c r="B14" s="1" t="s">
        <v>160</v>
      </c>
      <c r="C14" s="1" t="s">
        <v>161</v>
      </c>
      <c r="D14" s="5" t="s">
        <v>162</v>
      </c>
      <c r="E14" s="1" t="s">
        <v>163</v>
      </c>
      <c r="F14" s="1" t="s">
        <v>164</v>
      </c>
      <c r="G14" s="1" t="s">
        <v>165</v>
      </c>
      <c r="H14" s="1" t="s">
        <v>166</v>
      </c>
      <c r="I14" s="1" t="s">
        <v>167</v>
      </c>
      <c r="J14" s="1" t="s">
        <v>168</v>
      </c>
      <c r="K14" s="4">
        <f>IFERROR(__xludf.DUMMYFUNCTION("AVERAGE(VALUE(REGEXEXTRACT(A14,""(\d+\.?\d*)"")), VALUE(REGEXEXTRACT(B14,""(\d+\.?\d*)"")), VALUE(REGEXEXTRACT(C14,""(\d+\.?\d*)"")), VALUE(REGEXEXTRACT(D14,""(\d+\.?\d*)"")), VALUE(REGEXEXTRACT(E14,""(\d+\.?\d*)"")), VALUE(REGEXEXTRACT(F14,""(\d+\.?\d*)"&amp;""")), VALUE(REGEXEXTRACT(G14,""(\d+\.?\d*)"")), VALUE(REGEXEXTRACT(H14,""(\d+\.?\d*)"")), VALUE(REGEXEXTRACT(I14,""(\d+\.?\d*)"")), VALUE(REGEXEXTRACT(J14,""(\d+\.?\d*)"")))"),2679.1715)</f>
        <v>2679.1715</v>
      </c>
    </row>
    <row r="15">
      <c r="A15" s="1" t="s">
        <v>77</v>
      </c>
      <c r="B15" s="1" t="s">
        <v>77</v>
      </c>
      <c r="C15" s="1" t="s">
        <v>77</v>
      </c>
      <c r="D15" s="1" t="s">
        <v>77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1" t="s">
        <v>77</v>
      </c>
    </row>
    <row r="16">
      <c r="A16" s="1" t="s">
        <v>169</v>
      </c>
      <c r="B16" s="1" t="s">
        <v>170</v>
      </c>
      <c r="C16" s="1" t="s">
        <v>171</v>
      </c>
      <c r="D16" s="1" t="s">
        <v>172</v>
      </c>
      <c r="E16" s="1" t="s">
        <v>173</v>
      </c>
      <c r="F16" s="1" t="s">
        <v>174</v>
      </c>
      <c r="G16" s="1" t="s">
        <v>175</v>
      </c>
      <c r="H16" s="1" t="s">
        <v>176</v>
      </c>
      <c r="I16" s="1" t="s">
        <v>177</v>
      </c>
      <c r="J16" s="1" t="s">
        <v>178</v>
      </c>
      <c r="K16" s="4">
        <f>IFERROR(__xludf.DUMMYFUNCTION("AVERAGE(VALUE(REGEXEXTRACT(A16,""(\d+\.?\d*)"")), VALUE(REGEXEXTRACT(B16,""(\d+\.?\d*)"")), VALUE(REGEXEXTRACT(C16,""(\d+\.?\d*)"")), VALUE(REGEXEXTRACT(D16,""(\d+\.?\d*)"")), VALUE(REGEXEXTRACT(E16,""(\d+\.?\d*)"")), VALUE(REGEXEXTRACT(F16,""(\d+\.?\d*)"&amp;""")), VALUE(REGEXEXTRACT(G16,""(\d+\.?\d*)"")), VALUE(REGEXEXTRACT(H16,""(\d+\.?\d*)"")), VALUE(REGEXEXTRACT(I16,""(\d+\.?\d*)"")), VALUE(REGEXEXTRACT(J16,""(\d+\.?\d*)"")))"),2730.13425)</f>
        <v>2730.13425</v>
      </c>
    </row>
    <row r="17">
      <c r="A17" s="1" t="s">
        <v>88</v>
      </c>
      <c r="B17" s="1" t="s">
        <v>88</v>
      </c>
      <c r="C17" s="1" t="s">
        <v>88</v>
      </c>
      <c r="D17" s="1" t="s">
        <v>88</v>
      </c>
      <c r="E17" s="1" t="s">
        <v>88</v>
      </c>
      <c r="F17" s="1" t="s">
        <v>88</v>
      </c>
      <c r="G17" s="1" t="s">
        <v>88</v>
      </c>
      <c r="H17" s="1" t="s">
        <v>88</v>
      </c>
      <c r="I17" s="1" t="s">
        <v>88</v>
      </c>
      <c r="J17" s="1" t="s">
        <v>88</v>
      </c>
    </row>
    <row r="18">
      <c r="A18" s="1" t="s">
        <v>179</v>
      </c>
      <c r="B18" s="1" t="s">
        <v>180</v>
      </c>
      <c r="C18" s="1" t="s">
        <v>181</v>
      </c>
      <c r="D18" s="5" t="s">
        <v>182</v>
      </c>
      <c r="E18" s="1" t="s">
        <v>183</v>
      </c>
      <c r="F18" s="1" t="s">
        <v>184</v>
      </c>
      <c r="G18" s="1" t="s">
        <v>185</v>
      </c>
      <c r="H18" s="1" t="s">
        <v>186</v>
      </c>
      <c r="I18" s="1" t="s">
        <v>187</v>
      </c>
      <c r="J18" s="1" t="s">
        <v>188</v>
      </c>
      <c r="K18" s="4">
        <f>IFERROR(__xludf.DUMMYFUNCTION("AVERAGE(VALUE(REGEXEXTRACT(A18,""(\d+\.?\d*)"")), VALUE(REGEXEXTRACT(B18,""(\d+\.?\d*)"")), VALUE(REGEXEXTRACT(C18,""(\d+\.?\d*)"")), VALUE(REGEXEXTRACT(D18,""(\d+\.?\d*)"")), VALUE(REGEXEXTRACT(E18,""(\d+\.?\d*)"")), VALUE(REGEXEXTRACT(F18,""(\d+\.?\d*)"&amp;""")), VALUE(REGEXEXTRACT(G18,""(\d+\.?\d*)"")), VALUE(REGEXEXTRACT(H18,""(\d+\.?\d*)"")), VALUE(REGEXEXTRACT(I18,""(\d+\.?\d*)"")), VALUE(REGEXEXTRACT(J18,""(\d+\.?\d*)"")))"),2809.127687593703)</f>
        <v>2809.127688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8.63"/>
    <col customWidth="1" min="4" max="4" width="34.0"/>
    <col customWidth="1" min="5" max="10" width="28.63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>
      <c r="A2" s="1" t="s">
        <v>189</v>
      </c>
      <c r="B2" s="1" t="s">
        <v>190</v>
      </c>
      <c r="C2" s="1" t="s">
        <v>191</v>
      </c>
      <c r="D2" s="2" t="s">
        <v>192</v>
      </c>
      <c r="E2" s="1" t="s">
        <v>193</v>
      </c>
      <c r="F2" s="1" t="s">
        <v>194</v>
      </c>
      <c r="G2" s="1" t="s">
        <v>195</v>
      </c>
      <c r="H2" s="1" t="s">
        <v>196</v>
      </c>
      <c r="I2" s="1" t="s">
        <v>197</v>
      </c>
      <c r="J2" s="1" t="s">
        <v>198</v>
      </c>
      <c r="K2" s="3">
        <f>IFERROR(__xludf.DUMMYFUNCTION("AVERAGE(VALUE(REGEXEXTRACT(A2,""(\d+\.?\d*)"")), VALUE(REGEXEXTRACT(B2,""(\d+\.?\d*)"")), VALUE(REGEXEXTRACT(C2,""(\d+\.?\d*)"")), VALUE(REGEXEXTRACT(D2,""(\d+\.?\d*)"")), VALUE(REGEXEXTRACT(E2,""(\d+\.?\d*)"")), VALUE(REGEXEXTRACT(F2,""(\d+\.?\d*)"")), V"&amp;"ALUE(REGEXEXTRACT(G2,""(\d+\.?\d*)"")), VALUE(REGEXEXTRACT(H2,""(\d+\.?\d*)"")), VALUE(REGEXEXTRACT(I2,""(\d+\.?\d*)"")), VALUE(REGEXEXTRACT(J2,""(\d+\.?\d*)"")))"),13303.865531113119)</f>
        <v>13303.86553</v>
      </c>
    </row>
    <row r="3">
      <c r="A3" s="1" t="s">
        <v>11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</row>
    <row r="4">
      <c r="A4" s="1" t="s">
        <v>199</v>
      </c>
      <c r="B4" s="1" t="s">
        <v>200</v>
      </c>
      <c r="C4" s="1" t="s">
        <v>201</v>
      </c>
      <c r="D4" s="1" t="s">
        <v>202</v>
      </c>
      <c r="E4" s="1" t="s">
        <v>203</v>
      </c>
      <c r="F4" s="1" t="s">
        <v>204</v>
      </c>
      <c r="G4" s="1" t="s">
        <v>205</v>
      </c>
      <c r="H4" s="1" t="s">
        <v>206</v>
      </c>
      <c r="I4" s="1" t="s">
        <v>207</v>
      </c>
      <c r="J4" s="1" t="s">
        <v>208</v>
      </c>
      <c r="K4" s="3">
        <f>IFERROR(__xludf.DUMMYFUNCTION("AVERAGE(VALUE(REGEXEXTRACT(A4,""(\d+\.?\d*)"")), VALUE(REGEXEXTRACT(B4,""(\d+\.?\d*)"")), VALUE(REGEXEXTRACT(C4,""(\d+\.?\d*)"")), VALUE(REGEXEXTRACT(D4,""(\d+\.?\d*)"")), VALUE(REGEXEXTRACT(E4,""(\d+\.?\d*)"")), VALUE(REGEXEXTRACT(F4,""(\d+\.?\d*)"")), V"&amp;"ALUE(REGEXEXTRACT(G4,""(\d+\.?\d*)"")), VALUE(REGEXEXTRACT(H4,""(\d+\.?\d*)"")), VALUE(REGEXEXTRACT(I4,""(\d+\.?\d*)"")), VALUE(REGEXEXTRACT(J4,""(\d+\.?\d*)"")))"),13231.354545454491)</f>
        <v>13231.35455</v>
      </c>
    </row>
    <row r="5">
      <c r="A5" s="1" t="s">
        <v>22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</row>
    <row r="6">
      <c r="A6" s="1" t="s">
        <v>209</v>
      </c>
      <c r="B6" s="1" t="s">
        <v>210</v>
      </c>
      <c r="C6" s="1" t="s">
        <v>211</v>
      </c>
      <c r="D6" s="1" t="s">
        <v>212</v>
      </c>
      <c r="E6" s="1" t="s">
        <v>213</v>
      </c>
      <c r="F6" s="1" t="s">
        <v>214</v>
      </c>
      <c r="G6" s="1" t="s">
        <v>215</v>
      </c>
      <c r="H6" s="1" t="s">
        <v>216</v>
      </c>
      <c r="I6" s="1" t="s">
        <v>217</v>
      </c>
      <c r="J6" s="1" t="s">
        <v>218</v>
      </c>
      <c r="K6" s="4">
        <f>IFERROR(__xludf.DUMMYFUNCTION("AVERAGE(VALUE(REGEXEXTRACT(A6,""(\d+\.?\d*)"")), VALUE(REGEXEXTRACT(B6,""(\d+\.?\d*)"")), VALUE(REGEXEXTRACT(C6,""(\d+\.?\d*)"")), VALUE(REGEXEXTRACT(D6,""(\d+\.?\d*)"")), VALUE(REGEXEXTRACT(E6,""(\d+\.?\d*)"")), VALUE(REGEXEXTRACT(F6,""(\d+\.?\d*)"")), V"&amp;"ALUE(REGEXEXTRACT(G6,""(\d+\.?\d*)"")), VALUE(REGEXEXTRACT(H6,""(\d+\.?\d*)"")), VALUE(REGEXEXTRACT(I6,""(\d+\.?\d*)"")), VALUE(REGEXEXTRACT(J6,""(\d+\.?\d*)"")))"),13289.648701298647)</f>
        <v>13289.6487</v>
      </c>
    </row>
    <row r="7">
      <c r="A7" s="1" t="s">
        <v>33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</row>
    <row r="8">
      <c r="A8" s="1" t="s">
        <v>219</v>
      </c>
      <c r="B8" s="1" t="s">
        <v>220</v>
      </c>
      <c r="C8" s="1" t="s">
        <v>221</v>
      </c>
      <c r="D8" s="2" t="s">
        <v>222</v>
      </c>
      <c r="E8" s="1" t="s">
        <v>223</v>
      </c>
      <c r="F8" s="1" t="s">
        <v>224</v>
      </c>
      <c r="G8" s="1" t="s">
        <v>225</v>
      </c>
      <c r="H8" s="1" t="s">
        <v>226</v>
      </c>
      <c r="I8" s="1" t="s">
        <v>227</v>
      </c>
      <c r="J8" s="1" t="s">
        <v>228</v>
      </c>
      <c r="K8" s="4">
        <f>IFERROR(__xludf.DUMMYFUNCTION("AVERAGE(VALUE(REGEXEXTRACT(A8,""(\d+\.?\d*)"")), VALUE(REGEXEXTRACT(B8,""(\d+\.?\d*)"")), VALUE(REGEXEXTRACT(C8,""(\d+\.?\d*)"")), VALUE(REGEXEXTRACT(D8,""(\d+\.?\d*)"")), VALUE(REGEXEXTRACT(E8,""(\d+\.?\d*)"")), VALUE(REGEXEXTRACT(F8,""(\d+\.?\d*)"")), V"&amp;"ALUE(REGEXEXTRACT(G8,""(\d+\.?\d*)"")), VALUE(REGEXEXTRACT(H8,""(\d+\.?\d*)"")), VALUE(REGEXEXTRACT(I8,""(\d+\.?\d*)"")), VALUE(REGEXEXTRACT(J8,""(\d+\.?\d*)"")))"),13234.58376623371)</f>
        <v>13234.58377</v>
      </c>
    </row>
    <row r="9">
      <c r="A9" s="1" t="s">
        <v>44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</row>
    <row r="10">
      <c r="A10" s="1" t="s">
        <v>229</v>
      </c>
      <c r="B10" s="1" t="s">
        <v>230</v>
      </c>
      <c r="C10" s="1" t="s">
        <v>231</v>
      </c>
      <c r="D10" s="5" t="s">
        <v>232</v>
      </c>
      <c r="E10" s="1" t="s">
        <v>233</v>
      </c>
      <c r="F10" s="1" t="s">
        <v>234</v>
      </c>
      <c r="G10" s="1" t="s">
        <v>235</v>
      </c>
      <c r="H10" s="1" t="s">
        <v>236</v>
      </c>
      <c r="I10" s="1" t="s">
        <v>237</v>
      </c>
      <c r="J10" s="1" t="s">
        <v>238</v>
      </c>
      <c r="K10" s="4">
        <f>IFERROR(__xludf.DUMMYFUNCTION("AVERAGE(VALUE(REGEXEXTRACT(A10,""(\d+\.?\d*)"")), VALUE(REGEXEXTRACT(B10,""(\d+\.?\d*)"")), VALUE(REGEXEXTRACT(C10,""(\d+\.?\d*)"")), VALUE(REGEXEXTRACT(D10,""(\d+\.?\d*)"")), VALUE(REGEXEXTRACT(E10,""(\d+\.?\d*)"")), VALUE(REGEXEXTRACT(F10,""(\d+\.?\d*)"&amp;""")), VALUE(REGEXEXTRACT(G10,""(\d+\.?\d*)"")), VALUE(REGEXEXTRACT(H10,""(\d+\.?\d*)"")), VALUE(REGEXEXTRACT(I10,""(\d+\.?\d*)"")), VALUE(REGEXEXTRACT(J10,""(\d+\.?\d*)"")))"),13263.61818181813)</f>
        <v>13263.61818</v>
      </c>
    </row>
    <row r="11">
      <c r="A11" s="1" t="s">
        <v>55</v>
      </c>
      <c r="B11" s="1" t="s">
        <v>55</v>
      </c>
      <c r="C11" s="1" t="s">
        <v>55</v>
      </c>
      <c r="D11" s="1" t="s">
        <v>55</v>
      </c>
      <c r="E11" s="1" t="s">
        <v>55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</row>
    <row r="12">
      <c r="A12" s="1" t="s">
        <v>239</v>
      </c>
      <c r="B12" s="1" t="s">
        <v>240</v>
      </c>
      <c r="C12" s="1" t="s">
        <v>241</v>
      </c>
      <c r="D12" s="5" t="s">
        <v>242</v>
      </c>
      <c r="E12" s="1" t="s">
        <v>243</v>
      </c>
      <c r="F12" s="1" t="s">
        <v>244</v>
      </c>
      <c r="G12" s="1" t="s">
        <v>245</v>
      </c>
      <c r="H12" s="1" t="s">
        <v>246</v>
      </c>
      <c r="I12" s="1" t="s">
        <v>247</v>
      </c>
      <c r="J12" s="1" t="s">
        <v>248</v>
      </c>
      <c r="K12" s="4">
        <f>IFERROR(__xludf.DUMMYFUNCTION("AVERAGE(VALUE(REGEXEXTRACT(A12,""(\d+\.?\d*)"")), VALUE(REGEXEXTRACT(B12,""(\d+\.?\d*)"")), VALUE(REGEXEXTRACT(C12,""(\d+\.?\d*)"")), VALUE(REGEXEXTRACT(D12,""(\d+\.?\d*)"")), VALUE(REGEXEXTRACT(E12,""(\d+\.?\d*)"")), VALUE(REGEXEXTRACT(F12,""(\d+\.?\d*)"&amp;""")), VALUE(REGEXEXTRACT(G12,""(\d+\.?\d*)"")), VALUE(REGEXEXTRACT(H12,""(\d+\.?\d*)"")), VALUE(REGEXEXTRACT(I12,""(\d+\.?\d*)"")), VALUE(REGEXEXTRACT(J12,""(\d+\.?\d*)"")))"),13284.433116883063)</f>
        <v>13284.43312</v>
      </c>
    </row>
    <row r="13">
      <c r="A13" s="1" t="s">
        <v>66</v>
      </c>
      <c r="B13" s="1" t="s">
        <v>66</v>
      </c>
      <c r="C13" s="1" t="s">
        <v>66</v>
      </c>
      <c r="D13" s="1" t="s">
        <v>66</v>
      </c>
      <c r="E13" s="1" t="s">
        <v>66</v>
      </c>
      <c r="F13" s="1" t="s">
        <v>66</v>
      </c>
      <c r="G13" s="1" t="s">
        <v>66</v>
      </c>
      <c r="H13" s="1" t="s">
        <v>66</v>
      </c>
      <c r="I13" s="1" t="s">
        <v>66</v>
      </c>
      <c r="J13" s="1" t="s">
        <v>66</v>
      </c>
    </row>
    <row r="14">
      <c r="A14" s="1" t="s">
        <v>249</v>
      </c>
      <c r="B14" s="1" t="s">
        <v>250</v>
      </c>
      <c r="C14" s="1" t="s">
        <v>251</v>
      </c>
      <c r="D14" s="5" t="s">
        <v>252</v>
      </c>
      <c r="E14" s="1" t="s">
        <v>253</v>
      </c>
      <c r="F14" s="1" t="s">
        <v>254</v>
      </c>
      <c r="G14" s="1" t="s">
        <v>255</v>
      </c>
      <c r="H14" s="1" t="s">
        <v>256</v>
      </c>
      <c r="I14" s="1" t="s">
        <v>257</v>
      </c>
      <c r="J14" s="1" t="s">
        <v>258</v>
      </c>
      <c r="K14" s="4">
        <f>IFERROR(__xludf.DUMMYFUNCTION("AVERAGE(VALUE(REGEXEXTRACT(A14,""(\d+\.?\d*)"")), VALUE(REGEXEXTRACT(B14,""(\d+\.?\d*)"")), VALUE(REGEXEXTRACT(C14,""(\d+\.?\d*)"")), VALUE(REGEXEXTRACT(D14,""(\d+\.?\d*)"")), VALUE(REGEXEXTRACT(E14,""(\d+\.?\d*)"")), VALUE(REGEXEXTRACT(F14,""(\d+\.?\d*)"&amp;""")), VALUE(REGEXEXTRACT(G14,""(\d+\.?\d*)"")), VALUE(REGEXEXTRACT(H14,""(\d+\.?\d*)"")), VALUE(REGEXEXTRACT(I14,""(\d+\.?\d*)"")), VALUE(REGEXEXTRACT(J14,""(\d+\.?\d*)"")))"),13426.409716122766)</f>
        <v>13426.40972</v>
      </c>
    </row>
    <row r="15">
      <c r="A15" s="1" t="s">
        <v>77</v>
      </c>
      <c r="B15" s="1" t="s">
        <v>77</v>
      </c>
      <c r="C15" s="1" t="s">
        <v>77</v>
      </c>
      <c r="D15" s="1" t="s">
        <v>77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1" t="s">
        <v>77</v>
      </c>
    </row>
    <row r="16">
      <c r="A16" s="1" t="s">
        <v>259</v>
      </c>
      <c r="B16" s="1" t="s">
        <v>260</v>
      </c>
      <c r="C16" s="1" t="s">
        <v>261</v>
      </c>
      <c r="D16" s="1" t="s">
        <v>262</v>
      </c>
      <c r="E16" s="1" t="s">
        <v>263</v>
      </c>
      <c r="F16" s="1" t="s">
        <v>264</v>
      </c>
      <c r="G16" s="1" t="s">
        <v>265</v>
      </c>
      <c r="H16" s="1" t="s">
        <v>266</v>
      </c>
      <c r="I16" s="1" t="s">
        <v>267</v>
      </c>
      <c r="J16" s="1" t="s">
        <v>268</v>
      </c>
      <c r="K16" s="4">
        <f>IFERROR(__xludf.DUMMYFUNCTION("AVERAGE(VALUE(REGEXEXTRACT(A16,""(\d+\.?\d*)"")), VALUE(REGEXEXTRACT(B16,""(\d+\.?\d*)"")), VALUE(REGEXEXTRACT(C16,""(\d+\.?\d*)"")), VALUE(REGEXEXTRACT(D16,""(\d+\.?\d*)"")), VALUE(REGEXEXTRACT(E16,""(\d+\.?\d*)"")), VALUE(REGEXEXTRACT(F16,""(\d+\.?\d*)"&amp;""")), VALUE(REGEXEXTRACT(G16,""(\d+\.?\d*)"")), VALUE(REGEXEXTRACT(H16,""(\d+\.?\d*)"")), VALUE(REGEXEXTRACT(I16,""(\d+\.?\d*)"")), VALUE(REGEXEXTRACT(J16,""(\d+\.?\d*)"")))"),13756.41484881438)</f>
        <v>13756.41485</v>
      </c>
    </row>
    <row r="17">
      <c r="A17" s="1" t="s">
        <v>88</v>
      </c>
      <c r="B17" s="1" t="s">
        <v>88</v>
      </c>
      <c r="C17" s="1" t="s">
        <v>88</v>
      </c>
      <c r="D17" s="1" t="s">
        <v>88</v>
      </c>
      <c r="E17" s="1" t="s">
        <v>88</v>
      </c>
      <c r="F17" s="1" t="s">
        <v>88</v>
      </c>
      <c r="G17" s="1" t="s">
        <v>88</v>
      </c>
      <c r="H17" s="1" t="s">
        <v>88</v>
      </c>
      <c r="I17" s="1" t="s">
        <v>88</v>
      </c>
      <c r="J17" s="1" t="s">
        <v>88</v>
      </c>
    </row>
    <row r="18">
      <c r="A18" s="1" t="s">
        <v>269</v>
      </c>
      <c r="B18" s="1" t="s">
        <v>270</v>
      </c>
      <c r="C18" s="1" t="s">
        <v>271</v>
      </c>
      <c r="D18" s="5" t="s">
        <v>272</v>
      </c>
      <c r="E18" s="1" t="s">
        <v>273</v>
      </c>
      <c r="F18" s="1" t="s">
        <v>274</v>
      </c>
      <c r="G18" s="1" t="s">
        <v>275</v>
      </c>
      <c r="H18" s="1" t="s">
        <v>276</v>
      </c>
      <c r="I18" s="1" t="s">
        <v>277</v>
      </c>
      <c r="J18" s="1" t="s">
        <v>278</v>
      </c>
      <c r="K18" s="4">
        <f>IFERROR(__xludf.DUMMYFUNCTION("AVERAGE(VALUE(REGEXEXTRACT(A18,""(\d+\.?\d*)"")), VALUE(REGEXEXTRACT(B18,""(\d+\.?\d*)"")), VALUE(REGEXEXTRACT(C18,""(\d+\.?\d*)"")), VALUE(REGEXEXTRACT(D18,""(\d+\.?\d*)"")), VALUE(REGEXEXTRACT(E18,""(\d+\.?\d*)"")), VALUE(REGEXEXTRACT(F18,""(\d+\.?\d*)"&amp;""")), VALUE(REGEXEXTRACT(G18,""(\d+\.?\d*)"")), VALUE(REGEXEXTRACT(H18,""(\d+\.?\d*)"")), VALUE(REGEXEXTRACT(I18,""(\d+\.?\d*)"")), VALUE(REGEXEXTRACT(J18,""(\d+\.?\d*)"")))"),14412.90632864859)</f>
        <v>14412.90633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8.63"/>
    <col customWidth="1" min="4" max="4" width="33.0"/>
    <col customWidth="1" min="5" max="9" width="28.63"/>
    <col customWidth="1" min="10" max="10" width="28.5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>
      <c r="A2" s="1" t="s">
        <v>279</v>
      </c>
      <c r="B2" s="1" t="s">
        <v>280</v>
      </c>
      <c r="C2" s="1" t="s">
        <v>281</v>
      </c>
      <c r="D2" s="2" t="s">
        <v>282</v>
      </c>
      <c r="E2" s="1" t="s">
        <v>283</v>
      </c>
      <c r="F2" s="1" t="s">
        <v>284</v>
      </c>
      <c r="G2" s="1" t="s">
        <v>285</v>
      </c>
      <c r="H2" s="1" t="s">
        <v>286</v>
      </c>
      <c r="I2" s="1" t="s">
        <v>287</v>
      </c>
      <c r="J2" s="1" t="s">
        <v>288</v>
      </c>
      <c r="K2" s="3">
        <f>IFERROR(__xludf.DUMMYFUNCTION("AVERAGE(VALUE(REGEXEXTRACT(A2,""(\d+\.?\d*)"")), VALUE(REGEXEXTRACT(B2,""(\d+\.?\d*)"")), VALUE(REGEXEXTRACT(C2,""(\d+\.?\d*)"")), VALUE(REGEXEXTRACT(D2,""(\d+\.?\d*)"")), VALUE(REGEXEXTRACT(E2,""(\d+\.?\d*)"")), VALUE(REGEXEXTRACT(F2,""(\d+\.?\d*)"")), V"&amp;"ALUE(REGEXEXTRACT(G2,""(\d+\.?\d*)"")), VALUE(REGEXEXTRACT(H2,""(\d+\.?\d*)"")), VALUE(REGEXEXTRACT(I2,""(\d+\.?\d*)"")), VALUE(REGEXEXTRACT(J2,""(\d+\.?\d*)"")))"),7502.473342762103)</f>
        <v>7502.473343</v>
      </c>
    </row>
    <row r="3">
      <c r="A3" s="1" t="s">
        <v>11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</row>
    <row r="4">
      <c r="A4" s="1" t="s">
        <v>289</v>
      </c>
      <c r="B4" s="1" t="s">
        <v>290</v>
      </c>
      <c r="C4" s="1" t="s">
        <v>291</v>
      </c>
      <c r="D4" s="1" t="s">
        <v>292</v>
      </c>
      <c r="E4" s="1" t="s">
        <v>293</v>
      </c>
      <c r="F4" s="1" t="s">
        <v>294</v>
      </c>
      <c r="G4" s="1" t="s">
        <v>295</v>
      </c>
      <c r="H4" s="1" t="s">
        <v>296</v>
      </c>
      <c r="I4" s="1" t="s">
        <v>297</v>
      </c>
      <c r="J4" s="1" t="s">
        <v>298</v>
      </c>
      <c r="K4" s="3">
        <f>IFERROR(__xludf.DUMMYFUNCTION("AVERAGE(VALUE(REGEXEXTRACT(A4,""(\d+\.?\d*)"")), VALUE(REGEXEXTRACT(B4,""(\d+\.?\d*)"")), VALUE(REGEXEXTRACT(C4,""(\d+\.?\d*)"")), VALUE(REGEXEXTRACT(D4,""(\d+\.?\d*)"")), VALUE(REGEXEXTRACT(E4,""(\d+\.?\d*)"")), VALUE(REGEXEXTRACT(F4,""(\d+\.?\d*)"")), V"&amp;"ALUE(REGEXEXTRACT(G4,""(\d+\.?\d*)"")), VALUE(REGEXEXTRACT(H4,""(\d+\.?\d*)"")), VALUE(REGEXEXTRACT(I4,""(\d+\.?\d*)"")), VALUE(REGEXEXTRACT(J4,""(\d+\.?\d*)"")))"),7403.146081820795)</f>
        <v>7403.146082</v>
      </c>
    </row>
    <row r="5">
      <c r="A5" s="1" t="s">
        <v>22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</row>
    <row r="6">
      <c r="A6" s="1" t="s">
        <v>299</v>
      </c>
      <c r="B6" s="1" t="s">
        <v>300</v>
      </c>
      <c r="C6" s="1" t="s">
        <v>301</v>
      </c>
      <c r="D6" s="1" t="s">
        <v>302</v>
      </c>
      <c r="E6" s="1" t="s">
        <v>303</v>
      </c>
      <c r="F6" s="1" t="s">
        <v>304</v>
      </c>
      <c r="G6" s="1" t="s">
        <v>305</v>
      </c>
      <c r="H6" s="1" t="s">
        <v>306</v>
      </c>
      <c r="I6" s="1" t="s">
        <v>307</v>
      </c>
      <c r="J6" s="1" t="s">
        <v>308</v>
      </c>
      <c r="K6" s="4">
        <f>IFERROR(__xludf.DUMMYFUNCTION("AVERAGE(VALUE(REGEXEXTRACT(A6,""(\d+\.?\d*)"")), VALUE(REGEXEXTRACT(B6,""(\d+\.?\d*)"")), VALUE(REGEXEXTRACT(C6,""(\d+\.?\d*)"")), VALUE(REGEXEXTRACT(D6,""(\d+\.?\d*)"")), VALUE(REGEXEXTRACT(E6,""(\d+\.?\d*)"")), VALUE(REGEXEXTRACT(F6,""(\d+\.?\d*)"")), V"&amp;"ALUE(REGEXEXTRACT(G6,""(\d+\.?\d*)"")), VALUE(REGEXEXTRACT(H6,""(\d+\.?\d*)"")), VALUE(REGEXEXTRACT(I6,""(\d+\.?\d*)"")), VALUE(REGEXEXTRACT(J6,""(\d+\.?\d*)"")))"),7368.644476310202)</f>
        <v>7368.644476</v>
      </c>
    </row>
    <row r="7">
      <c r="A7" s="1" t="s">
        <v>33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</row>
    <row r="8">
      <c r="A8" s="1" t="s">
        <v>309</v>
      </c>
      <c r="B8" s="1" t="s">
        <v>310</v>
      </c>
      <c r="C8" s="1" t="s">
        <v>311</v>
      </c>
      <c r="D8" s="2" t="s">
        <v>312</v>
      </c>
      <c r="E8" s="1" t="s">
        <v>313</v>
      </c>
      <c r="F8" s="1" t="s">
        <v>314</v>
      </c>
      <c r="G8" s="1" t="s">
        <v>315</v>
      </c>
      <c r="H8" s="1" t="s">
        <v>316</v>
      </c>
      <c r="I8" s="1" t="s">
        <v>317</v>
      </c>
      <c r="J8" s="1" t="s">
        <v>318</v>
      </c>
      <c r="K8" s="4">
        <f>IFERROR(__xludf.DUMMYFUNCTION("AVERAGE(VALUE(REGEXEXTRACT(A8,""(\d+\.?\d*)"")), VALUE(REGEXEXTRACT(B8,""(\d+\.?\d*)"")), VALUE(REGEXEXTRACT(C8,""(\d+\.?\d*)"")), VALUE(REGEXEXTRACT(D8,""(\d+\.?\d*)"")), VALUE(REGEXEXTRACT(E8,""(\d+\.?\d*)"")), VALUE(REGEXEXTRACT(F8,""(\d+\.?\d*)"")), V"&amp;"ALUE(REGEXEXTRACT(G8,""(\d+\.?\d*)"")), VALUE(REGEXEXTRACT(H8,""(\d+\.?\d*)"")), VALUE(REGEXEXTRACT(I8,""(\d+\.?\d*)"")), VALUE(REGEXEXTRACT(J8,""(\d+\.?\d*)"")))"),7374.187849977733)</f>
        <v>7374.18785</v>
      </c>
    </row>
    <row r="9">
      <c r="A9" s="1" t="s">
        <v>44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</row>
    <row r="10">
      <c r="A10" s="1" t="s">
        <v>319</v>
      </c>
      <c r="B10" s="1" t="s">
        <v>320</v>
      </c>
      <c r="C10" s="1" t="s">
        <v>321</v>
      </c>
      <c r="D10" s="5" t="s">
        <v>322</v>
      </c>
      <c r="E10" s="1" t="s">
        <v>323</v>
      </c>
      <c r="F10" s="1" t="s">
        <v>324</v>
      </c>
      <c r="G10" s="1" t="s">
        <v>325</v>
      </c>
      <c r="H10" s="1" t="s">
        <v>326</v>
      </c>
      <c r="I10" s="1" t="s">
        <v>327</v>
      </c>
      <c r="J10" s="1" t="s">
        <v>328</v>
      </c>
      <c r="K10" s="4">
        <f>IFERROR(__xludf.DUMMYFUNCTION("AVERAGE(VALUE(REGEXEXTRACT(A10,""(\d+\.?\d*)"")), VALUE(REGEXEXTRACT(B10,""(\d+\.?\d*)"")), VALUE(REGEXEXTRACT(C10,""(\d+\.?\d*)"")), VALUE(REGEXEXTRACT(D10,""(\d+\.?\d*)"")), VALUE(REGEXEXTRACT(E10,""(\d+\.?\d*)"")), VALUE(REGEXEXTRACT(F10,""(\d+\.?\d*)"&amp;""")), VALUE(REGEXEXTRACT(G10,""(\d+\.?\d*)"")), VALUE(REGEXEXTRACT(H10,""(\d+\.?\d*)"")), VALUE(REGEXEXTRACT(I10,""(\d+\.?\d*)"")), VALUE(REGEXEXTRACT(J10,""(\d+\.?\d*)"")))"),7455.653981037685)</f>
        <v>7455.653981</v>
      </c>
    </row>
    <row r="11">
      <c r="A11" s="1" t="s">
        <v>55</v>
      </c>
      <c r="B11" s="1" t="s">
        <v>55</v>
      </c>
      <c r="C11" s="1" t="s">
        <v>55</v>
      </c>
      <c r="D11" s="1" t="s">
        <v>55</v>
      </c>
      <c r="E11" s="1" t="s">
        <v>55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</row>
    <row r="12">
      <c r="A12" s="1" t="s">
        <v>329</v>
      </c>
      <c r="B12" s="1" t="s">
        <v>330</v>
      </c>
      <c r="C12" s="1" t="s">
        <v>331</v>
      </c>
      <c r="D12" s="5" t="s">
        <v>332</v>
      </c>
      <c r="E12" s="1" t="s">
        <v>333</v>
      </c>
      <c r="F12" s="1" t="s">
        <v>334</v>
      </c>
      <c r="G12" s="1" t="s">
        <v>335</v>
      </c>
      <c r="H12" s="1" t="s">
        <v>336</v>
      </c>
      <c r="I12" s="1" t="s">
        <v>337</v>
      </c>
      <c r="J12" s="1" t="s">
        <v>338</v>
      </c>
      <c r="K12" s="4">
        <f>IFERROR(__xludf.DUMMYFUNCTION("AVERAGE(VALUE(REGEXEXTRACT(A12,""(\d+\.?\d*)"")), VALUE(REGEXEXTRACT(B12,""(\d+\.?\d*)"")), VALUE(REGEXEXTRACT(C12,""(\d+\.?\d*)"")), VALUE(REGEXEXTRACT(D12,""(\d+\.?\d*)"")), VALUE(REGEXEXTRACT(E12,""(\d+\.?\d*)"")), VALUE(REGEXEXTRACT(F12,""(\d+\.?\d*)"&amp;""")), VALUE(REGEXEXTRACT(G12,""(\d+\.?\d*)"")), VALUE(REGEXEXTRACT(H12,""(\d+\.?\d*)"")), VALUE(REGEXEXTRACT(I12,""(\d+\.?\d*)"")), VALUE(REGEXEXTRACT(J12,""(\d+\.?\d*)"")))"),7399.478586207796)</f>
        <v>7399.478586</v>
      </c>
    </row>
    <row r="13">
      <c r="A13" s="1" t="s">
        <v>66</v>
      </c>
      <c r="B13" s="1" t="s">
        <v>66</v>
      </c>
      <c r="C13" s="1" t="s">
        <v>66</v>
      </c>
      <c r="D13" s="1" t="s">
        <v>66</v>
      </c>
      <c r="E13" s="1" t="s">
        <v>66</v>
      </c>
      <c r="F13" s="1" t="s">
        <v>66</v>
      </c>
      <c r="G13" s="1" t="s">
        <v>66</v>
      </c>
      <c r="H13" s="1" t="s">
        <v>66</v>
      </c>
      <c r="I13" s="1" t="s">
        <v>66</v>
      </c>
      <c r="J13" s="1" t="s">
        <v>66</v>
      </c>
    </row>
    <row r="14">
      <c r="A14" s="1" t="s">
        <v>339</v>
      </c>
      <c r="B14" s="1" t="s">
        <v>340</v>
      </c>
      <c r="C14" s="1" t="s">
        <v>341</v>
      </c>
      <c r="D14" s="5" t="s">
        <v>342</v>
      </c>
      <c r="E14" s="1" t="s">
        <v>343</v>
      </c>
      <c r="F14" s="1" t="s">
        <v>344</v>
      </c>
      <c r="G14" s="1" t="s">
        <v>345</v>
      </c>
      <c r="H14" s="1" t="s">
        <v>346</v>
      </c>
      <c r="I14" s="1" t="s">
        <v>347</v>
      </c>
      <c r="J14" s="1" t="s">
        <v>348</v>
      </c>
      <c r="K14" s="4">
        <f>IFERROR(__xludf.DUMMYFUNCTION("AVERAGE(VALUE(REGEXEXTRACT(A14,""(\d+\.?\d*)"")), VALUE(REGEXEXTRACT(B14,""(\d+\.?\d*)"")), VALUE(REGEXEXTRACT(C14,""(\d+\.?\d*)"")), VALUE(REGEXEXTRACT(D14,""(\d+\.?\d*)"")), VALUE(REGEXEXTRACT(E14,""(\d+\.?\d*)"")), VALUE(REGEXEXTRACT(F14,""(\d+\.?\d*)"&amp;""")), VALUE(REGEXEXTRACT(G14,""(\d+\.?\d*)"")), VALUE(REGEXEXTRACT(H14,""(\d+\.?\d*)"")), VALUE(REGEXEXTRACT(I14,""(\d+\.?\d*)"")), VALUE(REGEXEXTRACT(J14,""(\d+\.?\d*)"")))"),13419.6425094229)</f>
        <v>13419.64251</v>
      </c>
    </row>
    <row r="15">
      <c r="A15" s="1" t="s">
        <v>77</v>
      </c>
      <c r="B15" s="1" t="s">
        <v>77</v>
      </c>
      <c r="C15" s="1" t="s">
        <v>77</v>
      </c>
      <c r="D15" s="1" t="s">
        <v>77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1" t="s">
        <v>77</v>
      </c>
    </row>
    <row r="16">
      <c r="A16" s="1" t="s">
        <v>349</v>
      </c>
      <c r="B16" s="1" t="s">
        <v>350</v>
      </c>
      <c r="C16" s="1" t="s">
        <v>351</v>
      </c>
      <c r="D16" s="1" t="s">
        <v>352</v>
      </c>
      <c r="E16" s="1" t="s">
        <v>353</v>
      </c>
      <c r="F16" s="1" t="s">
        <v>354</v>
      </c>
      <c r="G16" s="1" t="s">
        <v>355</v>
      </c>
      <c r="H16" s="1" t="s">
        <v>356</v>
      </c>
      <c r="I16" s="1" t="s">
        <v>357</v>
      </c>
      <c r="J16" s="1" t="s">
        <v>358</v>
      </c>
      <c r="K16" s="4">
        <f>IFERROR(__xludf.DUMMYFUNCTION("AVERAGE(VALUE(REGEXEXTRACT(A16,""(\d+\.?\d*)"")), VALUE(REGEXEXTRACT(B16,""(\d+\.?\d*)"")), VALUE(REGEXEXTRACT(C16,""(\d+\.?\d*)"")), VALUE(REGEXEXTRACT(D16,""(\d+\.?\d*)"")), VALUE(REGEXEXTRACT(E16,""(\d+\.?\d*)"")), VALUE(REGEXEXTRACT(F16,""(\d+\.?\d*)"&amp;""")), VALUE(REGEXEXTRACT(G16,""(\d+\.?\d*)"")), VALUE(REGEXEXTRACT(H16,""(\d+\.?\d*)"")), VALUE(REGEXEXTRACT(I16,""(\d+\.?\d*)"")), VALUE(REGEXEXTRACT(J16,""(\d+\.?\d*)"")))"),80843.4113205128)</f>
        <v>80843.41132</v>
      </c>
    </row>
    <row r="17">
      <c r="A17" s="1" t="s">
        <v>88</v>
      </c>
      <c r="B17" s="1" t="s">
        <v>88</v>
      </c>
      <c r="C17" s="1" t="s">
        <v>88</v>
      </c>
      <c r="D17" s="1" t="s">
        <v>88</v>
      </c>
      <c r="E17" s="1" t="s">
        <v>88</v>
      </c>
      <c r="F17" s="1" t="s">
        <v>88</v>
      </c>
      <c r="G17" s="1" t="s">
        <v>88</v>
      </c>
      <c r="H17" s="1" t="s">
        <v>88</v>
      </c>
      <c r="I17" s="1" t="s">
        <v>88</v>
      </c>
      <c r="J17" s="1" t="s">
        <v>88</v>
      </c>
    </row>
    <row r="18">
      <c r="A18" s="1" t="s">
        <v>359</v>
      </c>
      <c r="B18" s="1" t="s">
        <v>360</v>
      </c>
      <c r="C18" s="1" t="s">
        <v>361</v>
      </c>
      <c r="D18" s="5" t="s">
        <v>362</v>
      </c>
      <c r="E18" s="1" t="s">
        <v>363</v>
      </c>
      <c r="F18" s="1" t="s">
        <v>364</v>
      </c>
      <c r="G18" s="1" t="s">
        <v>365</v>
      </c>
      <c r="H18" s="1" t="s">
        <v>366</v>
      </c>
      <c r="I18" s="1" t="s">
        <v>367</v>
      </c>
      <c r="J18" s="1" t="s">
        <v>368</v>
      </c>
      <c r="K18" s="4">
        <f>IFERROR(__xludf.DUMMYFUNCTION("AVERAGE(VALUE(REGEXEXTRACT(A18,""(\d+\.?\d*)"")), VALUE(REGEXEXTRACT(B18,""(\d+\.?\d*)"")), VALUE(REGEXEXTRACT(C18,""(\d+\.?\d*)"")), VALUE(REGEXEXTRACT(D18,""(\d+\.?\d*)"")), VALUE(REGEXEXTRACT(E18,""(\d+\.?\d*)"")), VALUE(REGEXEXTRACT(F18,""(\d+\.?\d*)"&amp;""")), VALUE(REGEXEXTRACT(G18,""(\d+\.?\d*)"")), VALUE(REGEXEXTRACT(H18,""(\d+\.?\d*)"")), VALUE(REGEXEXTRACT(I18,""(\d+\.?\d*)"")), VALUE(REGEXEXTRACT(J18,""(\d+\.?\d*)"")))"),198331.7399999997)</f>
        <v>198331.74</v>
      </c>
    </row>
  </sheetData>
  <drawing r:id="rId1"/>
</worksheet>
</file>