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-120" yWindow="-120" windowWidth="29040" windowHeight="15840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Weapon!$A$1:$AI$267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4" i="2" l="1"/>
  <c r="A267" i="4" l="1"/>
  <c r="B21" i="4" l="1"/>
  <c r="A21" i="4" s="1"/>
  <c r="A266" i="4"/>
  <c r="A265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60" i="4" l="1"/>
  <c r="A255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9" i="4"/>
  <c r="A169" i="4" s="1"/>
  <c r="B170" i="4"/>
  <c r="A170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2" i="4"/>
  <c r="A172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168" i="4"/>
  <c r="A168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6" i="4"/>
  <c r="A176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3" i="4"/>
  <c r="A173" i="4" s="1"/>
  <c r="B174" i="4"/>
  <c r="A174" i="4" s="1"/>
  <c r="B175" i="4"/>
  <c r="A175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B227" i="4"/>
  <c r="A227" i="4" s="1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1" i="4"/>
  <c r="A250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<sst xmlns="http://schemas.openxmlformats.org/spreadsheetml/2006/main" count="26618" uniqueCount="2703">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</sst>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/>
    <cellStyle name="Normal" xfId="0" builtinId="0"/>
    <cellStyle name="Normal 2" xfId="3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8"/>
  <sheetViews>
    <sheetView tabSelected="1" workbookViewId="0">
      <pane ySplit="1" topLeftCell="A225" activePane="bottomLeft" state="frozen"/>
      <selection pane="bottomLeft" activeCell="L258" sqref="L258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5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5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2364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5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Bandit</v>
      </c>
      <c r="B183" s="5" t="s">
        <v>2702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Ronin</v>
      </c>
      <c r="B184" s="5" t="s">
        <v>2696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2076</v>
      </c>
      <c r="R184" s="6" t="s">
        <v>2083</v>
      </c>
      <c r="S184" s="6"/>
      <c r="T184" s="6"/>
      <c r="U184" s="6"/>
      <c r="V184" s="6"/>
      <c r="W184" s="7"/>
      <c r="X184" s="66" t="s">
        <v>2368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1359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2126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2368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1276</v>
      </c>
      <c r="E186" s="5">
        <f t="shared" si="4"/>
        <v>10</v>
      </c>
      <c r="F186" s="9" t="s">
        <v>27</v>
      </c>
      <c r="G186" s="9" t="s">
        <v>532</v>
      </c>
      <c r="H186" s="5" t="s">
        <v>1359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2368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1281</v>
      </c>
      <c r="E187" s="5">
        <f t="shared" si="4"/>
        <v>11</v>
      </c>
      <c r="F187" s="9" t="s">
        <v>90</v>
      </c>
      <c r="G187" s="9" t="s">
        <v>532</v>
      </c>
      <c r="H187" s="5" t="s">
        <v>1359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549</v>
      </c>
      <c r="S187" s="9" t="s">
        <v>550</v>
      </c>
      <c r="T187" s="14"/>
      <c r="U187" s="14"/>
      <c r="V187" s="9"/>
      <c r="W187" s="10"/>
      <c r="X187" s="66" t="s">
        <v>2368</v>
      </c>
    </row>
    <row r="188" spans="1:24">
      <c r="A188" t="str">
        <f t="shared" si="5"/>
        <v>Gang</v>
      </c>
      <c r="B188" s="11" t="s">
        <v>551</v>
      </c>
      <c r="C188" s="5" t="s">
        <v>1359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1359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2435</v>
      </c>
      <c r="Q188" s="6"/>
      <c r="R188" s="6"/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1359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2435</v>
      </c>
      <c r="Q189" s="6" t="s">
        <v>2444</v>
      </c>
      <c r="R189" s="6" t="s">
        <v>2437</v>
      </c>
      <c r="S189" s="6"/>
      <c r="T189" s="6"/>
      <c r="U189" s="6"/>
      <c r="V189" s="6"/>
      <c r="W189" s="7"/>
      <c r="X189" s="66" t="s">
        <v>2368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1394</v>
      </c>
      <c r="E190" s="5">
        <f t="shared" si="4"/>
        <v>8</v>
      </c>
      <c r="F190" s="6" t="s">
        <v>398</v>
      </c>
      <c r="G190" s="6" t="s">
        <v>552</v>
      </c>
      <c r="H190" s="5" t="s">
        <v>1359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2676</v>
      </c>
      <c r="T190" s="6" t="s">
        <v>561</v>
      </c>
      <c r="U190" s="6" t="s">
        <v>85</v>
      </c>
      <c r="V190" s="6"/>
      <c r="W190" s="7"/>
      <c r="X190" s="66" t="s">
        <v>2368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1276</v>
      </c>
      <c r="E191" s="5">
        <f t="shared" si="4"/>
        <v>10</v>
      </c>
      <c r="F191" s="9" t="s">
        <v>452</v>
      </c>
      <c r="G191" s="9" t="s">
        <v>552</v>
      </c>
      <c r="H191" s="5" t="s">
        <v>1359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2435</v>
      </c>
      <c r="Q191" s="9" t="s">
        <v>2444</v>
      </c>
      <c r="R191" s="9" t="s">
        <v>2437</v>
      </c>
      <c r="S191" s="9" t="s">
        <v>2445</v>
      </c>
      <c r="T191" s="9" t="s">
        <v>565</v>
      </c>
      <c r="U191" s="9" t="s">
        <v>566</v>
      </c>
      <c r="V191" s="9" t="s">
        <v>567</v>
      </c>
      <c r="W191" s="10"/>
      <c r="X191" s="66" t="s">
        <v>2368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1281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2161</v>
      </c>
      <c r="S192" s="9" t="s">
        <v>101</v>
      </c>
      <c r="T192" s="9" t="s">
        <v>570</v>
      </c>
      <c r="U192" s="9"/>
      <c r="V192" s="9"/>
      <c r="W192" s="10"/>
      <c r="X192" s="66" t="s">
        <v>2365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1359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1359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2368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1359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584</v>
      </c>
      <c r="S195" s="6" t="s">
        <v>585</v>
      </c>
      <c r="T195" s="6" t="s">
        <v>586</v>
      </c>
      <c r="U195" s="6" t="s">
        <v>549</v>
      </c>
      <c r="V195" s="6"/>
      <c r="W195" s="7"/>
      <c r="X195" s="66" t="s">
        <v>2368</v>
      </c>
    </row>
    <row r="196" spans="1:24">
      <c r="A196" t="str">
        <f t="shared" si="5"/>
        <v>Paladin</v>
      </c>
      <c r="B196" s="8" t="s">
        <v>587</v>
      </c>
      <c r="C196" s="5" t="s">
        <v>14</v>
      </c>
      <c r="D196" s="5" t="s">
        <v>1276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1359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588</v>
      </c>
      <c r="P196" s="9" t="s">
        <v>589</v>
      </c>
      <c r="Q196" s="9" t="s">
        <v>590</v>
      </c>
      <c r="R196" s="9" t="s">
        <v>591</v>
      </c>
      <c r="S196" s="9" t="s">
        <v>592</v>
      </c>
      <c r="T196" s="9" t="s">
        <v>593</v>
      </c>
      <c r="U196" s="9" t="s">
        <v>594</v>
      </c>
      <c r="V196" s="9" t="s">
        <v>595</v>
      </c>
      <c r="W196" s="10"/>
      <c r="X196" s="66" t="s">
        <v>2368</v>
      </c>
    </row>
    <row r="197" spans="1:24">
      <c r="A197" t="str">
        <f t="shared" ref="A197:A257" si="7">B197</f>
        <v>Fenrir</v>
      </c>
      <c r="B197" s="13" t="s">
        <v>596</v>
      </c>
      <c r="C197" s="5" t="s">
        <v>10</v>
      </c>
      <c r="D197" s="5" t="s">
        <v>1281</v>
      </c>
      <c r="E197" s="5">
        <f t="shared" si="6"/>
        <v>11</v>
      </c>
      <c r="F197" s="9" t="s">
        <v>597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598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2367</v>
      </c>
    </row>
    <row r="198" spans="1:24">
      <c r="A198" t="str">
        <f t="shared" si="7"/>
        <v>Terorist</v>
      </c>
      <c r="B198" s="11" t="s">
        <v>599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600</v>
      </c>
      <c r="H198" s="5" t="s">
        <v>1359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601</v>
      </c>
      <c r="P198" s="6" t="s">
        <v>602</v>
      </c>
      <c r="Q198" s="6" t="s">
        <v>98</v>
      </c>
      <c r="R198" s="6"/>
      <c r="S198" s="6"/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Mercenar</v>
      </c>
      <c r="B199" s="5" t="s">
        <v>603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600</v>
      </c>
      <c r="H199" s="5" t="s">
        <v>1359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604</v>
      </c>
      <c r="P199" s="6" t="s">
        <v>1658</v>
      </c>
      <c r="Q199" s="6" t="s">
        <v>606</v>
      </c>
      <c r="R199" s="6" t="s">
        <v>1691</v>
      </c>
      <c r="S199" s="6" t="s">
        <v>579</v>
      </c>
      <c r="T199" s="6"/>
      <c r="U199" s="6"/>
      <c r="V199" s="6"/>
      <c r="W199" s="7"/>
      <c r="X199" s="66" t="s">
        <v>2368</v>
      </c>
    </row>
    <row r="200" spans="1:24">
      <c r="A200" t="str">
        <f t="shared" si="7"/>
        <v>Commando</v>
      </c>
      <c r="B200" s="5" t="s">
        <v>608</v>
      </c>
      <c r="C200" s="5" t="s">
        <v>12</v>
      </c>
      <c r="D200" s="5" t="s">
        <v>15</v>
      </c>
      <c r="E200" s="5">
        <f t="shared" si="6"/>
        <v>7</v>
      </c>
      <c r="F200" s="6" t="s">
        <v>609</v>
      </c>
      <c r="G200" s="6" t="s">
        <v>600</v>
      </c>
      <c r="H200" s="5" t="s">
        <v>1359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610</v>
      </c>
      <c r="P200" s="6" t="s">
        <v>2437</v>
      </c>
      <c r="Q200" s="6" t="s">
        <v>611</v>
      </c>
      <c r="R200" s="6" t="s">
        <v>548</v>
      </c>
      <c r="S200" s="6" t="s">
        <v>550</v>
      </c>
      <c r="T200" s="6" t="s">
        <v>612</v>
      </c>
      <c r="U200" s="6" t="s">
        <v>85</v>
      </c>
      <c r="V200" s="6"/>
      <c r="W200" s="7"/>
      <c r="X200" s="66" t="s">
        <v>2368</v>
      </c>
    </row>
    <row r="201" spans="1:24">
      <c r="A201" t="str">
        <f t="shared" si="7"/>
        <v>SS</v>
      </c>
      <c r="B201" s="8" t="s">
        <v>613</v>
      </c>
      <c r="C201" s="5" t="s">
        <v>14</v>
      </c>
      <c r="D201" s="5" t="s">
        <v>1276</v>
      </c>
      <c r="E201" s="5">
        <f t="shared" si="6"/>
        <v>10</v>
      </c>
      <c r="F201" s="9" t="s">
        <v>452</v>
      </c>
      <c r="G201" s="9" t="s">
        <v>600</v>
      </c>
      <c r="H201" s="5" t="s">
        <v>1359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614</v>
      </c>
      <c r="P201" s="9" t="s">
        <v>615</v>
      </c>
      <c r="Q201" s="9" t="s">
        <v>616</v>
      </c>
      <c r="R201" s="9" t="s">
        <v>611</v>
      </c>
      <c r="S201" s="9" t="s">
        <v>617</v>
      </c>
      <c r="T201" s="9" t="s">
        <v>618</v>
      </c>
      <c r="U201" s="9" t="s">
        <v>549</v>
      </c>
      <c r="V201" s="9" t="s">
        <v>612</v>
      </c>
      <c r="W201" s="10"/>
      <c r="X201" s="66" t="s">
        <v>2368</v>
      </c>
    </row>
    <row r="202" spans="1:24">
      <c r="A202" t="str">
        <f t="shared" si="7"/>
        <v>EchigoYa</v>
      </c>
      <c r="B202" s="13" t="s">
        <v>619</v>
      </c>
      <c r="C202" s="5" t="s">
        <v>10</v>
      </c>
      <c r="D202" s="5" t="s">
        <v>1281</v>
      </c>
      <c r="E202" s="5">
        <f t="shared" si="6"/>
        <v>11</v>
      </c>
      <c r="F202" s="9" t="s">
        <v>597</v>
      </c>
      <c r="G202" s="9" t="s">
        <v>600</v>
      </c>
      <c r="H202" s="5" t="s">
        <v>1359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620</v>
      </c>
      <c r="P202" s="9" t="s">
        <v>621</v>
      </c>
      <c r="Q202" s="9" t="s">
        <v>616</v>
      </c>
      <c r="R202" s="9" t="s">
        <v>622</v>
      </c>
      <c r="S202" s="9"/>
      <c r="T202" s="9"/>
      <c r="U202" s="9"/>
      <c r="V202" s="9"/>
      <c r="W202" s="10"/>
      <c r="X202" s="66" t="s">
        <v>2368</v>
      </c>
    </row>
    <row r="203" spans="1:24">
      <c r="A203" t="str">
        <f t="shared" si="7"/>
        <v>Conjurer</v>
      </c>
      <c r="B203" s="11" t="s">
        <v>623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624</v>
      </c>
      <c r="H203" s="5" t="s">
        <v>1359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625</v>
      </c>
      <c r="P203" s="6" t="s">
        <v>626</v>
      </c>
      <c r="Q203" s="6" t="s">
        <v>627</v>
      </c>
      <c r="R203" s="6"/>
      <c r="S203" s="6"/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Magician</v>
      </c>
      <c r="B204" s="5" t="s">
        <v>628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624</v>
      </c>
      <c r="H204" s="5" t="s">
        <v>1359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629</v>
      </c>
      <c r="P204" s="6" t="s">
        <v>630</v>
      </c>
      <c r="Q204" s="6" t="s">
        <v>631</v>
      </c>
      <c r="R204" s="6" t="s">
        <v>626</v>
      </c>
      <c r="S204" s="6" t="s">
        <v>627</v>
      </c>
      <c r="T204" s="6"/>
      <c r="U204" s="6"/>
      <c r="V204" s="6"/>
      <c r="W204" s="7"/>
      <c r="X204" s="66" t="s">
        <v>2368</v>
      </c>
    </row>
    <row r="205" spans="1:24">
      <c r="A205" t="str">
        <f t="shared" si="7"/>
        <v>Sorcerer</v>
      </c>
      <c r="B205" s="5" t="s">
        <v>632</v>
      </c>
      <c r="C205" s="5" t="s">
        <v>13</v>
      </c>
      <c r="D205" s="5" t="s">
        <v>1346</v>
      </c>
      <c r="E205" s="5">
        <f t="shared" si="6"/>
        <v>9</v>
      </c>
      <c r="F205" s="6" t="s">
        <v>449</v>
      </c>
      <c r="G205" s="6" t="s">
        <v>624</v>
      </c>
      <c r="H205" s="5" t="s">
        <v>1359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633</v>
      </c>
      <c r="P205" s="6" t="s">
        <v>634</v>
      </c>
      <c r="Q205" s="6" t="s">
        <v>635</v>
      </c>
      <c r="R205" s="6" t="s">
        <v>636</v>
      </c>
      <c r="S205" s="6" t="s">
        <v>637</v>
      </c>
      <c r="T205" s="6" t="s">
        <v>631</v>
      </c>
      <c r="U205" s="6" t="s">
        <v>627</v>
      </c>
      <c r="V205" s="6"/>
      <c r="W205" s="7"/>
      <c r="X205" s="66" t="s">
        <v>2368</v>
      </c>
    </row>
    <row r="206" spans="1:24">
      <c r="A206" t="str">
        <f t="shared" si="7"/>
        <v>Wizard</v>
      </c>
      <c r="B206" s="8" t="s">
        <v>638</v>
      </c>
      <c r="C206" s="5" t="s">
        <v>14</v>
      </c>
      <c r="D206" s="5" t="s">
        <v>1276</v>
      </c>
      <c r="E206" s="5">
        <f t="shared" si="6"/>
        <v>10</v>
      </c>
      <c r="F206" s="9" t="s">
        <v>452</v>
      </c>
      <c r="G206" s="9" t="s">
        <v>624</v>
      </c>
      <c r="H206" s="5" t="s">
        <v>1359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639</v>
      </c>
      <c r="P206" s="9" t="s">
        <v>634</v>
      </c>
      <c r="Q206" s="9" t="s">
        <v>640</v>
      </c>
      <c r="R206" s="9" t="s">
        <v>635</v>
      </c>
      <c r="S206" s="9" t="s">
        <v>636</v>
      </c>
      <c r="T206" s="9" t="s">
        <v>641</v>
      </c>
      <c r="U206" s="9" t="s">
        <v>642</v>
      </c>
      <c r="V206" s="9" t="s">
        <v>643</v>
      </c>
      <c r="W206" s="10"/>
      <c r="X206" s="66" t="s">
        <v>2368</v>
      </c>
    </row>
    <row r="207" spans="1:24">
      <c r="A207" t="str">
        <f t="shared" si="7"/>
        <v>ROBO-28</v>
      </c>
      <c r="B207" s="15" t="s">
        <v>647</v>
      </c>
      <c r="C207" s="5" t="s">
        <v>1359</v>
      </c>
      <c r="D207" s="5" t="s">
        <v>11</v>
      </c>
      <c r="E207" s="5">
        <f t="shared" si="6"/>
        <v>3</v>
      </c>
      <c r="F207" s="12" t="s">
        <v>93</v>
      </c>
      <c r="G207" s="12" t="s">
        <v>648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645</v>
      </c>
      <c r="P207" s="12" t="s">
        <v>646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748</v>
      </c>
    </row>
    <row r="208" spans="1:24">
      <c r="A208" t="str">
        <f t="shared" si="7"/>
        <v>ROBO-Z</v>
      </c>
      <c r="B208" s="5" t="s">
        <v>649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648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650</v>
      </c>
      <c r="P208" s="6" t="s">
        <v>646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748</v>
      </c>
    </row>
    <row r="209" spans="1:24">
      <c r="A209" t="str">
        <f t="shared" si="7"/>
        <v>Ridean</v>
      </c>
      <c r="B209" s="5" t="s">
        <v>651</v>
      </c>
      <c r="C209" s="5" t="s">
        <v>12</v>
      </c>
      <c r="D209" s="5" t="s">
        <v>1346</v>
      </c>
      <c r="E209" s="5">
        <f t="shared" si="6"/>
        <v>9</v>
      </c>
      <c r="F209" s="6" t="s">
        <v>281</v>
      </c>
      <c r="G209" s="6" t="s">
        <v>648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652</v>
      </c>
      <c r="P209" s="6" t="s">
        <v>646</v>
      </c>
      <c r="Q209" s="6" t="s">
        <v>653</v>
      </c>
      <c r="R209" s="6" t="s">
        <v>1697</v>
      </c>
      <c r="S209" s="6" t="s">
        <v>615</v>
      </c>
      <c r="T209" s="6" t="s">
        <v>256</v>
      </c>
      <c r="U209" s="6" t="s">
        <v>42</v>
      </c>
      <c r="V209" s="6"/>
      <c r="W209" s="7"/>
      <c r="X209" s="66" t="s">
        <v>748</v>
      </c>
    </row>
    <row r="210" spans="1:24">
      <c r="A210" t="str">
        <f t="shared" si="7"/>
        <v>G-7</v>
      </c>
      <c r="B210" s="8" t="s">
        <v>654</v>
      </c>
      <c r="C210" s="5" t="s">
        <v>12</v>
      </c>
      <c r="D210" s="5" t="s">
        <v>1276</v>
      </c>
      <c r="E210" s="5">
        <f t="shared" si="6"/>
        <v>10</v>
      </c>
      <c r="F210" s="9" t="s">
        <v>103</v>
      </c>
      <c r="G210" s="9" t="s">
        <v>648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655</v>
      </c>
      <c r="P210" s="9" t="s">
        <v>646</v>
      </c>
      <c r="Q210" s="9" t="s">
        <v>653</v>
      </c>
      <c r="R210" s="9" t="s">
        <v>1697</v>
      </c>
      <c r="S210" s="9" t="s">
        <v>615</v>
      </c>
      <c r="T210" s="9" t="s">
        <v>1705</v>
      </c>
      <c r="U210" s="9" t="s">
        <v>656</v>
      </c>
      <c r="V210" s="9" t="s">
        <v>42</v>
      </c>
      <c r="W210" s="10"/>
      <c r="X210" s="66" t="s">
        <v>748</v>
      </c>
    </row>
    <row r="211" spans="1:24">
      <c r="A211" t="str">
        <f t="shared" si="7"/>
        <v>Dunatis</v>
      </c>
      <c r="B211" s="13" t="s">
        <v>657</v>
      </c>
      <c r="C211" s="5" t="s">
        <v>1359</v>
      </c>
      <c r="D211" s="5" t="s">
        <v>1281</v>
      </c>
      <c r="E211" s="5">
        <f t="shared" si="6"/>
        <v>11</v>
      </c>
      <c r="F211" s="9" t="s">
        <v>644</v>
      </c>
      <c r="G211" s="9" t="s">
        <v>648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658</v>
      </c>
      <c r="P211" s="9" t="s">
        <v>646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748</v>
      </c>
    </row>
    <row r="212" spans="1:24">
      <c r="A212" t="str">
        <f t="shared" si="7"/>
        <v>MechBug</v>
      </c>
      <c r="B212" s="11" t="s">
        <v>659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660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661</v>
      </c>
      <c r="P212" s="6" t="s">
        <v>1691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748</v>
      </c>
    </row>
    <row r="213" spans="1:24">
      <c r="A213" t="str">
        <f t="shared" si="7"/>
        <v>Hawk</v>
      </c>
      <c r="B213" s="5" t="s">
        <v>662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660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663</v>
      </c>
      <c r="P213" s="6" t="s">
        <v>606</v>
      </c>
      <c r="Q213" s="6" t="s">
        <v>611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748</v>
      </c>
    </row>
    <row r="214" spans="1:24">
      <c r="A214" t="str">
        <f t="shared" si="7"/>
        <v>Falcon</v>
      </c>
      <c r="B214" s="5" t="s">
        <v>664</v>
      </c>
      <c r="C214" s="5" t="s">
        <v>11</v>
      </c>
      <c r="D214" s="5" t="s">
        <v>1346</v>
      </c>
      <c r="E214" s="5">
        <f t="shared" si="6"/>
        <v>9</v>
      </c>
      <c r="F214" s="6" t="s">
        <v>171</v>
      </c>
      <c r="G214" s="6" t="s">
        <v>660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665</v>
      </c>
      <c r="P214" s="6" t="s">
        <v>115</v>
      </c>
      <c r="Q214" s="6" t="s">
        <v>178</v>
      </c>
      <c r="R214" s="6" t="s">
        <v>1697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748</v>
      </c>
    </row>
    <row r="215" spans="1:24">
      <c r="A215" t="str">
        <f t="shared" si="7"/>
        <v>Intrcept</v>
      </c>
      <c r="B215" s="8" t="s">
        <v>666</v>
      </c>
      <c r="C215" s="5" t="s">
        <v>11</v>
      </c>
      <c r="D215" s="5" t="s">
        <v>1276</v>
      </c>
      <c r="E215" s="5">
        <f t="shared" si="6"/>
        <v>10</v>
      </c>
      <c r="F215" s="9" t="s">
        <v>47</v>
      </c>
      <c r="G215" s="9" t="s">
        <v>660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667</v>
      </c>
      <c r="P215" s="9" t="s">
        <v>178</v>
      </c>
      <c r="Q215" s="9" t="s">
        <v>1697</v>
      </c>
      <c r="R215" s="9" t="s">
        <v>109</v>
      </c>
      <c r="S215" s="9" t="s">
        <v>1705</v>
      </c>
      <c r="T215" s="9" t="s">
        <v>69</v>
      </c>
      <c r="U215" s="9" t="s">
        <v>656</v>
      </c>
      <c r="V215" s="9" t="s">
        <v>42</v>
      </c>
      <c r="W215" s="10"/>
      <c r="X215" s="66" t="s">
        <v>748</v>
      </c>
    </row>
    <row r="216" spans="1:24">
      <c r="A216" t="str">
        <f t="shared" si="7"/>
        <v>Plasma</v>
      </c>
      <c r="B216" s="15" t="s">
        <v>668</v>
      </c>
      <c r="C216" s="5" t="s">
        <v>1359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669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2363</v>
      </c>
    </row>
    <row r="217" spans="1:24">
      <c r="A217" t="str">
        <f t="shared" si="7"/>
        <v>Phagocyt</v>
      </c>
      <c r="B217" s="5" t="s">
        <v>670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671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2363</v>
      </c>
    </row>
    <row r="218" spans="1:24">
      <c r="A218" t="str">
        <f t="shared" si="7"/>
        <v>Corpuscl</v>
      </c>
      <c r="B218" s="5" t="s">
        <v>672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673</v>
      </c>
      <c r="P218" s="6" t="s">
        <v>65</v>
      </c>
      <c r="Q218" s="6" t="s">
        <v>130</v>
      </c>
      <c r="R218" s="6" t="s">
        <v>674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2363</v>
      </c>
    </row>
    <row r="219" spans="1:24">
      <c r="A219" t="str">
        <f t="shared" si="7"/>
        <v>Cancer</v>
      </c>
      <c r="B219" s="8" t="s">
        <v>675</v>
      </c>
      <c r="C219" s="5" t="s">
        <v>10</v>
      </c>
      <c r="D219" s="5" t="s">
        <v>1276</v>
      </c>
      <c r="E219" s="5">
        <f t="shared" si="6"/>
        <v>10</v>
      </c>
      <c r="F219" s="9" t="s">
        <v>676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677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2363</v>
      </c>
    </row>
    <row r="220" spans="1:24">
      <c r="A220" t="str">
        <f t="shared" si="7"/>
        <v>Grippe</v>
      </c>
      <c r="B220" s="15" t="s">
        <v>679</v>
      </c>
      <c r="C220" s="5" t="s">
        <v>1359</v>
      </c>
      <c r="D220" s="5" t="s">
        <v>11</v>
      </c>
      <c r="E220" s="5">
        <f t="shared" si="6"/>
        <v>3</v>
      </c>
      <c r="F220" s="12" t="s">
        <v>93</v>
      </c>
      <c r="G220" s="12" t="s">
        <v>680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678</v>
      </c>
      <c r="P220" s="12" t="s">
        <v>2145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2363</v>
      </c>
    </row>
    <row r="221" spans="1:24">
      <c r="A221" t="str">
        <f t="shared" si="7"/>
        <v>Virus</v>
      </c>
      <c r="B221" s="5" t="s">
        <v>681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680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682</v>
      </c>
      <c r="P221" s="6" t="s">
        <v>2145</v>
      </c>
      <c r="Q221" s="6" t="s">
        <v>683</v>
      </c>
      <c r="R221" s="6" t="s">
        <v>60</v>
      </c>
      <c r="S221" s="6"/>
      <c r="T221" s="6"/>
      <c r="U221" s="6"/>
      <c r="V221" s="6"/>
      <c r="W221" s="7"/>
      <c r="X221" s="66" t="s">
        <v>2363</v>
      </c>
    </row>
    <row r="222" spans="1:24">
      <c r="A222" t="str">
        <f t="shared" si="7"/>
        <v>Pathogen</v>
      </c>
      <c r="B222" s="5" t="s">
        <v>684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680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685</v>
      </c>
      <c r="P222" s="6" t="s">
        <v>674</v>
      </c>
      <c r="Q222" s="6" t="s">
        <v>2145</v>
      </c>
      <c r="R222" s="6" t="s">
        <v>683</v>
      </c>
      <c r="S222" s="6" t="s">
        <v>268</v>
      </c>
      <c r="T222" s="6" t="s">
        <v>60</v>
      </c>
      <c r="U222" s="6"/>
      <c r="V222" s="6"/>
      <c r="W222" s="7"/>
      <c r="X222" s="66" t="s">
        <v>2363</v>
      </c>
    </row>
    <row r="223" spans="1:24">
      <c r="A223" t="str">
        <f t="shared" si="7"/>
        <v>Plague</v>
      </c>
      <c r="B223" s="8" t="s">
        <v>686</v>
      </c>
      <c r="C223" s="5" t="s">
        <v>12</v>
      </c>
      <c r="D223" s="5" t="s">
        <v>1276</v>
      </c>
      <c r="E223" s="5">
        <f t="shared" si="6"/>
        <v>10</v>
      </c>
      <c r="F223" s="9" t="s">
        <v>103</v>
      </c>
      <c r="G223" s="9" t="s">
        <v>680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687</v>
      </c>
      <c r="P223" s="9" t="s">
        <v>2145</v>
      </c>
      <c r="Q223" s="9" t="s">
        <v>683</v>
      </c>
      <c r="R223" s="9" t="s">
        <v>688</v>
      </c>
      <c r="S223" s="9" t="s">
        <v>85</v>
      </c>
      <c r="T223" s="9" t="s">
        <v>674</v>
      </c>
      <c r="U223" s="9" t="s">
        <v>689</v>
      </c>
      <c r="V223" s="9" t="s">
        <v>60</v>
      </c>
      <c r="W223" s="10"/>
      <c r="X223" s="66" t="s">
        <v>2363</v>
      </c>
    </row>
    <row r="224" spans="1:24">
      <c r="A224" t="str">
        <f t="shared" si="7"/>
        <v>Teacher</v>
      </c>
      <c r="B224" s="5" t="s">
        <v>691</v>
      </c>
      <c r="C224" s="5" t="s">
        <v>12</v>
      </c>
      <c r="D224" s="5" t="s">
        <v>1359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690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2368</v>
      </c>
    </row>
    <row r="225" spans="1:24">
      <c r="A225" t="str">
        <f t="shared" si="7"/>
        <v>Cleric</v>
      </c>
      <c r="B225" s="5" t="s">
        <v>692</v>
      </c>
      <c r="C225" s="5" t="s">
        <v>14</v>
      </c>
      <c r="D225" s="5" t="s">
        <v>1359</v>
      </c>
      <c r="E225" s="5">
        <f t="shared" si="6"/>
        <v>0</v>
      </c>
      <c r="F225" s="6" t="s">
        <v>693</v>
      </c>
      <c r="G225" s="6" t="s">
        <v>77</v>
      </c>
      <c r="H225" s="5" t="s">
        <v>1359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695</v>
      </c>
      <c r="P225" s="6" t="s">
        <v>477</v>
      </c>
      <c r="Q225" s="6" t="s">
        <v>574</v>
      </c>
      <c r="R225" s="6" t="s">
        <v>634</v>
      </c>
      <c r="S225" s="6" t="s">
        <v>627</v>
      </c>
      <c r="T225" s="6" t="s">
        <v>696</v>
      </c>
      <c r="U225" s="6" t="s">
        <v>697</v>
      </c>
      <c r="V225" s="6" t="s">
        <v>698</v>
      </c>
      <c r="W225" s="7"/>
      <c r="X225" s="66" t="s">
        <v>2368</v>
      </c>
    </row>
    <row r="226" spans="1:24">
      <c r="A226" t="str">
        <f t="shared" si="7"/>
        <v>Unknown</v>
      </c>
      <c r="B226" s="5" t="s">
        <v>699</v>
      </c>
      <c r="C226" s="5" t="s">
        <v>12</v>
      </c>
      <c r="D226" s="5" t="s">
        <v>1359</v>
      </c>
      <c r="E226" s="5">
        <f t="shared" si="6"/>
        <v>0</v>
      </c>
      <c r="F226" s="6">
        <v>40</v>
      </c>
      <c r="G226" s="6" t="s">
        <v>77</v>
      </c>
      <c r="H226" s="5" t="s">
        <v>1359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700</v>
      </c>
      <c r="P226" s="6" t="s">
        <v>477</v>
      </c>
      <c r="Q226" s="6" t="s">
        <v>574</v>
      </c>
      <c r="R226" s="6" t="s">
        <v>696</v>
      </c>
      <c r="S226" s="6" t="s">
        <v>697</v>
      </c>
      <c r="T226" s="6" t="s">
        <v>698</v>
      </c>
      <c r="U226" s="6"/>
      <c r="V226" s="6"/>
      <c r="W226" s="7"/>
      <c r="X226" s="66" t="s">
        <v>2368</v>
      </c>
    </row>
    <row r="227" spans="1:24">
      <c r="A227" t="str">
        <f t="shared" si="7"/>
        <v>Girl1</v>
      </c>
      <c r="B227" s="5" t="s">
        <v>2108</v>
      </c>
      <c r="C227" s="5" t="s">
        <v>1359</v>
      </c>
      <c r="D227" s="5" t="s">
        <v>1359</v>
      </c>
      <c r="E227" s="5">
        <f t="shared" si="6"/>
        <v>0</v>
      </c>
      <c r="F227" s="6" t="s">
        <v>77</v>
      </c>
      <c r="G227" s="6" t="s">
        <v>77</v>
      </c>
      <c r="H227" s="5" t="s">
        <v>1359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701</v>
      </c>
      <c r="P227" s="6" t="s">
        <v>2435</v>
      </c>
      <c r="Q227" s="6" t="s">
        <v>2444</v>
      </c>
      <c r="R227" s="6"/>
      <c r="S227" s="6"/>
      <c r="T227" s="6"/>
      <c r="U227" s="6"/>
      <c r="V227" s="6"/>
      <c r="W227" s="7"/>
      <c r="X227" s="66" t="s">
        <v>2368</v>
      </c>
    </row>
    <row r="228" spans="1:24">
      <c r="A228" t="str">
        <f t="shared" si="7"/>
        <v>Guardian</v>
      </c>
      <c r="B228" s="5" t="s">
        <v>702</v>
      </c>
      <c r="C228" s="5" t="s">
        <v>12</v>
      </c>
      <c r="D228" s="5" t="s">
        <v>1359</v>
      </c>
      <c r="E228" s="5">
        <f t="shared" si="6"/>
        <v>0</v>
      </c>
      <c r="F228" s="6">
        <v>40</v>
      </c>
      <c r="G228" s="6" t="s">
        <v>77</v>
      </c>
      <c r="H228" s="5" t="s">
        <v>1359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703</v>
      </c>
      <c r="P228" s="6" t="s">
        <v>577</v>
      </c>
      <c r="Q228" s="6" t="s">
        <v>1691</v>
      </c>
      <c r="R228" s="6" t="s">
        <v>561</v>
      </c>
      <c r="S228" s="6" t="s">
        <v>612</v>
      </c>
      <c r="T228" s="6" t="s">
        <v>627</v>
      </c>
      <c r="U228" s="6"/>
      <c r="V228" s="6"/>
      <c r="W228" s="7"/>
      <c r="X228" s="66" t="s">
        <v>2368</v>
      </c>
    </row>
    <row r="229" spans="1:24">
      <c r="A229" t="str">
        <f t="shared" si="7"/>
        <v>Girl2</v>
      </c>
      <c r="B229" s="5" t="s">
        <v>2109</v>
      </c>
      <c r="C229" s="5" t="s">
        <v>1359</v>
      </c>
      <c r="D229" s="5" t="s">
        <v>1359</v>
      </c>
      <c r="E229" s="5">
        <f t="shared" si="6"/>
        <v>0</v>
      </c>
      <c r="F229" s="6" t="s">
        <v>77</v>
      </c>
      <c r="G229" s="6" t="s">
        <v>77</v>
      </c>
      <c r="H229" s="5" t="s">
        <v>1359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704</v>
      </c>
      <c r="P229" s="6" t="s">
        <v>2437</v>
      </c>
      <c r="Q229" s="6" t="s">
        <v>2445</v>
      </c>
      <c r="R229" s="6"/>
      <c r="S229" s="6"/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Detectiv</v>
      </c>
      <c r="B230" s="5" t="s">
        <v>705</v>
      </c>
      <c r="C230" s="5" t="s">
        <v>11</v>
      </c>
      <c r="D230" s="5" t="s">
        <v>1359</v>
      </c>
      <c r="E230" s="5">
        <f t="shared" si="6"/>
        <v>0</v>
      </c>
      <c r="F230" s="6" t="s">
        <v>706</v>
      </c>
      <c r="G230" s="6" t="s">
        <v>77</v>
      </c>
      <c r="H230" s="5" t="s">
        <v>1359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707</v>
      </c>
      <c r="P230" s="6" t="s">
        <v>708</v>
      </c>
      <c r="Q230" s="6" t="s">
        <v>709</v>
      </c>
      <c r="R230" s="6" t="s">
        <v>710</v>
      </c>
      <c r="S230" s="6" t="s">
        <v>711</v>
      </c>
      <c r="T230" s="6"/>
      <c r="U230" s="6"/>
      <c r="V230" s="6"/>
      <c r="W230" s="7"/>
      <c r="X230" s="66" t="s">
        <v>2368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713</v>
      </c>
      <c r="P231" s="6" t="s">
        <v>714</v>
      </c>
      <c r="Q231" s="6" t="s">
        <v>540</v>
      </c>
      <c r="R231" s="6" t="s">
        <v>594</v>
      </c>
      <c r="S231" s="6" t="s">
        <v>710</v>
      </c>
      <c r="T231" s="6" t="s">
        <v>715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Guardian</v>
      </c>
      <c r="B232" s="5" t="s">
        <v>702</v>
      </c>
      <c r="C232" s="5" t="s">
        <v>12</v>
      </c>
      <c r="D232" s="5" t="s">
        <v>1359</v>
      </c>
      <c r="E232" s="5">
        <f t="shared" si="6"/>
        <v>0</v>
      </c>
      <c r="F232" s="6" t="s">
        <v>712</v>
      </c>
      <c r="G232" s="6" t="s">
        <v>77</v>
      </c>
      <c r="H232" s="5" t="s">
        <v>1359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716</v>
      </c>
      <c r="P232" s="6" t="s">
        <v>591</v>
      </c>
      <c r="Q232" s="6" t="s">
        <v>616</v>
      </c>
      <c r="R232" s="6" t="s">
        <v>550</v>
      </c>
      <c r="S232" s="6" t="s">
        <v>717</v>
      </c>
      <c r="T232" s="6" t="s">
        <v>643</v>
      </c>
      <c r="U232" s="6" t="s">
        <v>627</v>
      </c>
      <c r="V232" s="6"/>
      <c r="W232" s="7"/>
      <c r="X232" s="66" t="s">
        <v>2368</v>
      </c>
    </row>
    <row r="233" spans="1:24">
      <c r="A233" t="str">
        <f t="shared" si="7"/>
        <v>Ancient</v>
      </c>
      <c r="B233" s="8" t="s">
        <v>718</v>
      </c>
      <c r="C233" s="5" t="s">
        <v>13</v>
      </c>
      <c r="D233" s="5" t="s">
        <v>1359</v>
      </c>
      <c r="E233" s="5">
        <f t="shared" si="6"/>
        <v>0</v>
      </c>
      <c r="F233" s="9" t="s">
        <v>719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720</v>
      </c>
      <c r="P233" s="9" t="s">
        <v>721</v>
      </c>
      <c r="Q233" s="9" t="s">
        <v>722</v>
      </c>
      <c r="R233" s="9" t="s">
        <v>723</v>
      </c>
      <c r="S233" s="9" t="s">
        <v>724</v>
      </c>
      <c r="T233" s="9" t="s">
        <v>725</v>
      </c>
      <c r="U233" s="9" t="s">
        <v>483</v>
      </c>
      <c r="V233" s="9" t="s">
        <v>570</v>
      </c>
      <c r="W233" s="10" t="s">
        <v>33</v>
      </c>
      <c r="X233" s="6" t="s">
        <v>2369</v>
      </c>
    </row>
    <row r="234" spans="1:24">
      <c r="A234" t="str">
        <f t="shared" si="7"/>
        <v>Haniwa</v>
      </c>
      <c r="B234" s="5" t="s">
        <v>726</v>
      </c>
      <c r="C234" s="5" t="s">
        <v>11</v>
      </c>
      <c r="D234" s="5" t="s">
        <v>2088</v>
      </c>
      <c r="E234" s="5">
        <f t="shared" si="6"/>
        <v>12</v>
      </c>
      <c r="F234" s="6" t="s">
        <v>727</v>
      </c>
      <c r="G234" s="6" t="s">
        <v>728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729</v>
      </c>
      <c r="P234" s="6" t="s">
        <v>29</v>
      </c>
      <c r="Q234" s="6" t="s">
        <v>88</v>
      </c>
      <c r="R234" s="6" t="s">
        <v>483</v>
      </c>
      <c r="S234" s="6" t="s">
        <v>730</v>
      </c>
      <c r="T234" s="6" t="s">
        <v>570</v>
      </c>
      <c r="U234" s="6" t="s">
        <v>33</v>
      </c>
      <c r="V234" s="6"/>
      <c r="W234" s="7"/>
      <c r="X234" s="6" t="s">
        <v>1317</v>
      </c>
    </row>
    <row r="235" spans="1:24">
      <c r="A235" t="str">
        <f t="shared" si="7"/>
        <v>Dolphin</v>
      </c>
      <c r="B235" s="5" t="s">
        <v>731</v>
      </c>
      <c r="C235" s="5" t="s">
        <v>12</v>
      </c>
      <c r="D235" s="5" t="s">
        <v>1346</v>
      </c>
      <c r="E235" s="5">
        <f t="shared" si="6"/>
        <v>9</v>
      </c>
      <c r="F235" s="6" t="s">
        <v>281</v>
      </c>
      <c r="G235" s="6" t="s">
        <v>732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733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2364</v>
      </c>
    </row>
    <row r="236" spans="1:24">
      <c r="A236" t="str">
        <f t="shared" si="7"/>
        <v>OdinCrow</v>
      </c>
      <c r="B236" s="5" t="s">
        <v>734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2366</v>
      </c>
    </row>
    <row r="237" spans="1:24">
      <c r="A237" t="str">
        <f t="shared" si="7"/>
        <v>WarMach</v>
      </c>
      <c r="B237" s="8" t="s">
        <v>735</v>
      </c>
      <c r="C237" s="5" t="s">
        <v>11</v>
      </c>
      <c r="D237" s="5" t="s">
        <v>2090</v>
      </c>
      <c r="E237" s="5">
        <f t="shared" si="6"/>
        <v>14</v>
      </c>
      <c r="F237" s="9" t="s">
        <v>736</v>
      </c>
      <c r="G237" s="9" t="s">
        <v>737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738</v>
      </c>
      <c r="P237" s="9" t="s">
        <v>1705</v>
      </c>
      <c r="Q237" s="9" t="s">
        <v>739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748</v>
      </c>
    </row>
    <row r="238" spans="1:24">
      <c r="A238" t="str">
        <f t="shared" si="7"/>
        <v>Human M</v>
      </c>
      <c r="B238" s="5" t="s">
        <v>2378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740</v>
      </c>
      <c r="P238" s="6" t="s">
        <v>534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Human F</v>
      </c>
      <c r="B239" s="5" t="s">
        <v>2379</v>
      </c>
      <c r="C239" s="5" t="s">
        <v>9</v>
      </c>
      <c r="D239" s="5" t="s">
        <v>1359</v>
      </c>
      <c r="E239" s="5">
        <f t="shared" si="6"/>
        <v>0</v>
      </c>
      <c r="F239" s="6">
        <v>10</v>
      </c>
      <c r="G239" s="6" t="s">
        <v>77</v>
      </c>
      <c r="H239" s="5" t="s">
        <v>1359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741</v>
      </c>
      <c r="P239" s="6" t="s">
        <v>742</v>
      </c>
      <c r="Q239" s="6" t="s">
        <v>696</v>
      </c>
      <c r="R239" s="6"/>
      <c r="S239" s="6"/>
      <c r="T239" s="6"/>
      <c r="U239" s="6"/>
      <c r="V239" s="6"/>
      <c r="W239" s="7"/>
      <c r="X239" s="6" t="s">
        <v>2368</v>
      </c>
    </row>
    <row r="240" spans="1:24">
      <c r="A240" t="str">
        <f t="shared" si="7"/>
        <v>Mutant M</v>
      </c>
      <c r="B240" s="5" t="s">
        <v>743</v>
      </c>
      <c r="C240" s="5" t="s">
        <v>10</v>
      </c>
      <c r="D240" s="5" t="s">
        <v>1359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744</v>
      </c>
      <c r="P240" s="6" t="s">
        <v>477</v>
      </c>
      <c r="Q240" s="6" t="s">
        <v>267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Mutant F</v>
      </c>
      <c r="B241" s="5" t="s">
        <v>745</v>
      </c>
      <c r="C241" s="5" t="s">
        <v>10</v>
      </c>
      <c r="D241" s="5" t="s">
        <v>1359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746</v>
      </c>
      <c r="P241" s="6" t="s">
        <v>747</v>
      </c>
      <c r="Q241" s="6" t="s">
        <v>49</v>
      </c>
      <c r="R241" s="6" t="s">
        <v>696</v>
      </c>
      <c r="S241" s="6"/>
      <c r="T241" s="6"/>
      <c r="U241" s="6"/>
      <c r="V241" s="6"/>
      <c r="W241" s="7"/>
      <c r="X241" s="6" t="s">
        <v>2370</v>
      </c>
    </row>
    <row r="242" spans="1:24">
      <c r="A242" t="str">
        <f t="shared" si="7"/>
        <v>Robot</v>
      </c>
      <c r="B242" s="5" t="s">
        <v>748</v>
      </c>
      <c r="C242" s="5" t="s">
        <v>9</v>
      </c>
      <c r="D242" s="5" t="s">
        <v>1359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749</v>
      </c>
      <c r="P242" s="6" t="s">
        <v>602</v>
      </c>
      <c r="Q242" s="6" t="s">
        <v>42</v>
      </c>
      <c r="R242" s="6"/>
      <c r="S242" s="6"/>
      <c r="T242" s="6"/>
      <c r="U242" s="6"/>
      <c r="V242" s="6"/>
      <c r="W242" s="7"/>
      <c r="X242" s="6" t="s">
        <v>748</v>
      </c>
    </row>
    <row r="243" spans="1:24">
      <c r="A243" t="str">
        <f t="shared" si="7"/>
        <v>Goop</v>
      </c>
      <c r="B243" s="5" t="s">
        <v>2665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750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2363</v>
      </c>
    </row>
    <row r="244" spans="1:24">
      <c r="A244" t="str">
        <f t="shared" si="7"/>
        <v>Hatchling</v>
      </c>
      <c r="B244" s="5" t="s">
        <v>2380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751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2365</v>
      </c>
    </row>
    <row r="245" spans="1:24">
      <c r="A245" t="str">
        <f t="shared" si="7"/>
        <v>Imp</v>
      </c>
      <c r="B245" s="8" t="s">
        <v>752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753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1317</v>
      </c>
    </row>
    <row r="246" spans="1:24">
      <c r="A246" t="str">
        <f t="shared" si="7"/>
        <v>Ashura</v>
      </c>
      <c r="B246" s="5" t="s">
        <v>754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712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755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Venus</v>
      </c>
      <c r="B247" s="5" t="s">
        <v>756</v>
      </c>
      <c r="C247" s="5" t="s">
        <v>11</v>
      </c>
      <c r="D247" s="5" t="s">
        <v>1346</v>
      </c>
      <c r="E247" s="5">
        <f t="shared" si="6"/>
        <v>9</v>
      </c>
      <c r="F247" s="6" t="s">
        <v>171</v>
      </c>
      <c r="G247" s="6" t="s">
        <v>706</v>
      </c>
      <c r="H247" s="5" t="s">
        <v>1359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757</v>
      </c>
      <c r="P247" s="6" t="s">
        <v>55</v>
      </c>
      <c r="Q247" s="6" t="s">
        <v>561</v>
      </c>
      <c r="R247" s="6" t="s">
        <v>49</v>
      </c>
      <c r="S247" s="6" t="s">
        <v>2677</v>
      </c>
      <c r="T247" s="6" t="s">
        <v>105</v>
      </c>
      <c r="U247" s="6"/>
      <c r="V247" s="6"/>
      <c r="W247" s="7"/>
      <c r="X247" s="6" t="s">
        <v>2369</v>
      </c>
    </row>
    <row r="248" spans="1:24">
      <c r="A248" t="str">
        <f t="shared" si="7"/>
        <v>Sho-gun</v>
      </c>
      <c r="B248" s="5" t="s">
        <v>758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759</v>
      </c>
      <c r="H248" s="5" t="s">
        <v>1359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760</v>
      </c>
      <c r="P248" s="6" t="s">
        <v>68</v>
      </c>
      <c r="Q248" s="6" t="s">
        <v>2675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2368</v>
      </c>
    </row>
    <row r="249" spans="1:24">
      <c r="A249" t="str">
        <f t="shared" si="7"/>
        <v>Magnate</v>
      </c>
      <c r="B249" s="5" t="s">
        <v>761</v>
      </c>
      <c r="C249" s="5" t="s">
        <v>11</v>
      </c>
      <c r="D249" s="5" t="s">
        <v>2088</v>
      </c>
      <c r="E249" s="5">
        <f t="shared" si="6"/>
        <v>12</v>
      </c>
      <c r="F249" s="6" t="s">
        <v>727</v>
      </c>
      <c r="G249" s="6" t="s">
        <v>762</v>
      </c>
      <c r="H249" s="5" t="s">
        <v>1359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763</v>
      </c>
      <c r="P249" s="6" t="s">
        <v>540</v>
      </c>
      <c r="Q249" s="6" t="s">
        <v>241</v>
      </c>
      <c r="R249" s="6" t="s">
        <v>110</v>
      </c>
      <c r="S249" s="6" t="s">
        <v>616</v>
      </c>
      <c r="T249" s="6" t="s">
        <v>480</v>
      </c>
      <c r="U249" s="6" t="s">
        <v>70</v>
      </c>
      <c r="V249" s="6"/>
      <c r="W249" s="7"/>
      <c r="X249" s="6" t="s">
        <v>2369</v>
      </c>
    </row>
    <row r="250" spans="1:24">
      <c r="A250" t="str">
        <f t="shared" si="7"/>
        <v>Odin</v>
      </c>
      <c r="B250" s="5" t="s">
        <v>764</v>
      </c>
      <c r="C250" s="5" t="s">
        <v>11</v>
      </c>
      <c r="D250" s="5" t="s">
        <v>2089</v>
      </c>
      <c r="E250" s="5">
        <f t="shared" si="6"/>
        <v>13</v>
      </c>
      <c r="F250" s="6" t="s">
        <v>765</v>
      </c>
      <c r="G250" s="6" t="s">
        <v>766</v>
      </c>
      <c r="H250" s="5" t="s">
        <v>1359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767</v>
      </c>
      <c r="P250" s="6" t="s">
        <v>768</v>
      </c>
      <c r="Q250" s="6" t="s">
        <v>2161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2369</v>
      </c>
    </row>
    <row r="251" spans="1:24">
      <c r="A251" t="str">
        <f t="shared" si="7"/>
        <v>Minion</v>
      </c>
      <c r="B251" s="5" t="s">
        <v>769</v>
      </c>
      <c r="C251" s="5" t="s">
        <v>12</v>
      </c>
      <c r="D251" s="5" t="s">
        <v>2090</v>
      </c>
      <c r="E251" s="5">
        <f t="shared" si="6"/>
        <v>14</v>
      </c>
      <c r="F251" s="6" t="s">
        <v>770</v>
      </c>
      <c r="G251" s="6" t="s">
        <v>719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771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2161</v>
      </c>
      <c r="U251" s="6"/>
      <c r="V251" s="6"/>
      <c r="W251" s="7"/>
      <c r="X251" s="6" t="s">
        <v>2366</v>
      </c>
    </row>
    <row r="252" spans="1:24">
      <c r="A252" t="str">
        <f t="shared" si="7"/>
        <v>Apollo</v>
      </c>
      <c r="B252" s="5" t="s">
        <v>772</v>
      </c>
      <c r="C252" s="5"/>
      <c r="D252" s="5"/>
      <c r="E252" s="5">
        <f t="shared" si="6"/>
        <v>0</v>
      </c>
      <c r="F252" s="6" t="s">
        <v>773</v>
      </c>
      <c r="G252" s="6" t="s">
        <v>774</v>
      </c>
      <c r="H252" s="5" t="s">
        <v>1359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775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Arsenal</v>
      </c>
      <c r="B253" s="8" t="s">
        <v>776</v>
      </c>
      <c r="C253" s="5"/>
      <c r="D253" s="5"/>
      <c r="E253" s="5">
        <f t="shared" si="6"/>
        <v>0</v>
      </c>
      <c r="F253" s="9" t="s">
        <v>77</v>
      </c>
      <c r="G253" s="9" t="s">
        <v>693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777</v>
      </c>
      <c r="P253" s="9" t="s">
        <v>778</v>
      </c>
      <c r="Q253" s="9" t="s">
        <v>70</v>
      </c>
      <c r="R253" s="9"/>
      <c r="S253" s="9"/>
      <c r="T253" s="9"/>
      <c r="U253" s="9"/>
      <c r="V253" s="9"/>
      <c r="W253" s="10"/>
      <c r="X253" s="6" t="s">
        <v>748</v>
      </c>
    </row>
    <row r="254" spans="1:24">
      <c r="A254" t="str">
        <f t="shared" si="7"/>
        <v>Jerk</v>
      </c>
      <c r="B254" s="5" t="s">
        <v>2142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2370</v>
      </c>
    </row>
    <row r="255" spans="1:24">
      <c r="A255" t="str">
        <f t="shared" si="7"/>
        <v>SuperJerk</v>
      </c>
      <c r="B255" s="5" t="s">
        <v>2371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2145</v>
      </c>
      <c r="R255" t="s">
        <v>480</v>
      </c>
      <c r="S255" t="s">
        <v>641</v>
      </c>
      <c r="T255" t="s">
        <v>283</v>
      </c>
      <c r="U255" t="s">
        <v>135</v>
      </c>
      <c r="X255" s="6" t="s">
        <v>2370</v>
      </c>
    </row>
    <row r="256" spans="1:24">
      <c r="A256" t="str">
        <f t="shared" si="7"/>
        <v>Human</v>
      </c>
      <c r="B256" s="5" t="s">
        <v>2368</v>
      </c>
      <c r="X256" s="66" t="s">
        <v>2368</v>
      </c>
    </row>
    <row r="257" spans="1:24">
      <c r="A257" t="str">
        <f t="shared" si="7"/>
        <v>Mutant</v>
      </c>
      <c r="B257" s="5" t="s">
        <v>2370</v>
      </c>
      <c r="X257" s="66" t="s">
        <v>2370</v>
      </c>
    </row>
    <row r="258" spans="1:24">
      <c r="A258" t="str">
        <f>B258</f>
        <v>DustDevil</v>
      </c>
      <c r="B258" s="11" t="s">
        <v>2697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2699</v>
      </c>
      <c r="R258" s="6" t="s">
        <v>2698</v>
      </c>
      <c r="S258" s="6" t="s">
        <v>135</v>
      </c>
      <c r="T258" s="6"/>
      <c r="U258" s="6"/>
      <c r="V258" s="6"/>
      <c r="W258" s="7"/>
      <c r="X258" s="66" t="s">
        <v>1317</v>
      </c>
    </row>
  </sheetData>
  <autoFilter ref="A1:X255"/>
  <conditionalFormatting sqref="A2:A258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67"/>
  <sheetViews>
    <sheetView workbookViewId="0">
      <pane xSplit="2" ySplit="1" topLeftCell="C240" activePane="bottomRight" state="frozen"/>
      <selection pane="topRight" activeCell="C1" sqref="C1"/>
      <selection pane="bottomLeft" activeCell="A2" sqref="A2"/>
      <selection pane="bottomRight" activeCell="J265" sqref="J265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683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1453</v>
      </c>
      <c r="D21" s="6" t="s">
        <v>747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2140</v>
      </c>
      <c r="Y21" t="s">
        <v>2131</v>
      </c>
      <c r="Z21" t="s">
        <v>2095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1537</v>
      </c>
      <c r="D22" s="6" t="s">
        <v>1613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1539</v>
      </c>
      <c r="N22" s="5" t="str">
        <f t="shared" si="2"/>
        <v>Def</v>
      </c>
      <c r="O22" s="5" t="str">
        <f t="shared" si="4"/>
        <v>2</v>
      </c>
      <c r="P22" s="29" t="s">
        <v>1614</v>
      </c>
      <c r="U22" s="5" t="s">
        <v>1541</v>
      </c>
      <c r="V22" s="5" t="s">
        <v>2408</v>
      </c>
      <c r="Y22" t="s">
        <v>1613</v>
      </c>
    </row>
    <row r="23" spans="1:35">
      <c r="A23" t="str">
        <f t="shared" si="0"/>
        <v>EyeDrop</v>
      </c>
      <c r="B23" t="str">
        <f>C23</f>
        <v>EyeDrop</v>
      </c>
      <c r="C23" s="5" t="s">
        <v>1568</v>
      </c>
      <c r="D23" s="6" t="s">
        <v>1557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1570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D23" t="s">
        <v>25</v>
      </c>
    </row>
    <row r="24" spans="1:35">
      <c r="A24" t="str">
        <f t="shared" si="0"/>
        <v>X-Cure Potion</v>
      </c>
      <c r="B24" t="str">
        <f>CONCATENATE(C24, " ",D24)</f>
        <v>X-Cure Potion</v>
      </c>
      <c r="C24" s="5" t="s">
        <v>1561</v>
      </c>
      <c r="D24" s="6" t="s">
        <v>1557</v>
      </c>
      <c r="E24" s="5">
        <f t="shared" si="1"/>
        <v>30</v>
      </c>
      <c r="F24" s="40" t="s">
        <v>1562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1563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B24">
        <v>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1564</v>
      </c>
      <c r="D25" s="6" t="s">
        <v>1557</v>
      </c>
      <c r="E25" s="5">
        <f t="shared" si="1"/>
        <v>31</v>
      </c>
      <c r="F25" s="40" t="s">
        <v>1565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1567</v>
      </c>
      <c r="Q25" s="17"/>
      <c r="R25" s="17"/>
      <c r="S25" s="19"/>
      <c r="T25" s="17"/>
      <c r="U25" s="5">
        <v>1</v>
      </c>
      <c r="V25" s="5" t="s">
        <v>2408</v>
      </c>
      <c r="Y25" t="s">
        <v>2132</v>
      </c>
      <c r="Z25" t="s">
        <v>2098</v>
      </c>
      <c r="AD25" t="s">
        <v>1564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1453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1454</v>
      </c>
      <c r="N26" s="5" t="str">
        <f t="shared" si="2"/>
        <v>Str</v>
      </c>
      <c r="O26" s="5" t="str">
        <f t="shared" si="4"/>
        <v>4</v>
      </c>
      <c r="P26" s="29" t="s">
        <v>1455</v>
      </c>
      <c r="Q26" s="17"/>
      <c r="R26" s="17"/>
      <c r="S26" s="19"/>
      <c r="T26" s="17"/>
      <c r="U26" s="5" t="s">
        <v>1456</v>
      </c>
      <c r="V26" s="5" t="str">
        <f>W26</f>
        <v>Str</v>
      </c>
      <c r="W26" t="s">
        <v>4</v>
      </c>
      <c r="X26">
        <v>7</v>
      </c>
      <c r="Y26" t="s">
        <v>2130</v>
      </c>
      <c r="Z26" t="s">
        <v>2095</v>
      </c>
    </row>
    <row r="27" spans="1:35">
      <c r="A27" t="str">
        <f t="shared" si="0"/>
        <v>Rapier</v>
      </c>
      <c r="B27" t="str">
        <f>C27</f>
        <v>Rapier</v>
      </c>
      <c r="C27" s="5" t="s">
        <v>1509</v>
      </c>
      <c r="D27" s="6" t="s">
        <v>108</v>
      </c>
      <c r="E27" s="5">
        <f t="shared" si="1"/>
        <v>15</v>
      </c>
      <c r="F27" s="40" t="s">
        <v>1486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1513</v>
      </c>
      <c r="Q27" s="17"/>
      <c r="R27" s="17"/>
      <c r="S27" s="19"/>
      <c r="T27" s="17"/>
      <c r="U27" s="5" t="s">
        <v>1514</v>
      </c>
      <c r="V27" s="5" t="str">
        <f>W27</f>
        <v>Agl</v>
      </c>
      <c r="W27" t="s">
        <v>5</v>
      </c>
      <c r="X27">
        <v>5</v>
      </c>
      <c r="Y27" t="s">
        <v>2130</v>
      </c>
      <c r="Z27" t="s">
        <v>2095</v>
      </c>
      <c r="AI27" t="s">
        <v>2358</v>
      </c>
    </row>
    <row r="28" spans="1:35">
      <c r="A28" t="str">
        <f t="shared" si="0"/>
        <v>Whip</v>
      </c>
      <c r="B28" t="s">
        <v>1647</v>
      </c>
      <c r="C28" s="5" t="s">
        <v>1647</v>
      </c>
      <c r="D28" s="6" t="s">
        <v>1647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1510</v>
      </c>
      <c r="N28" s="5" t="str">
        <f t="shared" si="2"/>
        <v>Agl</v>
      </c>
      <c r="O28" s="5" t="str">
        <f t="shared" si="4"/>
        <v>4</v>
      </c>
      <c r="P28" s="29" t="s">
        <v>1648</v>
      </c>
      <c r="Q28" s="17"/>
      <c r="R28" s="17"/>
      <c r="S28" s="19"/>
      <c r="T28" s="17"/>
      <c r="U28" s="5" t="s">
        <v>1514</v>
      </c>
      <c r="V28" s="5" t="str">
        <f>W28</f>
        <v>Str</v>
      </c>
      <c r="W28" t="s">
        <v>4</v>
      </c>
      <c r="X28">
        <v>7</v>
      </c>
      <c r="Y28" t="s">
        <v>2130</v>
      </c>
      <c r="Z28" t="s">
        <v>2095</v>
      </c>
      <c r="AE28" t="s">
        <v>2377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1620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1542</v>
      </c>
      <c r="N29" s="5" t="str">
        <f t="shared" si="2"/>
        <v>Def</v>
      </c>
      <c r="O29" s="5">
        <v>4</v>
      </c>
      <c r="P29" s="29" t="s">
        <v>1539</v>
      </c>
      <c r="U29" s="5" t="s">
        <v>1545</v>
      </c>
      <c r="V29" s="5" t="s">
        <v>2408</v>
      </c>
      <c r="Y29" t="s">
        <v>1613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1634</v>
      </c>
      <c r="D30" s="6" t="s">
        <v>1557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1636</v>
      </c>
      <c r="Q30" s="17"/>
      <c r="R30" s="17"/>
      <c r="S30" s="19"/>
      <c r="T30" s="17"/>
      <c r="U30" s="5">
        <v>1</v>
      </c>
      <c r="V30" s="5" t="s">
        <v>2408</v>
      </c>
      <c r="Y30" t="s">
        <v>2132</v>
      </c>
      <c r="Z30" t="s">
        <v>2098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1637</v>
      </c>
      <c r="D31" s="6" t="s">
        <v>1557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1638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1639</v>
      </c>
      <c r="D32" s="6" t="s">
        <v>1557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1640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1641</v>
      </c>
      <c r="D33" s="6" t="s">
        <v>1557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1642</v>
      </c>
      <c r="U33" s="5">
        <v>1</v>
      </c>
      <c r="V33" s="5" t="s">
        <v>2408</v>
      </c>
      <c r="Y33" t="s">
        <v>2132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1643</v>
      </c>
      <c r="D34" s="6" t="s">
        <v>1557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1644</v>
      </c>
      <c r="U34" s="5">
        <v>1</v>
      </c>
      <c r="V34" s="5" t="s">
        <v>2408</v>
      </c>
      <c r="Y34" t="s">
        <v>2132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1457</v>
      </c>
      <c r="N35" s="5" t="str">
        <f t="shared" si="2"/>
        <v>Str</v>
      </c>
      <c r="O35" s="5" t="str">
        <f t="shared" si="6"/>
        <v>6</v>
      </c>
      <c r="P35" s="29" t="s">
        <v>1458</v>
      </c>
      <c r="Q35" s="17"/>
      <c r="R35" s="17"/>
      <c r="S35" s="19"/>
      <c r="T35" s="17"/>
      <c r="U35" s="5" t="s">
        <v>1459</v>
      </c>
      <c r="V35" s="5" t="str">
        <f>W35</f>
        <v>Str</v>
      </c>
      <c r="W35" t="s">
        <v>4</v>
      </c>
      <c r="X35">
        <v>8</v>
      </c>
      <c r="Y35" t="s">
        <v>2130</v>
      </c>
      <c r="Z35" t="s">
        <v>2095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1538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1544</v>
      </c>
      <c r="Q36" s="17"/>
      <c r="R36" s="17"/>
      <c r="S36" s="19"/>
      <c r="T36" s="17"/>
      <c r="U36" s="5" t="s">
        <v>1545</v>
      </c>
      <c r="V36" s="5" t="s">
        <v>7</v>
      </c>
      <c r="Y36" t="s">
        <v>1538</v>
      </c>
      <c r="Z36" t="s">
        <v>2096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1609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1542</v>
      </c>
      <c r="N37" s="5" t="str">
        <f t="shared" si="2"/>
        <v>Def</v>
      </c>
      <c r="O37" s="5">
        <v>4</v>
      </c>
      <c r="P37" s="29" t="s">
        <v>1610</v>
      </c>
      <c r="U37" s="5" t="s">
        <v>1545</v>
      </c>
      <c r="V37" s="5" t="s">
        <v>2408</v>
      </c>
      <c r="Y37" t="s">
        <v>1613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1653</v>
      </c>
      <c r="D38" s="6" t="s">
        <v>1654</v>
      </c>
      <c r="E38" s="5">
        <f t="shared" si="1"/>
        <v>76</v>
      </c>
      <c r="F38" s="40" t="s">
        <v>1655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1457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1656</v>
      </c>
      <c r="Q38" s="17">
        <v>84</v>
      </c>
      <c r="R38" s="17">
        <v>225</v>
      </c>
      <c r="S38" s="42" t="s">
        <v>1657</v>
      </c>
      <c r="T38" s="17" t="s">
        <v>1514</v>
      </c>
      <c r="U38" s="5" t="s">
        <v>1459</v>
      </c>
      <c r="V38" s="5" t="s">
        <v>5</v>
      </c>
      <c r="W38" t="s">
        <v>2140</v>
      </c>
      <c r="Y38" t="s">
        <v>2131</v>
      </c>
      <c r="Z38" t="s">
        <v>2095</v>
      </c>
      <c r="AB38">
        <v>100</v>
      </c>
      <c r="AC38">
        <v>45</v>
      </c>
      <c r="AG38">
        <v>45</v>
      </c>
      <c r="AH38" t="s">
        <v>748</v>
      </c>
    </row>
    <row r="39" spans="1:35">
      <c r="A39" t="str">
        <f t="shared" si="0"/>
        <v>JumpKick</v>
      </c>
      <c r="B39" t="str">
        <f>C39</f>
        <v>JumpKick</v>
      </c>
      <c r="C39" s="5" t="s">
        <v>2444</v>
      </c>
      <c r="D39" s="6" t="s">
        <v>2106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>
        <v>0</v>
      </c>
      <c r="O39" s="5">
        <v>0</v>
      </c>
      <c r="P39" s="29" t="s">
        <v>1668</v>
      </c>
      <c r="Q39" s="17"/>
      <c r="R39" s="17"/>
      <c r="S39" s="19"/>
      <c r="T39" s="17" t="s">
        <v>1533</v>
      </c>
      <c r="U39" s="5" t="s">
        <v>1669</v>
      </c>
      <c r="V39" s="5" t="s">
        <v>2409</v>
      </c>
      <c r="W39" t="s">
        <v>2443</v>
      </c>
      <c r="X39">
        <v>5</v>
      </c>
      <c r="Y39" t="s">
        <v>2130</v>
      </c>
      <c r="Z39" t="s">
        <v>2095</v>
      </c>
      <c r="AB39">
        <v>65</v>
      </c>
      <c r="AI39" t="s">
        <v>2436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2149</v>
      </c>
      <c r="D40" s="6" t="s">
        <v>1654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1666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1684</v>
      </c>
      <c r="Q40" s="17"/>
      <c r="R40" s="17"/>
      <c r="S40" s="19"/>
      <c r="T40" s="17"/>
      <c r="U40" s="5" t="s">
        <v>1669</v>
      </c>
      <c r="V40" s="5" t="s">
        <v>5</v>
      </c>
      <c r="W40" t="s">
        <v>2140</v>
      </c>
      <c r="Y40" t="s">
        <v>2131</v>
      </c>
      <c r="Z40" t="s">
        <v>2095</v>
      </c>
      <c r="AB40">
        <v>50</v>
      </c>
      <c r="AC40">
        <v>25</v>
      </c>
      <c r="AD40" t="s">
        <v>1684</v>
      </c>
      <c r="AI40" t="s">
        <v>2410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828</v>
      </c>
      <c r="D41" s="6" t="s">
        <v>1518</v>
      </c>
      <c r="E41" s="5">
        <f t="shared" si="1"/>
        <v>109</v>
      </c>
      <c r="F41" s="40" t="s">
        <v>1735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1737</v>
      </c>
      <c r="Q41" s="17"/>
      <c r="R41" s="17"/>
      <c r="S41" s="19"/>
      <c r="T41" s="17"/>
      <c r="U41" s="5" t="s">
        <v>1738</v>
      </c>
      <c r="V41" s="5" t="s">
        <v>5</v>
      </c>
      <c r="W41" t="s">
        <v>6</v>
      </c>
      <c r="X41">
        <v>8</v>
      </c>
      <c r="Y41" t="s">
        <v>2130</v>
      </c>
      <c r="Z41" t="s">
        <v>2095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739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1708</v>
      </c>
      <c r="Q42" s="17">
        <v>600</v>
      </c>
      <c r="R42" s="17"/>
      <c r="S42" s="19" t="s">
        <v>1709</v>
      </c>
      <c r="T42" s="17"/>
      <c r="U42" s="5">
        <v>16</v>
      </c>
      <c r="V42" s="5" t="s">
        <v>2408</v>
      </c>
      <c r="W42" t="s">
        <v>2140</v>
      </c>
      <c r="Y42" t="s">
        <v>2131</v>
      </c>
      <c r="Z42" t="s">
        <v>2100</v>
      </c>
      <c r="AB42">
        <v>600</v>
      </c>
      <c r="AC42">
        <v>100</v>
      </c>
      <c r="AE42" t="s">
        <v>2441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1613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1542</v>
      </c>
      <c r="N43" s="5" t="str">
        <f t="shared" si="2"/>
        <v>Def</v>
      </c>
      <c r="O43" s="5">
        <v>4</v>
      </c>
      <c r="P43" s="29" t="s">
        <v>1615</v>
      </c>
      <c r="U43" s="5" t="s">
        <v>1545</v>
      </c>
      <c r="V43" s="5" t="s">
        <v>2408</v>
      </c>
      <c r="Y43" t="s">
        <v>1613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1716</v>
      </c>
      <c r="D44" s="6" t="s">
        <v>1628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1542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1717</v>
      </c>
      <c r="U44" s="5" t="s">
        <v>1545</v>
      </c>
      <c r="V44" s="5" t="s">
        <v>2408</v>
      </c>
      <c r="Y44" t="s">
        <v>1613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1460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1461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1462</v>
      </c>
      <c r="Q45" s="17"/>
      <c r="R45" s="17"/>
      <c r="S45" s="19"/>
      <c r="T45" s="17"/>
      <c r="U45" s="5" t="s">
        <v>1463</v>
      </c>
      <c r="V45" s="5" t="str">
        <f>W45</f>
        <v>Str</v>
      </c>
      <c r="W45" t="s">
        <v>4</v>
      </c>
      <c r="X45">
        <v>9</v>
      </c>
      <c r="Y45" t="s">
        <v>2130</v>
      </c>
      <c r="Z45" t="s">
        <v>2095</v>
      </c>
    </row>
    <row r="46" spans="1:35">
      <c r="A46" t="str">
        <f t="shared" si="0"/>
        <v>Sabre</v>
      </c>
      <c r="B46" t="str">
        <f>C46</f>
        <v>Sabre</v>
      </c>
      <c r="C46" s="5" t="s">
        <v>978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1515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1516</v>
      </c>
      <c r="Q46" s="17"/>
      <c r="R46" s="17"/>
      <c r="S46" s="19"/>
      <c r="T46" s="17"/>
      <c r="U46" s="5" t="s">
        <v>1517</v>
      </c>
      <c r="V46" s="5" t="str">
        <f>W46</f>
        <v>Agl</v>
      </c>
      <c r="W46" t="s">
        <v>5</v>
      </c>
      <c r="X46">
        <v>7</v>
      </c>
      <c r="Y46" t="s">
        <v>2130</v>
      </c>
      <c r="Z46" t="s">
        <v>2095</v>
      </c>
      <c r="AI46" t="s">
        <v>2357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1469</v>
      </c>
      <c r="D47" s="6" t="s">
        <v>1620</v>
      </c>
      <c r="E47" s="5">
        <f t="shared" si="1"/>
        <v>60</v>
      </c>
      <c r="F47" s="40" t="s">
        <v>1543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1546</v>
      </c>
      <c r="N47" s="5" t="str">
        <f t="shared" si="2"/>
        <v>Def</v>
      </c>
      <c r="O47" s="5">
        <v>8</v>
      </c>
      <c r="P47" s="29" t="s">
        <v>1610</v>
      </c>
      <c r="U47" s="5" t="s">
        <v>1548</v>
      </c>
      <c r="V47" s="5" t="s">
        <v>2408</v>
      </c>
      <c r="Y47" t="s">
        <v>1613</v>
      </c>
    </row>
    <row r="48" spans="1:35">
      <c r="A48" t="str">
        <f t="shared" si="0"/>
        <v>Kimono</v>
      </c>
      <c r="B48" t="str">
        <f>C48</f>
        <v>Kimono</v>
      </c>
      <c r="C48" s="5" t="s">
        <v>1721</v>
      </c>
      <c r="D48" s="6" t="s">
        <v>1613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1539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1722</v>
      </c>
      <c r="U48" s="5" t="s">
        <v>1541</v>
      </c>
      <c r="V48" s="5" t="s">
        <v>2408</v>
      </c>
      <c r="Y48" t="s">
        <v>1613</v>
      </c>
    </row>
    <row r="49" spans="1:33">
      <c r="A49" t="str">
        <f t="shared" si="0"/>
        <v>Abacus</v>
      </c>
      <c r="B49" t="str">
        <f>C49&amp;D49</f>
        <v>Abacus</v>
      </c>
      <c r="C49" s="5" t="s">
        <v>621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1467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2130</v>
      </c>
      <c r="Z49" t="s">
        <v>2095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1633</v>
      </c>
      <c r="Q50" s="17"/>
      <c r="R50" s="17"/>
      <c r="S50" s="19"/>
      <c r="T50" s="17"/>
      <c r="U50" s="5">
        <v>1</v>
      </c>
      <c r="V50" s="5" t="s">
        <v>2408</v>
      </c>
      <c r="Y50" t="s">
        <v>2132</v>
      </c>
      <c r="Z50" t="s">
        <v>2098</v>
      </c>
      <c r="AB50">
        <v>999</v>
      </c>
      <c r="AD50" t="s">
        <v>2351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1763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1764</v>
      </c>
      <c r="U51" s="5">
        <v>1</v>
      </c>
      <c r="V51" s="5" t="s">
        <v>2408</v>
      </c>
      <c r="Y51" t="s">
        <v>2132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1464</v>
      </c>
      <c r="N52" s="5" t="str">
        <f t="shared" si="2"/>
        <v>Str</v>
      </c>
      <c r="O52" s="5" t="str">
        <f t="shared" si="7"/>
        <v>10</v>
      </c>
      <c r="P52" s="29" t="s">
        <v>1467</v>
      </c>
      <c r="Q52" s="17"/>
      <c r="R52" s="17"/>
      <c r="S52" s="19"/>
      <c r="T52" s="17"/>
      <c r="U52" s="5" t="s">
        <v>1468</v>
      </c>
      <c r="V52" s="5" t="str">
        <f>W52</f>
        <v>Str</v>
      </c>
      <c r="W52" t="s">
        <v>4</v>
      </c>
      <c r="X52">
        <v>10</v>
      </c>
      <c r="Y52" t="s">
        <v>2130</v>
      </c>
      <c r="Z52" t="s">
        <v>2095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1469</v>
      </c>
      <c r="D53" s="6" t="s">
        <v>747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1534</v>
      </c>
      <c r="N53" s="5" t="str">
        <f t="shared" si="2"/>
        <v>Agl</v>
      </c>
      <c r="O53" s="5" t="str">
        <f t="shared" si="7"/>
        <v>10</v>
      </c>
      <c r="P53" s="29" t="s">
        <v>1535</v>
      </c>
      <c r="Q53" s="17">
        <v>320</v>
      </c>
      <c r="R53" s="41">
        <v>1</v>
      </c>
      <c r="S53" s="19"/>
      <c r="T53" s="17"/>
      <c r="U53" s="5" t="s">
        <v>1536</v>
      </c>
      <c r="V53" s="5" t="s">
        <v>5</v>
      </c>
      <c r="W53" t="s">
        <v>2140</v>
      </c>
      <c r="Y53" t="s">
        <v>2131</v>
      </c>
      <c r="Z53" t="s">
        <v>2095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1469</v>
      </c>
      <c r="D54" s="6" t="s">
        <v>1538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1546</v>
      </c>
      <c r="N54" s="5" t="str">
        <f t="shared" si="2"/>
        <v>Def</v>
      </c>
      <c r="O54" s="5">
        <v>8</v>
      </c>
      <c r="P54" s="29" t="s">
        <v>1547</v>
      </c>
      <c r="Q54" s="17"/>
      <c r="R54" s="17"/>
      <c r="S54" s="19"/>
      <c r="T54" s="17"/>
      <c r="U54" s="5" t="s">
        <v>1548</v>
      </c>
      <c r="V54" s="5" t="s">
        <v>7</v>
      </c>
      <c r="Y54" t="s">
        <v>1538</v>
      </c>
      <c r="Z54" t="s">
        <v>2096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1579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1580</v>
      </c>
      <c r="Q55" s="17"/>
      <c r="R55" s="17"/>
      <c r="S55" s="19"/>
      <c r="T55" s="17"/>
      <c r="U55" s="5" t="s">
        <v>1508</v>
      </c>
      <c r="V55" s="5" t="str">
        <f t="shared" ref="V55:V60" si="10">W55</f>
        <v>Mana</v>
      </c>
      <c r="W55" t="s">
        <v>6</v>
      </c>
      <c r="X55">
        <v>4</v>
      </c>
      <c r="Y55" t="s">
        <v>1641</v>
      </c>
      <c r="Z55" t="s">
        <v>2098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1581</v>
      </c>
      <c r="D56" s="6" t="s">
        <v>1579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1583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13</v>
      </c>
      <c r="Y56" t="s">
        <v>1641</v>
      </c>
      <c r="Z56" t="s">
        <v>2099</v>
      </c>
      <c r="AA56" t="s">
        <v>2438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1579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1585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1579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1586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1579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1587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1588</v>
      </c>
      <c r="D60" s="6" t="s">
        <v>1579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1589</v>
      </c>
      <c r="Q60" s="17"/>
      <c r="R60" s="17"/>
      <c r="S60" s="19"/>
      <c r="T60" s="17"/>
      <c r="U60" s="5" t="s">
        <v>1508</v>
      </c>
      <c r="V60" s="5" t="str">
        <f t="shared" si="10"/>
        <v>Mana</v>
      </c>
      <c r="W60" t="s">
        <v>6</v>
      </c>
      <c r="X60">
        <v>10</v>
      </c>
      <c r="Y60" t="s">
        <v>1641</v>
      </c>
      <c r="Z60" t="s">
        <v>2099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1579</v>
      </c>
      <c r="E61" s="5">
        <f t="shared" si="1"/>
        <v>42</v>
      </c>
      <c r="F61" s="40" t="s">
        <v>676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1590</v>
      </c>
      <c r="Q61" s="17"/>
      <c r="R61" s="17"/>
      <c r="S61" s="19"/>
      <c r="T61" s="17"/>
      <c r="U61" s="5" t="s">
        <v>1508</v>
      </c>
      <c r="V61" s="5" t="s">
        <v>6</v>
      </c>
      <c r="W61" t="s">
        <v>2141</v>
      </c>
      <c r="Y61" t="s">
        <v>1641</v>
      </c>
      <c r="Z61" t="s">
        <v>2099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1469</v>
      </c>
      <c r="D62" s="6" t="s">
        <v>1609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1546</v>
      </c>
      <c r="N62" s="5" t="str">
        <f t="shared" si="2"/>
        <v>Def</v>
      </c>
      <c r="O62" s="5">
        <v>8</v>
      </c>
      <c r="P62" s="29" t="s">
        <v>1611</v>
      </c>
      <c r="U62" s="5" t="s">
        <v>1548</v>
      </c>
      <c r="V62" s="5" t="s">
        <v>2408</v>
      </c>
      <c r="Y62" t="s">
        <v>1613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1627</v>
      </c>
      <c r="D63" s="6" t="s">
        <v>1628</v>
      </c>
      <c r="E63" s="5">
        <f t="shared" si="1"/>
        <v>63</v>
      </c>
      <c r="F63" s="40" t="s">
        <v>1629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1546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1630</v>
      </c>
      <c r="U63" s="5" t="s">
        <v>1548</v>
      </c>
      <c r="V63" s="5" t="s">
        <v>2408</v>
      </c>
      <c r="Y63" t="s">
        <v>1613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1647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1650</v>
      </c>
      <c r="Q64" s="17"/>
      <c r="R64" s="17"/>
      <c r="S64" s="19"/>
      <c r="T64" s="17"/>
      <c r="U64" s="5" t="s">
        <v>1536</v>
      </c>
      <c r="V64" s="5" t="str">
        <f>W64</f>
        <v>Str</v>
      </c>
      <c r="W64" t="s">
        <v>4</v>
      </c>
      <c r="X64">
        <v>10</v>
      </c>
      <c r="Y64" t="s">
        <v>2130</v>
      </c>
      <c r="Z64" t="s">
        <v>2095</v>
      </c>
      <c r="AE64" t="s">
        <v>2377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1651</v>
      </c>
      <c r="Q65" s="17"/>
      <c r="R65" s="17"/>
      <c r="S65" s="19"/>
      <c r="T65" s="17"/>
      <c r="U65" s="5" t="s">
        <v>1468</v>
      </c>
      <c r="V65" s="5" t="str">
        <f>W65</f>
        <v>Str</v>
      </c>
      <c r="W65" t="s">
        <v>4</v>
      </c>
      <c r="Y65" t="s">
        <v>2130</v>
      </c>
      <c r="Z65" t="s">
        <v>2095</v>
      </c>
      <c r="AE65" t="s">
        <v>2172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1529</v>
      </c>
      <c r="Q66" s="17"/>
      <c r="R66" s="17"/>
      <c r="S66" s="19" t="s">
        <v>1652</v>
      </c>
      <c r="T66" s="17"/>
      <c r="U66" s="5" t="s">
        <v>1536</v>
      </c>
      <c r="V66" s="5" t="str">
        <f>W66</f>
        <v>Str</v>
      </c>
      <c r="W66" t="s">
        <v>4</v>
      </c>
      <c r="X66">
        <v>4</v>
      </c>
      <c r="Y66" t="s">
        <v>2130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2437</v>
      </c>
      <c r="D67" s="6" t="s">
        <v>2106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1534</v>
      </c>
      <c r="N67" s="5">
        <v>0</v>
      </c>
      <c r="O67" s="5">
        <v>0</v>
      </c>
      <c r="P67" s="29" t="s">
        <v>1671</v>
      </c>
      <c r="Q67" s="17"/>
      <c r="R67" s="17"/>
      <c r="S67" s="19"/>
      <c r="T67" s="17" t="s">
        <v>1533</v>
      </c>
      <c r="U67" s="5" t="s">
        <v>1536</v>
      </c>
      <c r="V67" s="5" t="s">
        <v>2409</v>
      </c>
      <c r="W67" t="s">
        <v>2443</v>
      </c>
      <c r="X67">
        <v>6</v>
      </c>
      <c r="Y67" t="s">
        <v>2130</v>
      </c>
      <c r="Z67" t="s">
        <v>2095</v>
      </c>
      <c r="AB67">
        <v>65</v>
      </c>
      <c r="AE67" t="s">
        <v>2377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711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1682</v>
      </c>
      <c r="Q68" s="17"/>
      <c r="R68" s="17"/>
      <c r="S68" s="19"/>
      <c r="T68" s="17"/>
      <c r="U68" s="5" t="s">
        <v>1508</v>
      </c>
      <c r="V68" s="5" t="s">
        <v>6</v>
      </c>
      <c r="W68" t="s">
        <v>2141</v>
      </c>
      <c r="Y68" t="s">
        <v>1641</v>
      </c>
      <c r="Z68" t="s">
        <v>2095</v>
      </c>
      <c r="AD68" t="s">
        <v>1682</v>
      </c>
    </row>
    <row r="69" spans="1:34">
      <c r="A69" t="str">
        <f t="shared" si="11"/>
        <v>SMG</v>
      </c>
      <c r="B69" t="str">
        <f>C69</f>
        <v>SMG</v>
      </c>
      <c r="C69" s="5" t="s">
        <v>1691</v>
      </c>
      <c r="D69" s="6" t="s">
        <v>1654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1692</v>
      </c>
      <c r="Q69" s="17">
        <v>250</v>
      </c>
      <c r="R69" s="17"/>
      <c r="S69" s="19"/>
      <c r="T69" s="17" t="s">
        <v>1669</v>
      </c>
      <c r="U69" s="5">
        <v>5</v>
      </c>
      <c r="V69" s="5" t="s">
        <v>5</v>
      </c>
      <c r="W69" t="s">
        <v>2140</v>
      </c>
      <c r="Y69" t="s">
        <v>2131</v>
      </c>
      <c r="Z69" t="s">
        <v>2099</v>
      </c>
      <c r="AB69">
        <v>100</v>
      </c>
      <c r="AC69">
        <f>AB69*0.1</f>
        <v>10</v>
      </c>
      <c r="AG69">
        <v>55</v>
      </c>
      <c r="AH69" t="s">
        <v>748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1745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1746</v>
      </c>
      <c r="Q70" s="17"/>
      <c r="R70" s="17"/>
      <c r="S70" s="19"/>
      <c r="T70" s="17"/>
      <c r="U70" s="5">
        <v>5</v>
      </c>
      <c r="V70" s="5" t="s">
        <v>2408</v>
      </c>
      <c r="W70" t="s">
        <v>5</v>
      </c>
      <c r="Y70" t="s">
        <v>2132</v>
      </c>
      <c r="Z70" t="s">
        <v>2097</v>
      </c>
      <c r="AB70">
        <v>20</v>
      </c>
      <c r="AC70">
        <v>0</v>
      </c>
      <c r="AE70" t="s">
        <v>2151</v>
      </c>
    </row>
    <row r="71" spans="1:34">
      <c r="A71" t="str">
        <f t="shared" si="11"/>
        <v>Rocket</v>
      </c>
      <c r="B71" t="str">
        <f>C71&amp;D71</f>
        <v>Rocket</v>
      </c>
      <c r="C71" s="5" t="s">
        <v>646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1747</v>
      </c>
      <c r="Q71" s="17">
        <v>160</v>
      </c>
      <c r="R71" s="17">
        <v>275</v>
      </c>
      <c r="S71" s="19"/>
      <c r="T71" s="17"/>
      <c r="U71" s="5" t="s">
        <v>1468</v>
      </c>
      <c r="V71" s="5" t="s">
        <v>4</v>
      </c>
      <c r="W71" t="s">
        <v>2140</v>
      </c>
      <c r="Y71" t="s">
        <v>2131</v>
      </c>
      <c r="Z71" t="s">
        <v>2095</v>
      </c>
      <c r="AB71">
        <v>160</v>
      </c>
      <c r="AC71">
        <v>55</v>
      </c>
      <c r="AG71">
        <v>87</v>
      </c>
      <c r="AH71" t="s">
        <v>748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1528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1464</v>
      </c>
      <c r="N72" s="5" t="str">
        <f t="shared" si="13"/>
        <v>Str</v>
      </c>
      <c r="O72" s="5" t="str">
        <f t="shared" si="14"/>
        <v>10</v>
      </c>
      <c r="P72" s="29" t="s">
        <v>1529</v>
      </c>
      <c r="Q72" s="17"/>
      <c r="R72" s="17"/>
      <c r="S72" s="19"/>
      <c r="T72" s="17"/>
      <c r="U72" s="5" t="s">
        <v>1468</v>
      </c>
      <c r="V72" s="5" t="str">
        <f>W72</f>
        <v>Str</v>
      </c>
      <c r="W72" t="s">
        <v>4</v>
      </c>
      <c r="X72">
        <v>6</v>
      </c>
      <c r="Y72" t="s">
        <v>2130</v>
      </c>
      <c r="Z72" t="s">
        <v>2095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1658</v>
      </c>
      <c r="D73" s="6" t="s">
        <v>1654</v>
      </c>
      <c r="E73" s="5">
        <f t="shared" si="12"/>
        <v>77</v>
      </c>
      <c r="F73" s="40" t="s">
        <v>1659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1470</v>
      </c>
      <c r="N73" s="5" t="str">
        <f t="shared" si="13"/>
        <v>Str</v>
      </c>
      <c r="O73" s="5" t="str">
        <f t="shared" si="14"/>
        <v>14</v>
      </c>
      <c r="P73" s="29" t="s">
        <v>1660</v>
      </c>
      <c r="Q73" s="17">
        <v>350</v>
      </c>
      <c r="R73" s="17">
        <v>500</v>
      </c>
      <c r="S73" s="19"/>
      <c r="T73" s="17" t="s">
        <v>1536</v>
      </c>
      <c r="U73" s="5" t="s">
        <v>1472</v>
      </c>
      <c r="V73" s="5" t="s">
        <v>5</v>
      </c>
      <c r="W73" t="s">
        <v>2140</v>
      </c>
      <c r="Y73" t="s">
        <v>2131</v>
      </c>
      <c r="Z73" t="s">
        <v>2095</v>
      </c>
      <c r="AB73">
        <v>350</v>
      </c>
      <c r="AC73">
        <v>75</v>
      </c>
      <c r="AG73">
        <v>100</v>
      </c>
      <c r="AH73" t="s">
        <v>748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1620</v>
      </c>
      <c r="E74" s="5">
        <f t="shared" si="12"/>
        <v>61</v>
      </c>
      <c r="F74" s="40" t="s">
        <v>1622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1550</v>
      </c>
      <c r="N74" s="5" t="str">
        <f t="shared" si="13"/>
        <v>Def</v>
      </c>
      <c r="O74" s="5" t="str">
        <f t="shared" si="14"/>
        <v>18</v>
      </c>
      <c r="P74" s="29" t="s">
        <v>1624</v>
      </c>
      <c r="U74" s="5" t="s">
        <v>1551</v>
      </c>
      <c r="V74" s="5" t="s">
        <v>2408</v>
      </c>
      <c r="Y74" t="s">
        <v>1613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1758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2383</v>
      </c>
      <c r="K75" s="5">
        <v>15</v>
      </c>
      <c r="L75" s="5">
        <v>144</v>
      </c>
      <c r="M75" s="5" t="s">
        <v>1759</v>
      </c>
      <c r="N75" s="5" t="str">
        <f t="shared" si="13"/>
        <v>Def</v>
      </c>
      <c r="O75" s="5" t="str">
        <f t="shared" si="14"/>
        <v>32</v>
      </c>
      <c r="P75" s="29" t="s">
        <v>1761</v>
      </c>
      <c r="U75" s="5" t="s">
        <v>1762</v>
      </c>
      <c r="V75" s="5" t="s">
        <v>2408</v>
      </c>
      <c r="Y75" t="s">
        <v>1613</v>
      </c>
      <c r="AA75" t="s">
        <v>2164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1469</v>
      </c>
      <c r="D76" s="6" t="s">
        <v>1613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1546</v>
      </c>
      <c r="N76" s="5" t="str">
        <f t="shared" si="13"/>
        <v>Def</v>
      </c>
      <c r="O76" s="5">
        <v>8</v>
      </c>
      <c r="P76" s="29" t="s">
        <v>1616</v>
      </c>
      <c r="U76" s="5" t="s">
        <v>1548</v>
      </c>
      <c r="V76" s="5" t="s">
        <v>2408</v>
      </c>
      <c r="Y76" t="s">
        <v>1613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1645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1646</v>
      </c>
      <c r="U77" s="5">
        <v>1</v>
      </c>
      <c r="V77" s="5" t="s">
        <v>2408</v>
      </c>
      <c r="Y77" t="s">
        <v>2132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1469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1470</v>
      </c>
      <c r="N78" s="5" t="str">
        <f t="shared" si="13"/>
        <v>Str</v>
      </c>
      <c r="O78" s="5" t="str">
        <f t="shared" si="14"/>
        <v>14</v>
      </c>
      <c r="P78" s="29" t="s">
        <v>1471</v>
      </c>
      <c r="Q78" s="17"/>
      <c r="R78" s="17"/>
      <c r="S78" s="19"/>
      <c r="T78" s="17"/>
      <c r="U78" s="5" t="s">
        <v>1472</v>
      </c>
      <c r="V78" s="5" t="str">
        <f>W78</f>
        <v>Str</v>
      </c>
      <c r="W78" t="s">
        <v>4</v>
      </c>
      <c r="X78">
        <v>11</v>
      </c>
      <c r="Y78" t="s">
        <v>2130</v>
      </c>
      <c r="Z78" t="s">
        <v>2095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1579</v>
      </c>
      <c r="E79" s="5">
        <f t="shared" si="12"/>
        <v>43</v>
      </c>
      <c r="F79" s="40" t="s">
        <v>597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1592</v>
      </c>
      <c r="Q79" s="17"/>
      <c r="R79" s="17"/>
      <c r="S79" s="19"/>
      <c r="T79" s="17"/>
      <c r="U79" s="5" t="s">
        <v>1593</v>
      </c>
      <c r="V79" s="5" t="s">
        <v>6</v>
      </c>
      <c r="W79" t="s">
        <v>2141</v>
      </c>
      <c r="Y79" t="s">
        <v>1641</v>
      </c>
      <c r="Z79" t="s">
        <v>2099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606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1693</v>
      </c>
      <c r="Q80" s="17">
        <v>350</v>
      </c>
      <c r="R80" s="17"/>
      <c r="S80" s="19"/>
      <c r="T80" s="17" t="s">
        <v>1536</v>
      </c>
      <c r="U80" s="5">
        <v>7</v>
      </c>
      <c r="V80" s="5" t="s">
        <v>5</v>
      </c>
      <c r="W80" t="s">
        <v>2140</v>
      </c>
      <c r="Y80" t="s">
        <v>2131</v>
      </c>
      <c r="Z80" t="s">
        <v>2099</v>
      </c>
      <c r="AB80">
        <v>350</v>
      </c>
      <c r="AC80">
        <v>0</v>
      </c>
      <c r="AE80" t="s">
        <v>2441</v>
      </c>
    </row>
    <row r="81" spans="1:35">
      <c r="A81" t="str">
        <f t="shared" si="11"/>
        <v>Sypha</v>
      </c>
      <c r="B81" t="str">
        <f>C81&amp;D81</f>
        <v>Sypha</v>
      </c>
      <c r="C81" s="5" t="s">
        <v>708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1470</v>
      </c>
      <c r="N81" s="5" t="str">
        <f t="shared" si="13"/>
        <v>Str</v>
      </c>
      <c r="O81" s="5" t="str">
        <f t="shared" si="14"/>
        <v>14</v>
      </c>
      <c r="P81" s="29" t="s">
        <v>1718</v>
      </c>
      <c r="Q81" s="17"/>
      <c r="R81" s="17"/>
      <c r="S81" s="19"/>
      <c r="T81" s="17"/>
      <c r="U81" s="5" t="s">
        <v>1472</v>
      </c>
      <c r="V81" s="5" t="str">
        <f>W81</f>
        <v>Str</v>
      </c>
      <c r="W81" t="s">
        <v>4</v>
      </c>
      <c r="X81">
        <v>6</v>
      </c>
      <c r="Y81" t="s">
        <v>2130</v>
      </c>
      <c r="Z81" t="s">
        <v>2095</v>
      </c>
      <c r="AE81" t="s">
        <v>2096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709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1720</v>
      </c>
      <c r="Q82" s="17">
        <v>50</v>
      </c>
      <c r="R82" s="41">
        <v>0.7</v>
      </c>
      <c r="S82" s="19"/>
      <c r="T82" s="17"/>
      <c r="U82" s="5" t="s">
        <v>1663</v>
      </c>
      <c r="V82" s="5" t="s">
        <v>5</v>
      </c>
      <c r="W82" t="s">
        <v>2140</v>
      </c>
      <c r="Y82" t="s">
        <v>2131</v>
      </c>
      <c r="Z82" t="s">
        <v>2095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1731</v>
      </c>
      <c r="D83" s="6" t="s">
        <v>108</v>
      </c>
      <c r="E83" s="5">
        <f t="shared" si="12"/>
        <v>108</v>
      </c>
      <c r="F83" s="40" t="s">
        <v>1732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1719</v>
      </c>
      <c r="N83" s="5" t="str">
        <f t="shared" si="13"/>
        <v>Agl</v>
      </c>
      <c r="O83" s="5" t="str">
        <f t="shared" si="14"/>
        <v>14</v>
      </c>
      <c r="P83" s="29" t="s">
        <v>1734</v>
      </c>
      <c r="Q83" s="17"/>
      <c r="R83" s="17"/>
      <c r="S83" s="19"/>
      <c r="T83" s="17"/>
      <c r="U83" s="5" t="s">
        <v>1663</v>
      </c>
      <c r="V83" s="5" t="str">
        <f>W83</f>
        <v>Agl</v>
      </c>
      <c r="W83" t="s">
        <v>5</v>
      </c>
      <c r="X83">
        <v>9</v>
      </c>
      <c r="Y83" t="s">
        <v>2130</v>
      </c>
      <c r="Z83" t="s">
        <v>2095</v>
      </c>
      <c r="AI83" t="s">
        <v>2355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1465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1492</v>
      </c>
      <c r="Q84" s="17"/>
      <c r="R84" s="17"/>
      <c r="S84" s="19"/>
      <c r="T84" s="5" t="s">
        <v>1493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1496</v>
      </c>
      <c r="Q85" s="17"/>
      <c r="R85" s="17"/>
      <c r="S85" s="19"/>
      <c r="T85" s="5" t="s">
        <v>1497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1475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1490</v>
      </c>
      <c r="N86" s="5" t="str">
        <f t="shared" si="13"/>
        <v>Str</v>
      </c>
      <c r="O86" s="5" t="str">
        <f t="shared" si="14"/>
        <v>18</v>
      </c>
      <c r="P86" s="29" t="s">
        <v>1499</v>
      </c>
      <c r="Q86" s="17"/>
      <c r="R86" s="17"/>
      <c r="S86" s="19"/>
      <c r="T86" s="5" t="s">
        <v>1500</v>
      </c>
      <c r="U86" s="5" t="s">
        <v>1494</v>
      </c>
      <c r="V86" s="5" t="str">
        <f>W86</f>
        <v>Str</v>
      </c>
      <c r="W86" t="s">
        <v>4</v>
      </c>
      <c r="X86">
        <v>12</v>
      </c>
      <c r="Y86" t="s">
        <v>2130</v>
      </c>
      <c r="Z86" t="s">
        <v>2095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1538</v>
      </c>
      <c r="E87" s="5">
        <f t="shared" si="12"/>
        <v>26</v>
      </c>
      <c r="F87" s="40" t="s">
        <v>1549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2139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1538</v>
      </c>
      <c r="E88" s="5">
        <f t="shared" si="12"/>
        <v>27</v>
      </c>
      <c r="F88" s="40" t="s">
        <v>1552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1550</v>
      </c>
      <c r="N88" s="5" t="str">
        <f t="shared" si="13"/>
        <v>Def</v>
      </c>
      <c r="O88" s="5" t="str">
        <f t="shared" si="14"/>
        <v>18</v>
      </c>
      <c r="P88" s="29" t="s">
        <v>1553</v>
      </c>
      <c r="Q88" s="17"/>
      <c r="R88" s="17"/>
      <c r="S88" s="19"/>
      <c r="T88" s="17"/>
      <c r="U88" s="5" t="s">
        <v>1551</v>
      </c>
      <c r="V88" s="5" t="s">
        <v>7</v>
      </c>
      <c r="Y88" t="s">
        <v>1538</v>
      </c>
      <c r="Z88" t="s">
        <v>2096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1594</v>
      </c>
      <c r="D89" s="6" t="s">
        <v>1579</v>
      </c>
      <c r="E89" s="5">
        <f t="shared" si="12"/>
        <v>44</v>
      </c>
      <c r="F89" s="40" t="s">
        <v>1512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1595</v>
      </c>
      <c r="Q89" s="17"/>
      <c r="R89" s="17"/>
      <c r="S89" s="19"/>
      <c r="T89" s="17"/>
      <c r="U89" s="5" t="s">
        <v>1596</v>
      </c>
      <c r="V89" s="5" t="s">
        <v>6</v>
      </c>
      <c r="W89" t="s">
        <v>2141</v>
      </c>
      <c r="Y89" t="s">
        <v>1641</v>
      </c>
      <c r="Z89" t="s">
        <v>2099</v>
      </c>
      <c r="AA89" t="s">
        <v>1594</v>
      </c>
      <c r="AD89" t="s">
        <v>2149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1597</v>
      </c>
      <c r="D90" s="6" t="s">
        <v>1598</v>
      </c>
      <c r="E90" s="5">
        <f t="shared" si="12"/>
        <v>45</v>
      </c>
      <c r="F90" s="40" t="s">
        <v>1599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1601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8</v>
      </c>
      <c r="Y90" t="s">
        <v>1641</v>
      </c>
      <c r="Z90" t="s">
        <v>2100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1598</v>
      </c>
      <c r="E91" s="5">
        <f t="shared" si="12"/>
        <v>47</v>
      </c>
      <c r="F91" s="40" t="s">
        <v>1591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1606</v>
      </c>
      <c r="Q91" s="17"/>
      <c r="R91" s="17"/>
      <c r="S91" s="19"/>
      <c r="T91" s="17"/>
      <c r="U91" s="5" t="s">
        <v>1596</v>
      </c>
      <c r="V91" s="5" t="s">
        <v>6</v>
      </c>
      <c r="W91" t="s">
        <v>6</v>
      </c>
      <c r="X91">
        <v>4</v>
      </c>
      <c r="Y91" t="s">
        <v>1641</v>
      </c>
      <c r="Z91" t="s">
        <v>2101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1138</v>
      </c>
      <c r="D92" s="6" t="s">
        <v>1628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1550</v>
      </c>
      <c r="N92" s="5" t="str">
        <f t="shared" si="13"/>
        <v>Def</v>
      </c>
      <c r="O92" s="5" t="str">
        <f t="shared" si="14"/>
        <v>18</v>
      </c>
      <c r="P92" s="29" t="s">
        <v>1631</v>
      </c>
      <c r="U92" s="5" t="s">
        <v>1551</v>
      </c>
      <c r="V92" s="5" t="s">
        <v>2408</v>
      </c>
      <c r="Y92" t="s">
        <v>1613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1654</v>
      </c>
      <c r="E93" s="5">
        <f t="shared" si="12"/>
        <v>78</v>
      </c>
      <c r="F93" s="40" t="s">
        <v>1661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1490</v>
      </c>
      <c r="N93" s="5" t="str">
        <f t="shared" si="13"/>
        <v>Str</v>
      </c>
      <c r="O93" s="5" t="str">
        <f t="shared" si="14"/>
        <v>18</v>
      </c>
      <c r="P93" s="29" t="s">
        <v>1662</v>
      </c>
      <c r="Q93" s="17">
        <v>450</v>
      </c>
      <c r="R93" s="17">
        <v>750</v>
      </c>
      <c r="S93" s="19"/>
      <c r="T93" s="17" t="s">
        <v>1663</v>
      </c>
      <c r="U93" s="5" t="s">
        <v>1494</v>
      </c>
      <c r="V93" s="5" t="s">
        <v>5</v>
      </c>
      <c r="W93" t="s">
        <v>2140</v>
      </c>
      <c r="Y93" t="s">
        <v>2131</v>
      </c>
      <c r="Z93" t="s">
        <v>2095</v>
      </c>
      <c r="AB93">
        <v>450</v>
      </c>
      <c r="AC93">
        <v>150</v>
      </c>
      <c r="AG93">
        <v>150</v>
      </c>
      <c r="AH93" t="s">
        <v>748</v>
      </c>
    </row>
    <row r="94" spans="1:35">
      <c r="A94" t="str">
        <f t="shared" si="11"/>
        <v>FlyingKick</v>
      </c>
      <c r="B94" t="str">
        <f>C94</f>
        <v>FlyingKick</v>
      </c>
      <c r="C94" s="5" t="s">
        <v>2445</v>
      </c>
      <c r="D94" s="6" t="s">
        <v>2106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1672</v>
      </c>
      <c r="N94" s="5">
        <v>0</v>
      </c>
      <c r="O94" s="5">
        <v>0</v>
      </c>
      <c r="P94" s="29" t="s">
        <v>1673</v>
      </c>
      <c r="Q94" s="17"/>
      <c r="R94" s="17"/>
      <c r="S94" s="19"/>
      <c r="T94" s="17" t="s">
        <v>1533</v>
      </c>
      <c r="U94" s="5" t="s">
        <v>1674</v>
      </c>
      <c r="V94" s="5" t="s">
        <v>2409</v>
      </c>
      <c r="W94" t="s">
        <v>2443</v>
      </c>
      <c r="X94">
        <v>7</v>
      </c>
      <c r="Y94" t="s">
        <v>2130</v>
      </c>
      <c r="Z94" t="s">
        <v>2099</v>
      </c>
      <c r="AB94">
        <v>65</v>
      </c>
      <c r="AI94" t="s">
        <v>2376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1694</v>
      </c>
      <c r="E95" s="5">
        <f t="shared" si="12"/>
        <v>92</v>
      </c>
      <c r="F95" s="40" t="s">
        <v>1695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1696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2140</v>
      </c>
      <c r="Y95" t="s">
        <v>2131</v>
      </c>
      <c r="Z95" t="s">
        <v>2099</v>
      </c>
      <c r="AB95">
        <v>490</v>
      </c>
      <c r="AC95">
        <f>AB95*0.1</f>
        <v>49</v>
      </c>
      <c r="AG95">
        <v>100</v>
      </c>
      <c r="AH95" t="s">
        <v>748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1654</v>
      </c>
      <c r="E96" s="5">
        <f t="shared" si="12"/>
        <v>95</v>
      </c>
      <c r="F96" s="40" t="s">
        <v>1703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1704</v>
      </c>
      <c r="Q96" s="17">
        <v>250</v>
      </c>
      <c r="R96" s="17"/>
      <c r="S96" s="19"/>
      <c r="T96" s="17" t="s">
        <v>1663</v>
      </c>
      <c r="U96" s="5">
        <v>9</v>
      </c>
      <c r="V96" s="5" t="s">
        <v>5</v>
      </c>
      <c r="W96" t="s">
        <v>2140</v>
      </c>
      <c r="Y96" t="s">
        <v>2131</v>
      </c>
      <c r="Z96" t="s">
        <v>2099</v>
      </c>
      <c r="AA96" t="s">
        <v>159</v>
      </c>
      <c r="AB96">
        <v>250</v>
      </c>
      <c r="AC96">
        <f>AB96*0.1</f>
        <v>25</v>
      </c>
      <c r="AE96" t="s">
        <v>2441</v>
      </c>
      <c r="AH96" t="s">
        <v>748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1712</v>
      </c>
      <c r="D97" s="6" t="s">
        <v>1609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1550</v>
      </c>
      <c r="N97" s="5" t="str">
        <f t="shared" si="13"/>
        <v>Def</v>
      </c>
      <c r="O97" s="5">
        <v>13</v>
      </c>
      <c r="P97" s="29" t="s">
        <v>1616</v>
      </c>
      <c r="U97" s="5" t="s">
        <v>1551</v>
      </c>
      <c r="V97" s="5" t="s">
        <v>2408</v>
      </c>
      <c r="Y97" t="s">
        <v>1613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1712</v>
      </c>
      <c r="D98" s="6" t="s">
        <v>1613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1713</v>
      </c>
      <c r="N98" s="5" t="str">
        <f t="shared" si="13"/>
        <v>Def</v>
      </c>
      <c r="O98" s="5">
        <v>13</v>
      </c>
      <c r="P98" s="29" t="s">
        <v>1714</v>
      </c>
      <c r="U98" s="5" t="s">
        <v>1715</v>
      </c>
      <c r="V98" s="5" t="s">
        <v>2408</v>
      </c>
      <c r="Y98" t="s">
        <v>1613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828</v>
      </c>
      <c r="D99" s="6" t="s">
        <v>108</v>
      </c>
      <c r="E99" s="5">
        <f t="shared" si="12"/>
        <v>110</v>
      </c>
      <c r="F99" s="40" t="s">
        <v>1739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1741</v>
      </c>
      <c r="Q99" s="17"/>
      <c r="R99" s="17"/>
      <c r="S99" s="19"/>
      <c r="T99" s="17"/>
      <c r="U99" s="5" t="s">
        <v>1596</v>
      </c>
      <c r="V99" s="5" t="s">
        <v>5</v>
      </c>
      <c r="W99" t="s">
        <v>6</v>
      </c>
      <c r="X99">
        <v>12</v>
      </c>
      <c r="Y99" t="s">
        <v>2130</v>
      </c>
      <c r="Z99" t="s">
        <v>2095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1609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1550</v>
      </c>
      <c r="N100" s="5" t="str">
        <f t="shared" si="13"/>
        <v>Def</v>
      </c>
      <c r="O100" s="5">
        <v>13</v>
      </c>
      <c r="P100" s="29" t="s">
        <v>1752</v>
      </c>
      <c r="U100" s="5" t="s">
        <v>1551</v>
      </c>
      <c r="V100" s="5" t="s">
        <v>2408</v>
      </c>
      <c r="Y100" t="s">
        <v>1613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1620</v>
      </c>
      <c r="E101" s="5">
        <f t="shared" si="12"/>
        <v>62</v>
      </c>
      <c r="F101" s="40" t="s">
        <v>1625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1502</v>
      </c>
      <c r="N101" s="5" t="str">
        <f t="shared" si="13"/>
        <v>Def</v>
      </c>
      <c r="O101" s="5">
        <v>20</v>
      </c>
      <c r="P101" s="29" t="s">
        <v>1626</v>
      </c>
      <c r="U101" s="5" t="s">
        <v>1505</v>
      </c>
      <c r="V101" s="5" t="s">
        <v>2408</v>
      </c>
      <c r="Y101" t="s">
        <v>1613</v>
      </c>
      <c r="AA101" t="s">
        <v>1892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1473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1477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1297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694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1474</v>
      </c>
      <c r="N103" s="5" t="str">
        <f t="shared" si="13"/>
        <v>Str</v>
      </c>
      <c r="O103" s="5" t="str">
        <f t="shared" si="14"/>
        <v>22</v>
      </c>
      <c r="P103" s="29" t="s">
        <v>1480</v>
      </c>
      <c r="Q103" s="17"/>
      <c r="R103" s="17"/>
      <c r="S103" s="19"/>
      <c r="T103" s="17"/>
      <c r="U103" s="5" t="s">
        <v>1478</v>
      </c>
      <c r="V103" s="5" t="str">
        <f>W103</f>
        <v>Str</v>
      </c>
      <c r="W103" t="s">
        <v>4</v>
      </c>
      <c r="X103">
        <v>13</v>
      </c>
      <c r="Y103" t="s">
        <v>2130</v>
      </c>
      <c r="Z103" t="s">
        <v>2095</v>
      </c>
      <c r="AA103" t="s">
        <v>1317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1613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1550</v>
      </c>
      <c r="N104" s="5" t="str">
        <f t="shared" si="13"/>
        <v>Def</v>
      </c>
      <c r="O104" s="5">
        <v>20</v>
      </c>
      <c r="P104" s="29" t="s">
        <v>1617</v>
      </c>
      <c r="U104" s="5" t="s">
        <v>1551</v>
      </c>
      <c r="V104" s="5" t="s">
        <v>2408</v>
      </c>
      <c r="Y104" t="s">
        <v>1613</v>
      </c>
      <c r="AA104" t="s">
        <v>2162</v>
      </c>
    </row>
    <row r="105" spans="1:35">
      <c r="A105" t="str">
        <f t="shared" si="11"/>
        <v>Vulcan</v>
      </c>
      <c r="B105" t="str">
        <f>C105</f>
        <v>Vulcan</v>
      </c>
      <c r="C105" s="5" t="s">
        <v>1697</v>
      </c>
      <c r="D105" s="6" t="s">
        <v>1694</v>
      </c>
      <c r="E105" s="5">
        <f t="shared" si="12"/>
        <v>93</v>
      </c>
      <c r="F105" s="40" t="s">
        <v>1698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1699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2140</v>
      </c>
      <c r="Y105" t="s">
        <v>2131</v>
      </c>
      <c r="Z105" t="s">
        <v>2099</v>
      </c>
      <c r="AB105">
        <v>660</v>
      </c>
      <c r="AC105">
        <f>AB105*0.1</f>
        <v>66</v>
      </c>
      <c r="AG105">
        <v>150</v>
      </c>
      <c r="AH105" t="s">
        <v>748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1613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1550</v>
      </c>
      <c r="N106" s="5" t="str">
        <f t="shared" si="13"/>
        <v>Def</v>
      </c>
      <c r="O106" s="5">
        <v>13</v>
      </c>
      <c r="P106" s="29" t="s">
        <v>1711</v>
      </c>
      <c r="U106" s="5" t="s">
        <v>1551</v>
      </c>
      <c r="V106" s="5" t="s">
        <v>2408</v>
      </c>
      <c r="Y106" t="s">
        <v>1613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1538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1723</v>
      </c>
      <c r="N107" s="5" t="str">
        <f t="shared" si="13"/>
        <v>Def</v>
      </c>
      <c r="O107" s="5" t="str">
        <f t="shared" si="14"/>
        <v>22</v>
      </c>
      <c r="P107" s="29" t="s">
        <v>1724</v>
      </c>
      <c r="Q107" s="17"/>
      <c r="R107" s="17"/>
      <c r="S107" s="19"/>
      <c r="T107" s="17"/>
      <c r="U107" s="5" t="s">
        <v>1725</v>
      </c>
      <c r="V107" s="5" t="s">
        <v>7</v>
      </c>
      <c r="Y107" t="s">
        <v>1538</v>
      </c>
      <c r="Z107" t="s">
        <v>2096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1726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1474</v>
      </c>
      <c r="N108" s="5" t="str">
        <f t="shared" si="13"/>
        <v>Str</v>
      </c>
      <c r="O108" s="5" t="str">
        <f t="shared" si="14"/>
        <v>22</v>
      </c>
      <c r="P108" s="29" t="s">
        <v>1728</v>
      </c>
      <c r="Q108" s="17"/>
      <c r="R108" s="17"/>
      <c r="S108" s="19"/>
      <c r="T108" s="17"/>
      <c r="U108" s="5" t="s">
        <v>1478</v>
      </c>
      <c r="V108" s="5" t="str">
        <f>W108</f>
        <v>Str</v>
      </c>
      <c r="W108" t="s">
        <v>4</v>
      </c>
      <c r="X108">
        <v>15</v>
      </c>
      <c r="Y108" t="s">
        <v>2130</v>
      </c>
      <c r="Z108" t="s">
        <v>2095</v>
      </c>
      <c r="AA108" t="s">
        <v>1329</v>
      </c>
    </row>
    <row r="109" spans="1:35">
      <c r="A109" t="str">
        <f t="shared" si="11"/>
        <v>CatClaw</v>
      </c>
      <c r="B109" t="str">
        <f>C109</f>
        <v>CatClaw</v>
      </c>
      <c r="C109" s="5" t="s">
        <v>781</v>
      </c>
      <c r="D109" s="6" t="s">
        <v>1518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1519</v>
      </c>
      <c r="N109" s="5" t="str">
        <f t="shared" si="13"/>
        <v>Agl</v>
      </c>
      <c r="O109" s="5" t="str">
        <f t="shared" si="14"/>
        <v>22</v>
      </c>
      <c r="P109" s="29" t="s">
        <v>1520</v>
      </c>
      <c r="Q109" s="17"/>
      <c r="R109" s="17"/>
      <c r="S109" s="19"/>
      <c r="T109" s="17"/>
      <c r="U109" s="5" t="s">
        <v>1521</v>
      </c>
      <c r="V109" s="5" t="str">
        <f>W109</f>
        <v>Agl</v>
      </c>
      <c r="W109" t="s">
        <v>5</v>
      </c>
      <c r="X109">
        <v>11</v>
      </c>
      <c r="Y109" t="s">
        <v>2130</v>
      </c>
      <c r="Z109" t="s">
        <v>2095</v>
      </c>
      <c r="AI109" t="s">
        <v>2356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890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1481</v>
      </c>
      <c r="N110" s="5" t="str">
        <f t="shared" si="13"/>
        <v>Str</v>
      </c>
      <c r="O110" s="5" t="str">
        <f t="shared" si="14"/>
        <v>26</v>
      </c>
      <c r="P110" s="29" t="s">
        <v>1483</v>
      </c>
      <c r="Q110" s="17"/>
      <c r="R110" s="17"/>
      <c r="S110" s="19"/>
      <c r="T110" s="17"/>
      <c r="U110" s="5" t="s">
        <v>1484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A110" t="s">
        <v>1304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1501</v>
      </c>
      <c r="D111" s="6" t="s">
        <v>108</v>
      </c>
      <c r="E111" s="5">
        <f t="shared" si="12"/>
        <v>13</v>
      </c>
      <c r="F111" s="40" t="s">
        <v>1476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1502</v>
      </c>
      <c r="N111" s="5" t="str">
        <f t="shared" si="13"/>
        <v>Def</v>
      </c>
      <c r="O111" s="5" t="str">
        <f t="shared" si="14"/>
        <v>26</v>
      </c>
      <c r="P111" s="29" t="s">
        <v>1503</v>
      </c>
      <c r="Q111" s="17"/>
      <c r="R111" s="17"/>
      <c r="S111" s="19"/>
      <c r="T111" s="5" t="s">
        <v>1504</v>
      </c>
      <c r="U111" s="5" t="s">
        <v>1505</v>
      </c>
      <c r="V111" s="5" t="str">
        <f>W111</f>
        <v>Str</v>
      </c>
      <c r="W111" t="s">
        <v>4</v>
      </c>
      <c r="X111">
        <v>14</v>
      </c>
      <c r="Y111" t="s">
        <v>2130</v>
      </c>
      <c r="Z111" t="s">
        <v>2095</v>
      </c>
      <c r="AE111" t="s">
        <v>2096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1506</v>
      </c>
      <c r="D112" s="6" t="s">
        <v>503</v>
      </c>
      <c r="E112" s="5">
        <f t="shared" si="12"/>
        <v>14</v>
      </c>
      <c r="F112" s="40" t="s">
        <v>1482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1507</v>
      </c>
      <c r="Q112" s="17"/>
      <c r="R112" s="17"/>
      <c r="S112" s="19"/>
      <c r="T112" s="17"/>
      <c r="U112" s="5" t="s">
        <v>1508</v>
      </c>
      <c r="V112" s="5" t="str">
        <f>W112</f>
        <v>Str</v>
      </c>
      <c r="W112" t="s">
        <v>4</v>
      </c>
      <c r="X112">
        <v>12</v>
      </c>
      <c r="Y112" t="s">
        <v>2130</v>
      </c>
      <c r="Z112" t="s">
        <v>2095</v>
      </c>
      <c r="AE112" t="s">
        <v>2143</v>
      </c>
    </row>
    <row r="113" spans="1:34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1538</v>
      </c>
      <c r="E113" s="5">
        <f t="shared" si="12"/>
        <v>28</v>
      </c>
      <c r="F113" s="40" t="s">
        <v>1554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1502</v>
      </c>
      <c r="N113" s="5" t="str">
        <f t="shared" si="13"/>
        <v>Def</v>
      </c>
      <c r="O113" s="5">
        <v>20</v>
      </c>
      <c r="P113" s="29" t="s">
        <v>1556</v>
      </c>
      <c r="Q113" s="17"/>
      <c r="R113" s="17"/>
      <c r="S113" s="19"/>
      <c r="T113" s="17"/>
      <c r="U113" s="5" t="s">
        <v>1505</v>
      </c>
      <c r="V113" s="5" t="s">
        <v>7</v>
      </c>
      <c r="Y113" t="s">
        <v>1538</v>
      </c>
      <c r="Z113" t="s">
        <v>2096</v>
      </c>
      <c r="AE113" t="s">
        <v>2354</v>
      </c>
      <c r="AG113">
        <v>90</v>
      </c>
    </row>
    <row r="114" spans="1:34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747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1575</v>
      </c>
      <c r="N114" s="5" t="str">
        <f t="shared" si="13"/>
        <v>Agl</v>
      </c>
      <c r="O114" s="5" t="str">
        <f t="shared" si="14"/>
        <v>26</v>
      </c>
      <c r="P114" s="29" t="s">
        <v>1577</v>
      </c>
      <c r="Q114" s="17">
        <v>1000</v>
      </c>
      <c r="R114" s="17">
        <v>1084</v>
      </c>
      <c r="S114" s="19"/>
      <c r="T114" s="17"/>
      <c r="U114" s="5" t="s">
        <v>1578</v>
      </c>
      <c r="V114" s="5" t="s">
        <v>5</v>
      </c>
      <c r="W114" t="s">
        <v>2140</v>
      </c>
      <c r="Y114" t="s">
        <v>2131</v>
      </c>
      <c r="Z114" t="s">
        <v>2099</v>
      </c>
      <c r="AB114">
        <v>1000</v>
      </c>
      <c r="AC114" t="s">
        <v>4</v>
      </c>
      <c r="AE114" t="s">
        <v>2441</v>
      </c>
    </row>
    <row r="115" spans="1:34">
      <c r="A115" t="str">
        <f t="shared" si="11"/>
        <v>Wizard Staff</v>
      </c>
      <c r="B115" t="str">
        <f t="shared" si="18"/>
        <v>Wizard Staff</v>
      </c>
      <c r="C115" s="5" t="s">
        <v>638</v>
      </c>
      <c r="D115" s="6" t="s">
        <v>1598</v>
      </c>
      <c r="E115" s="5">
        <f t="shared" si="12"/>
        <v>46</v>
      </c>
      <c r="F115" s="40" t="s">
        <v>1602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2159</v>
      </c>
      <c r="Q115" s="17"/>
      <c r="R115" s="17"/>
      <c r="S115" s="19"/>
      <c r="T115" s="17"/>
      <c r="U115" s="5" t="s">
        <v>1604</v>
      </c>
      <c r="V115" s="5" t="s">
        <v>6</v>
      </c>
      <c r="W115" t="s">
        <v>2141</v>
      </c>
      <c r="Y115" t="s">
        <v>1641</v>
      </c>
      <c r="Z115" t="s">
        <v>2100</v>
      </c>
      <c r="AA115" t="s">
        <v>1594</v>
      </c>
      <c r="AD115" t="s">
        <v>2149</v>
      </c>
    </row>
    <row r="116" spans="1:34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1609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1502</v>
      </c>
      <c r="N116" s="5" t="str">
        <f t="shared" si="13"/>
        <v>Def</v>
      </c>
      <c r="O116" s="5">
        <v>20</v>
      </c>
      <c r="P116" s="29" t="s">
        <v>1612</v>
      </c>
      <c r="U116" s="5" t="s">
        <v>1505</v>
      </c>
      <c r="V116" s="5" t="s">
        <v>2408</v>
      </c>
      <c r="Y116" t="s">
        <v>1613</v>
      </c>
      <c r="AA116" t="s">
        <v>1898</v>
      </c>
    </row>
    <row r="117" spans="1:34">
      <c r="A117" t="str">
        <f t="shared" si="11"/>
        <v>Jyudo</v>
      </c>
      <c r="B117" t="str">
        <f>C117</f>
        <v>Jyudo</v>
      </c>
      <c r="C117" s="5" t="s">
        <v>565</v>
      </c>
      <c r="D117" s="6" t="s">
        <v>2106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1575</v>
      </c>
      <c r="N117" s="5">
        <v>0</v>
      </c>
      <c r="O117" s="5">
        <v>0</v>
      </c>
      <c r="P117" s="29" t="s">
        <v>1676</v>
      </c>
      <c r="Q117" s="17"/>
      <c r="R117" s="17"/>
      <c r="S117" s="19"/>
      <c r="T117" s="17" t="s">
        <v>1533</v>
      </c>
      <c r="U117" s="5" t="s">
        <v>1578</v>
      </c>
      <c r="V117" s="5" t="s">
        <v>2409</v>
      </c>
      <c r="W117" t="s">
        <v>2443</v>
      </c>
      <c r="X117">
        <v>9</v>
      </c>
      <c r="Y117" t="s">
        <v>2130</v>
      </c>
      <c r="Z117" t="s">
        <v>121</v>
      </c>
      <c r="AB117">
        <v>70</v>
      </c>
      <c r="AE117" t="s">
        <v>2096</v>
      </c>
      <c r="AG117">
        <v>50</v>
      </c>
    </row>
    <row r="118" spans="1:34">
      <c r="A118" t="str">
        <f t="shared" si="11"/>
        <v>Tank</v>
      </c>
      <c r="B118" t="str">
        <f>C118</f>
        <v>Tank</v>
      </c>
      <c r="C118" s="5" t="s">
        <v>1137</v>
      </c>
      <c r="D118" s="6" t="s">
        <v>1694</v>
      </c>
      <c r="E118" s="5">
        <f t="shared" si="12"/>
        <v>94</v>
      </c>
      <c r="F118" s="40" t="s">
        <v>1700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1702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2099</v>
      </c>
      <c r="AB118">
        <v>850</v>
      </c>
      <c r="AC118">
        <f>AB118*0.1</f>
        <v>85</v>
      </c>
      <c r="AE118" t="s">
        <v>2442</v>
      </c>
      <c r="AG118">
        <v>70</v>
      </c>
      <c r="AH118" t="s">
        <v>748</v>
      </c>
    </row>
    <row r="119" spans="1:34">
      <c r="A119" t="str">
        <f t="shared" si="11"/>
        <v>Missile</v>
      </c>
      <c r="B119" t="str">
        <f>C119</f>
        <v>Missile</v>
      </c>
      <c r="C119" s="5" t="s">
        <v>1705</v>
      </c>
      <c r="D119" s="6" t="s">
        <v>1694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1706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2140</v>
      </c>
      <c r="Y119" t="s">
        <v>2131</v>
      </c>
      <c r="Z119" t="s">
        <v>2100</v>
      </c>
      <c r="AB119">
        <v>200</v>
      </c>
      <c r="AC119">
        <v>100</v>
      </c>
      <c r="AE119" t="s">
        <v>2441</v>
      </c>
      <c r="AH119" t="s">
        <v>748</v>
      </c>
    </row>
    <row r="120" spans="1:34">
      <c r="A120" t="str">
        <f t="shared" si="11"/>
        <v>Laser Gun</v>
      </c>
      <c r="B120" t="str">
        <f>CONCATENATE(C120, " ",D120)</f>
        <v>Laser Gun</v>
      </c>
      <c r="C120" s="5" t="s">
        <v>1731</v>
      </c>
      <c r="D120" s="6" t="s">
        <v>1654</v>
      </c>
      <c r="E120" s="5">
        <f t="shared" si="12"/>
        <v>111</v>
      </c>
      <c r="F120" s="40" t="s">
        <v>1742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1575</v>
      </c>
      <c r="N120" s="5" t="str">
        <f t="shared" si="13"/>
        <v>Agl</v>
      </c>
      <c r="O120" s="5" t="str">
        <f t="shared" si="14"/>
        <v>26</v>
      </c>
      <c r="P120" s="29" t="s">
        <v>1744</v>
      </c>
      <c r="Q120" s="17"/>
      <c r="R120" s="17"/>
      <c r="S120" s="19"/>
      <c r="T120" s="17"/>
      <c r="U120" s="5" t="s">
        <v>1578</v>
      </c>
      <c r="V120" s="5" t="s">
        <v>5</v>
      </c>
      <c r="W120" t="s">
        <v>2140</v>
      </c>
      <c r="Y120" t="s">
        <v>2131</v>
      </c>
      <c r="Z120" t="s">
        <v>2095</v>
      </c>
      <c r="AB120">
        <v>350</v>
      </c>
      <c r="AC120">
        <v>50</v>
      </c>
      <c r="AE120" t="s">
        <v>2440</v>
      </c>
      <c r="AH120" t="s">
        <v>748</v>
      </c>
    </row>
    <row r="121" spans="1:34">
      <c r="A121" t="str">
        <f t="shared" si="11"/>
        <v>Battle Armor</v>
      </c>
      <c r="B121" t="str">
        <f>CONCATENATE(C121, " ",D121)</f>
        <v>Battle Armor</v>
      </c>
      <c r="C121" s="5" t="s">
        <v>1460</v>
      </c>
      <c r="D121" s="6" t="s">
        <v>1613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1723</v>
      </c>
      <c r="N121" s="5" t="str">
        <f t="shared" si="13"/>
        <v>Def</v>
      </c>
      <c r="O121" s="5" t="str">
        <f t="shared" si="14"/>
        <v>22</v>
      </c>
      <c r="P121" s="29" t="s">
        <v>1757</v>
      </c>
      <c r="U121" s="5" t="s">
        <v>1725</v>
      </c>
      <c r="V121" s="5" t="s">
        <v>2408</v>
      </c>
      <c r="Y121" t="s">
        <v>1613</v>
      </c>
    </row>
    <row r="122" spans="1:34">
      <c r="A122" t="str">
        <f t="shared" si="11"/>
        <v>Sun Sword</v>
      </c>
      <c r="B122" t="str">
        <f>CONCATENATE(C122, " ",D122)</f>
        <v>Sun Sword</v>
      </c>
      <c r="C122" s="5" t="s">
        <v>780</v>
      </c>
      <c r="D122" s="6" t="s">
        <v>108</v>
      </c>
      <c r="E122" s="5">
        <f t="shared" si="12"/>
        <v>9</v>
      </c>
      <c r="F122" s="40" t="s">
        <v>894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1488</v>
      </c>
      <c r="Q122" s="17"/>
      <c r="R122" s="17"/>
      <c r="S122" s="19"/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2130</v>
      </c>
      <c r="Z122" t="s">
        <v>2095</v>
      </c>
      <c r="AA122" t="s">
        <v>1322</v>
      </c>
    </row>
    <row r="123" spans="1:34">
      <c r="A123" t="str">
        <f t="shared" si="11"/>
        <v>Xcalibr</v>
      </c>
      <c r="B123" t="str">
        <f>C123</f>
        <v>Xcalibr</v>
      </c>
      <c r="C123" s="5" t="s">
        <v>1572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1485</v>
      </c>
      <c r="N123" s="5" t="str">
        <f t="shared" si="13"/>
        <v>Str</v>
      </c>
      <c r="O123" s="5" t="str">
        <f t="shared" si="14"/>
        <v>32</v>
      </c>
      <c r="P123" s="29" t="s">
        <v>1573</v>
      </c>
      <c r="Q123" s="17"/>
      <c r="R123" s="17"/>
      <c r="S123" s="19" t="s">
        <v>1574</v>
      </c>
      <c r="T123" s="17"/>
      <c r="U123" s="5" t="s">
        <v>1489</v>
      </c>
      <c r="V123" s="5" t="str">
        <f>W123</f>
        <v>Str</v>
      </c>
      <c r="W123" t="s">
        <v>4</v>
      </c>
      <c r="X123">
        <v>15</v>
      </c>
      <c r="Y123" t="s">
        <v>2131</v>
      </c>
      <c r="Z123" t="s">
        <v>2099</v>
      </c>
      <c r="AB123">
        <v>1050</v>
      </c>
      <c r="AC123">
        <v>0</v>
      </c>
      <c r="AE123" t="s">
        <v>2441</v>
      </c>
    </row>
    <row r="124" spans="1:34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1579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1607</v>
      </c>
      <c r="Q124" s="17"/>
      <c r="R124" s="17"/>
      <c r="S124" s="19"/>
      <c r="T124" s="17"/>
      <c r="U124" s="5" t="s">
        <v>1608</v>
      </c>
      <c r="V124" s="5" t="s">
        <v>6</v>
      </c>
      <c r="W124" t="s">
        <v>6</v>
      </c>
      <c r="X124">
        <v>13</v>
      </c>
      <c r="Y124" t="s">
        <v>1641</v>
      </c>
      <c r="Z124" t="s">
        <v>2100</v>
      </c>
    </row>
    <row r="125" spans="1:34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2106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1677</v>
      </c>
      <c r="N125" s="5">
        <v>0</v>
      </c>
      <c r="O125" s="5">
        <v>0</v>
      </c>
      <c r="P125" s="29" t="s">
        <v>1678</v>
      </c>
      <c r="Q125" s="17"/>
      <c r="R125" s="17"/>
      <c r="S125" s="19" t="s">
        <v>1679</v>
      </c>
      <c r="T125" s="17" t="s">
        <v>1533</v>
      </c>
      <c r="U125" s="5" t="s">
        <v>1680</v>
      </c>
      <c r="V125" s="5" t="s">
        <v>2409</v>
      </c>
      <c r="W125" t="s">
        <v>2443</v>
      </c>
      <c r="X125">
        <v>12</v>
      </c>
      <c r="Y125" t="s">
        <v>2130</v>
      </c>
      <c r="Z125" t="s">
        <v>2095</v>
      </c>
      <c r="AB125">
        <v>70</v>
      </c>
      <c r="AF125">
        <v>2</v>
      </c>
    </row>
    <row r="126" spans="1:34">
      <c r="A126" t="str">
        <f t="shared" si="11"/>
        <v>Gungnir</v>
      </c>
      <c r="B126" t="str">
        <f>C126</f>
        <v>Gungnir</v>
      </c>
      <c r="C126" s="5" t="s">
        <v>768</v>
      </c>
      <c r="D126" s="6" t="s">
        <v>1729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1485</v>
      </c>
      <c r="N126" s="5" t="str">
        <f t="shared" si="13"/>
        <v>Str</v>
      </c>
      <c r="O126" s="5" t="str">
        <f t="shared" si="14"/>
        <v>32</v>
      </c>
      <c r="P126" s="29" t="s">
        <v>1573</v>
      </c>
      <c r="Q126" s="17"/>
      <c r="R126" s="17"/>
      <c r="S126" s="19"/>
      <c r="T126" s="17"/>
      <c r="U126" s="5" t="s">
        <v>1489</v>
      </c>
      <c r="V126" s="5" t="str">
        <f>W126</f>
        <v>Str</v>
      </c>
      <c r="W126" t="s">
        <v>4</v>
      </c>
      <c r="X126">
        <v>15</v>
      </c>
      <c r="Y126" t="s">
        <v>2131</v>
      </c>
      <c r="Z126" t="s">
        <v>2099</v>
      </c>
      <c r="AB126">
        <v>1050</v>
      </c>
      <c r="AC126">
        <v>0</v>
      </c>
    </row>
    <row r="127" spans="1:34">
      <c r="A127" t="str">
        <f t="shared" si="11"/>
        <v>Psi Gun</v>
      </c>
      <c r="B127" t="str">
        <f>CONCATENATE(C127, " ",D127)</f>
        <v>Psi Gun</v>
      </c>
      <c r="C127" s="5" t="s">
        <v>828</v>
      </c>
      <c r="D127" s="6" t="s">
        <v>1654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1748</v>
      </c>
      <c r="N127" s="5" t="str">
        <f t="shared" si="13"/>
        <v xml:space="preserve"> Mana</v>
      </c>
      <c r="O127" s="5" t="str">
        <f t="shared" si="14"/>
        <v>0</v>
      </c>
      <c r="P127" s="29" t="s">
        <v>1750</v>
      </c>
      <c r="Q127" s="17"/>
      <c r="R127" s="17"/>
      <c r="S127" s="19"/>
      <c r="T127" s="17"/>
      <c r="U127" s="5" t="s">
        <v>1608</v>
      </c>
      <c r="V127" s="5" t="s">
        <v>5</v>
      </c>
      <c r="W127" t="s">
        <v>6</v>
      </c>
      <c r="X127">
        <v>12</v>
      </c>
      <c r="Y127" t="s">
        <v>2131</v>
      </c>
      <c r="Z127" t="s">
        <v>2099</v>
      </c>
    </row>
    <row r="128" spans="1:34">
      <c r="A128" t="str">
        <f t="shared" si="11"/>
        <v>Hyper Cannon</v>
      </c>
      <c r="B128" t="str">
        <f>CONCATENATE(C128, " ",D128)</f>
        <v>Hyper Cannon</v>
      </c>
      <c r="C128" s="5" t="s">
        <v>1753</v>
      </c>
      <c r="D128" s="6" t="s">
        <v>1694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1755</v>
      </c>
      <c r="Q128" s="17"/>
      <c r="R128" s="17"/>
      <c r="S128" s="19" t="s">
        <v>1756</v>
      </c>
      <c r="T128" s="17"/>
      <c r="U128" s="5">
        <v>16</v>
      </c>
      <c r="V128" s="5" t="s">
        <v>2408</v>
      </c>
      <c r="W128" t="s">
        <v>2141</v>
      </c>
      <c r="Y128" t="s">
        <v>2131</v>
      </c>
      <c r="Z128" t="s">
        <v>2100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1525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1485</v>
      </c>
      <c r="N129" s="5" t="str">
        <f t="shared" si="13"/>
        <v>Str</v>
      </c>
      <c r="O129" s="5" t="str">
        <f t="shared" si="14"/>
        <v>32</v>
      </c>
      <c r="P129" s="29" t="s">
        <v>1526</v>
      </c>
      <c r="Q129" s="17"/>
      <c r="R129" s="17"/>
      <c r="S129" s="19" t="s">
        <v>1527</v>
      </c>
      <c r="T129" s="17"/>
      <c r="U129" s="5" t="s">
        <v>1489</v>
      </c>
      <c r="V129" s="5" t="s">
        <v>2408</v>
      </c>
      <c r="W129" t="s">
        <v>2140</v>
      </c>
      <c r="Y129" t="s">
        <v>2130</v>
      </c>
      <c r="Z129" t="s">
        <v>2095</v>
      </c>
      <c r="AB129">
        <v>1000</v>
      </c>
      <c r="AC129">
        <v>100</v>
      </c>
      <c r="AE129" t="s">
        <v>2440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1618</v>
      </c>
      <c r="D130" s="6" t="s">
        <v>1613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1502</v>
      </c>
      <c r="N130" s="5" t="str">
        <f t="shared" si="13"/>
        <v>Def</v>
      </c>
      <c r="O130" s="5" t="str">
        <f t="shared" si="14"/>
        <v>26</v>
      </c>
      <c r="P130" s="29" t="s">
        <v>1619</v>
      </c>
      <c r="U130" s="5" t="s">
        <v>1505</v>
      </c>
      <c r="V130" s="5" t="s">
        <v>2408</v>
      </c>
      <c r="Y130" t="s">
        <v>1613</v>
      </c>
      <c r="AA130" t="s">
        <v>480</v>
      </c>
    </row>
    <row r="131" spans="1:35">
      <c r="A131" t="str">
        <f t="shared" ref="A131:A194" si="19">B131</f>
        <v>Nail</v>
      </c>
      <c r="B131" t="str">
        <f t="shared" ref="B131:B170" si="20">C131&amp;D131</f>
        <v>Nail</v>
      </c>
      <c r="C131" s="5" t="s">
        <v>316</v>
      </c>
      <c r="D131" s="6"/>
      <c r="E131" s="5">
        <f t="shared" ref="E131:E194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4" si="22">IF(ISERR(LEFT(M131,FIND("+",M131,1)-2)),0,LEFT(M131,FIND("+",M131,1)-2))</f>
        <v>0</v>
      </c>
      <c r="O131" s="5">
        <f t="shared" ref="O131:O194" si="23">IF(ISERR(RIGHT(M131,LEN(M131)-FIND("+",M131,1))),0,RIGHT(M131,LEN(M131)-FIND("+",M131,1)))</f>
        <v>0</v>
      </c>
      <c r="P131" s="29" t="s">
        <v>1451</v>
      </c>
      <c r="Q131" s="17" t="s">
        <v>1784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2130</v>
      </c>
      <c r="Z131" t="s">
        <v>2095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1458</v>
      </c>
      <c r="Q132" s="17" t="s">
        <v>1785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2130</v>
      </c>
      <c r="Z132" t="s">
        <v>2095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1451</v>
      </c>
      <c r="Q135" s="17" t="s">
        <v>1784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2130</v>
      </c>
      <c r="Z135" t="s">
        <v>2095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1458</v>
      </c>
      <c r="Q136" s="17" t="s">
        <v>1785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2130</v>
      </c>
      <c r="Z136" t="s">
        <v>2095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1451</v>
      </c>
      <c r="Q137" s="17" t="s">
        <v>1784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2130</v>
      </c>
      <c r="Z137" t="s">
        <v>2095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1458</v>
      </c>
      <c r="Q139" s="17" t="s">
        <v>1785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2130</v>
      </c>
      <c r="Z139" t="s">
        <v>2095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1451</v>
      </c>
      <c r="Q140" s="17" t="s">
        <v>1784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2130</v>
      </c>
      <c r="Z140" t="s">
        <v>2095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1523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1466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1458</v>
      </c>
      <c r="Q142" s="17" t="s">
        <v>1785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2130</v>
      </c>
      <c r="Z142" t="s">
        <v>2095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1791</v>
      </c>
      <c r="Q143" s="17" t="s">
        <v>1784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2130</v>
      </c>
      <c r="Z143" t="s">
        <v>2095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1491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1792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2130</v>
      </c>
      <c r="Z144" t="s">
        <v>2095</v>
      </c>
      <c r="AI144" t="s">
        <v>2359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1495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1458</v>
      </c>
      <c r="Q145" s="17" t="s">
        <v>1785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2130</v>
      </c>
      <c r="Z145" t="s">
        <v>2095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1498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2130</v>
      </c>
      <c r="Z146" t="s">
        <v>2095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1451</v>
      </c>
      <c r="Q147" s="17" t="s">
        <v>1784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2130</v>
      </c>
      <c r="Z147" t="s">
        <v>2095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1794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2130</v>
      </c>
      <c r="Z148" t="s">
        <v>2095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1796</v>
      </c>
      <c r="Q149" s="17" t="s">
        <v>1784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2130</v>
      </c>
      <c r="Z149" t="s">
        <v>2095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1798</v>
      </c>
      <c r="Q150" s="17" t="s">
        <v>1799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1800</v>
      </c>
      <c r="Q151" s="17" t="s">
        <v>1801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2130</v>
      </c>
      <c r="Z151" t="s">
        <v>2095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1524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1641</v>
      </c>
      <c r="Z152" t="s">
        <v>2095</v>
      </c>
      <c r="AE152" t="s">
        <v>429</v>
      </c>
      <c r="AG152">
        <v>25</v>
      </c>
      <c r="AI152" t="s">
        <v>2385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1651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2130</v>
      </c>
      <c r="Z153" t="s">
        <v>2095</v>
      </c>
      <c r="AE153" t="s">
        <v>2172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1803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130</v>
      </c>
      <c r="AG154">
        <v>33</v>
      </c>
      <c r="AI154" t="s">
        <v>2385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1804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1641</v>
      </c>
      <c r="Z155" t="s">
        <v>2095</v>
      </c>
      <c r="AE155" t="s">
        <v>54</v>
      </c>
      <c r="AG155">
        <v>25</v>
      </c>
      <c r="AI155" t="s">
        <v>2385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1748</v>
      </c>
      <c r="N156" s="5" t="str">
        <f t="shared" si="22"/>
        <v xml:space="preserve"> Mana</v>
      </c>
      <c r="O156" s="5" t="str">
        <f t="shared" si="23"/>
        <v>0</v>
      </c>
      <c r="P156" s="29" t="s">
        <v>1580</v>
      </c>
      <c r="Q156" s="17"/>
      <c r="R156" s="17"/>
      <c r="S156" s="19"/>
      <c r="T156" s="17"/>
      <c r="U156" s="5" t="s">
        <v>1805</v>
      </c>
      <c r="V156" s="5" t="str">
        <f t="shared" si="24"/>
        <v>Mana</v>
      </c>
      <c r="W156" t="s">
        <v>6</v>
      </c>
      <c r="X156">
        <v>4</v>
      </c>
      <c r="Y156" t="s">
        <v>1641</v>
      </c>
      <c r="Z156" t="s">
        <v>2098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1807</v>
      </c>
      <c r="G158" s="5">
        <v>30</v>
      </c>
      <c r="H158" s="5"/>
      <c r="I158" s="5"/>
      <c r="J158" s="5"/>
      <c r="K158" s="5"/>
      <c r="L158" s="5">
        <v>9</v>
      </c>
      <c r="M158" s="5" t="s">
        <v>1539</v>
      </c>
      <c r="N158" s="5" t="str">
        <f t="shared" si="22"/>
        <v>Def</v>
      </c>
      <c r="O158" s="5" t="str">
        <f t="shared" si="23"/>
        <v>2</v>
      </c>
      <c r="P158" s="29" t="s">
        <v>1806</v>
      </c>
      <c r="Q158" s="17"/>
      <c r="R158" s="17"/>
      <c r="S158" s="19"/>
      <c r="T158" s="17"/>
      <c r="U158" s="5" t="s">
        <v>1541</v>
      </c>
      <c r="V158" s="5" t="s">
        <v>7</v>
      </c>
      <c r="Y158" t="s">
        <v>1538</v>
      </c>
      <c r="Z158" t="s">
        <v>2096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1733</v>
      </c>
      <c r="G159" s="5">
        <v>15</v>
      </c>
      <c r="H159" s="5"/>
      <c r="I159" s="5"/>
      <c r="J159" s="5"/>
      <c r="K159" s="5"/>
      <c r="L159" s="5">
        <v>9</v>
      </c>
      <c r="M159" s="5" t="s">
        <v>1748</v>
      </c>
      <c r="N159" s="5" t="str">
        <f t="shared" si="22"/>
        <v xml:space="preserve"> Mana</v>
      </c>
      <c r="O159" s="5" t="str">
        <f t="shared" si="23"/>
        <v>0</v>
      </c>
      <c r="P159" s="29" t="s">
        <v>1808</v>
      </c>
      <c r="Q159" s="17"/>
      <c r="R159" s="17"/>
      <c r="S159" s="19"/>
      <c r="T159" s="17"/>
      <c r="U159" s="5" t="s">
        <v>1805</v>
      </c>
      <c r="V159" s="5" t="s">
        <v>6</v>
      </c>
      <c r="Y159" t="s">
        <v>1538</v>
      </c>
      <c r="Z159" t="s">
        <v>2102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2155</v>
      </c>
      <c r="D160" s="6"/>
      <c r="E160" s="5">
        <f t="shared" si="21"/>
        <v>158</v>
      </c>
      <c r="F160" s="40" t="s">
        <v>1511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1809</v>
      </c>
      <c r="Q160" s="17"/>
      <c r="R160" s="17"/>
      <c r="S160" s="19"/>
      <c r="T160" s="17"/>
      <c r="U160" s="5">
        <v>1</v>
      </c>
      <c r="V160" s="5" t="str">
        <f t="shared" ref="V160:V172" si="25">W160</f>
        <v>Str</v>
      </c>
      <c r="W160" t="s">
        <v>4</v>
      </c>
      <c r="X160">
        <v>4</v>
      </c>
      <c r="Y160" t="s">
        <v>2130</v>
      </c>
      <c r="Z160" t="s">
        <v>121</v>
      </c>
      <c r="AI160" t="s">
        <v>2156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1743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1810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1641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1479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1450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1794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2130</v>
      </c>
      <c r="Z163" t="s">
        <v>2095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1812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1814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2130</v>
      </c>
      <c r="Z164" t="s">
        <v>2095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1815</v>
      </c>
      <c r="Q165" s="17" t="s">
        <v>1799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2130</v>
      </c>
      <c r="Z165" t="s">
        <v>2095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1605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1817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2130</v>
      </c>
      <c r="Z166" t="s">
        <v>2095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1685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1819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  <c r="AE167" t="s">
        <v>126</v>
      </c>
    </row>
    <row r="168" spans="1:35">
      <c r="A168" t="str">
        <f t="shared" si="19"/>
        <v>Axe</v>
      </c>
      <c r="B168" t="str">
        <f t="shared" si="20"/>
        <v>Axe</v>
      </c>
      <c r="C168" s="5" t="s">
        <v>503</v>
      </c>
      <c r="D168" s="6"/>
      <c r="E168" s="5">
        <f t="shared" si="21"/>
        <v>166</v>
      </c>
      <c r="F168" s="40" t="s">
        <v>1795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5">
        <f t="shared" si="22"/>
        <v>0</v>
      </c>
      <c r="O168" s="5">
        <f t="shared" si="23"/>
        <v>0</v>
      </c>
      <c r="P168" s="29" t="s">
        <v>1458</v>
      </c>
      <c r="Q168" s="17" t="s">
        <v>1785</v>
      </c>
      <c r="R168" s="17"/>
      <c r="S168" s="19"/>
      <c r="T168" s="17"/>
      <c r="U168" s="5">
        <v>1</v>
      </c>
      <c r="V168" s="5" t="str">
        <f t="shared" si="25"/>
        <v>Str</v>
      </c>
      <c r="W168" t="s">
        <v>4</v>
      </c>
      <c r="X168">
        <v>8</v>
      </c>
      <c r="Y168" t="s">
        <v>2130</v>
      </c>
      <c r="Z168" t="s">
        <v>2095</v>
      </c>
    </row>
    <row r="169" spans="1:35">
      <c r="A169" t="str">
        <f t="shared" si="19"/>
        <v>Honey</v>
      </c>
      <c r="B169" t="str">
        <f t="shared" si="20"/>
        <v>Honey</v>
      </c>
      <c r="C169" s="5" t="s">
        <v>421</v>
      </c>
      <c r="D169" s="6"/>
      <c r="E169" s="5">
        <f t="shared" si="21"/>
        <v>167</v>
      </c>
      <c r="F169" s="40" t="s">
        <v>1820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E169" t="s">
        <v>74</v>
      </c>
    </row>
    <row r="170" spans="1:35">
      <c r="A170" t="str">
        <f t="shared" si="19"/>
        <v>Heal</v>
      </c>
      <c r="B170" t="str">
        <f t="shared" si="20"/>
        <v>Heal</v>
      </c>
      <c r="C170" s="5" t="s">
        <v>74</v>
      </c>
      <c r="D170" s="6"/>
      <c r="E170" s="5">
        <f t="shared" si="21"/>
        <v>168</v>
      </c>
      <c r="F170" s="40" t="s">
        <v>1670</v>
      </c>
      <c r="G170" s="5">
        <v>10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1580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4</v>
      </c>
      <c r="Y170" t="s">
        <v>1641</v>
      </c>
      <c r="Z170" t="s">
        <v>2098</v>
      </c>
      <c r="AD170" t="s">
        <v>2351</v>
      </c>
      <c r="AE170" t="s">
        <v>74</v>
      </c>
      <c r="AI170" t="s">
        <v>2682</v>
      </c>
    </row>
    <row r="171" spans="1:35">
      <c r="A171" t="str">
        <f t="shared" si="19"/>
        <v>Life</v>
      </c>
      <c r="B171" t="s">
        <v>75</v>
      </c>
      <c r="C171" s="5" t="s">
        <v>75</v>
      </c>
      <c r="D171" s="6" t="s">
        <v>1557</v>
      </c>
      <c r="E171" s="5">
        <f t="shared" si="21"/>
        <v>169</v>
      </c>
      <c r="F171" s="40" t="s">
        <v>1816</v>
      </c>
      <c r="G171" s="5">
        <v>3</v>
      </c>
      <c r="H171" s="5"/>
      <c r="I171" s="5"/>
      <c r="J171" s="5"/>
      <c r="K171" s="5"/>
      <c r="L171" s="5">
        <v>9</v>
      </c>
      <c r="M171" s="5" t="s">
        <v>1748</v>
      </c>
      <c r="N171" s="5" t="str">
        <f t="shared" si="22"/>
        <v xml:space="preserve"> Mana</v>
      </c>
      <c r="O171" s="5" t="str">
        <f t="shared" si="23"/>
        <v>0</v>
      </c>
      <c r="P171" s="29" t="s">
        <v>1821</v>
      </c>
      <c r="Q171" s="17"/>
      <c r="R171" s="17"/>
      <c r="S171" s="19"/>
      <c r="T171" s="17"/>
      <c r="U171" s="5" t="s">
        <v>1805</v>
      </c>
      <c r="V171" s="5" t="str">
        <f t="shared" si="25"/>
        <v>Mana</v>
      </c>
      <c r="W171" t="s">
        <v>6</v>
      </c>
      <c r="X171">
        <v>6</v>
      </c>
      <c r="Y171" t="s">
        <v>1641</v>
      </c>
      <c r="Z171" t="s">
        <v>2098</v>
      </c>
      <c r="AD171" t="s">
        <v>2350</v>
      </c>
      <c r="AE171" t="s">
        <v>74</v>
      </c>
      <c r="AI171" t="s">
        <v>2153</v>
      </c>
    </row>
    <row r="172" spans="1:35">
      <c r="A172" t="str">
        <f t="shared" si="19"/>
        <v>W-Kick</v>
      </c>
      <c r="B172" t="str">
        <f t="shared" ref="B172:B203" si="26">C172&amp;D172</f>
        <v>W-Kick</v>
      </c>
      <c r="C172" s="5" t="s">
        <v>402</v>
      </c>
      <c r="D172" s="6"/>
      <c r="E172" s="5">
        <f t="shared" si="21"/>
        <v>170</v>
      </c>
      <c r="F172" s="40" t="s">
        <v>1701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1794</v>
      </c>
      <c r="Q172" s="17"/>
      <c r="R172" s="17"/>
      <c r="S172" s="19"/>
      <c r="T172" s="17"/>
      <c r="U172" s="5">
        <v>1</v>
      </c>
      <c r="V172" s="5" t="str">
        <f t="shared" si="25"/>
        <v>Str</v>
      </c>
      <c r="W172" t="s">
        <v>4</v>
      </c>
      <c r="X172">
        <v>8</v>
      </c>
      <c r="Y172" t="s">
        <v>2130</v>
      </c>
      <c r="Z172" t="s">
        <v>2095</v>
      </c>
      <c r="AF172">
        <v>2</v>
      </c>
    </row>
    <row r="173" spans="1:35">
      <c r="A173" t="str">
        <f t="shared" si="19"/>
        <v>ParaNail</v>
      </c>
      <c r="B173" t="str">
        <f t="shared" si="26"/>
        <v>ParaNail</v>
      </c>
      <c r="C173" s="5" t="s">
        <v>189</v>
      </c>
      <c r="D173" s="6"/>
      <c r="E173" s="5">
        <f t="shared" si="21"/>
        <v>171</v>
      </c>
      <c r="F173" s="40" t="s">
        <v>1811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4</v>
      </c>
      <c r="W173" t="s">
        <v>4</v>
      </c>
      <c r="X173">
        <v>5</v>
      </c>
      <c r="Y173" t="s">
        <v>2130</v>
      </c>
      <c r="Z173" t="s">
        <v>2095</v>
      </c>
      <c r="AD173" t="s">
        <v>1684</v>
      </c>
      <c r="AI173" t="s">
        <v>2411</v>
      </c>
    </row>
    <row r="174" spans="1:35">
      <c r="A174" t="str">
        <f t="shared" si="19"/>
        <v>Wind Up</v>
      </c>
      <c r="B174" t="str">
        <f t="shared" si="26"/>
        <v>Wind Up</v>
      </c>
      <c r="C174" s="5" t="s">
        <v>65</v>
      </c>
      <c r="D174" s="6"/>
      <c r="E174" s="5">
        <f t="shared" si="21"/>
        <v>172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2130</v>
      </c>
      <c r="Z174" t="s">
        <v>2095</v>
      </c>
      <c r="AE174" t="s">
        <v>2377</v>
      </c>
      <c r="AI174" t="s">
        <v>2681</v>
      </c>
    </row>
    <row r="175" spans="1:35">
      <c r="A175" t="str">
        <f t="shared" si="19"/>
        <v>Tie Up</v>
      </c>
      <c r="B175" t="str">
        <f t="shared" si="26"/>
        <v>Tie Up</v>
      </c>
      <c r="C175" s="5" t="s">
        <v>150</v>
      </c>
      <c r="D175" s="6"/>
      <c r="E175" s="5">
        <f t="shared" si="21"/>
        <v>173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5</v>
      </c>
      <c r="W175" t="s">
        <v>4</v>
      </c>
      <c r="X175">
        <v>8</v>
      </c>
      <c r="Y175" t="s">
        <v>2130</v>
      </c>
      <c r="Z175" t="s">
        <v>2095</v>
      </c>
      <c r="AD175" t="s">
        <v>1684</v>
      </c>
      <c r="AI175" t="s">
        <v>2411</v>
      </c>
    </row>
    <row r="176" spans="1:35">
      <c r="A176" t="str">
        <f t="shared" si="19"/>
        <v>Breath</v>
      </c>
      <c r="B176" t="str">
        <f t="shared" si="26"/>
        <v>Breath</v>
      </c>
      <c r="C176" s="5" t="s">
        <v>394</v>
      </c>
      <c r="D176" s="6"/>
      <c r="E176" s="5">
        <f t="shared" si="21"/>
        <v>174</v>
      </c>
      <c r="F176" s="40" t="s">
        <v>1827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1824</v>
      </c>
      <c r="Q176" s="17"/>
      <c r="R176" s="17"/>
      <c r="S176" s="19"/>
      <c r="T176" s="17"/>
      <c r="U176" s="5">
        <v>1</v>
      </c>
      <c r="V176" s="5" t="s">
        <v>6</v>
      </c>
      <c r="W176" t="s">
        <v>6</v>
      </c>
      <c r="X176">
        <v>7</v>
      </c>
      <c r="Y176" t="s">
        <v>1641</v>
      </c>
      <c r="Z176" t="s">
        <v>2095</v>
      </c>
      <c r="AA176" t="s">
        <v>159</v>
      </c>
      <c r="AD176" t="s">
        <v>1684</v>
      </c>
      <c r="AI176" t="s">
        <v>2695</v>
      </c>
    </row>
    <row r="177" spans="1:35">
      <c r="A177" t="str">
        <f t="shared" si="19"/>
        <v>Venom</v>
      </c>
      <c r="B177" t="str">
        <f t="shared" si="26"/>
        <v>Venom</v>
      </c>
      <c r="C177" s="5" t="s">
        <v>2676</v>
      </c>
      <c r="D177" s="6"/>
      <c r="E177" s="5">
        <f t="shared" si="21"/>
        <v>175</v>
      </c>
      <c r="F177" s="40" t="s">
        <v>1681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4</v>
      </c>
      <c r="X177">
        <v>5</v>
      </c>
      <c r="Y177" t="s">
        <v>2130</v>
      </c>
      <c r="Z177" t="s">
        <v>2095</v>
      </c>
      <c r="AD177" t="s">
        <v>20</v>
      </c>
      <c r="AI177" t="s">
        <v>2411</v>
      </c>
    </row>
    <row r="178" spans="1:35">
      <c r="A178" t="str">
        <f t="shared" si="19"/>
        <v>P-Skin</v>
      </c>
      <c r="B178" t="str">
        <f t="shared" si="26"/>
        <v>P-Skin</v>
      </c>
      <c r="C178" s="5" t="s">
        <v>138</v>
      </c>
      <c r="D178" s="6"/>
      <c r="E178" s="5">
        <f t="shared" si="21"/>
        <v>177</v>
      </c>
      <c r="F178" s="40" t="s">
        <v>1667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1830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20</v>
      </c>
    </row>
    <row r="179" spans="1:35">
      <c r="A179" t="str">
        <f t="shared" si="19"/>
        <v>ParaSkin</v>
      </c>
      <c r="B179" t="str">
        <f t="shared" si="26"/>
        <v>ParaSkin</v>
      </c>
      <c r="C179" s="5" t="s">
        <v>268</v>
      </c>
      <c r="D179" s="6"/>
      <c r="E179" s="5">
        <f t="shared" si="21"/>
        <v>178</v>
      </c>
      <c r="F179" s="40" t="s">
        <v>1831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121</v>
      </c>
      <c r="AD179" t="s">
        <v>1684</v>
      </c>
    </row>
    <row r="180" spans="1:35">
      <c r="A180" t="str">
        <f t="shared" si="19"/>
        <v>Petrify</v>
      </c>
      <c r="B180" t="str">
        <f t="shared" si="26"/>
        <v>Petrify</v>
      </c>
      <c r="C180" s="5" t="s">
        <v>361</v>
      </c>
      <c r="D180" s="6"/>
      <c r="E180" s="5">
        <f t="shared" si="21"/>
        <v>179</v>
      </c>
      <c r="F180" s="40" t="s">
        <v>1787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2095</v>
      </c>
      <c r="AD180" t="s">
        <v>480</v>
      </c>
    </row>
    <row r="181" spans="1:35">
      <c r="A181" t="str">
        <f t="shared" si="19"/>
        <v>StonSkin</v>
      </c>
      <c r="B181" t="str">
        <f t="shared" si="26"/>
        <v>StonSkin</v>
      </c>
      <c r="C181" s="5" t="s">
        <v>362</v>
      </c>
      <c r="D181" s="6"/>
      <c r="E181" s="5">
        <f t="shared" si="21"/>
        <v>180</v>
      </c>
      <c r="F181" s="40" t="s">
        <v>1802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22"/>
        <v>0</v>
      </c>
      <c r="O181" s="5">
        <f t="shared" si="23"/>
        <v>0</v>
      </c>
      <c r="P181" s="29" t="s">
        <v>1834</v>
      </c>
      <c r="Q181" s="17"/>
      <c r="R181" s="17"/>
      <c r="S181" s="19"/>
      <c r="T181" s="17"/>
      <c r="U181" s="5">
        <v>1</v>
      </c>
      <c r="V181" s="5" t="s">
        <v>6</v>
      </c>
      <c r="W181" t="s">
        <v>2141</v>
      </c>
      <c r="Y181" t="s">
        <v>2130</v>
      </c>
      <c r="Z181" t="s">
        <v>121</v>
      </c>
      <c r="AD181" t="s">
        <v>480</v>
      </c>
    </row>
    <row r="182" spans="1:35">
      <c r="A182" t="str">
        <f t="shared" si="19"/>
        <v>Thunder</v>
      </c>
      <c r="B182" t="str">
        <f t="shared" si="26"/>
        <v>Thunder</v>
      </c>
      <c r="C182" s="5" t="s">
        <v>241</v>
      </c>
      <c r="D182" s="6"/>
      <c r="E182" s="5">
        <f t="shared" si="21"/>
        <v>181</v>
      </c>
      <c r="F182" s="40" t="s">
        <v>1835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1836</v>
      </c>
      <c r="Q182" s="17"/>
      <c r="R182" s="17"/>
      <c r="S182" s="19"/>
      <c r="T182" s="17"/>
      <c r="U182" s="5" t="s">
        <v>1805</v>
      </c>
      <c r="V182" s="5" t="str">
        <f t="shared" ref="V182:V194" si="27">W182</f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241</v>
      </c>
    </row>
    <row r="183" spans="1:35">
      <c r="A183" t="str">
        <f t="shared" si="19"/>
        <v>Ice</v>
      </c>
      <c r="B183" t="str">
        <f t="shared" si="26"/>
        <v>Ice</v>
      </c>
      <c r="C183" s="5" t="s">
        <v>439</v>
      </c>
      <c r="D183" s="6"/>
      <c r="E183" s="5">
        <f t="shared" si="21"/>
        <v>182</v>
      </c>
      <c r="F183" s="40" t="s">
        <v>1837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1838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439</v>
      </c>
    </row>
    <row r="184" spans="1:35">
      <c r="A184" t="str">
        <f t="shared" si="19"/>
        <v>Fire</v>
      </c>
      <c r="B184" t="str">
        <f t="shared" si="26"/>
        <v>Fire</v>
      </c>
      <c r="C184" s="5" t="s">
        <v>159</v>
      </c>
      <c r="D184" s="6"/>
      <c r="E184" s="5">
        <f t="shared" si="21"/>
        <v>183</v>
      </c>
      <c r="F184" s="40" t="s">
        <v>1839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1840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7</v>
      </c>
      <c r="Y184" t="s">
        <v>1641</v>
      </c>
      <c r="Z184" t="s">
        <v>2099</v>
      </c>
      <c r="AA184" t="s">
        <v>159</v>
      </c>
    </row>
    <row r="185" spans="1:35">
      <c r="A185" t="str">
        <f t="shared" si="19"/>
        <v>Flame</v>
      </c>
      <c r="B185" t="str">
        <f t="shared" si="26"/>
        <v>Flame</v>
      </c>
      <c r="C185" s="5" t="s">
        <v>49</v>
      </c>
      <c r="D185" s="6"/>
      <c r="E185" s="5">
        <f t="shared" si="21"/>
        <v>184</v>
      </c>
      <c r="F185" s="40" t="s">
        <v>1841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1843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159</v>
      </c>
    </row>
    <row r="186" spans="1:35">
      <c r="A186" t="str">
        <f t="shared" si="19"/>
        <v>Gas</v>
      </c>
      <c r="B186" t="str">
        <f t="shared" si="26"/>
        <v>Gas</v>
      </c>
      <c r="C186" s="5" t="s">
        <v>101</v>
      </c>
      <c r="D186" s="6"/>
      <c r="E186" s="5">
        <f t="shared" si="21"/>
        <v>185</v>
      </c>
      <c r="F186" s="40" t="s">
        <v>1844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20</v>
      </c>
    </row>
    <row r="187" spans="1:35">
      <c r="A187" t="str">
        <f t="shared" si="19"/>
        <v>Blizzard</v>
      </c>
      <c r="B187" t="str">
        <f t="shared" si="26"/>
        <v>Blizzard</v>
      </c>
      <c r="C187" s="5" t="s">
        <v>267</v>
      </c>
      <c r="D187" s="6"/>
      <c r="E187" s="5">
        <f t="shared" si="21"/>
        <v>186</v>
      </c>
      <c r="F187" s="40" t="s">
        <v>1632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1847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439</v>
      </c>
    </row>
    <row r="188" spans="1:35">
      <c r="A188" t="str">
        <f t="shared" si="19"/>
        <v>Lightning</v>
      </c>
      <c r="B188" t="str">
        <f t="shared" si="26"/>
        <v>Lightning</v>
      </c>
      <c r="C188" s="5" t="s">
        <v>2161</v>
      </c>
      <c r="D188" s="6"/>
      <c r="E188" s="5">
        <f t="shared" si="21"/>
        <v>187</v>
      </c>
      <c r="F188" s="40" t="s">
        <v>1788</v>
      </c>
      <c r="G188" s="5">
        <v>15</v>
      </c>
      <c r="H188" s="5"/>
      <c r="I188" s="5"/>
      <c r="J188" s="5"/>
      <c r="K188" s="5"/>
      <c r="L188" s="5">
        <v>9</v>
      </c>
      <c r="M188" s="5" t="s">
        <v>1748</v>
      </c>
      <c r="N188" s="5" t="str">
        <f t="shared" si="22"/>
        <v xml:space="preserve"> Mana</v>
      </c>
      <c r="O188" s="5" t="str">
        <f t="shared" si="23"/>
        <v>0</v>
      </c>
      <c r="P188" s="29" t="s">
        <v>1849</v>
      </c>
      <c r="Q188" s="17"/>
      <c r="R188" s="17"/>
      <c r="S188" s="19"/>
      <c r="T188" s="17"/>
      <c r="U188" s="5" t="s">
        <v>1805</v>
      </c>
      <c r="V188" s="5" t="str">
        <f t="shared" si="27"/>
        <v>Mana</v>
      </c>
      <c r="W188" t="s">
        <v>6</v>
      </c>
      <c r="X188">
        <v>5</v>
      </c>
      <c r="Y188" t="s">
        <v>1641</v>
      </c>
      <c r="Z188" t="s">
        <v>2100</v>
      </c>
      <c r="AA188" t="s">
        <v>241</v>
      </c>
    </row>
    <row r="189" spans="1:35">
      <c r="A189" t="str">
        <f t="shared" si="19"/>
        <v>Beam</v>
      </c>
      <c r="B189" t="str">
        <f t="shared" si="26"/>
        <v>Beam</v>
      </c>
      <c r="C189" s="5" t="s">
        <v>109</v>
      </c>
      <c r="D189" s="6"/>
      <c r="E189" s="5">
        <f t="shared" si="21"/>
        <v>188</v>
      </c>
      <c r="F189" s="40" t="s">
        <v>1786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22"/>
        <v>0</v>
      </c>
      <c r="O189" s="5">
        <f t="shared" si="23"/>
        <v>0</v>
      </c>
      <c r="P189" s="29" t="s">
        <v>1850</v>
      </c>
      <c r="Q189" s="17"/>
      <c r="R189" s="17"/>
      <c r="S189" s="19"/>
      <c r="T189" s="17"/>
      <c r="U189" s="5">
        <v>1</v>
      </c>
      <c r="V189" s="5" t="str">
        <f t="shared" si="27"/>
        <v>Mana</v>
      </c>
      <c r="W189" t="s">
        <v>6</v>
      </c>
      <c r="X189">
        <v>7</v>
      </c>
      <c r="Y189" t="s">
        <v>1641</v>
      </c>
      <c r="Z189" t="s">
        <v>2099</v>
      </c>
    </row>
    <row r="190" spans="1:35">
      <c r="A190" t="str">
        <f t="shared" si="19"/>
        <v>P-Blast</v>
      </c>
      <c r="B190" t="str">
        <f t="shared" si="26"/>
        <v>P-Blast</v>
      </c>
      <c r="C190" s="5" t="s">
        <v>142</v>
      </c>
      <c r="D190" s="6"/>
      <c r="E190" s="5">
        <f t="shared" si="21"/>
        <v>189</v>
      </c>
      <c r="F190" s="40" t="s">
        <v>1688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9</v>
      </c>
      <c r="Y190" t="s">
        <v>1641</v>
      </c>
      <c r="Z190" t="s">
        <v>2100</v>
      </c>
    </row>
    <row r="191" spans="1:35">
      <c r="A191" t="str">
        <f t="shared" si="19"/>
        <v>Dispel</v>
      </c>
      <c r="B191" t="str">
        <f t="shared" si="26"/>
        <v>Dispel</v>
      </c>
      <c r="C191" s="5" t="s">
        <v>442</v>
      </c>
      <c r="D191" s="6"/>
      <c r="E191" s="5">
        <f t="shared" si="21"/>
        <v>190</v>
      </c>
      <c r="F191" s="40" t="s">
        <v>1571</v>
      </c>
      <c r="G191" s="5">
        <v>15</v>
      </c>
      <c r="H191" s="5"/>
      <c r="I191" s="5"/>
      <c r="J191" s="5"/>
      <c r="K191" s="5"/>
      <c r="L191" s="5">
        <v>9</v>
      </c>
      <c r="M191" s="5" t="s">
        <v>1748</v>
      </c>
      <c r="N191" s="5" t="str">
        <f t="shared" si="22"/>
        <v xml:space="preserve"> Mana</v>
      </c>
      <c r="O191" s="5" t="str">
        <f t="shared" si="23"/>
        <v>0</v>
      </c>
      <c r="P191" s="29" t="s">
        <v>1852</v>
      </c>
      <c r="Q191" s="17"/>
      <c r="R191" s="17"/>
      <c r="S191" s="19"/>
      <c r="T191" s="17"/>
      <c r="U191" s="5" t="s">
        <v>1805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2438</v>
      </c>
    </row>
    <row r="192" spans="1:35">
      <c r="A192" t="str">
        <f t="shared" si="19"/>
        <v>D-Beam</v>
      </c>
      <c r="B192" t="str">
        <f t="shared" si="26"/>
        <v>D-Beam</v>
      </c>
      <c r="C192" s="5" t="s">
        <v>178</v>
      </c>
      <c r="D192" s="6"/>
      <c r="E192" s="5">
        <f t="shared" si="21"/>
        <v>191</v>
      </c>
      <c r="F192" s="40" t="s">
        <v>1569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1853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13</v>
      </c>
      <c r="Y192" t="s">
        <v>1641</v>
      </c>
      <c r="Z192" t="s">
        <v>2099</v>
      </c>
      <c r="AA192" t="s">
        <v>1329</v>
      </c>
    </row>
    <row r="193" spans="1:35">
      <c r="A193" t="str">
        <f t="shared" si="19"/>
        <v>Squirt</v>
      </c>
      <c r="B193" t="str">
        <f t="shared" si="26"/>
        <v>Squirt</v>
      </c>
      <c r="C193" s="5" t="s">
        <v>257</v>
      </c>
      <c r="D193" s="6"/>
      <c r="E193" s="5">
        <f t="shared" si="21"/>
        <v>192</v>
      </c>
      <c r="F193" s="40" t="s">
        <v>1793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1838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7</v>
      </c>
      <c r="Y193" t="s">
        <v>1641</v>
      </c>
      <c r="Z193" t="s">
        <v>2099</v>
      </c>
      <c r="AA193" t="s">
        <v>439</v>
      </c>
    </row>
    <row r="194" spans="1:35">
      <c r="A194" t="str">
        <f t="shared" si="19"/>
        <v>SunBurst</v>
      </c>
      <c r="B194" t="str">
        <f t="shared" si="26"/>
        <v>SunBurst</v>
      </c>
      <c r="C194" s="5" t="s">
        <v>45</v>
      </c>
      <c r="D194" s="6"/>
      <c r="E194" s="5">
        <f t="shared" si="21"/>
        <v>193</v>
      </c>
      <c r="F194" s="40" t="s">
        <v>1751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22"/>
        <v>0</v>
      </c>
      <c r="O194" s="5">
        <f t="shared" si="23"/>
        <v>0</v>
      </c>
      <c r="P194" s="29" t="s">
        <v>1852</v>
      </c>
      <c r="Q194" s="17"/>
      <c r="R194" s="17"/>
      <c r="S194" s="19"/>
      <c r="T194" s="17"/>
      <c r="U194" s="5">
        <v>1</v>
      </c>
      <c r="V194" s="5" t="str">
        <f t="shared" si="27"/>
        <v>Mana</v>
      </c>
      <c r="W194" t="s">
        <v>6</v>
      </c>
      <c r="X194">
        <v>13</v>
      </c>
      <c r="Y194" t="s">
        <v>1641</v>
      </c>
      <c r="Z194" t="s">
        <v>2099</v>
      </c>
      <c r="AA194" t="s">
        <v>2438</v>
      </c>
    </row>
    <row r="195" spans="1:35">
      <c r="A195" t="str">
        <f t="shared" ref="A195:A258" si="28">B195</f>
        <v>SleepGas</v>
      </c>
      <c r="B195" t="str">
        <f t="shared" si="26"/>
        <v>SleepGas</v>
      </c>
      <c r="C195" s="5" t="s">
        <v>21</v>
      </c>
      <c r="D195" s="6"/>
      <c r="E195" s="5">
        <f t="shared" ref="E195:E258" si="29">HEX2DEC(F195)</f>
        <v>194</v>
      </c>
      <c r="F195" s="40" t="s">
        <v>1710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ref="N195:N258" si="30">IF(ISERR(LEFT(M195,FIND("+",M195,1)-2)),0,LEFT(M195,FIND("+",M195,1)-2))</f>
        <v>0</v>
      </c>
      <c r="O195" s="5">
        <f t="shared" ref="O195:O258" si="31">IF(ISERR(RIGHT(M195,LEN(M195)-FIND("+",M195,1))),0,RIGHT(M195,LEN(M195)-FIND("+",M195,1)))</f>
        <v>0</v>
      </c>
      <c r="P195" s="29" t="s">
        <v>1590</v>
      </c>
      <c r="Q195" s="17"/>
      <c r="R195" s="17"/>
      <c r="S195" s="19"/>
      <c r="T195" s="17"/>
      <c r="U195" s="5">
        <v>1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>
      <c r="A196" t="str">
        <f t="shared" si="28"/>
        <v>Sleep</v>
      </c>
      <c r="B196" t="str">
        <f t="shared" si="26"/>
        <v>Sleep</v>
      </c>
      <c r="C196" s="5" t="s">
        <v>465</v>
      </c>
      <c r="D196" s="6"/>
      <c r="E196" s="5">
        <f t="shared" si="29"/>
        <v>195</v>
      </c>
      <c r="F196" s="40" t="s">
        <v>1842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1590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465</v>
      </c>
    </row>
    <row r="197" spans="1:35">
      <c r="A197" t="str">
        <f t="shared" si="28"/>
        <v>StonGaze</v>
      </c>
      <c r="B197" t="str">
        <f t="shared" si="26"/>
        <v>StonGaze</v>
      </c>
      <c r="C197" s="5" t="s">
        <v>173</v>
      </c>
      <c r="D197" s="6"/>
      <c r="E197" s="5">
        <f t="shared" si="29"/>
        <v>196</v>
      </c>
      <c r="F197" s="40" t="s">
        <v>1623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>
      <c r="A198" t="str">
        <f t="shared" si="28"/>
        <v>Stone</v>
      </c>
      <c r="B198" t="str">
        <f t="shared" si="26"/>
        <v>Stone</v>
      </c>
      <c r="C198" s="5" t="s">
        <v>480</v>
      </c>
      <c r="D198" s="6"/>
      <c r="E198" s="5">
        <f t="shared" si="29"/>
        <v>197</v>
      </c>
      <c r="F198" s="40" t="s">
        <v>1848</v>
      </c>
      <c r="G198" s="5">
        <v>15</v>
      </c>
      <c r="H198" s="5"/>
      <c r="I198" s="5"/>
      <c r="J198" s="5"/>
      <c r="K198" s="5"/>
      <c r="L198" s="5">
        <v>9</v>
      </c>
      <c r="M198" s="5" t="s">
        <v>1748</v>
      </c>
      <c r="N198" s="5" t="str">
        <f t="shared" si="30"/>
        <v xml:space="preserve"> Mana</v>
      </c>
      <c r="O198" s="5" t="str">
        <f t="shared" si="31"/>
        <v>0</v>
      </c>
      <c r="P198" s="29" t="s">
        <v>1592</v>
      </c>
      <c r="Q198" s="17"/>
      <c r="R198" s="17"/>
      <c r="S198" s="19"/>
      <c r="T198" s="17"/>
      <c r="U198" s="5" t="s">
        <v>1805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>
      <c r="A199" t="str">
        <f t="shared" si="28"/>
        <v>StoneGas</v>
      </c>
      <c r="B199" t="str">
        <f t="shared" si="26"/>
        <v>StoneGas</v>
      </c>
      <c r="C199" s="5" t="s">
        <v>84</v>
      </c>
      <c r="D199" s="6"/>
      <c r="E199" s="5">
        <f t="shared" si="29"/>
        <v>198</v>
      </c>
      <c r="F199" s="40" t="s">
        <v>1845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1592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D199" t="s">
        <v>480</v>
      </c>
    </row>
    <row r="200" spans="1:35">
      <c r="A200" t="str">
        <f t="shared" si="28"/>
        <v>FatalGas</v>
      </c>
      <c r="B200" t="str">
        <f t="shared" si="26"/>
        <v>FatalGas</v>
      </c>
      <c r="C200" s="5" t="s">
        <v>30</v>
      </c>
      <c r="D200" s="6"/>
      <c r="E200" s="5">
        <f t="shared" si="29"/>
        <v>199</v>
      </c>
      <c r="F200" s="40" t="s">
        <v>1818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0"/>
        <v>0</v>
      </c>
      <c r="O200" s="5">
        <f t="shared" si="31"/>
        <v>0</v>
      </c>
      <c r="P200" s="29" t="s">
        <v>1854</v>
      </c>
      <c r="Q200" s="17"/>
      <c r="R200" s="17"/>
      <c r="S200" s="19"/>
      <c r="T200" s="17"/>
      <c r="U200" s="5">
        <v>1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</row>
    <row r="201" spans="1:35">
      <c r="A201" t="str">
        <f t="shared" si="28"/>
        <v>DeathGaze</v>
      </c>
      <c r="B201" t="str">
        <f t="shared" si="26"/>
        <v>DeathGaze</v>
      </c>
      <c r="C201" s="5" t="s">
        <v>2374</v>
      </c>
      <c r="D201" s="6"/>
      <c r="E201" s="5">
        <f t="shared" si="29"/>
        <v>200</v>
      </c>
      <c r="F201" s="40" t="s">
        <v>1576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2375</v>
      </c>
    </row>
    <row r="202" spans="1:35">
      <c r="A202" t="str">
        <f t="shared" si="28"/>
        <v>Slay</v>
      </c>
      <c r="B202" t="str">
        <f t="shared" si="26"/>
        <v>Slay</v>
      </c>
      <c r="C202" s="5" t="s">
        <v>2677</v>
      </c>
      <c r="D202" s="6"/>
      <c r="E202" s="5">
        <f t="shared" si="29"/>
        <v>201</v>
      </c>
      <c r="F202" s="40" t="s">
        <v>1690</v>
      </c>
      <c r="G202" s="5">
        <v>15</v>
      </c>
      <c r="H202" s="5"/>
      <c r="I202" s="5"/>
      <c r="J202" s="5"/>
      <c r="K202" s="5"/>
      <c r="L202" s="5">
        <v>9</v>
      </c>
      <c r="M202" s="5" t="s">
        <v>1748</v>
      </c>
      <c r="N202" s="5" t="str">
        <f t="shared" si="30"/>
        <v xml:space="preserve"> Mana</v>
      </c>
      <c r="O202" s="5" t="str">
        <f t="shared" si="31"/>
        <v>0</v>
      </c>
      <c r="P202" s="29" t="s">
        <v>1854</v>
      </c>
      <c r="Q202" s="17"/>
      <c r="R202" s="17"/>
      <c r="S202" s="19"/>
      <c r="T202" s="17"/>
      <c r="U202" s="5" t="s">
        <v>1805</v>
      </c>
      <c r="V202" s="5" t="s">
        <v>6</v>
      </c>
      <c r="W202" t="s">
        <v>2141</v>
      </c>
      <c r="Y202" t="s">
        <v>1641</v>
      </c>
      <c r="Z202" t="s">
        <v>2099</v>
      </c>
      <c r="AA202" t="s">
        <v>1594</v>
      </c>
      <c r="AD202" t="s">
        <v>2149</v>
      </c>
      <c r="AI202" t="s">
        <v>2678</v>
      </c>
    </row>
    <row r="203" spans="1:35">
      <c r="A203" t="str">
        <f t="shared" si="28"/>
        <v>Blind</v>
      </c>
      <c r="B203" t="str">
        <f t="shared" si="26"/>
        <v>Blind</v>
      </c>
      <c r="C203" s="5" t="s">
        <v>25</v>
      </c>
      <c r="D203" s="6"/>
      <c r="E203" s="5">
        <f t="shared" si="29"/>
        <v>202</v>
      </c>
      <c r="F203" s="40" t="s">
        <v>1730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>
      <c r="A204" t="str">
        <f t="shared" si="28"/>
        <v>Flash</v>
      </c>
      <c r="B204" t="str">
        <f t="shared" ref="B204:B230" si="32">C204&amp;D204</f>
        <v>Flash</v>
      </c>
      <c r="C204" s="5" t="s">
        <v>169</v>
      </c>
      <c r="D204" s="6"/>
      <c r="E204" s="5">
        <f t="shared" si="29"/>
        <v>203</v>
      </c>
      <c r="F204" s="40" t="s">
        <v>1828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>
      <c r="A205" t="str">
        <f t="shared" si="28"/>
        <v>Ink</v>
      </c>
      <c r="B205" t="str">
        <f t="shared" si="32"/>
        <v>Ink</v>
      </c>
      <c r="C205" s="5" t="s">
        <v>230</v>
      </c>
      <c r="D205" s="6"/>
      <c r="E205" s="5">
        <f t="shared" si="29"/>
        <v>204</v>
      </c>
      <c r="F205" s="40" t="s">
        <v>1675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1856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25</v>
      </c>
    </row>
    <row r="206" spans="1:35">
      <c r="A206" t="str">
        <f t="shared" si="28"/>
        <v>PoisonGas</v>
      </c>
      <c r="B206" t="str">
        <f t="shared" si="32"/>
        <v>PoisonGas</v>
      </c>
      <c r="C206" s="5" t="s">
        <v>2675</v>
      </c>
      <c r="D206" s="6"/>
      <c r="E206" s="5">
        <f t="shared" si="29"/>
        <v>205</v>
      </c>
      <c r="F206" s="40" t="s">
        <v>1858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30"/>
        <v>0</v>
      </c>
      <c r="O206" s="5">
        <f t="shared" si="31"/>
        <v>0</v>
      </c>
      <c r="P206" s="29" t="s">
        <v>1859</v>
      </c>
      <c r="Q206" s="17"/>
      <c r="R206" s="17"/>
      <c r="S206" s="19"/>
      <c r="T206" s="17"/>
      <c r="U206" s="5">
        <v>1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20</v>
      </c>
    </row>
    <row r="207" spans="1:35">
      <c r="A207" t="str">
        <f t="shared" si="28"/>
        <v>EvilEye</v>
      </c>
      <c r="B207" t="str">
        <f t="shared" si="32"/>
        <v>EvilEye</v>
      </c>
      <c r="C207" s="5" t="s">
        <v>2373</v>
      </c>
      <c r="D207" s="6"/>
      <c r="E207" s="5">
        <f t="shared" si="29"/>
        <v>206</v>
      </c>
      <c r="F207" s="40" t="s">
        <v>1582</v>
      </c>
      <c r="G207" s="5">
        <v>15</v>
      </c>
      <c r="H207" s="5"/>
      <c r="I207" s="5"/>
      <c r="J207" s="5"/>
      <c r="K207" s="5"/>
      <c r="L207" s="5">
        <v>9</v>
      </c>
      <c r="M207" s="5" t="s">
        <v>1748</v>
      </c>
      <c r="N207" s="5" t="str">
        <f t="shared" si="30"/>
        <v xml:space="preserve"> Mana</v>
      </c>
      <c r="O207" s="5" t="str">
        <f t="shared" si="31"/>
        <v>0</v>
      </c>
      <c r="P207" s="29" t="s">
        <v>1860</v>
      </c>
      <c r="Q207" s="17"/>
      <c r="R207" s="17"/>
      <c r="S207" s="19"/>
      <c r="T207" s="17"/>
      <c r="U207" s="5" t="s">
        <v>1805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1564</v>
      </c>
      <c r="AI207" t="s">
        <v>2372</v>
      </c>
    </row>
    <row r="208" spans="1:35">
      <c r="A208" t="str">
        <f t="shared" si="28"/>
        <v>Stunner</v>
      </c>
      <c r="B208" t="str">
        <f t="shared" si="32"/>
        <v>Stunner</v>
      </c>
      <c r="C208" s="5" t="s">
        <v>220</v>
      </c>
      <c r="D208" s="6"/>
      <c r="E208" s="5">
        <f t="shared" si="29"/>
        <v>207</v>
      </c>
      <c r="F208" s="40" t="s">
        <v>1760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0"/>
        <v>0</v>
      </c>
      <c r="O208" s="5">
        <f t="shared" si="31"/>
        <v>0</v>
      </c>
      <c r="P208" s="29" t="s">
        <v>1861</v>
      </c>
      <c r="Q208" s="17"/>
      <c r="R208" s="17"/>
      <c r="S208" s="19"/>
      <c r="T208" s="17"/>
      <c r="U208" s="5">
        <v>1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>
      <c r="A209" t="str">
        <f t="shared" si="28"/>
        <v>Gaze</v>
      </c>
      <c r="B209" t="str">
        <f t="shared" si="32"/>
        <v>Gaze</v>
      </c>
      <c r="C209" s="5" t="s">
        <v>165</v>
      </c>
      <c r="D209" s="6"/>
      <c r="E209" s="5">
        <f t="shared" si="29"/>
        <v>208</v>
      </c>
      <c r="F209" s="40" t="s">
        <v>1862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1861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1684</v>
      </c>
    </row>
    <row r="210" spans="1:35">
      <c r="A210" t="str">
        <f t="shared" si="28"/>
        <v>Charm</v>
      </c>
      <c r="B210" t="str">
        <f t="shared" si="32"/>
        <v>Charm</v>
      </c>
      <c r="C210" s="5" t="s">
        <v>55</v>
      </c>
      <c r="D210" s="6"/>
      <c r="E210" s="5">
        <f t="shared" si="29"/>
        <v>209</v>
      </c>
      <c r="F210" s="40" t="s">
        <v>1864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>
      <c r="A211" t="str">
        <f t="shared" si="28"/>
        <v>Hypnos</v>
      </c>
      <c r="B211" t="str">
        <f t="shared" si="32"/>
        <v>Hypnos</v>
      </c>
      <c r="C211" s="5" t="s">
        <v>143</v>
      </c>
      <c r="D211" s="6"/>
      <c r="E211" s="5">
        <f t="shared" si="29"/>
        <v>210</v>
      </c>
      <c r="F211" s="40" t="s">
        <v>1822</v>
      </c>
      <c r="G211" s="5">
        <v>15</v>
      </c>
      <c r="H211" s="5"/>
      <c r="I211" s="5"/>
      <c r="J211" s="5"/>
      <c r="K211" s="5"/>
      <c r="L211" s="5">
        <v>9</v>
      </c>
      <c r="M211" s="5" t="s">
        <v>1748</v>
      </c>
      <c r="N211" s="5" t="str">
        <f t="shared" si="30"/>
        <v xml:space="preserve"> Mana</v>
      </c>
      <c r="O211" s="5" t="str">
        <f t="shared" si="31"/>
        <v>0</v>
      </c>
      <c r="P211" s="29" t="s">
        <v>1865</v>
      </c>
      <c r="Q211" s="17"/>
      <c r="R211" s="17"/>
      <c r="S211" s="19"/>
      <c r="T211" s="17"/>
      <c r="U211" s="5" t="s">
        <v>1805</v>
      </c>
      <c r="V211" s="5" t="s">
        <v>6</v>
      </c>
      <c r="W211" t="s">
        <v>2141</v>
      </c>
      <c r="Y211" t="s">
        <v>1641</v>
      </c>
      <c r="Z211" t="s">
        <v>2099</v>
      </c>
      <c r="AD211" t="s">
        <v>1682</v>
      </c>
    </row>
    <row r="212" spans="1:35">
      <c r="A212" t="str">
        <f t="shared" si="28"/>
        <v>Sand</v>
      </c>
      <c r="B212" t="str">
        <f t="shared" si="32"/>
        <v>Sand</v>
      </c>
      <c r="C212" s="5" t="s">
        <v>81</v>
      </c>
      <c r="D212" s="6"/>
      <c r="E212" s="5">
        <f t="shared" si="29"/>
        <v>211</v>
      </c>
      <c r="F212" s="40" t="s">
        <v>1790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>
      <c r="A213" t="str">
        <f t="shared" si="28"/>
        <v>Cobweb</v>
      </c>
      <c r="B213" t="str">
        <f t="shared" si="32"/>
        <v>Cobweb</v>
      </c>
      <c r="C213" s="5" t="s">
        <v>185</v>
      </c>
      <c r="D213" s="6"/>
      <c r="E213" s="5">
        <f t="shared" si="29"/>
        <v>212</v>
      </c>
      <c r="F213" s="40" t="s">
        <v>1813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0"/>
        <v>0</v>
      </c>
      <c r="O213" s="5">
        <f t="shared" si="31"/>
        <v>0</v>
      </c>
      <c r="P213" s="29" t="s">
        <v>1866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>
      <c r="A214" t="str">
        <f t="shared" si="28"/>
        <v>Blitz</v>
      </c>
      <c r="B214" t="str">
        <f t="shared" si="32"/>
        <v>Blitz</v>
      </c>
      <c r="C214" s="5" t="s">
        <v>256</v>
      </c>
      <c r="D214" s="6"/>
      <c r="E214" s="5">
        <f t="shared" si="29"/>
        <v>213</v>
      </c>
      <c r="F214" s="40" t="s">
        <v>1797</v>
      </c>
      <c r="G214" s="5">
        <v>15</v>
      </c>
      <c r="H214" s="5"/>
      <c r="I214" s="5"/>
      <c r="J214" s="5"/>
      <c r="K214" s="5"/>
      <c r="L214" s="5">
        <v>9</v>
      </c>
      <c r="M214" s="5" t="s">
        <v>1748</v>
      </c>
      <c r="N214" s="5" t="str">
        <f t="shared" si="30"/>
        <v xml:space="preserve"> Mana</v>
      </c>
      <c r="O214" s="5" t="str">
        <f t="shared" si="31"/>
        <v>0</v>
      </c>
      <c r="P214" s="29" t="s">
        <v>1866</v>
      </c>
      <c r="Q214" s="17"/>
      <c r="R214" s="17"/>
      <c r="S214" s="19"/>
      <c r="T214" s="17"/>
      <c r="U214" s="5" t="s">
        <v>1805</v>
      </c>
      <c r="V214" s="5" t="s">
        <v>6</v>
      </c>
      <c r="W214" t="s">
        <v>5</v>
      </c>
      <c r="Y214" t="s">
        <v>1641</v>
      </c>
      <c r="Z214" t="s">
        <v>2099</v>
      </c>
      <c r="AB214">
        <v>10</v>
      </c>
      <c r="AC214">
        <v>0</v>
      </c>
      <c r="AE214" t="s">
        <v>2150</v>
      </c>
    </row>
    <row r="215" spans="1:35">
      <c r="A215" t="str">
        <f t="shared" si="28"/>
        <v>Drain</v>
      </c>
      <c r="B215" t="str">
        <f t="shared" si="32"/>
        <v>Drain</v>
      </c>
      <c r="C215" s="5" t="s">
        <v>429</v>
      </c>
      <c r="D215" s="6"/>
      <c r="E215" s="5">
        <f t="shared" si="29"/>
        <v>214</v>
      </c>
      <c r="F215" s="40" t="s">
        <v>1863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>
      <c r="A216" t="str">
        <f t="shared" si="28"/>
        <v>Stench</v>
      </c>
      <c r="B216" t="str">
        <f t="shared" si="32"/>
        <v>Stench</v>
      </c>
      <c r="C216" s="5" t="s">
        <v>211</v>
      </c>
      <c r="D216" s="6"/>
      <c r="E216" s="5">
        <f t="shared" si="29"/>
        <v>215</v>
      </c>
      <c r="F216" s="40" t="s">
        <v>1823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0"/>
        <v>0</v>
      </c>
      <c r="O216" s="5">
        <f t="shared" si="31"/>
        <v>0</v>
      </c>
      <c r="P216" s="29" t="s">
        <v>1868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1641</v>
      </c>
      <c r="Z216" t="s">
        <v>2095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Haste</v>
      </c>
      <c r="B217" t="str">
        <f t="shared" si="32"/>
        <v>Haste</v>
      </c>
      <c r="C217" s="5" t="s">
        <v>2126</v>
      </c>
      <c r="D217" s="6"/>
      <c r="E217" s="5">
        <f t="shared" si="29"/>
        <v>216</v>
      </c>
      <c r="F217" s="40" t="s">
        <v>1736</v>
      </c>
      <c r="G217" s="5">
        <v>15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1746</v>
      </c>
      <c r="Q217" s="17"/>
      <c r="R217" s="17"/>
      <c r="S217" s="19"/>
      <c r="T217" s="17"/>
      <c r="U217" s="5" t="s">
        <v>1805</v>
      </c>
      <c r="V217" s="5" t="s">
        <v>6</v>
      </c>
      <c r="W217" t="s">
        <v>5</v>
      </c>
      <c r="Y217" t="s">
        <v>1641</v>
      </c>
      <c r="Z217" t="s">
        <v>2097</v>
      </c>
      <c r="AB217">
        <v>10</v>
      </c>
      <c r="AC217">
        <v>0</v>
      </c>
      <c r="AE217" t="s">
        <v>2151</v>
      </c>
    </row>
    <row r="218" spans="1:35">
      <c r="A218" t="str">
        <f t="shared" si="28"/>
        <v>Tornado</v>
      </c>
      <c r="B218" t="str">
        <f t="shared" si="32"/>
        <v>Tornado</v>
      </c>
      <c r="C218" s="5" t="s">
        <v>110</v>
      </c>
      <c r="D218" s="6"/>
      <c r="E218" s="5">
        <f t="shared" si="29"/>
        <v>217</v>
      </c>
      <c r="F218" s="40" t="s">
        <v>1749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</row>
    <row r="219" spans="1:35">
      <c r="A219" t="str">
        <f t="shared" si="28"/>
        <v>Quake</v>
      </c>
      <c r="B219" t="str">
        <f t="shared" si="32"/>
        <v>Quake</v>
      </c>
      <c r="C219" s="5" t="s">
        <v>88</v>
      </c>
      <c r="D219" s="6"/>
      <c r="E219" s="5">
        <f t="shared" si="29"/>
        <v>218</v>
      </c>
      <c r="F219" s="40" t="s">
        <v>1740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1870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  <c r="AA219" t="s">
        <v>88</v>
      </c>
    </row>
    <row r="220" spans="1:35">
      <c r="A220" t="str">
        <f t="shared" si="28"/>
        <v>Whirl</v>
      </c>
      <c r="B220" t="str">
        <f t="shared" si="32"/>
        <v>Whirl</v>
      </c>
      <c r="C220" s="5" t="s">
        <v>244</v>
      </c>
      <c r="D220" s="6"/>
      <c r="E220" s="5">
        <f t="shared" si="29"/>
        <v>219</v>
      </c>
      <c r="F220" s="40" t="s">
        <v>1649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1869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8</v>
      </c>
      <c r="Y220" t="s">
        <v>1641</v>
      </c>
      <c r="Z220" t="s">
        <v>2100</v>
      </c>
    </row>
    <row r="221" spans="1:35">
      <c r="A221" t="str">
        <f t="shared" si="28"/>
        <v>Flare</v>
      </c>
      <c r="B221" t="str">
        <f t="shared" si="32"/>
        <v>Flare</v>
      </c>
      <c r="C221" s="5" t="s">
        <v>483</v>
      </c>
      <c r="D221" s="6"/>
      <c r="E221" s="5">
        <f t="shared" si="29"/>
        <v>220</v>
      </c>
      <c r="F221" s="40" t="s">
        <v>1683</v>
      </c>
      <c r="G221" s="5">
        <v>5</v>
      </c>
      <c r="H221" s="5"/>
      <c r="I221" s="5"/>
      <c r="J221" s="5"/>
      <c r="K221" s="5"/>
      <c r="L221" s="5">
        <v>9</v>
      </c>
      <c r="M221" s="5" t="s">
        <v>1748</v>
      </c>
      <c r="N221" s="5" t="str">
        <f t="shared" si="30"/>
        <v xml:space="preserve"> Mana</v>
      </c>
      <c r="O221" s="5" t="str">
        <f t="shared" si="31"/>
        <v>0</v>
      </c>
      <c r="P221" s="29" t="s">
        <v>1872</v>
      </c>
      <c r="Q221" s="17"/>
      <c r="R221" s="17"/>
      <c r="S221" s="19"/>
      <c r="T221" s="17"/>
      <c r="U221" s="5" t="s">
        <v>1805</v>
      </c>
      <c r="V221" s="5" t="str">
        <f>W221</f>
        <v>Mana</v>
      </c>
      <c r="W221" t="s">
        <v>6</v>
      </c>
      <c r="X221">
        <v>10</v>
      </c>
      <c r="Y221" t="s">
        <v>1641</v>
      </c>
      <c r="Z221" t="s">
        <v>2100</v>
      </c>
    </row>
    <row r="222" spans="1:35">
      <c r="A222" t="str">
        <f t="shared" si="28"/>
        <v>Steal</v>
      </c>
      <c r="B222" t="str">
        <f t="shared" si="32"/>
        <v>Steal</v>
      </c>
      <c r="C222" s="5" t="s">
        <v>201</v>
      </c>
      <c r="D222" s="6"/>
      <c r="E222" s="5">
        <f t="shared" si="29"/>
        <v>221</v>
      </c>
      <c r="F222" s="40" t="s">
        <v>1600</v>
      </c>
      <c r="G222" s="5">
        <v>10</v>
      </c>
      <c r="H222" s="5"/>
      <c r="I222" s="5"/>
      <c r="J222" s="5"/>
      <c r="K222" s="5"/>
      <c r="L222" s="5">
        <v>9</v>
      </c>
      <c r="M222" s="5" t="s">
        <v>1530</v>
      </c>
      <c r="N222" s="5" t="str">
        <f t="shared" si="30"/>
        <v>Agl</v>
      </c>
      <c r="O222" s="5" t="str">
        <f t="shared" si="31"/>
        <v>2</v>
      </c>
      <c r="P222" s="29" t="s">
        <v>1873</v>
      </c>
      <c r="Q222" s="17"/>
      <c r="R222" s="17"/>
      <c r="S222" s="19"/>
      <c r="T222" s="17"/>
      <c r="U222" s="5" t="s">
        <v>1533</v>
      </c>
      <c r="V222" s="5" t="str">
        <f>W222</f>
        <v>Agl</v>
      </c>
      <c r="W222" t="s">
        <v>5</v>
      </c>
      <c r="Y222" t="s">
        <v>2130</v>
      </c>
      <c r="Z222" t="s">
        <v>2095</v>
      </c>
      <c r="AE222" t="s">
        <v>201</v>
      </c>
    </row>
    <row r="223" spans="1:35">
      <c r="A223" t="str">
        <f t="shared" si="28"/>
        <v>Explode</v>
      </c>
      <c r="B223" t="str">
        <f t="shared" si="32"/>
        <v>Explode</v>
      </c>
      <c r="C223" s="5" t="s">
        <v>179</v>
      </c>
      <c r="D223" s="6"/>
      <c r="E223" s="5">
        <f t="shared" si="29"/>
        <v>222</v>
      </c>
      <c r="F223" s="40" t="s">
        <v>1603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1874</v>
      </c>
      <c r="Q223" s="17"/>
      <c r="R223" s="17"/>
      <c r="S223" s="19"/>
      <c r="T223" s="17"/>
      <c r="U223" s="5">
        <v>1</v>
      </c>
      <c r="V223" s="5" t="s">
        <v>6</v>
      </c>
      <c r="W223" t="s">
        <v>2140</v>
      </c>
      <c r="Y223" t="s">
        <v>1641</v>
      </c>
      <c r="Z223" t="s">
        <v>2100</v>
      </c>
      <c r="AB223">
        <v>1200</v>
      </c>
      <c r="AC223">
        <v>0</v>
      </c>
      <c r="AE223" t="s">
        <v>2157</v>
      </c>
    </row>
    <row r="224" spans="1:35">
      <c r="A224" t="str">
        <f t="shared" si="28"/>
        <v>Acid</v>
      </c>
      <c r="B224" t="str">
        <f t="shared" si="32"/>
        <v>Acid</v>
      </c>
      <c r="C224" s="5" t="s">
        <v>234</v>
      </c>
      <c r="D224" s="6"/>
      <c r="E224" s="5">
        <f t="shared" si="29"/>
        <v>223</v>
      </c>
      <c r="F224" s="40" t="s">
        <v>1566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30"/>
        <v>0</v>
      </c>
      <c r="O224" s="5">
        <f t="shared" si="31"/>
        <v>0</v>
      </c>
      <c r="P224" s="29" t="s">
        <v>1846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1641</v>
      </c>
      <c r="Z224" t="s">
        <v>2099</v>
      </c>
      <c r="AA224" t="s">
        <v>20</v>
      </c>
      <c r="AI224" t="s">
        <v>2680</v>
      </c>
    </row>
    <row r="225" spans="1:31">
      <c r="A225" t="str">
        <f t="shared" si="28"/>
        <v>Riddle</v>
      </c>
      <c r="B225" t="str">
        <f t="shared" si="32"/>
        <v>Riddle</v>
      </c>
      <c r="C225" s="5" t="s">
        <v>68</v>
      </c>
      <c r="D225" s="6"/>
      <c r="E225" s="5">
        <f t="shared" si="29"/>
        <v>224</v>
      </c>
      <c r="F225" s="40" t="s">
        <v>1687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1682</v>
      </c>
    </row>
    <row r="226" spans="1:31">
      <c r="A226" t="str">
        <f t="shared" si="28"/>
        <v>CursSong</v>
      </c>
      <c r="B226" t="str">
        <f t="shared" si="32"/>
        <v>CursSong</v>
      </c>
      <c r="C226" s="5" t="s">
        <v>283</v>
      </c>
      <c r="D226" s="6"/>
      <c r="E226" s="5">
        <f t="shared" si="29"/>
        <v>225</v>
      </c>
      <c r="F226" s="40" t="s">
        <v>1867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1876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1564</v>
      </c>
    </row>
    <row r="227" spans="1:31">
      <c r="A227" t="str">
        <f t="shared" si="28"/>
        <v>MadSong</v>
      </c>
      <c r="B227" t="str">
        <f t="shared" si="32"/>
        <v>MadSong</v>
      </c>
      <c r="C227" s="5" t="s">
        <v>288</v>
      </c>
      <c r="D227" s="6"/>
      <c r="E227" s="5">
        <f t="shared" si="29"/>
        <v>226</v>
      </c>
      <c r="F227" s="40" t="s">
        <v>1871</v>
      </c>
      <c r="G227" s="5">
        <v>5</v>
      </c>
      <c r="H227" s="5"/>
      <c r="I227" s="5"/>
      <c r="J227" s="5"/>
      <c r="K227" s="5"/>
      <c r="L227" s="5">
        <v>9</v>
      </c>
      <c r="M227" s="5" t="s">
        <v>1748</v>
      </c>
      <c r="N227" s="5" t="str">
        <f t="shared" si="30"/>
        <v xml:space="preserve"> Mana</v>
      </c>
      <c r="O227" s="5" t="str">
        <f t="shared" si="31"/>
        <v>0</v>
      </c>
      <c r="P227" s="29" t="s">
        <v>1875</v>
      </c>
      <c r="Q227" s="17"/>
      <c r="R227" s="17"/>
      <c r="S227" s="19"/>
      <c r="T227" s="17"/>
      <c r="U227" s="5" t="s">
        <v>1805</v>
      </c>
      <c r="V227" s="5" t="s">
        <v>6</v>
      </c>
      <c r="W227" t="s">
        <v>2141</v>
      </c>
      <c r="Y227" t="s">
        <v>1641</v>
      </c>
      <c r="Z227" t="s">
        <v>2100</v>
      </c>
      <c r="AD227" t="s">
        <v>1682</v>
      </c>
    </row>
    <row r="228" spans="1:31">
      <c r="A228" t="str">
        <f t="shared" si="28"/>
        <v>Surprise</v>
      </c>
      <c r="B228" t="str">
        <f t="shared" si="32"/>
        <v>Surprise</v>
      </c>
      <c r="C228" s="5" t="s">
        <v>85</v>
      </c>
      <c r="D228" s="6"/>
      <c r="E228" s="5">
        <f t="shared" si="29"/>
        <v>227</v>
      </c>
      <c r="F228" s="40" t="s">
        <v>1877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>
      <c r="A229" t="str">
        <f t="shared" si="28"/>
        <v>Warning</v>
      </c>
      <c r="B229" t="str">
        <f t="shared" si="32"/>
        <v>Warning</v>
      </c>
      <c r="C229" s="5" t="s">
        <v>69</v>
      </c>
      <c r="D229" s="6"/>
      <c r="E229" s="5">
        <f t="shared" si="29"/>
        <v>228</v>
      </c>
      <c r="F229" s="40" t="s">
        <v>1531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2408</v>
      </c>
      <c r="Y229" t="s">
        <v>2135</v>
      </c>
    </row>
    <row r="230" spans="1:31">
      <c r="A230" t="str">
        <f t="shared" si="28"/>
        <v>Multiply</v>
      </c>
      <c r="B230" t="str">
        <f t="shared" si="32"/>
        <v>Multiply</v>
      </c>
      <c r="C230" s="5" t="s">
        <v>674</v>
      </c>
      <c r="D230" s="6"/>
      <c r="E230" s="5">
        <f t="shared" si="29"/>
        <v>229</v>
      </c>
      <c r="F230" s="40" t="s">
        <v>1789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1880</v>
      </c>
      <c r="Q230" s="17"/>
      <c r="R230" s="17"/>
      <c r="S230" s="19"/>
      <c r="T230" s="17"/>
      <c r="U230" s="5">
        <v>1</v>
      </c>
      <c r="V230" s="5" t="s">
        <v>6</v>
      </c>
      <c r="Y230" t="s">
        <v>1641</v>
      </c>
      <c r="Z230" t="s">
        <v>2097</v>
      </c>
      <c r="AE230" t="s">
        <v>2151</v>
      </c>
    </row>
    <row r="231" spans="1:31">
      <c r="A231" t="str">
        <f t="shared" si="28"/>
        <v>O-Quake</v>
      </c>
      <c r="B231" t="str">
        <f t="shared" ref="B231:B243" si="33">CONCATENATE(D231,"-",C231)</f>
        <v>O-Quake</v>
      </c>
      <c r="C231" s="5" t="s">
        <v>88</v>
      </c>
      <c r="D231" s="6" t="s">
        <v>1881</v>
      </c>
      <c r="E231" s="5">
        <f t="shared" si="29"/>
        <v>230</v>
      </c>
      <c r="F231" s="40" t="s">
        <v>1857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1882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88</v>
      </c>
    </row>
    <row r="232" spans="1:31">
      <c r="A232" t="str">
        <f t="shared" si="28"/>
        <v>O-Change</v>
      </c>
      <c r="B232" t="str">
        <f t="shared" si="33"/>
        <v>O-Change</v>
      </c>
      <c r="C232" s="5" t="s">
        <v>1883</v>
      </c>
      <c r="D232" s="6" t="s">
        <v>1881</v>
      </c>
      <c r="E232" s="5">
        <f t="shared" si="29"/>
        <v>231</v>
      </c>
      <c r="F232" s="40" t="s">
        <v>1884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1885</v>
      </c>
    </row>
    <row r="233" spans="1:31">
      <c r="A233" t="str">
        <f t="shared" si="28"/>
        <v>O-Fire</v>
      </c>
      <c r="B233" t="str">
        <f t="shared" si="33"/>
        <v>O-Fire</v>
      </c>
      <c r="C233" s="5" t="s">
        <v>159</v>
      </c>
      <c r="D233" s="6" t="s">
        <v>1881</v>
      </c>
      <c r="E233" s="5">
        <f t="shared" si="29"/>
        <v>232</v>
      </c>
      <c r="F233" s="40" t="s">
        <v>1584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159</v>
      </c>
    </row>
    <row r="234" spans="1:31">
      <c r="A234" t="str">
        <f t="shared" si="28"/>
        <v>O-Poison</v>
      </c>
      <c r="B234" t="str">
        <f t="shared" si="33"/>
        <v>O-Poison</v>
      </c>
      <c r="C234" s="5" t="s">
        <v>20</v>
      </c>
      <c r="D234" s="6" t="s">
        <v>1881</v>
      </c>
      <c r="E234" s="5">
        <f t="shared" si="29"/>
        <v>233</v>
      </c>
      <c r="F234" s="40" t="s">
        <v>1727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1887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20</v>
      </c>
    </row>
    <row r="235" spans="1:31">
      <c r="A235" t="str">
        <f t="shared" si="28"/>
        <v>O-Damage</v>
      </c>
      <c r="B235" t="str">
        <f t="shared" si="33"/>
        <v>O-Damage</v>
      </c>
      <c r="C235" s="5" t="s">
        <v>1888</v>
      </c>
      <c r="D235" s="6" t="s">
        <v>1881</v>
      </c>
      <c r="E235" s="5">
        <f t="shared" si="29"/>
        <v>234</v>
      </c>
      <c r="F235" s="40" t="s">
        <v>1889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1891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2166</v>
      </c>
    </row>
    <row r="236" spans="1:31">
      <c r="A236" t="str">
        <f t="shared" si="28"/>
        <v>O-Weapon</v>
      </c>
      <c r="B236" t="str">
        <f t="shared" si="33"/>
        <v>O-Weapon</v>
      </c>
      <c r="C236" s="5" t="s">
        <v>1892</v>
      </c>
      <c r="D236" s="6" t="s">
        <v>1881</v>
      </c>
      <c r="E236" s="5">
        <f t="shared" si="29"/>
        <v>235</v>
      </c>
      <c r="F236" s="40" t="s">
        <v>1893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1894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1892</v>
      </c>
    </row>
    <row r="237" spans="1:31">
      <c r="A237" t="str">
        <f t="shared" si="28"/>
        <v>O-Pa/Po</v>
      </c>
      <c r="B237" t="str">
        <f t="shared" si="33"/>
        <v>O-Pa/Po</v>
      </c>
      <c r="C237" s="5" t="s">
        <v>1895</v>
      </c>
      <c r="D237" s="6" t="s">
        <v>1881</v>
      </c>
      <c r="E237" s="5">
        <f t="shared" si="29"/>
        <v>236</v>
      </c>
      <c r="F237" s="40" t="s">
        <v>1896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1897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1897</v>
      </c>
    </row>
    <row r="238" spans="1:31">
      <c r="A238" t="str">
        <f t="shared" si="28"/>
        <v>O-Para</v>
      </c>
      <c r="B238" t="str">
        <f t="shared" si="33"/>
        <v>O-Para</v>
      </c>
      <c r="C238" s="5" t="s">
        <v>1898</v>
      </c>
      <c r="D238" s="6" t="s">
        <v>1881</v>
      </c>
      <c r="E238" s="5">
        <f t="shared" si="29"/>
        <v>237</v>
      </c>
      <c r="F238" s="40" t="s">
        <v>1899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2167</v>
      </c>
    </row>
    <row r="239" spans="1:31">
      <c r="A239" t="str">
        <f t="shared" si="28"/>
        <v>O-Ice</v>
      </c>
      <c r="B239" t="str">
        <f t="shared" si="33"/>
        <v>O-Ice</v>
      </c>
      <c r="C239" s="5" t="s">
        <v>439</v>
      </c>
      <c r="D239" s="6" t="s">
        <v>1881</v>
      </c>
      <c r="E239" s="5">
        <f t="shared" si="29"/>
        <v>238</v>
      </c>
      <c r="F239" s="40" t="s">
        <v>1754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439</v>
      </c>
    </row>
    <row r="240" spans="1:31">
      <c r="A240" t="str">
        <f t="shared" si="28"/>
        <v>O-Stone</v>
      </c>
      <c r="B240" t="str">
        <f t="shared" si="33"/>
        <v>O-Stone</v>
      </c>
      <c r="C240" s="5" t="s">
        <v>480</v>
      </c>
      <c r="D240" s="6" t="s">
        <v>1881</v>
      </c>
      <c r="E240" s="5">
        <f t="shared" si="29"/>
        <v>239</v>
      </c>
      <c r="F240" s="40" t="s">
        <v>1635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1902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480</v>
      </c>
    </row>
    <row r="241" spans="1:35">
      <c r="A241" t="str">
        <f t="shared" si="28"/>
        <v>X-Fire</v>
      </c>
      <c r="B241" t="str">
        <f t="shared" si="33"/>
        <v>X-Fire</v>
      </c>
      <c r="C241" s="5" t="s">
        <v>159</v>
      </c>
      <c r="D241" s="6" t="s">
        <v>1903</v>
      </c>
      <c r="E241" s="5">
        <f t="shared" si="29"/>
        <v>240</v>
      </c>
      <c r="F241" s="40" t="s">
        <v>1555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159</v>
      </c>
      <c r="AE241" t="s">
        <v>2169</v>
      </c>
    </row>
    <row r="242" spans="1:35">
      <c r="A242" t="str">
        <f t="shared" si="28"/>
        <v>X-Ice</v>
      </c>
      <c r="B242" t="str">
        <f t="shared" si="33"/>
        <v>X-Ice</v>
      </c>
      <c r="C242" s="5" t="s">
        <v>439</v>
      </c>
      <c r="D242" s="6" t="s">
        <v>1903</v>
      </c>
      <c r="E242" s="5">
        <f t="shared" si="29"/>
        <v>241</v>
      </c>
      <c r="F242" s="40" t="s">
        <v>1890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1905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439</v>
      </c>
      <c r="AE242" t="s">
        <v>2169</v>
      </c>
    </row>
    <row r="243" spans="1:35">
      <c r="A243" t="str">
        <f t="shared" si="28"/>
        <v>X-Thunder</v>
      </c>
      <c r="B243" t="str">
        <f t="shared" si="33"/>
        <v>X-Thunder</v>
      </c>
      <c r="C243" s="5" t="s">
        <v>241</v>
      </c>
      <c r="D243" s="6" t="s">
        <v>1903</v>
      </c>
      <c r="E243" s="5">
        <f t="shared" si="29"/>
        <v>242</v>
      </c>
      <c r="F243" s="40" t="s">
        <v>1906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1907</v>
      </c>
      <c r="Q243" s="17"/>
      <c r="R243" s="17"/>
      <c r="S243" s="19"/>
      <c r="T243" s="17"/>
      <c r="U243" s="5">
        <v>1</v>
      </c>
      <c r="V243" s="5" t="s">
        <v>2408</v>
      </c>
      <c r="Y243" t="s">
        <v>2135</v>
      </c>
      <c r="AA243" t="s">
        <v>241</v>
      </c>
      <c r="AE243" t="s">
        <v>2169</v>
      </c>
    </row>
    <row r="244" spans="1:35">
      <c r="A244" t="str">
        <f t="shared" si="28"/>
        <v>Teleport</v>
      </c>
      <c r="B244" t="str">
        <f>C244&amp;D244</f>
        <v>Teleport</v>
      </c>
      <c r="C244" s="5" t="s">
        <v>160</v>
      </c>
      <c r="D244" s="6"/>
      <c r="E244" s="5">
        <f t="shared" si="29"/>
        <v>243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1764</v>
      </c>
      <c r="U244" s="5">
        <v>1</v>
      </c>
      <c r="V244" s="5" t="s">
        <v>2408</v>
      </c>
      <c r="Y244" t="s">
        <v>1938</v>
      </c>
    </row>
    <row r="245" spans="1:35">
      <c r="A245" t="str">
        <f t="shared" si="28"/>
        <v>Remedy</v>
      </c>
      <c r="B245" t="str">
        <f>C245&amp;D245</f>
        <v>Remedy</v>
      </c>
      <c r="C245" s="5" t="s">
        <v>2136</v>
      </c>
      <c r="D245" s="6"/>
      <c r="E245" s="5">
        <f t="shared" si="29"/>
        <v>244</v>
      </c>
      <c r="F245" s="40" t="s">
        <v>1909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1910</v>
      </c>
      <c r="Q245" s="17"/>
      <c r="R245" s="17"/>
      <c r="S245" s="19"/>
      <c r="T245" s="17"/>
      <c r="U245" s="5">
        <v>1</v>
      </c>
      <c r="V245" s="5" t="s">
        <v>6</v>
      </c>
      <c r="W245" t="s">
        <v>2141</v>
      </c>
      <c r="Y245" t="s">
        <v>1641</v>
      </c>
      <c r="Z245" t="s">
        <v>2098</v>
      </c>
      <c r="AD245" t="s">
        <v>2351</v>
      </c>
    </row>
    <row r="246" spans="1:35">
      <c r="A246" t="str">
        <f t="shared" si="28"/>
        <v>O-All</v>
      </c>
      <c r="B246" t="str">
        <f>CONCATENATE(D246,"-",C246)</f>
        <v>O-All</v>
      </c>
      <c r="C246" s="5" t="s">
        <v>1911</v>
      </c>
      <c r="D246" s="6" t="s">
        <v>1881</v>
      </c>
      <c r="E246" s="5">
        <f t="shared" si="29"/>
        <v>245</v>
      </c>
      <c r="F246" s="40" t="s">
        <v>1912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1913</v>
      </c>
      <c r="Q246" s="17"/>
      <c r="R246" s="17"/>
      <c r="S246" s="19"/>
      <c r="T246" s="17"/>
      <c r="U246" s="5">
        <v>1</v>
      </c>
      <c r="V246" s="5" t="s">
        <v>2408</v>
      </c>
      <c r="Y246" t="s">
        <v>2135</v>
      </c>
      <c r="AA246" t="s">
        <v>2168</v>
      </c>
    </row>
    <row r="247" spans="1:35">
      <c r="A247" t="str">
        <f t="shared" si="28"/>
        <v>PoisonBurst</v>
      </c>
      <c r="B247" t="str">
        <f>C247&amp;D247</f>
        <v>PoisonBurst</v>
      </c>
      <c r="C247" s="5" t="s">
        <v>2145</v>
      </c>
      <c r="D247" s="6"/>
      <c r="E247" s="5">
        <f t="shared" si="29"/>
        <v>246</v>
      </c>
      <c r="F247" s="40" t="s">
        <v>1914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1915</v>
      </c>
      <c r="Q247" s="17"/>
      <c r="R247" s="17"/>
      <c r="S247" s="19"/>
      <c r="T247" s="17"/>
      <c r="U247" s="5">
        <v>1</v>
      </c>
      <c r="V247" s="5" t="s">
        <v>6</v>
      </c>
      <c r="W247" t="s">
        <v>2141</v>
      </c>
      <c r="Y247" t="s">
        <v>1641</v>
      </c>
      <c r="Z247" t="s">
        <v>2100</v>
      </c>
      <c r="AD247" t="s">
        <v>20</v>
      </c>
      <c r="AI247" t="s">
        <v>2146</v>
      </c>
    </row>
    <row r="248" spans="1:35">
      <c r="A248" t="str">
        <f t="shared" si="28"/>
        <v>FlareApollo</v>
      </c>
      <c r="B248" t="str">
        <f>C248&amp;D248</f>
        <v>FlareApollo</v>
      </c>
      <c r="C248" s="5" t="s">
        <v>483</v>
      </c>
      <c r="D248" s="6" t="s">
        <v>772</v>
      </c>
      <c r="E248" s="5">
        <f t="shared" si="29"/>
        <v>250</v>
      </c>
      <c r="F248" s="40" t="s">
        <v>1916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1917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>
      <c r="A249" t="str">
        <f t="shared" si="28"/>
        <v>Smasher</v>
      </c>
      <c r="B249" t="str">
        <f>C249&amp;D249</f>
        <v>Smasher</v>
      </c>
      <c r="C249" s="5" t="s">
        <v>778</v>
      </c>
      <c r="D249" s="6"/>
      <c r="E249" s="5">
        <f t="shared" si="29"/>
        <v>253</v>
      </c>
      <c r="F249" s="40" t="s">
        <v>1918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1919</v>
      </c>
      <c r="Q249" s="17"/>
      <c r="R249" s="17"/>
      <c r="S249" s="19"/>
      <c r="T249" s="17"/>
      <c r="U249" s="5">
        <v>1</v>
      </c>
      <c r="V249" s="5" t="s">
        <v>2408</v>
      </c>
      <c r="Y249" t="s">
        <v>2137</v>
      </c>
    </row>
    <row r="250" spans="1:35">
      <c r="A250" t="str">
        <f t="shared" si="28"/>
        <v>Recover</v>
      </c>
      <c r="B250" t="s">
        <v>33</v>
      </c>
      <c r="C250" s="5" t="s">
        <v>33</v>
      </c>
      <c r="D250" s="6"/>
      <c r="E250" s="5">
        <f t="shared" si="29"/>
        <v>254</v>
      </c>
      <c r="F250" s="40" t="s">
        <v>1920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30"/>
        <v>0</v>
      </c>
      <c r="O250" s="5">
        <f t="shared" si="31"/>
        <v>0</v>
      </c>
      <c r="P250" s="29" t="s">
        <v>1921</v>
      </c>
      <c r="Q250" s="5"/>
      <c r="U250" s="5">
        <v>1</v>
      </c>
      <c r="V250" s="5" t="s">
        <v>2408</v>
      </c>
      <c r="Y250" t="s">
        <v>2135</v>
      </c>
      <c r="AE250" t="s">
        <v>2163</v>
      </c>
      <c r="AG250">
        <v>10</v>
      </c>
    </row>
    <row r="251" spans="1:35">
      <c r="A251" t="str">
        <f t="shared" si="28"/>
        <v>Power Magi</v>
      </c>
      <c r="B251" t="str">
        <f t="shared" ref="B251:B258" si="34">CONCATENATE(C251, " ",D251)</f>
        <v>Power Magi</v>
      </c>
      <c r="C251" s="5" t="s">
        <v>1637</v>
      </c>
      <c r="D251" s="6" t="s">
        <v>1770</v>
      </c>
      <c r="E251" s="5">
        <f t="shared" si="2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1474</v>
      </c>
      <c r="N251" s="5" t="str">
        <f t="shared" si="30"/>
        <v>Str</v>
      </c>
      <c r="O251" s="5" t="str">
        <f t="shared" si="31"/>
        <v>22</v>
      </c>
      <c r="P251" s="29" t="s">
        <v>1922</v>
      </c>
      <c r="U251" s="5" t="s">
        <v>1478</v>
      </c>
      <c r="V251" s="5" t="s">
        <v>4</v>
      </c>
      <c r="W251" t="s">
        <v>4</v>
      </c>
      <c r="Y251" t="s">
        <v>2134</v>
      </c>
      <c r="AB251">
        <v>5</v>
      </c>
      <c r="AC251">
        <v>1</v>
      </c>
    </row>
    <row r="252" spans="1:35">
      <c r="A252" t="str">
        <f t="shared" si="28"/>
        <v>Speed Magi</v>
      </c>
      <c r="B252" t="str">
        <f t="shared" si="34"/>
        <v>Speed Magi</v>
      </c>
      <c r="C252" s="5" t="s">
        <v>1639</v>
      </c>
      <c r="D252" s="6" t="s">
        <v>1770</v>
      </c>
      <c r="E252" s="5">
        <f t="shared" si="29"/>
        <v>257</v>
      </c>
      <c r="F252" s="40" t="s">
        <v>1923</v>
      </c>
      <c r="G252" s="5">
        <v>-2</v>
      </c>
      <c r="H252" s="5"/>
      <c r="I252" s="5"/>
      <c r="J252" s="5"/>
      <c r="K252" s="5"/>
      <c r="L252" s="5">
        <v>0</v>
      </c>
      <c r="M252" s="5" t="s">
        <v>1519</v>
      </c>
      <c r="N252" s="5">
        <v>0</v>
      </c>
      <c r="O252" s="5">
        <v>0</v>
      </c>
      <c r="P252" s="29" t="s">
        <v>1924</v>
      </c>
      <c r="U252" s="5" t="s">
        <v>1521</v>
      </c>
      <c r="V252" s="5" t="s">
        <v>5</v>
      </c>
      <c r="W252" t="s">
        <v>5</v>
      </c>
      <c r="Y252" t="s">
        <v>2134</v>
      </c>
    </row>
    <row r="253" spans="1:35">
      <c r="A253" t="str">
        <f t="shared" si="28"/>
        <v>Mana Magi</v>
      </c>
      <c r="B253" t="str">
        <f t="shared" si="34"/>
        <v>Mana Magi</v>
      </c>
      <c r="C253" s="5" t="s">
        <v>6</v>
      </c>
      <c r="D253" s="6" t="s">
        <v>1770</v>
      </c>
      <c r="E253" s="5">
        <f t="shared" si="29"/>
        <v>258</v>
      </c>
      <c r="F253" s="40" t="s">
        <v>1925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si="30"/>
        <v>0</v>
      </c>
      <c r="O253" s="5">
        <f t="shared" si="31"/>
        <v>0</v>
      </c>
      <c r="P253" s="29" t="s">
        <v>1926</v>
      </c>
      <c r="U253" s="5">
        <v>11</v>
      </c>
      <c r="V253" s="5" t="s">
        <v>6</v>
      </c>
      <c r="W253" t="s">
        <v>6</v>
      </c>
      <c r="Y253" t="s">
        <v>2134</v>
      </c>
    </row>
    <row r="254" spans="1:35">
      <c r="A254" t="str">
        <f t="shared" si="28"/>
        <v>Defense Magi</v>
      </c>
      <c r="B254" t="str">
        <f t="shared" si="34"/>
        <v>Defense Magi</v>
      </c>
      <c r="C254" s="5" t="s">
        <v>115</v>
      </c>
      <c r="D254" s="6" t="s">
        <v>1770</v>
      </c>
      <c r="E254" s="5">
        <f t="shared" si="29"/>
        <v>259</v>
      </c>
      <c r="F254" s="40" t="s">
        <v>1927</v>
      </c>
      <c r="G254" s="5">
        <v>-2</v>
      </c>
      <c r="H254" s="5"/>
      <c r="I254" s="5"/>
      <c r="J254" s="5"/>
      <c r="K254" s="5"/>
      <c r="L254" s="5">
        <v>0</v>
      </c>
      <c r="M254" s="5" t="s">
        <v>1723</v>
      </c>
      <c r="N254" s="5" t="str">
        <f t="shared" si="30"/>
        <v>Def</v>
      </c>
      <c r="O254" s="5" t="str">
        <f t="shared" si="31"/>
        <v>22</v>
      </c>
      <c r="P254" s="29" t="s">
        <v>1928</v>
      </c>
      <c r="U254" s="5" t="s">
        <v>1725</v>
      </c>
      <c r="V254" s="5" t="s">
        <v>7</v>
      </c>
      <c r="W254" t="s">
        <v>7</v>
      </c>
      <c r="Y254" t="s">
        <v>2134</v>
      </c>
    </row>
    <row r="255" spans="1:35">
      <c r="A255" t="str">
        <f t="shared" si="28"/>
        <v>Fire Magi</v>
      </c>
      <c r="B255" t="str">
        <f t="shared" si="34"/>
        <v>Fire Magi</v>
      </c>
      <c r="C255" s="5" t="s">
        <v>159</v>
      </c>
      <c r="D255" s="6" t="s">
        <v>1770</v>
      </c>
      <c r="E255" s="5">
        <f t="shared" si="29"/>
        <v>260</v>
      </c>
      <c r="F255" s="40" t="s">
        <v>1929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1930</v>
      </c>
      <c r="U255" s="5">
        <v>11</v>
      </c>
      <c r="V255" s="5" t="s">
        <v>6</v>
      </c>
      <c r="W255" t="s">
        <v>6</v>
      </c>
      <c r="Y255" t="s">
        <v>2134</v>
      </c>
      <c r="AA255" t="s">
        <v>159</v>
      </c>
    </row>
    <row r="256" spans="1:35">
      <c r="A256" t="str">
        <f t="shared" si="28"/>
        <v>Ice Magi</v>
      </c>
      <c r="B256" t="str">
        <f t="shared" si="34"/>
        <v>Ice Magi</v>
      </c>
      <c r="C256" s="5" t="s">
        <v>439</v>
      </c>
      <c r="D256" s="6" t="s">
        <v>1770</v>
      </c>
      <c r="E256" s="5">
        <f t="shared" si="29"/>
        <v>261</v>
      </c>
      <c r="F256" s="40" t="s">
        <v>1931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1932</v>
      </c>
      <c r="U256" s="5">
        <v>11</v>
      </c>
      <c r="V256" s="5" t="s">
        <v>6</v>
      </c>
      <c r="W256" t="s">
        <v>6</v>
      </c>
      <c r="Y256" t="s">
        <v>2134</v>
      </c>
      <c r="AA256" t="s">
        <v>439</v>
      </c>
    </row>
    <row r="257" spans="1:35">
      <c r="A257" t="str">
        <f t="shared" si="28"/>
        <v>Thunder Magi</v>
      </c>
      <c r="B257" t="str">
        <f t="shared" si="34"/>
        <v>Thunder Magi</v>
      </c>
      <c r="C257" s="5" t="s">
        <v>241</v>
      </c>
      <c r="D257" s="6" t="s">
        <v>1770</v>
      </c>
      <c r="E257" s="5">
        <f t="shared" si="29"/>
        <v>262</v>
      </c>
      <c r="F257" s="40" t="s">
        <v>1933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1934</v>
      </c>
      <c r="U257" s="5">
        <v>11</v>
      </c>
      <c r="V257" s="5" t="s">
        <v>6</v>
      </c>
      <c r="W257" t="s">
        <v>6</v>
      </c>
      <c r="Y257" t="s">
        <v>2134</v>
      </c>
      <c r="AA257" t="s">
        <v>241</v>
      </c>
    </row>
    <row r="258" spans="1:35">
      <c r="A258" t="str">
        <f t="shared" si="28"/>
        <v>Poison Magi</v>
      </c>
      <c r="B258" t="str">
        <f t="shared" si="34"/>
        <v>Poison Magi</v>
      </c>
      <c r="C258" s="5" t="s">
        <v>20</v>
      </c>
      <c r="D258" s="6" t="s">
        <v>1770</v>
      </c>
      <c r="E258" s="5">
        <f t="shared" si="29"/>
        <v>263</v>
      </c>
      <c r="F258" s="40" t="s">
        <v>1935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30"/>
        <v>0</v>
      </c>
      <c r="O258" s="5">
        <f t="shared" si="31"/>
        <v>0</v>
      </c>
      <c r="P258" s="29" t="s">
        <v>1936</v>
      </c>
      <c r="U258" s="5">
        <v>11</v>
      </c>
      <c r="V258" s="5" t="s">
        <v>6</v>
      </c>
      <c r="W258" t="s">
        <v>6</v>
      </c>
      <c r="Y258" t="s">
        <v>2134</v>
      </c>
      <c r="AA258" t="s">
        <v>20</v>
      </c>
    </row>
    <row r="259" spans="1:35">
      <c r="A259" t="str">
        <f t="shared" ref="A259:A267" si="35">B259</f>
        <v>O-Dragon</v>
      </c>
      <c r="B259" t="str">
        <f>CONCATENATE(D259,"-",C259)</f>
        <v>O-Dragon</v>
      </c>
      <c r="C259" s="5" t="s">
        <v>337</v>
      </c>
      <c r="D259" s="6" t="s">
        <v>1881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ref="N259:N260" si="36">IF(ISERR(LEFT(M259,FIND("+",M259,1)-2)),0,LEFT(M259,FIND("+",M259,1)-2))</f>
        <v>0</v>
      </c>
      <c r="O259" s="5">
        <f t="shared" ref="O259:O260" si="37">IF(ISERR(RIGHT(M259,LEN(M259)-FIND("+",M259,1))),0,RIGHT(M259,LEN(M259)-FIND("+",M259,1)))</f>
        <v>0</v>
      </c>
      <c r="P259" s="29" t="s">
        <v>2439</v>
      </c>
      <c r="U259" s="5">
        <v>1</v>
      </c>
      <c r="V259" s="5" t="s">
        <v>2408</v>
      </c>
      <c r="Y259" t="s">
        <v>2135</v>
      </c>
      <c r="AA259" t="s">
        <v>2352</v>
      </c>
      <c r="AI259" t="s">
        <v>2353</v>
      </c>
    </row>
    <row r="260" spans="1:35">
      <c r="A260" t="str">
        <f t="shared" si="35"/>
        <v>Tremor</v>
      </c>
      <c r="B260" t="s">
        <v>2388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36"/>
        <v>0</v>
      </c>
      <c r="O260" s="5">
        <f t="shared" si="37"/>
        <v>0</v>
      </c>
      <c r="P260" s="29" t="s">
        <v>2679</v>
      </c>
      <c r="U260" s="5"/>
      <c r="V260" s="5" t="s">
        <v>6</v>
      </c>
      <c r="W260" t="s">
        <v>6</v>
      </c>
      <c r="X260">
        <v>7</v>
      </c>
      <c r="Y260" t="s">
        <v>1641</v>
      </c>
      <c r="Z260" t="s">
        <v>2099</v>
      </c>
      <c r="AA260" t="s">
        <v>88</v>
      </c>
    </row>
    <row r="261" spans="1:35">
      <c r="A261" t="str">
        <f t="shared" si="35"/>
        <v>kW B-Exp</v>
      </c>
      <c r="B261" t="s">
        <v>2686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2408</v>
      </c>
      <c r="Y261" t="s">
        <v>1613</v>
      </c>
      <c r="AI261" t="s">
        <v>2687</v>
      </c>
    </row>
    <row r="262" spans="1:35">
      <c r="A262" t="str">
        <f t="shared" si="35"/>
        <v>Mini Tank</v>
      </c>
      <c r="B262" t="s">
        <v>2688</v>
      </c>
      <c r="C262" s="5" t="s">
        <v>2688</v>
      </c>
      <c r="D262" s="6" t="s">
        <v>1694</v>
      </c>
      <c r="G262" s="5">
        <v>20</v>
      </c>
      <c r="L262" s="5">
        <v>45</v>
      </c>
      <c r="N262" s="5" t="s">
        <v>7</v>
      </c>
      <c r="O262" s="5">
        <v>2</v>
      </c>
      <c r="V262" s="5" t="s">
        <v>4</v>
      </c>
      <c r="W262" t="s">
        <v>2140</v>
      </c>
      <c r="Y262" t="s">
        <v>2131</v>
      </c>
      <c r="Z262" t="s">
        <v>2099</v>
      </c>
      <c r="AB262">
        <v>80</v>
      </c>
      <c r="AC262">
        <v>40</v>
      </c>
      <c r="AE262" t="s">
        <v>2442</v>
      </c>
      <c r="AG262">
        <v>50</v>
      </c>
      <c r="AH262" t="s">
        <v>748</v>
      </c>
    </row>
    <row r="263" spans="1:35">
      <c r="A263" t="str">
        <f t="shared" si="35"/>
        <v>Spark Book</v>
      </c>
      <c r="B263" t="s">
        <v>2689</v>
      </c>
      <c r="C263" s="5" t="s">
        <v>2690</v>
      </c>
      <c r="D263" t="s">
        <v>1579</v>
      </c>
      <c r="G263" s="5">
        <v>30</v>
      </c>
      <c r="L263" s="5">
        <v>0</v>
      </c>
      <c r="N263">
        <v>0</v>
      </c>
      <c r="O263">
        <v>0</v>
      </c>
      <c r="V263" s="5" t="s">
        <v>6</v>
      </c>
      <c r="W263" t="s">
        <v>6</v>
      </c>
      <c r="X263">
        <v>7</v>
      </c>
      <c r="Y263" t="s">
        <v>1641</v>
      </c>
      <c r="Z263" t="s">
        <v>2099</v>
      </c>
      <c r="AA263" t="s">
        <v>241</v>
      </c>
    </row>
    <row r="264" spans="1:35">
      <c r="A264" t="str">
        <f t="shared" si="35"/>
        <v>PowerUp</v>
      </c>
      <c r="B264" t="s">
        <v>2691</v>
      </c>
      <c r="C264" s="5" t="s">
        <v>2691</v>
      </c>
      <c r="G264" s="266">
        <v>15</v>
      </c>
      <c r="L264" s="5">
        <v>0</v>
      </c>
      <c r="N264">
        <v>0</v>
      </c>
      <c r="O264">
        <v>0</v>
      </c>
      <c r="V264" s="5" t="s">
        <v>6</v>
      </c>
      <c r="W264" t="s">
        <v>4</v>
      </c>
      <c r="Y264" t="s">
        <v>1641</v>
      </c>
      <c r="Z264" t="s">
        <v>2097</v>
      </c>
      <c r="AB264">
        <v>10</v>
      </c>
      <c r="AC264">
        <v>0</v>
      </c>
      <c r="AE264" t="s">
        <v>2151</v>
      </c>
    </row>
    <row r="265" spans="1:35">
      <c r="A265" t="str">
        <f t="shared" si="35"/>
        <v>Windstorm</v>
      </c>
      <c r="B265" t="s">
        <v>2698</v>
      </c>
      <c r="G265" s="266">
        <v>15</v>
      </c>
      <c r="V265" s="5" t="s">
        <v>6</v>
      </c>
      <c r="W265" t="s">
        <v>6</v>
      </c>
      <c r="X265">
        <v>5</v>
      </c>
      <c r="Y265" t="s">
        <v>1641</v>
      </c>
      <c r="Z265" t="s">
        <v>2100</v>
      </c>
    </row>
    <row r="266" spans="1:35">
      <c r="A266" t="str">
        <f t="shared" si="35"/>
        <v>Sandblast</v>
      </c>
      <c r="B266" t="s">
        <v>2699</v>
      </c>
      <c r="G266" s="266">
        <v>15</v>
      </c>
      <c r="V266" s="5" t="s">
        <v>6</v>
      </c>
      <c r="W266" t="s">
        <v>2141</v>
      </c>
      <c r="Y266" t="s">
        <v>1641</v>
      </c>
      <c r="Z266" t="s">
        <v>2100</v>
      </c>
      <c r="AD266" t="s">
        <v>25</v>
      </c>
    </row>
    <row r="267" spans="1:35">
      <c r="A267" t="str">
        <f t="shared" si="35"/>
        <v>Green Belt</v>
      </c>
      <c r="B267" t="s">
        <v>2701</v>
      </c>
      <c r="G267" s="5">
        <v>-2</v>
      </c>
      <c r="I267" s="5">
        <v>3</v>
      </c>
      <c r="J267" t="s">
        <v>2700</v>
      </c>
      <c r="K267">
        <v>3</v>
      </c>
      <c r="V267" s="5" t="s">
        <v>2408</v>
      </c>
      <c r="Y267" t="s">
        <v>1613</v>
      </c>
    </row>
  </sheetData>
  <autoFilter ref="A1:AI267">
    <sortState ref="A2:AI260">
      <sortCondition ref="H1:H260"/>
    </sortState>
  </autoFilter>
  <sortState ref="A2:AG214">
    <sortCondition ref="W2:W214"/>
    <sortCondition descending="1" ref="Y2:Y214"/>
    <sortCondition ref="Z2:Z214"/>
    <sortCondition ref="F2:F214"/>
  </sortState>
  <conditionalFormatting sqref="A2:A261 A263:A267">
    <cfRule type="notContainsBlanks" dxfId="1" priority="2">
      <formula>LEN(TRIM(A2))&gt;0</formula>
    </cfRule>
  </conditionalFormatting>
  <conditionalFormatting sqref="A262">
    <cfRule type="notContainsBlanks" dxfId="0" priority="1">
      <formula>LEN(TRIM(A262))&gt;0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7"/>
  <sheetViews>
    <sheetView workbookViewId="0">
      <selection activeCell="B18" sqref="B18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A16" sqref="A1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2" sqref="G32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topLeftCell="A88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10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10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10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10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VLOOKUP(C2,Monster!$B$1:$X$257,3,FALSE)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VLOOKUP(C14,Monster!$B$1:$X$257,3,FALSE)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VLOOKUP(C15,Monster!$B$1:$X$257,3,FALSE)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VLOOKUP(C16,Monster!$B$1:$X$257,3,FALSE)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VLOOKUP(C17,Monster!$B$1:$X$257,3,FALSE)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VLOOKUP(C18,Monster!$B$1:$X$257,3,FALSE)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VLOOKUP(C19,Monster!$B$1:$X$257,3,FALSE)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VLOOKUP(C26,Monster!$B$1:$X$257,3,FALSE)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VLOOKUP(C27,Monster!$B$1:$X$257,3,FALSE)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VLOOKUP(C28,Monster!$B$1:$X$257,3,FALSE)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2019-06-14T16:22:13Z</dcterms:modified>
</cp:coreProperties>
</file>