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rummel\source\repos\pillar\"/>
    </mc:Choice>
  </mc:AlternateContent>
  <bookViews>
    <workbookView xWindow="28680" yWindow="-120" windowWidth="29040" windowHeight="15840" activeTab="3"/>
  </bookViews>
  <sheets>
    <sheet name="Monster" sheetId="2" r:id="rId1"/>
    <sheet name="Magic" sheetId="1" r:id="rId2"/>
    <sheet name="Evolve" sheetId="3" r:id="rId3"/>
    <sheet name="Weapon" sheetId="4" r:id="rId4"/>
    <sheet name="Items" sheetId="13" r:id="rId5"/>
    <sheet name="Treasure" sheetId="5" r:id="rId6"/>
    <sheet name="Shops" sheetId="8" r:id="rId7"/>
    <sheet name="Item Hex" sheetId="17" r:id="rId8"/>
    <sheet name="Move Probability" sheetId="12" r:id="rId9"/>
    <sheet name="Move Prob - %" sheetId="10" r:id="rId10"/>
  </sheets>
  <definedNames>
    <definedName name="_xlnm._FilterDatabase" localSheetId="4" hidden="1">Items!$A$1:$W$257</definedName>
    <definedName name="_xlnm._FilterDatabase" localSheetId="3" hidden="1">Weapon!$A$1:$AE$258</definedName>
    <definedName name="Item_Hex" localSheetId="7">'Item Hex'!$A$1:$U$137</definedName>
  </definedNames>
  <calcPr calcId="162913"/>
</workbook>
</file>

<file path=xl/calcChain.xml><?xml version="1.0" encoding="utf-8"?>
<calcChain xmlns="http://schemas.openxmlformats.org/spreadsheetml/2006/main">
  <c r="A253" i="2" l="1"/>
  <c r="B258" i="4" l="1"/>
  <c r="A258" i="4" s="1"/>
  <c r="B37" i="17" l="1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26" i="17"/>
  <c r="B27" i="17"/>
  <c r="B28" i="17"/>
  <c r="B29" i="17"/>
  <c r="B30" i="17"/>
  <c r="B31" i="17"/>
  <c r="B32" i="17"/>
  <c r="B33" i="17"/>
  <c r="B34" i="17"/>
  <c r="B35" i="17"/>
  <c r="B36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56" i="4"/>
  <c r="E252" i="4"/>
  <c r="E253" i="4"/>
  <c r="E254" i="4"/>
  <c r="E255" i="4"/>
  <c r="E256" i="4"/>
  <c r="E257" i="4"/>
  <c r="E18" i="4"/>
  <c r="E19" i="4"/>
  <c r="E20" i="4"/>
  <c r="E21" i="4"/>
  <c r="E28" i="4"/>
  <c r="E29" i="4"/>
  <c r="E30" i="4"/>
  <c r="E31" i="4"/>
  <c r="E32" i="4"/>
  <c r="E33" i="4"/>
  <c r="E34" i="4"/>
  <c r="E35" i="4"/>
  <c r="E36" i="4"/>
  <c r="E37" i="4"/>
  <c r="E44" i="4"/>
  <c r="E45" i="4"/>
  <c r="E46" i="4"/>
  <c r="E47" i="4"/>
  <c r="E48" i="4"/>
  <c r="E49" i="4"/>
  <c r="E50" i="4"/>
  <c r="E51" i="4"/>
  <c r="E52" i="4"/>
  <c r="E53" i="4"/>
  <c r="E60" i="4"/>
  <c r="E61" i="4"/>
  <c r="E62" i="4"/>
  <c r="E63" i="4"/>
  <c r="E64" i="4"/>
  <c r="E65" i="4"/>
  <c r="E66" i="4"/>
  <c r="E67" i="4"/>
  <c r="E68" i="4"/>
  <c r="E69" i="4"/>
  <c r="E76" i="4"/>
  <c r="E77" i="4"/>
  <c r="E78" i="4"/>
  <c r="E79" i="4"/>
  <c r="E80" i="4"/>
  <c r="E81" i="4"/>
  <c r="E82" i="4"/>
  <c r="E83" i="4"/>
  <c r="E84" i="4"/>
  <c r="E85" i="4"/>
  <c r="E92" i="4"/>
  <c r="E93" i="4"/>
  <c r="E94" i="4"/>
  <c r="E95" i="4"/>
  <c r="E96" i="4"/>
  <c r="E97" i="4"/>
  <c r="E98" i="4"/>
  <c r="E99" i="4"/>
  <c r="E100" i="4"/>
  <c r="E101" i="4"/>
  <c r="E108" i="4"/>
  <c r="E109" i="4"/>
  <c r="E110" i="4"/>
  <c r="E111" i="4"/>
  <c r="E112" i="4"/>
  <c r="E113" i="4"/>
  <c r="E114" i="4"/>
  <c r="E115" i="4"/>
  <c r="E116" i="4"/>
  <c r="E117" i="4"/>
  <c r="E124" i="4"/>
  <c r="E125" i="4"/>
  <c r="E126" i="4"/>
  <c r="E127" i="4"/>
  <c r="E128" i="4"/>
  <c r="E129" i="4"/>
  <c r="E130" i="4"/>
  <c r="E131" i="4"/>
  <c r="E132" i="4"/>
  <c r="E133" i="4"/>
  <c r="E140" i="4"/>
  <c r="E141" i="4"/>
  <c r="E142" i="4"/>
  <c r="E143" i="4"/>
  <c r="E144" i="4"/>
  <c r="E145" i="4"/>
  <c r="E146" i="4"/>
  <c r="E147" i="4"/>
  <c r="E148" i="4"/>
  <c r="E149" i="4"/>
  <c r="E244" i="4"/>
  <c r="E245" i="4"/>
  <c r="E246" i="4"/>
  <c r="E247" i="4"/>
  <c r="E248" i="4"/>
  <c r="E249" i="4"/>
  <c r="E250" i="4"/>
  <c r="E251" i="4"/>
  <c r="E22" i="4"/>
  <c r="E23" i="4"/>
  <c r="E24" i="4"/>
  <c r="E25" i="4"/>
  <c r="E26" i="4"/>
  <c r="E27" i="4"/>
  <c r="E38" i="4"/>
  <c r="E39" i="4"/>
  <c r="E40" i="4"/>
  <c r="E41" i="4"/>
  <c r="E42" i="4"/>
  <c r="E43" i="4"/>
  <c r="E54" i="4"/>
  <c r="E55" i="4"/>
  <c r="E56" i="4"/>
  <c r="E57" i="4"/>
  <c r="E58" i="4"/>
  <c r="E59" i="4"/>
  <c r="E70" i="4"/>
  <c r="E71" i="4"/>
  <c r="E72" i="4"/>
  <c r="E73" i="4"/>
  <c r="E74" i="4"/>
  <c r="E75" i="4"/>
  <c r="E86" i="4"/>
  <c r="E87" i="4"/>
  <c r="E88" i="4"/>
  <c r="E89" i="4"/>
  <c r="E90" i="4"/>
  <c r="E91" i="4"/>
  <c r="E102" i="4"/>
  <c r="E103" i="4"/>
  <c r="E104" i="4"/>
  <c r="E105" i="4"/>
  <c r="E106" i="4"/>
  <c r="E107" i="4"/>
  <c r="E118" i="4"/>
  <c r="E119" i="4"/>
  <c r="E120" i="4"/>
  <c r="E121" i="4"/>
  <c r="E122" i="4"/>
  <c r="E123" i="4"/>
  <c r="E134" i="4"/>
  <c r="E135" i="4"/>
  <c r="E136" i="4"/>
  <c r="E137" i="4"/>
  <c r="E138" i="4"/>
  <c r="E13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13" i="4"/>
  <c r="E14" i="4"/>
  <c r="E15" i="4"/>
  <c r="E16" i="4"/>
  <c r="E17" i="4"/>
  <c r="E3" i="4"/>
  <c r="E4" i="4"/>
  <c r="E5" i="4"/>
  <c r="E6" i="4"/>
  <c r="E7" i="4"/>
  <c r="E8" i="4"/>
  <c r="E9" i="4"/>
  <c r="E10" i="4"/>
  <c r="E11" i="4"/>
  <c r="E12" i="4"/>
  <c r="E2" i="4"/>
  <c r="B257" i="4" l="1"/>
  <c r="B252" i="4"/>
  <c r="A252" i="4" s="1"/>
  <c r="B17" i="4"/>
  <c r="A17" i="4" s="1"/>
  <c r="B136" i="4"/>
  <c r="A136" i="4" s="1"/>
  <c r="B137" i="4"/>
  <c r="A137" i="4" s="1"/>
  <c r="B139" i="4"/>
  <c r="A139" i="4" s="1"/>
  <c r="B84" i="4"/>
  <c r="A84" i="4" s="1"/>
  <c r="B110" i="4"/>
  <c r="A110" i="4" s="1"/>
  <c r="B253" i="4"/>
  <c r="B145" i="4"/>
  <c r="B147" i="4"/>
  <c r="A147" i="4" s="1"/>
  <c r="B148" i="4"/>
  <c r="A148" i="4" s="1"/>
  <c r="B105" i="4"/>
  <c r="A105" i="4" s="1"/>
  <c r="B106" i="4"/>
  <c r="A106" i="4" s="1"/>
  <c r="B44" i="4"/>
  <c r="A44" i="4" s="1"/>
  <c r="B41" i="4"/>
  <c r="A41" i="4" s="1"/>
  <c r="B178" i="4"/>
  <c r="B179" i="4"/>
  <c r="A179" i="4" s="1"/>
  <c r="B180" i="4"/>
  <c r="A180" i="4" s="1"/>
  <c r="B181" i="4"/>
  <c r="A181" i="4" s="1"/>
  <c r="B183" i="4"/>
  <c r="A183" i="4" s="1"/>
  <c r="B211" i="4"/>
  <c r="A211" i="4" s="1"/>
  <c r="B212" i="4"/>
  <c r="A212" i="4" s="1"/>
  <c r="B213" i="4"/>
  <c r="A213" i="4" s="1"/>
  <c r="B214" i="4"/>
  <c r="A214" i="4" s="1"/>
  <c r="B217" i="4"/>
  <c r="A217" i="4" s="1"/>
  <c r="B43" i="4"/>
  <c r="A43" i="4" s="1"/>
  <c r="B32" i="4"/>
  <c r="A32" i="4" s="1"/>
  <c r="B149" i="4"/>
  <c r="A149" i="4" s="1"/>
  <c r="B162" i="4"/>
  <c r="A162" i="4" s="1"/>
  <c r="B163" i="4"/>
  <c r="A163" i="4" s="1"/>
  <c r="B154" i="4"/>
  <c r="A154" i="4" s="1"/>
  <c r="B33" i="4"/>
  <c r="B34" i="4"/>
  <c r="A34" i="4" s="1"/>
  <c r="B35" i="4"/>
  <c r="A35" i="4" s="1"/>
  <c r="B36" i="4"/>
  <c r="A36" i="4" s="1"/>
  <c r="B37" i="4"/>
  <c r="A37" i="4" s="1"/>
  <c r="B175" i="4"/>
  <c r="A175" i="4" s="1"/>
  <c r="B176" i="4"/>
  <c r="A176" i="4" s="1"/>
  <c r="B177" i="4"/>
  <c r="A177" i="4" s="1"/>
  <c r="B182" i="4"/>
  <c r="B184" i="4"/>
  <c r="A184" i="4" s="1"/>
  <c r="B185" i="4"/>
  <c r="A185" i="4" s="1"/>
  <c r="B186" i="4"/>
  <c r="A186" i="4" s="1"/>
  <c r="B187" i="4"/>
  <c r="A187" i="4" s="1"/>
  <c r="B92" i="4"/>
  <c r="A92" i="4" s="1"/>
  <c r="B93" i="4"/>
  <c r="A93" i="4" s="1"/>
  <c r="B31" i="4"/>
  <c r="A31" i="4" s="1"/>
  <c r="B86" i="4"/>
  <c r="A86" i="4" s="1"/>
  <c r="B87" i="4"/>
  <c r="A87" i="4" s="1"/>
  <c r="B88" i="4"/>
  <c r="A88" i="4" s="1"/>
  <c r="B89" i="4"/>
  <c r="A89" i="4" s="1"/>
  <c r="B90" i="4"/>
  <c r="A90" i="4" s="1"/>
  <c r="B91" i="4"/>
  <c r="A91" i="4" s="1"/>
  <c r="A256" i="4"/>
  <c r="B18" i="4"/>
  <c r="A18" i="4" s="1"/>
  <c r="B99" i="4"/>
  <c r="B109" i="4"/>
  <c r="A109" i="4" s="1"/>
  <c r="B72" i="4"/>
  <c r="A72" i="4" s="1"/>
  <c r="B73" i="4"/>
  <c r="A73" i="4" s="1"/>
  <c r="B74" i="4"/>
  <c r="A74" i="4" s="1"/>
  <c r="B107" i="4"/>
  <c r="A107" i="4" s="1"/>
  <c r="B254" i="4"/>
  <c r="A254" i="4" s="1"/>
  <c r="B81" i="4"/>
  <c r="A81" i="4" s="1"/>
  <c r="B82" i="4"/>
  <c r="B42" i="4"/>
  <c r="A42" i="4" s="1"/>
  <c r="B38" i="4"/>
  <c r="A38" i="4" s="1"/>
  <c r="B39" i="4"/>
  <c r="A39" i="4" s="1"/>
  <c r="B40" i="4"/>
  <c r="A40" i="4" s="1"/>
  <c r="B30" i="4"/>
  <c r="A30" i="4" s="1"/>
  <c r="B103" i="4"/>
  <c r="A103" i="4" s="1"/>
  <c r="B123" i="4"/>
  <c r="A123" i="4" s="1"/>
  <c r="B255" i="4"/>
  <c r="A255" i="4" s="1"/>
  <c r="B71" i="4"/>
  <c r="A71" i="4" s="1"/>
  <c r="B153" i="4"/>
  <c r="A153" i="4" s="1"/>
  <c r="B141" i="4"/>
  <c r="A141" i="4" s="1"/>
  <c r="B142" i="4"/>
  <c r="A142" i="4" s="1"/>
  <c r="B143" i="4"/>
  <c r="A143" i="4" s="1"/>
  <c r="B144" i="4"/>
  <c r="A144" i="4" s="1"/>
  <c r="B155" i="4"/>
  <c r="A155" i="4" s="1"/>
  <c r="B156" i="4"/>
  <c r="B157" i="4"/>
  <c r="A157" i="4" s="1"/>
  <c r="B158" i="4"/>
  <c r="A158" i="4" s="1"/>
  <c r="B159" i="4"/>
  <c r="A159" i="4" s="1"/>
  <c r="B165" i="4"/>
  <c r="A165" i="4" s="1"/>
  <c r="B29" i="4"/>
  <c r="A29" i="4" s="1"/>
  <c r="B69" i="4"/>
  <c r="A69" i="4" s="1"/>
  <c r="B124" i="4"/>
  <c r="A124" i="4" s="1"/>
  <c r="B125" i="4"/>
  <c r="A125" i="4" s="1"/>
  <c r="B126" i="4"/>
  <c r="A126" i="4" s="1"/>
  <c r="B127" i="4"/>
  <c r="A127" i="4" s="1"/>
  <c r="B128" i="4"/>
  <c r="A128" i="4" s="1"/>
  <c r="B129" i="4"/>
  <c r="A129" i="4" s="1"/>
  <c r="B130" i="4"/>
  <c r="A130" i="4" s="1"/>
  <c r="B131" i="4"/>
  <c r="A131" i="4" s="1"/>
  <c r="B132" i="4"/>
  <c r="A132" i="4" s="1"/>
  <c r="B133" i="4"/>
  <c r="A133" i="4" s="1"/>
  <c r="B140" i="4"/>
  <c r="A140" i="4" s="1"/>
  <c r="B2" i="4"/>
  <c r="B3" i="4"/>
  <c r="A3" i="4" s="1"/>
  <c r="B4" i="4"/>
  <c r="A4" i="4" s="1"/>
  <c r="B5" i="4"/>
  <c r="A5" i="4" s="1"/>
  <c r="B6" i="4"/>
  <c r="A6" i="4" s="1"/>
  <c r="B7" i="4"/>
  <c r="A7" i="4" s="1"/>
  <c r="B8" i="4"/>
  <c r="A8" i="4" s="1"/>
  <c r="B9" i="4"/>
  <c r="A9" i="4" s="1"/>
  <c r="B10" i="4"/>
  <c r="A10" i="4" s="1"/>
  <c r="B11" i="4"/>
  <c r="A11" i="4" s="1"/>
  <c r="B12" i="4"/>
  <c r="A12" i="4" s="1"/>
  <c r="B13" i="4"/>
  <c r="A13" i="4" s="1"/>
  <c r="B14" i="4"/>
  <c r="A14" i="4" s="1"/>
  <c r="B15" i="4"/>
  <c r="A15" i="4" s="1"/>
  <c r="B16" i="4"/>
  <c r="A16" i="4" s="1"/>
  <c r="B102" i="4"/>
  <c r="A102" i="4" s="1"/>
  <c r="B134" i="4"/>
  <c r="A134" i="4" s="1"/>
  <c r="B135" i="4"/>
  <c r="A135" i="4" s="1"/>
  <c r="B138" i="4"/>
  <c r="A138" i="4" s="1"/>
  <c r="B160" i="4"/>
  <c r="A160" i="4" s="1"/>
  <c r="B161" i="4"/>
  <c r="A161" i="4" s="1"/>
  <c r="B221" i="4"/>
  <c r="A221" i="4" s="1"/>
  <c r="B222" i="4"/>
  <c r="A222" i="4" s="1"/>
  <c r="B224" i="4"/>
  <c r="A224" i="4" s="1"/>
  <c r="B225" i="4"/>
  <c r="A225" i="4" s="1"/>
  <c r="B226" i="4"/>
  <c r="A226" i="4" s="1"/>
  <c r="B227" i="4"/>
  <c r="A227" i="4" s="1"/>
  <c r="B228" i="4"/>
  <c r="A228" i="4" s="1"/>
  <c r="B229" i="4"/>
  <c r="A229" i="4" s="1"/>
  <c r="B230" i="4"/>
  <c r="A230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9" i="4"/>
  <c r="A239" i="4" s="1"/>
  <c r="B85" i="4"/>
  <c r="A85" i="4" s="1"/>
  <c r="B108" i="4"/>
  <c r="A108" i="4" s="1"/>
  <c r="B83" i="4"/>
  <c r="A83" i="4" s="1"/>
  <c r="B19" i="4"/>
  <c r="A19" i="4" s="1"/>
  <c r="B20" i="4"/>
  <c r="A20" i="4" s="1"/>
  <c r="B21" i="4"/>
  <c r="A21" i="4" s="1"/>
  <c r="B101" i="4"/>
  <c r="A101" i="4" s="1"/>
  <c r="B22" i="4"/>
  <c r="A22" i="4" s="1"/>
  <c r="B23" i="4"/>
  <c r="A23" i="4" s="1"/>
  <c r="B24" i="4"/>
  <c r="A24" i="4" s="1"/>
  <c r="B150" i="4"/>
  <c r="A150" i="4" s="1"/>
  <c r="B151" i="4"/>
  <c r="A151" i="4" s="1"/>
  <c r="B152" i="4"/>
  <c r="A152" i="4" s="1"/>
  <c r="B112" i="4"/>
  <c r="A112" i="4" s="1"/>
  <c r="B169" i="4"/>
  <c r="A169" i="4" s="1"/>
  <c r="B171" i="4"/>
  <c r="A171" i="4" s="1"/>
  <c r="B172" i="4"/>
  <c r="A172" i="4" s="1"/>
  <c r="B174" i="4"/>
  <c r="A174" i="4" s="1"/>
  <c r="B76" i="4"/>
  <c r="A76" i="4" s="1"/>
  <c r="B77" i="4"/>
  <c r="A77" i="4" s="1"/>
  <c r="B78" i="4"/>
  <c r="A78" i="4" s="1"/>
  <c r="B79" i="4"/>
  <c r="A79" i="4" s="1"/>
  <c r="B80" i="4"/>
  <c r="A80" i="4" s="1"/>
  <c r="B98" i="4"/>
  <c r="A98" i="4" s="1"/>
  <c r="B146" i="4"/>
  <c r="A146" i="4" s="1"/>
  <c r="B70" i="4"/>
  <c r="A70" i="4" s="1"/>
  <c r="B75" i="4"/>
  <c r="A75" i="4" s="1"/>
  <c r="B166" i="4"/>
  <c r="A166" i="4" s="1"/>
  <c r="B167" i="4"/>
  <c r="A167" i="4" s="1"/>
  <c r="B168" i="4"/>
  <c r="A168" i="4" s="1"/>
  <c r="B170" i="4"/>
  <c r="A170" i="4" s="1"/>
  <c r="B173" i="4"/>
  <c r="A173" i="4" s="1"/>
  <c r="B215" i="4"/>
  <c r="A215" i="4" s="1"/>
  <c r="B216" i="4"/>
  <c r="A216" i="4" s="1"/>
  <c r="B218" i="4"/>
  <c r="A218" i="4" s="1"/>
  <c r="B219" i="4"/>
  <c r="A219" i="4" s="1"/>
  <c r="B220" i="4"/>
  <c r="A220" i="4" s="1"/>
  <c r="B240" i="4"/>
  <c r="A240" i="4" s="1"/>
  <c r="B188" i="4"/>
  <c r="A188" i="4" s="1"/>
  <c r="B189" i="4"/>
  <c r="A189" i="4" s="1"/>
  <c r="B190" i="4"/>
  <c r="A190" i="4" s="1"/>
  <c r="B191" i="4"/>
  <c r="A191" i="4" s="1"/>
  <c r="B192" i="4"/>
  <c r="A192" i="4" s="1"/>
  <c r="B193" i="4"/>
  <c r="A193" i="4" s="1"/>
  <c r="B194" i="4"/>
  <c r="A194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38" i="4"/>
  <c r="A238" i="4" s="1"/>
  <c r="B120" i="4"/>
  <c r="A120" i="4" s="1"/>
  <c r="B119" i="4"/>
  <c r="A119" i="4" s="1"/>
  <c r="B118" i="4"/>
  <c r="A118" i="4" s="1"/>
  <c r="B28" i="4"/>
  <c r="A28" i="4" s="1"/>
  <c r="B61" i="4"/>
  <c r="A61" i="4" s="1"/>
  <c r="B62" i="4"/>
  <c r="A62" i="4" s="1"/>
  <c r="B25" i="4"/>
  <c r="A25" i="4" s="1"/>
  <c r="B26" i="4"/>
  <c r="A26" i="4" s="1"/>
  <c r="B27" i="4"/>
  <c r="A27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23" i="4"/>
  <c r="A223" i="4" s="1"/>
  <c r="B241" i="4"/>
  <c r="A241" i="4" s="1"/>
  <c r="B242" i="4"/>
  <c r="A242" i="4" s="1"/>
  <c r="B121" i="4"/>
  <c r="A121" i="4" s="1"/>
  <c r="B244" i="4"/>
  <c r="A244" i="4" s="1"/>
  <c r="B245" i="4"/>
  <c r="A245" i="4" s="1"/>
  <c r="B246" i="4"/>
  <c r="A246" i="4" s="1"/>
  <c r="B247" i="4"/>
  <c r="A247" i="4" s="1"/>
  <c r="B248" i="4"/>
  <c r="A248" i="4" s="1"/>
  <c r="B249" i="4"/>
  <c r="A249" i="4" s="1"/>
  <c r="B250" i="4"/>
  <c r="A250" i="4" s="1"/>
  <c r="B251" i="4"/>
  <c r="A251" i="4" s="1"/>
  <c r="B45" i="4"/>
  <c r="A45" i="4" s="1"/>
  <c r="B46" i="4"/>
  <c r="A46" i="4" s="1"/>
  <c r="B47" i="4"/>
  <c r="A47" i="4" s="1"/>
  <c r="B48" i="4"/>
  <c r="A48" i="4" s="1"/>
  <c r="B49" i="4"/>
  <c r="A49" i="4" s="1"/>
  <c r="B50" i="4"/>
  <c r="A50" i="4" s="1"/>
  <c r="B51" i="4"/>
  <c r="A51" i="4" s="1"/>
  <c r="B52" i="4"/>
  <c r="A52" i="4" s="1"/>
  <c r="B53" i="4"/>
  <c r="A53" i="4" s="1"/>
  <c r="B54" i="4"/>
  <c r="A54" i="4" s="1"/>
  <c r="B55" i="4"/>
  <c r="A55" i="4" s="1"/>
  <c r="B56" i="4"/>
  <c r="A56" i="4" s="1"/>
  <c r="B57" i="4"/>
  <c r="A57" i="4" s="1"/>
  <c r="B58" i="4"/>
  <c r="A58" i="4" s="1"/>
  <c r="B59" i="4"/>
  <c r="A59" i="4" s="1"/>
  <c r="B60" i="4"/>
  <c r="A60" i="4" s="1"/>
  <c r="B94" i="4"/>
  <c r="A94" i="4" s="1"/>
  <c r="B95" i="4"/>
  <c r="A95" i="4" s="1"/>
  <c r="B96" i="4"/>
  <c r="A96" i="4" s="1"/>
  <c r="B97" i="4"/>
  <c r="A97" i="4" s="1"/>
  <c r="B100" i="4"/>
  <c r="A100" i="4" s="1"/>
  <c r="B111" i="4"/>
  <c r="A111" i="4" s="1"/>
  <c r="B113" i="4"/>
  <c r="A113" i="4" s="1"/>
  <c r="B114" i="4"/>
  <c r="A114" i="4" s="1"/>
  <c r="B63" i="4"/>
  <c r="A63" i="4" s="1"/>
  <c r="B64" i="4"/>
  <c r="A64" i="4" s="1"/>
  <c r="B65" i="4"/>
  <c r="A65" i="4" s="1"/>
  <c r="B66" i="4"/>
  <c r="A66" i="4" s="1"/>
  <c r="B67" i="4"/>
  <c r="A67" i="4" s="1"/>
  <c r="B115" i="4"/>
  <c r="A115" i="4" s="1"/>
  <c r="B116" i="4"/>
  <c r="A116" i="4" s="1"/>
  <c r="B117" i="4"/>
  <c r="A117" i="4" s="1"/>
  <c r="B122" i="4"/>
  <c r="A122" i="4" s="1"/>
  <c r="B237" i="4"/>
  <c r="A237" i="4" s="1"/>
  <c r="A68" i="4"/>
  <c r="A257" i="4"/>
  <c r="A253" i="4"/>
  <c r="A145" i="4"/>
  <c r="A178" i="4"/>
  <c r="A33" i="4"/>
  <c r="A182" i="4"/>
  <c r="A164" i="4"/>
  <c r="A99" i="4"/>
  <c r="A82" i="4"/>
  <c r="A156" i="4"/>
  <c r="A243" i="4"/>
  <c r="A2" i="4" l="1"/>
  <c r="Z91" i="4"/>
  <c r="Z90" i="4"/>
  <c r="Z89" i="4"/>
  <c r="Z88" i="4"/>
  <c r="Z86" i="4"/>
  <c r="B104" i="4" l="1"/>
  <c r="B2" i="17" s="1"/>
  <c r="B257" i="13" l="1"/>
  <c r="A257" i="13" s="1"/>
  <c r="B256" i="13"/>
  <c r="A256" i="13" s="1"/>
  <c r="B255" i="13"/>
  <c r="A255" i="13" s="1"/>
  <c r="B254" i="13"/>
  <c r="A254" i="13" s="1"/>
  <c r="B253" i="13"/>
  <c r="A253" i="13" s="1"/>
  <c r="B252" i="13"/>
  <c r="A252" i="13" s="1"/>
  <c r="B251" i="13"/>
  <c r="A251" i="13" s="1"/>
  <c r="B250" i="13"/>
  <c r="A250" i="13" s="1"/>
  <c r="B249" i="13"/>
  <c r="A249" i="13" s="1"/>
  <c r="B248" i="13"/>
  <c r="A248" i="13" s="1"/>
  <c r="B247" i="13"/>
  <c r="A247" i="13" s="1"/>
  <c r="B246" i="13"/>
  <c r="A246" i="13" s="1"/>
  <c r="B245" i="13"/>
  <c r="A245" i="13" s="1"/>
  <c r="B244" i="13"/>
  <c r="A244" i="13" s="1"/>
  <c r="B243" i="13"/>
  <c r="A243" i="13" s="1"/>
  <c r="B242" i="13"/>
  <c r="A242" i="13" s="1"/>
  <c r="B241" i="13"/>
  <c r="A241" i="13" s="1"/>
  <c r="B240" i="13"/>
  <c r="A240" i="13" s="1"/>
  <c r="B239" i="13"/>
  <c r="A239" i="13" s="1"/>
  <c r="B238" i="13"/>
  <c r="A238" i="13" s="1"/>
  <c r="B237" i="13"/>
  <c r="A237" i="13" s="1"/>
  <c r="B236" i="13"/>
  <c r="A236" i="13" s="1"/>
  <c r="B235" i="13"/>
  <c r="A235" i="13" s="1"/>
  <c r="B234" i="13"/>
  <c r="A234" i="13" s="1"/>
  <c r="B233" i="13"/>
  <c r="A233" i="13" s="1"/>
  <c r="B232" i="13"/>
  <c r="A232" i="13" s="1"/>
  <c r="B231" i="13"/>
  <c r="A231" i="13" s="1"/>
  <c r="B230" i="13"/>
  <c r="A230" i="13" s="1"/>
  <c r="B229" i="13"/>
  <c r="A229" i="13" s="1"/>
  <c r="B228" i="13"/>
  <c r="A228" i="13" s="1"/>
  <c r="B227" i="13"/>
  <c r="A227" i="13" s="1"/>
  <c r="B226" i="13"/>
  <c r="A226" i="13" s="1"/>
  <c r="B225" i="13"/>
  <c r="A225" i="13" s="1"/>
  <c r="B224" i="13"/>
  <c r="A224" i="13" s="1"/>
  <c r="B223" i="13"/>
  <c r="A223" i="13" s="1"/>
  <c r="B222" i="13"/>
  <c r="A222" i="13" s="1"/>
  <c r="B221" i="13"/>
  <c r="A221" i="13" s="1"/>
  <c r="B220" i="13"/>
  <c r="A220" i="13" s="1"/>
  <c r="B219" i="13"/>
  <c r="A219" i="13" s="1"/>
  <c r="B218" i="13"/>
  <c r="A218" i="13" s="1"/>
  <c r="B217" i="13"/>
  <c r="A217" i="13" s="1"/>
  <c r="B216" i="13"/>
  <c r="A216" i="13" s="1"/>
  <c r="B215" i="13"/>
  <c r="A215" i="13" s="1"/>
  <c r="B214" i="13"/>
  <c r="A214" i="13" s="1"/>
  <c r="B213" i="13"/>
  <c r="A213" i="13" s="1"/>
  <c r="B212" i="13"/>
  <c r="A212" i="13" s="1"/>
  <c r="B211" i="13"/>
  <c r="A211" i="13" s="1"/>
  <c r="B210" i="13"/>
  <c r="A210" i="13" s="1"/>
  <c r="B209" i="13"/>
  <c r="A209" i="13" s="1"/>
  <c r="B208" i="13"/>
  <c r="A208" i="13" s="1"/>
  <c r="B207" i="13"/>
  <c r="A207" i="13" s="1"/>
  <c r="B206" i="13"/>
  <c r="A206" i="13" s="1"/>
  <c r="B205" i="13"/>
  <c r="A205" i="13" s="1"/>
  <c r="B204" i="13"/>
  <c r="A204" i="13" s="1"/>
  <c r="B203" i="13"/>
  <c r="A203" i="13" s="1"/>
  <c r="B202" i="13"/>
  <c r="A202" i="13" s="1"/>
  <c r="B201" i="13"/>
  <c r="A201" i="13" s="1"/>
  <c r="B200" i="13"/>
  <c r="A200" i="13" s="1"/>
  <c r="B199" i="13"/>
  <c r="A199" i="13" s="1"/>
  <c r="B198" i="13"/>
  <c r="A198" i="13" s="1"/>
  <c r="B197" i="13"/>
  <c r="A197" i="13" s="1"/>
  <c r="B196" i="13"/>
  <c r="A196" i="13" s="1"/>
  <c r="B195" i="13"/>
  <c r="A195" i="13" s="1"/>
  <c r="B194" i="13"/>
  <c r="A194" i="13" s="1"/>
  <c r="B193" i="13"/>
  <c r="A193" i="13" s="1"/>
  <c r="B192" i="13"/>
  <c r="A192" i="13" s="1"/>
  <c r="B191" i="13"/>
  <c r="A191" i="13" s="1"/>
  <c r="B190" i="13"/>
  <c r="A190" i="13" s="1"/>
  <c r="B189" i="13"/>
  <c r="A189" i="13" s="1"/>
  <c r="B188" i="13"/>
  <c r="A188" i="13" s="1"/>
  <c r="B187" i="13"/>
  <c r="A187" i="13" s="1"/>
  <c r="B186" i="13"/>
  <c r="A186" i="13" s="1"/>
  <c r="B185" i="13"/>
  <c r="A185" i="13" s="1"/>
  <c r="B184" i="13"/>
  <c r="A184" i="13" s="1"/>
  <c r="B183" i="13"/>
  <c r="A183" i="13" s="1"/>
  <c r="B182" i="13"/>
  <c r="A182" i="13" s="1"/>
  <c r="B181" i="13"/>
  <c r="A181" i="13" s="1"/>
  <c r="B180" i="13"/>
  <c r="A180" i="13" s="1"/>
  <c r="B179" i="13"/>
  <c r="A179" i="13" s="1"/>
  <c r="B178" i="13"/>
  <c r="A178" i="13" s="1"/>
  <c r="B177" i="13"/>
  <c r="A177" i="13" s="1"/>
  <c r="B176" i="13"/>
  <c r="A176" i="13" s="1"/>
  <c r="B175" i="13"/>
  <c r="A175" i="13" s="1"/>
  <c r="B174" i="13"/>
  <c r="A174" i="13" s="1"/>
  <c r="B173" i="13"/>
  <c r="A173" i="13" s="1"/>
  <c r="B172" i="13"/>
  <c r="A172" i="13" s="1"/>
  <c r="B171" i="13"/>
  <c r="A171" i="13" s="1"/>
  <c r="B170" i="13"/>
  <c r="A170" i="13" s="1"/>
  <c r="B169" i="13"/>
  <c r="A169" i="13" s="1"/>
  <c r="B168" i="13"/>
  <c r="A168" i="13" s="1"/>
  <c r="B167" i="13"/>
  <c r="A167" i="13" s="1"/>
  <c r="B166" i="13"/>
  <c r="A166" i="13" s="1"/>
  <c r="B165" i="13"/>
  <c r="A165" i="13" s="1"/>
  <c r="B164" i="13"/>
  <c r="A164" i="13" s="1"/>
  <c r="B163" i="13"/>
  <c r="A163" i="13" s="1"/>
  <c r="B162" i="13"/>
  <c r="A162" i="13" s="1"/>
  <c r="B161" i="13"/>
  <c r="A161" i="13" s="1"/>
  <c r="B160" i="13"/>
  <c r="A160" i="13" s="1"/>
  <c r="B159" i="13"/>
  <c r="A159" i="13" s="1"/>
  <c r="B158" i="13"/>
  <c r="A158" i="13" s="1"/>
  <c r="B157" i="13"/>
  <c r="A157" i="13" s="1"/>
  <c r="B156" i="13"/>
  <c r="A156" i="13" s="1"/>
  <c r="B155" i="13"/>
  <c r="A155" i="13" s="1"/>
  <c r="B154" i="13"/>
  <c r="A154" i="13" s="1"/>
  <c r="B153" i="13"/>
  <c r="A153" i="13" s="1"/>
  <c r="B152" i="13"/>
  <c r="A152" i="13" s="1"/>
  <c r="B151" i="13"/>
  <c r="A151" i="13" s="1"/>
  <c r="B150" i="13"/>
  <c r="A150" i="13" s="1"/>
  <c r="B149" i="13"/>
  <c r="A149" i="13" s="1"/>
  <c r="B148" i="13"/>
  <c r="A148" i="13" s="1"/>
  <c r="B147" i="13"/>
  <c r="A147" i="13" s="1"/>
  <c r="B146" i="13"/>
  <c r="A146" i="13" s="1"/>
  <c r="B145" i="13"/>
  <c r="A145" i="13" s="1"/>
  <c r="B144" i="13"/>
  <c r="A144" i="13" s="1"/>
  <c r="B143" i="13"/>
  <c r="A143" i="13" s="1"/>
  <c r="B142" i="13"/>
  <c r="A142" i="13" s="1"/>
  <c r="B141" i="13"/>
  <c r="A141" i="13" s="1"/>
  <c r="B140" i="13"/>
  <c r="A140" i="13" s="1"/>
  <c r="B139" i="13"/>
  <c r="A139" i="13" s="1"/>
  <c r="B138" i="13"/>
  <c r="A138" i="13" s="1"/>
  <c r="B137" i="13"/>
  <c r="A137" i="13" s="1"/>
  <c r="B136" i="13"/>
  <c r="A136" i="13" s="1"/>
  <c r="B135" i="13"/>
  <c r="A135" i="13" s="1"/>
  <c r="B134" i="13"/>
  <c r="A134" i="13" s="1"/>
  <c r="B133" i="13"/>
  <c r="A133" i="13" s="1"/>
  <c r="B132" i="13"/>
  <c r="A132" i="13" s="1"/>
  <c r="B131" i="13"/>
  <c r="A131" i="13" s="1"/>
  <c r="B130" i="13"/>
  <c r="A130" i="13" s="1"/>
  <c r="B129" i="13"/>
  <c r="A129" i="13" s="1"/>
  <c r="B128" i="13"/>
  <c r="A128" i="13" s="1"/>
  <c r="B127" i="13"/>
  <c r="A127" i="13" s="1"/>
  <c r="B126" i="13"/>
  <c r="A126" i="13" s="1"/>
  <c r="B125" i="13"/>
  <c r="A125" i="13" s="1"/>
  <c r="B124" i="13"/>
  <c r="A124" i="13" s="1"/>
  <c r="B123" i="13"/>
  <c r="A123" i="13" s="1"/>
  <c r="B122" i="13"/>
  <c r="A122" i="13" s="1"/>
  <c r="B121" i="13"/>
  <c r="A121" i="13" s="1"/>
  <c r="B120" i="13"/>
  <c r="A120" i="13" s="1"/>
  <c r="B119" i="13"/>
  <c r="A119" i="13" s="1"/>
  <c r="B118" i="13"/>
  <c r="A118" i="13" s="1"/>
  <c r="B117" i="13"/>
  <c r="A117" i="13" s="1"/>
  <c r="B116" i="13"/>
  <c r="A116" i="13" s="1"/>
  <c r="B115" i="13"/>
  <c r="A115" i="13" s="1"/>
  <c r="B114" i="13"/>
  <c r="A114" i="13" s="1"/>
  <c r="B113" i="13"/>
  <c r="A113" i="13" s="1"/>
  <c r="B112" i="13"/>
  <c r="A112" i="13" s="1"/>
  <c r="B111" i="13"/>
  <c r="A111" i="13" s="1"/>
  <c r="B110" i="13"/>
  <c r="A110" i="13" s="1"/>
  <c r="B109" i="13"/>
  <c r="A109" i="13" s="1"/>
  <c r="B108" i="13"/>
  <c r="A108" i="13" s="1"/>
  <c r="B107" i="13"/>
  <c r="A107" i="13" s="1"/>
  <c r="B106" i="13"/>
  <c r="A106" i="13" s="1"/>
  <c r="B105" i="13"/>
  <c r="A105" i="13" s="1"/>
  <c r="B104" i="13"/>
  <c r="A104" i="13" s="1"/>
  <c r="B103" i="13"/>
  <c r="A103" i="13" s="1"/>
  <c r="B102" i="13"/>
  <c r="A102" i="13" s="1"/>
  <c r="B101" i="13"/>
  <c r="A101" i="13" s="1"/>
  <c r="B100" i="13"/>
  <c r="A100" i="13" s="1"/>
  <c r="B99" i="13"/>
  <c r="A99" i="13" s="1"/>
  <c r="B98" i="13"/>
  <c r="A98" i="13" s="1"/>
  <c r="B97" i="13"/>
  <c r="A97" i="13" s="1"/>
  <c r="B96" i="13"/>
  <c r="A96" i="13" s="1"/>
  <c r="B95" i="13"/>
  <c r="A95" i="13" s="1"/>
  <c r="B94" i="13"/>
  <c r="A94" i="13" s="1"/>
  <c r="B93" i="13"/>
  <c r="A93" i="13" s="1"/>
  <c r="A92" i="13"/>
  <c r="B91" i="13"/>
  <c r="A91" i="13" s="1"/>
  <c r="B90" i="13"/>
  <c r="A90" i="13" s="1"/>
  <c r="B89" i="13"/>
  <c r="A89" i="13" s="1"/>
  <c r="A88" i="13"/>
  <c r="B87" i="13"/>
  <c r="A87" i="13" s="1"/>
  <c r="B86" i="13"/>
  <c r="A86" i="13" s="1"/>
  <c r="B85" i="13"/>
  <c r="A85" i="13" s="1"/>
  <c r="B84" i="13"/>
  <c r="A84" i="13" s="1"/>
  <c r="B83" i="13"/>
  <c r="A83" i="13" s="1"/>
  <c r="B82" i="13"/>
  <c r="A82" i="13" s="1"/>
  <c r="B81" i="13"/>
  <c r="A81" i="13" s="1"/>
  <c r="B80" i="13"/>
  <c r="A80" i="13" s="1"/>
  <c r="B79" i="13"/>
  <c r="A79" i="13" s="1"/>
  <c r="B78" i="13"/>
  <c r="A78" i="13" s="1"/>
  <c r="B77" i="13"/>
  <c r="A77" i="13" s="1"/>
  <c r="B76" i="13"/>
  <c r="A76" i="13" s="1"/>
  <c r="B75" i="13"/>
  <c r="A75" i="13" s="1"/>
  <c r="A74" i="13"/>
  <c r="B73" i="13"/>
  <c r="A73" i="13" s="1"/>
  <c r="B72" i="13"/>
  <c r="A72" i="13" s="1"/>
  <c r="B71" i="13"/>
  <c r="A71" i="13" s="1"/>
  <c r="B70" i="13"/>
  <c r="A70" i="13" s="1"/>
  <c r="B69" i="13"/>
  <c r="A69" i="13" s="1"/>
  <c r="B68" i="13"/>
  <c r="A68" i="13" s="1"/>
  <c r="B67" i="13"/>
  <c r="A67" i="13" s="1"/>
  <c r="B66" i="13"/>
  <c r="A66" i="13" s="1"/>
  <c r="B65" i="13"/>
  <c r="A65" i="13" s="1"/>
  <c r="B64" i="13"/>
  <c r="A64" i="13" s="1"/>
  <c r="B63" i="13"/>
  <c r="A63" i="13" s="1"/>
  <c r="B62" i="13"/>
  <c r="A62" i="13" s="1"/>
  <c r="B61" i="13"/>
  <c r="A61" i="13" s="1"/>
  <c r="B60" i="13"/>
  <c r="A60" i="13" s="1"/>
  <c r="B59" i="13"/>
  <c r="A59" i="13" s="1"/>
  <c r="B58" i="13"/>
  <c r="A58" i="13" s="1"/>
  <c r="B57" i="13"/>
  <c r="A57" i="13" s="1"/>
  <c r="B56" i="13"/>
  <c r="A56" i="13" s="1"/>
  <c r="B55" i="13"/>
  <c r="A55" i="13" s="1"/>
  <c r="B54" i="13"/>
  <c r="A54" i="13" s="1"/>
  <c r="B53" i="13"/>
  <c r="A53" i="13" s="1"/>
  <c r="B52" i="13"/>
  <c r="A52" i="13" s="1"/>
  <c r="B51" i="13"/>
  <c r="A51" i="13" s="1"/>
  <c r="B50" i="13"/>
  <c r="A50" i="13" s="1"/>
  <c r="B49" i="13"/>
  <c r="A49" i="13" s="1"/>
  <c r="B48" i="13"/>
  <c r="A48" i="13" s="1"/>
  <c r="B47" i="13"/>
  <c r="A47" i="13" s="1"/>
  <c r="B46" i="13"/>
  <c r="A46" i="13" s="1"/>
  <c r="B45" i="13"/>
  <c r="A45" i="13" s="1"/>
  <c r="B44" i="13"/>
  <c r="A44" i="13" s="1"/>
  <c r="B43" i="13"/>
  <c r="A43" i="13" s="1"/>
  <c r="B42" i="13"/>
  <c r="A42" i="13" s="1"/>
  <c r="B41" i="13"/>
  <c r="A41" i="13" s="1"/>
  <c r="B40" i="13"/>
  <c r="A40" i="13" s="1"/>
  <c r="B39" i="13"/>
  <c r="A39" i="13" s="1"/>
  <c r="B38" i="13"/>
  <c r="A38" i="13" s="1"/>
  <c r="B37" i="13"/>
  <c r="A37" i="13" s="1"/>
  <c r="B36" i="13"/>
  <c r="A36" i="13" s="1"/>
  <c r="B35" i="13"/>
  <c r="A35" i="13" s="1"/>
  <c r="B34" i="13"/>
  <c r="A34" i="13" s="1"/>
  <c r="B33" i="13"/>
  <c r="A33" i="13" s="1"/>
  <c r="B32" i="13"/>
  <c r="A32" i="13" s="1"/>
  <c r="B31" i="13"/>
  <c r="A31" i="13" s="1"/>
  <c r="B30" i="13"/>
  <c r="A30" i="13" s="1"/>
  <c r="B29" i="13"/>
  <c r="A29" i="13" s="1"/>
  <c r="B28" i="13"/>
  <c r="A28" i="13" s="1"/>
  <c r="B27" i="13"/>
  <c r="A27" i="13" s="1"/>
  <c r="B26" i="13"/>
  <c r="A26" i="13" s="1"/>
  <c r="B25" i="13"/>
  <c r="A25" i="13" s="1"/>
  <c r="B24" i="13"/>
  <c r="A24" i="13" s="1"/>
  <c r="B23" i="13"/>
  <c r="A23" i="13" s="1"/>
  <c r="B22" i="13"/>
  <c r="A22" i="13" s="1"/>
  <c r="B21" i="13"/>
  <c r="A21" i="13" s="1"/>
  <c r="B20" i="13"/>
  <c r="A20" i="13" s="1"/>
  <c r="B19" i="13"/>
  <c r="A19" i="13" s="1"/>
  <c r="B18" i="13"/>
  <c r="A18" i="13" s="1"/>
  <c r="B17" i="13"/>
  <c r="A17" i="13" s="1"/>
  <c r="B16" i="13"/>
  <c r="A16" i="13" s="1"/>
  <c r="B15" i="13"/>
  <c r="A15" i="13" s="1"/>
  <c r="B14" i="13"/>
  <c r="A14" i="13" s="1"/>
  <c r="B13" i="13"/>
  <c r="A13" i="13" s="1"/>
  <c r="B12" i="13"/>
  <c r="A12" i="13" s="1"/>
  <c r="B11" i="13"/>
  <c r="A11" i="13" s="1"/>
  <c r="B10" i="13"/>
  <c r="A10" i="13" s="1"/>
  <c r="B9" i="13"/>
  <c r="A9" i="13" s="1"/>
  <c r="B8" i="13"/>
  <c r="A8" i="13" s="1"/>
  <c r="B7" i="13"/>
  <c r="A7" i="13" s="1"/>
  <c r="B6" i="13"/>
  <c r="A6" i="13" s="1"/>
  <c r="B5" i="13"/>
  <c r="A5" i="13" s="1"/>
  <c r="B4" i="13"/>
  <c r="A4" i="13" s="1"/>
  <c r="B3" i="13"/>
  <c r="A3" i="13" s="1"/>
  <c r="B2" i="13"/>
  <c r="A2" i="13" s="1"/>
  <c r="A252" i="2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" i="2"/>
  <c r="A104" i="4"/>
  <c r="B93" i="17" s="1"/>
</calcChain>
</file>

<file path=xl/connections.xml><?xml version="1.0" encoding="utf-8"?>
<connections xmlns="http://schemas.openxmlformats.org/spreadsheetml/2006/main">
  <connection id="1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</connections>
</file>

<file path=xl/sharedStrings.xml><?xml version="1.0" encoding="utf-8"?>
<sst xmlns="http://schemas.openxmlformats.org/spreadsheetml/2006/main" count="12269" uniqueCount="2608">
  <si>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</si>
  <si>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</si>
  <si>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</si>
  <si>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</si>
  <si>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</si>
  <si>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</si>
  <si>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</si>
  <si>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</si>
  <si>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</si>
  <si>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</si>
  <si>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</si>
  <si>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</si>
  <si>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</si>
  <si>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</si>
  <si>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</si>
  <si>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</si>
  <si>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</si>
  <si>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</si>
  <si>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</si>
  <si>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</si>
  <si>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</si>
  <si>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</si>
  <si>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</si>
  <si>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</si>
  <si>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</si>
  <si>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</si>
  <si>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</si>
  <si>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</si>
  <si>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</si>
  <si>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</si>
  <si>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</si>
  <si>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</si>
  <si>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</si>
  <si>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</si>
  <si>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</si>
  <si>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</si>
  <si>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</si>
  <si>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</si>
  <si>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</si>
  <si>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</si>
  <si>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</si>
  <si>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</si>
  <si>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</si>
  <si>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</si>
  <si>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</si>
  <si>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</si>
  <si>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</si>
  <si>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</si>
  <si>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</si>
  <si>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</si>
  <si>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</si>
  <si>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</si>
  <si>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</si>
  <si>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</si>
  <si>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</si>
  <si>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</si>
  <si>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</si>
  <si>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</si>
  <si>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</si>
  <si>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</si>
  <si>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</si>
  <si>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</si>
  <si>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</si>
  <si>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</si>
  <si>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</si>
  <si>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</si>
  <si>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</si>
  <si>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</si>
  <si>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</si>
  <si>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</si>
  <si>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</si>
  <si>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</si>
  <si>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</si>
  <si>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</si>
  <si>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</si>
  <si>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</si>
  <si>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</si>
  <si>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</si>
  <si>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</si>
  <si>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</si>
  <si>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</si>
  <si>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</si>
  <si>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</si>
  <si>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</si>
  <si>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</si>
  <si>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</si>
  <si>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</si>
  <si>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</si>
  <si>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</si>
  <si>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</si>
  <si>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</si>
  <si>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</si>
  <si>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</si>
  <si>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</si>
  <si>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</si>
  <si>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</si>
  <si>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</si>
  <si>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</si>
  <si>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</si>
  <si>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</si>
  <si>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</si>
  <si>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</si>
  <si>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</si>
  <si>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</si>
  <si>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</si>
  <si>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</si>
  <si>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</si>
  <si>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</si>
  <si>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</si>
  <si>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</si>
  <si>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</si>
  <si>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</si>
  <si>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</si>
  <si>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</si>
  <si>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</si>
  <si>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</si>
  <si>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</si>
  <si>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</si>
  <si>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</si>
  <si>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</si>
  <si>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</si>
  <si>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</si>
  <si>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</si>
  <si>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</si>
  <si>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</si>
  <si>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</si>
  <si>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</si>
  <si>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</si>
  <si>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</si>
  <si>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</si>
  <si>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</si>
  <si>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</si>
  <si>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</si>
  <si>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</si>
  <si>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</si>
  <si>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</si>
  <si>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</si>
  <si>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</si>
  <si>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</si>
  <si>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</si>
  <si>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</si>
  <si>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</si>
  <si>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</si>
  <si>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</si>
  <si>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</si>
  <si>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</si>
  <si>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</si>
  <si>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</si>
  <si>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</si>
  <si>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</si>
  <si>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</si>
  <si>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</si>
  <si>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</si>
  <si>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</si>
  <si>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</si>
  <si>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</si>
  <si>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</si>
  <si>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</si>
  <si>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</si>
  <si>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</si>
  <si>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</si>
  <si>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</si>
  <si>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</si>
  <si>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</si>
  <si>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</si>
  <si>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</si>
  <si>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</si>
  <si>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</si>
  <si>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</si>
  <si>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</si>
  <si>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</si>
  <si>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</si>
  <si>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</si>
  <si>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</si>
  <si>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</si>
  <si>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</si>
  <si>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</si>
  <si>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</si>
  <si>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</si>
  <si>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X-Gaze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</si>
  <si>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</si>
  <si>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</si>
  <si>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</si>
  <si>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</si>
  <si>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</si>
  <si>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</si>
  <si>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</si>
  <si>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</si>
  <si>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</si>
  <si>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</si>
  <si>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</si>
  <si>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</si>
  <si>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</si>
  <si>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</si>
  <si>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</si>
  <si>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</si>
  <si>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</si>
  <si>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</si>
  <si>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</si>
  <si>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</si>
  <si>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</si>
  <si>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</si>
  <si>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</si>
  <si>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</si>
  <si>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</si>
  <si>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</si>
  <si>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</si>
  <si>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</si>
  <si>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</si>
  <si>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</si>
  <si>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</si>
  <si>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</si>
  <si>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</si>
  <si>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</si>
  <si>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</si>
  <si>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</si>
  <si>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</si>
  <si>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</si>
  <si>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</si>
  <si>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</si>
  <si>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</si>
  <si>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</si>
  <si>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</si>
  <si>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</si>
  <si>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</si>
  <si>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</si>
  <si>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</si>
  <si>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</si>
  <si>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</si>
  <si>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</si>
  <si>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</si>
  <si>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</si>
  <si>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</si>
  <si>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</si>
  <si>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</si>
  <si>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</si>
  <si>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</si>
  <si>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</si>
  <si>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</si>
  <si>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</si>
  <si>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</si>
  <si>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</si>
  <si>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</si>
  <si>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</si>
  <si>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</si>
  <si>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</si>
  <si>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</si>
  <si>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</si>
  <si>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</si>
  <si>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</si>
  <si>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</si>
  <si>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</si>
  <si>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</si>
  <si>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</si>
  <si>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</si>
  <si>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</si>
  <si>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</si>
  <si>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</si>
  <si>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</si>
  <si>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</si>
  <si>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</si>
  <si>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</si>
  <si>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</si>
  <si>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</si>
  <si>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</si>
  <si>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</si>
  <si>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</si>
  <si>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</si>
  <si>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</si>
  <si>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</si>
  <si>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</si>
  <si>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</si>
  <si>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</si>
  <si>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</si>
  <si>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</si>
  <si>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</si>
  <si>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</si>
  <si>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</si>
  <si>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</si>
  <si>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</si>
  <si>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</si>
  <si>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</si>
  <si>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</si>
  <si>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</si>
  <si>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</si>
  <si>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</si>
  <si>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</si>
  <si>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</si>
  <si>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</si>
  <si>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</si>
  <si>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</si>
  <si>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</si>
  <si>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</si>
  <si>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</si>
  <si>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</si>
  <si>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</si>
  <si>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</si>
  <si>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</si>
  <si>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</si>
  <si>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</si>
  <si>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</si>
  <si>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</si>
  <si>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</si>
  <si>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</si>
  <si>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</si>
  <si>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</si>
  <si>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</si>
  <si>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</si>
  <si>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</si>
  <si>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</si>
  <si>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</si>
  <si>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</si>
  <si>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</si>
  <si>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</si>
  <si>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</si>
  <si>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</si>
  <si>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</si>
  <si>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</si>
  <si>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</si>
  <si>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</si>
  <si>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</si>
  <si>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</si>
  <si>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</si>
  <si>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</si>
  <si>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</si>
  <si>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</si>
  <si>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</si>
  <si>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</si>
  <si>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</si>
  <si>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</si>
  <si>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</si>
  <si>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</si>
  <si>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</si>
  <si>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</si>
  <si>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</si>
  <si>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</si>
  <si>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</si>
  <si>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</si>
  <si>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</si>
  <si>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</si>
  <si>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</si>
  <si>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</si>
  <si>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</si>
  <si>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</si>
  <si>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Lightng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</si>
  <si>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</si>
  <si>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</si>
  <si>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</si>
  <si>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</si>
  <si>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</si>
  <si>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</si>
  <si>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</si>
  <si>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</si>
  <si>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</si>
  <si>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</si>
  <si>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</si>
  <si>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</si>
  <si>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</si>
  <si>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</si>
  <si>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</si>
  <si>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</si>
  <si>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</si>
  <si>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</si>
  <si>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</si>
  <si>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</si>
  <si>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</si>
  <si>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</si>
  <si>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</si>
  <si>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</si>
  <si>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</si>
  <si>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</si>
  <si>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</si>
  <si>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</si>
  <si>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</si>
  <si>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</si>
  <si>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</si>
  <si>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</si>
  <si>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</si>
  <si>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</si>
  <si>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</si>
  <si>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</si>
  <si>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</si>
  <si>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</si>
  <si>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</si>
  <si>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</si>
  <si>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</si>
  <si>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</si>
  <si>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</si>
  <si>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</si>
  <si>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</si>
  <si>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</si>
  <si>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</si>
  <si>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</si>
  <si>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</si>
  <si>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</si>
  <si>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</si>
  <si>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</si>
  <si>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</si>
  <si>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</si>
  <si>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</si>
  <si>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</si>
  <si>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</si>
  <si>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</si>
  <si>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</si>
  <si>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</si>
  <si>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</si>
  <si>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</si>
  <si>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</si>
  <si>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</si>
  <si>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</si>
  <si>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</si>
  <si>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</si>
  <si>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</si>
  <si>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</si>
  <si>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</si>
  <si>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</si>
  <si>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</si>
  <si>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</si>
  <si>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</si>
  <si>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</si>
  <si>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</si>
  <si>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</si>
  <si>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</si>
  <si>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</si>
  <si>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</si>
  <si>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</si>
  <si>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</si>
  <si>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</si>
  <si>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</si>
  <si>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</si>
  <si>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</si>
  <si>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</si>
  <si>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</si>
  <si>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</si>
  <si>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</si>
  <si>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</si>
  <si>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</si>
  <si>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</si>
  <si>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</si>
  <si>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</si>
  <si>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</si>
  <si>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</si>
  <si>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</si>
  <si>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</si>
  <si>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</si>
  <si>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</si>
  <si>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</si>
  <si>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</si>
  <si>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</si>
  <si>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</si>
  <si>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</si>
  <si>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</si>
  <si>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</si>
  <si>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</si>
  <si>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</si>
  <si>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</si>
  <si>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</si>
  <si>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</si>
  <si>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</si>
  <si>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</si>
  <si>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</si>
  <si>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</si>
  <si>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</si>
  <si>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</si>
  <si>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</si>
  <si>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</si>
  <si>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</si>
  <si>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</si>
  <si>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</si>
  <si>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</si>
  <si>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</si>
  <si>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</si>
  <si>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</si>
  <si>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</si>
  <si>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</si>
  <si>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</si>
  <si>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</si>
  <si>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</si>
  <si>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</si>
  <si>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</si>
  <si>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</si>
  <si>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</si>
  <si>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</si>
  <si>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</si>
  <si>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</si>
  <si>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</si>
  <si>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</si>
  <si>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</si>
  <si>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</si>
  <si>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</si>
  <si>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</si>
  <si>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</si>
  <si>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</si>
  <si>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</si>
  <si>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</si>
  <si>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</si>
  <si>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</si>
  <si>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</si>
  <si>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</si>
  <si>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</si>
  <si>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</si>
  <si>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</si>
  <si>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</si>
  <si>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</si>
  <si>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</si>
  <si>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</si>
  <si>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</si>
  <si>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</si>
  <si>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</si>
  <si>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</si>
  <si>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</si>
  <si>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</si>
  <si>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</si>
  <si>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</si>
  <si>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</si>
  <si>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</si>
  <si>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</si>
  <si>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</si>
  <si>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</si>
  <si>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</si>
  <si>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</si>
  <si>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</si>
  <si>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</si>
  <si>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</si>
  <si>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</si>
  <si>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</si>
  <si>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</si>
  <si>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</si>
  <si>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</si>
  <si>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</si>
  <si>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</si>
  <si>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</si>
  <si>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</si>
  <si>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</si>
  <si>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</si>
  <si>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</si>
  <si>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</si>
  <si>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</si>
  <si>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</si>
  <si>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</si>
  <si>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</si>
  <si>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</si>
  <si>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</si>
  <si>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</si>
  <si>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</si>
  <si>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</si>
  <si>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</si>
  <si>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</si>
  <si>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</si>
  <si>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</si>
  <si>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</si>
  <si>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</si>
  <si>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</si>
  <si>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</si>
  <si>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</si>
  <si>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</si>
  <si>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</si>
  <si>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</si>
  <si>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</si>
  <si>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</si>
  <si>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</si>
  <si>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</si>
  <si>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</si>
  <si>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</si>
  <si>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</si>
  <si>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</si>
  <si>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</si>
  <si>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</si>
  <si>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</si>
  <si>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</si>
  <si>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</si>
  <si>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</si>
  <si>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</si>
  <si>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</si>
  <si>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</si>
  <si>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</si>
  <si>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</si>
  <si>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</si>
  <si>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</si>
  <si>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</si>
  <si>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</si>
  <si>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</si>
  <si>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</si>
  <si>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</si>
  <si>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</si>
  <si>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</si>
  <si>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Thunder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</si>
  <si>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</si>
  <si>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</si>
  <si>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</si>
  <si>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</si>
  <si>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</si>
  <si>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</si>
  <si>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</si>
  <si>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</si>
  <si>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</si>
  <si>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</si>
  <si>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</si>
  <si>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</si>
  <si>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</si>
  <si>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</si>
  <si>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</si>
  <si>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</si>
  <si>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</si>
  <si>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</si>
  <si>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</si>
  <si>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</si>
  <si>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</si>
  <si>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</si>
  <si>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</si>
  <si>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</si>
  <si>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</si>
  <si>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</si>
  <si>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</si>
  <si>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</si>
  <si>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</si>
  <si>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</si>
  <si>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</si>
  <si>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</si>
  <si>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</si>
  <si>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</si>
  <si>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</si>
  <si>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</si>
  <si>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</si>
  <si>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</si>
  <si>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</si>
  <si>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</si>
  <si>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</si>
  <si>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</si>
  <si>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</si>
  <si>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</si>
  <si>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</si>
  <si>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</si>
  <si>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</si>
  <si>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</si>
  <si>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</si>
  <si>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</si>
  <si>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</si>
  <si>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</si>
  <si>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</si>
  <si>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</si>
  <si>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</si>
  <si>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</si>
  <si>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</si>
  <si>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</si>
  <si>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</si>
  <si>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</si>
  <si>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</si>
  <si>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</si>
  <si>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</si>
  <si>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</si>
  <si>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</si>
  <si>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</si>
  <si>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</si>
  <si>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</si>
  <si>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</si>
  <si>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</si>
  <si>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</si>
  <si>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</si>
  <si>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</si>
  <si>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</si>
  <si>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</si>
  <si>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</si>
  <si>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</si>
  <si>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</si>
  <si>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</si>
  <si>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</si>
  <si>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</si>
  <si>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</si>
  <si>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</si>
  <si>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</si>
  <si>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</si>
  <si>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</si>
  <si>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</si>
  <si>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</si>
  <si>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</si>
  <si>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</si>
  <si>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</si>
  <si>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</si>
  <si>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</si>
  <si>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</si>
  <si>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</si>
  <si>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</si>
  <si>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</si>
  <si>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</si>
  <si>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</si>
  <si>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</si>
  <si>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</si>
  <si>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</si>
  <si>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</si>
  <si>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</si>
  <si>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</si>
  <si>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</si>
  <si>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</si>
  <si>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</si>
  <si>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</si>
  <si>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</si>
  <si>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</si>
  <si>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</si>
  <si>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</si>
  <si>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</si>
  <si>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</si>
  <si>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</si>
  <si>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</si>
  <si>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</si>
  <si>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</si>
  <si>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</si>
  <si>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</si>
  <si>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</si>
  <si>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</si>
  <si>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</si>
  <si>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</si>
  <si>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</si>
  <si>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</si>
  <si>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</si>
  <si>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</si>
  <si>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</si>
  <si>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</si>
  <si>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</si>
  <si>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</si>
  <si>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</si>
  <si>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</si>
  <si>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</si>
  <si>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</si>
  <si>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</si>
  <si>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</si>
  <si>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</si>
  <si>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</si>
  <si>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</si>
  <si>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</si>
  <si>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</si>
  <si>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</si>
  <si>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</si>
  <si>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</si>
  <si>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</si>
  <si>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</si>
  <si>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</si>
  <si>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</si>
  <si>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</si>
  <si>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</si>
  <si>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</si>
  <si>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</si>
  <si>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</si>
  <si>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</si>
  <si>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</si>
  <si>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</si>
  <si>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</si>
  <si>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</si>
  <si>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</si>
  <si>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</si>
  <si>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</si>
  <si>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</si>
  <si>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</si>
  <si>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</si>
  <si>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</si>
  <si>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</si>
  <si>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</si>
  <si>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</si>
  <si>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</si>
  <si>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</si>
  <si>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</si>
  <si>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</si>
  <si>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</si>
  <si>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</si>
  <si>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</si>
  <si>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</si>
  <si>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</si>
  <si>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</si>
  <si>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</si>
  <si>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</si>
  <si>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</si>
  <si>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</si>
  <si>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</si>
  <si>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</si>
  <si>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</si>
  <si>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</si>
  <si>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</si>
  <si>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</si>
  <si>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</si>
  <si>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</si>
  <si>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</si>
  <si>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</si>
  <si>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Stat up Rate</t>
  </si>
  <si>
    <t>DS 1</t>
  </si>
  <si>
    <t>DS 2</t>
  </si>
  <si>
    <t>DS 3</t>
  </si>
  <si>
    <t>DS 4</t>
  </si>
  <si>
    <t>DS 5</t>
  </si>
  <si>
    <t>DS 6</t>
  </si>
  <si>
    <t>DS 7</t>
  </si>
  <si>
    <t>DS 8</t>
  </si>
  <si>
    <t>DS 9</t>
  </si>
  <si>
    <t>DS A</t>
  </si>
  <si>
    <t>HumF HP</t>
  </si>
  <si>
    <t>1 in 11 ($17)</t>
  </si>
  <si>
    <t>Cure 00</t>
  </si>
  <si>
    <t>O-Para 05</t>
  </si>
  <si>
    <t>Blitz 08</t>
  </si>
  <si>
    <t>X-Ice 0B</t>
  </si>
  <si>
    <t>Gaze 0E</t>
  </si>
  <si>
    <t>O-Stone 11</t>
  </si>
  <si>
    <t>Charm 14</t>
  </si>
  <si>
    <t>Teleport 17</t>
  </si>
  <si>
    <t>P-Blast 1A</t>
  </si>
  <si>
    <t>Recover 1D</t>
  </si>
  <si>
    <t>HumF STR</t>
  </si>
  <si>
    <t>Sun</t>
  </si>
  <si>
    <t>1 in 15 ($11)</t>
  </si>
  <si>
    <t>Warning 01</t>
  </si>
  <si>
    <t>Thunder 06</t>
  </si>
  <si>
    <t>X-Fire 09</t>
  </si>
  <si>
    <t>StonSkin 0C</t>
  </si>
  <si>
    <t>Surprise 0F</t>
  </si>
  <si>
    <t>Explode 12</t>
  </si>
  <si>
    <t>O-Weapon 15</t>
  </si>
  <si>
    <t>Touch 18</t>
  </si>
  <si>
    <t>O-Change 1B</t>
  </si>
  <si>
    <t>Flare 1E</t>
  </si>
  <si>
    <t>HumF AGL</t>
  </si>
  <si>
    <t>CatClaw</t>
  </si>
  <si>
    <t>1 in 18 ($0E)</t>
  </si>
  <si>
    <t>Fire 02</t>
  </si>
  <si>
    <t>O-Quake 07</t>
  </si>
  <si>
    <t>Steal 0A</t>
  </si>
  <si>
    <t>X-Thunder 0D</t>
  </si>
  <si>
    <t>StonGaze 10</t>
  </si>
  <si>
    <t>Heal 13</t>
  </si>
  <si>
    <t>Hypnos 16</t>
  </si>
  <si>
    <t>O-Damage 19</t>
  </si>
  <si>
    <t>Mirror 1C</t>
  </si>
  <si>
    <t>O-All 1F</t>
  </si>
  <si>
    <t>HumF MANA</t>
  </si>
  <si>
    <t>1 in 5 ($33)</t>
  </si>
  <si>
    <t>O-Poison 03</t>
  </si>
  <si>
    <t>MutF HP</t>
  </si>
  <si>
    <t>1 in 20 ($0C)</t>
  </si>
  <si>
    <t>Ice 04</t>
  </si>
  <si>
    <t>MutF STR</t>
  </si>
  <si>
    <t>1 in 50 ($05)</t>
  </si>
  <si>
    <t>00-26</t>
  </si>
  <si>
    <t>27-3e</t>
  </si>
  <si>
    <t>3f-56</t>
  </si>
  <si>
    <t>57-76</t>
  </si>
  <si>
    <t>77-8e</t>
  </si>
  <si>
    <t>8f-9e</t>
  </si>
  <si>
    <t>9f-b6</t>
  </si>
  <si>
    <t>b7-ce</t>
  </si>
  <si>
    <t>cf-e6</t>
  </si>
  <si>
    <t>e7-ff</t>
  </si>
  <si>
    <t>MutF AGL</t>
  </si>
  <si>
    <t>99E4B7E9B6EDB5E6D5F0DDF1B4F2D0E3C4EFDEF4D1EBD2F395EABDE79DFEDCF5</t>
  </si>
  <si>
    <t>MutF MANA</t>
  </si>
  <si>
    <t>1 in 8 ($1F)</t>
  </si>
  <si>
    <t>Cure, Warning, Fire, O-Poison, Ice, O-Para, Thunder, O-Quake, Blitz, X-Fire, Steal, X-Ice, StonSkin, X-Thunder, Gaze, Surprise,</t>
  </si>
  <si>
    <t>MutF DEF</t>
  </si>
  <si>
    <t>StonGaze, O-Stone, Explode, Heal, Charm, O-Weapon, Hypnos, Teleport, Touch, O-Damage, P-Blast, O-Change, Mirror, Recover, Flare, O-All</t>
  </si>
  <si>
    <t>HumM HP</t>
  </si>
  <si>
    <t>Defense Sword</t>
  </si>
  <si>
    <t>15 in 99 ($26)</t>
  </si>
  <si>
    <t>Skill learned depends on enemies' DS</t>
  </si>
  <si>
    <t>4 in 75 ($0D)</t>
  </si>
  <si>
    <t>Monster Groupings</t>
  </si>
  <si>
    <t>Monster Data</t>
  </si>
  <si>
    <t>ID</t>
  </si>
  <si>
    <t>Aaddress</t>
  </si>
  <si>
    <t>HumM STR</t>
  </si>
  <si>
    <t>Bosses</t>
  </si>
  <si>
    <t>HumM AGL</t>
  </si>
  <si>
    <t>1; 0</t>
  </si>
  <si>
    <t>0; 1</t>
  </si>
  <si>
    <t>0; 0</t>
  </si>
  <si>
    <t>FFFE0060E1</t>
  </si>
  <si>
    <t>00; 80</t>
  </si>
  <si>
    <t>36c70</t>
  </si>
  <si>
    <t>HumM MANA</t>
  </si>
  <si>
    <t>16 in 99 ($29)</t>
  </si>
  <si>
    <t>FDEF006061</t>
  </si>
  <si>
    <t>01; 81</t>
  </si>
  <si>
    <t>36c75</t>
  </si>
  <si>
    <t>HumM  DEF</t>
  </si>
  <si>
    <t>3 in 468 ($01)</t>
  </si>
  <si>
    <t>1; 1</t>
  </si>
  <si>
    <t>2; 0</t>
  </si>
  <si>
    <t>80FCEE7420</t>
  </si>
  <si>
    <t>02; 82</t>
  </si>
  <si>
    <t>36c7a</t>
  </si>
  <si>
    <t>MutM HP</t>
  </si>
  <si>
    <t>9 in 99 ($17)</t>
  </si>
  <si>
    <t>F9F8006061</t>
  </si>
  <si>
    <t>03; 83</t>
  </si>
  <si>
    <t>36c7f</t>
  </si>
  <si>
    <t>1 in 75 ($03)</t>
  </si>
  <si>
    <t>Shogun</t>
  </si>
  <si>
    <t>FAFB006061</t>
  </si>
  <si>
    <t>04; 84</t>
  </si>
  <si>
    <t>36c84</t>
  </si>
  <si>
    <t>MutM STR</t>
  </si>
  <si>
    <t>9; 4-8</t>
  </si>
  <si>
    <t>C7B8003F2C</t>
  </si>
  <si>
    <t>05; 85</t>
  </si>
  <si>
    <t>36c89</t>
  </si>
  <si>
    <t>MutM AGL</t>
  </si>
  <si>
    <t>4-8; 0</t>
  </si>
  <si>
    <t>0; 4-8</t>
  </si>
  <si>
    <t>57AC002B2C</t>
  </si>
  <si>
    <t>06; 86</t>
  </si>
  <si>
    <t>36c8e</t>
  </si>
  <si>
    <t>MutM MANA</t>
  </si>
  <si>
    <t>13 in 99 ($21)</t>
  </si>
  <si>
    <t>1-4; 0</t>
  </si>
  <si>
    <t>0; 1-4</t>
  </si>
  <si>
    <t>922A002425</t>
  </si>
  <si>
    <t>07; 87</t>
  </si>
  <si>
    <t>36c93</t>
  </si>
  <si>
    <t>MutM DEF</t>
  </si>
  <si>
    <t>17 in 99 ($2B)</t>
  </si>
  <si>
    <t>2a7e8</t>
  </si>
  <si>
    <t>47B60020E1</t>
  </si>
  <si>
    <t>08; 88</t>
  </si>
  <si>
    <t>36c98</t>
  </si>
  <si>
    <t>1a right, 3c up; 3 down; 25 left</t>
  </si>
  <si>
    <t>9883002021</t>
  </si>
  <si>
    <t>09; 89</t>
  </si>
  <si>
    <t>36c9d</t>
  </si>
  <si>
    <t>Psi</t>
  </si>
  <si>
    <t>14 right, 36 up; 9 down; 2b</t>
  </si>
  <si>
    <t>C9C5002021</t>
  </si>
  <si>
    <t>0a; 8a</t>
  </si>
  <si>
    <t>36ca2</t>
  </si>
  <si>
    <t>Encounter code</t>
  </si>
  <si>
    <t>D1D800202C</t>
  </si>
  <si>
    <t>0b; 8b</t>
  </si>
  <si>
    <t>36ca7</t>
  </si>
  <si>
    <t>1st Nybble</t>
  </si>
  <si>
    <t>145F002021</t>
  </si>
  <si>
    <t>0c; 8c</t>
  </si>
  <si>
    <t>36cac</t>
  </si>
  <si>
    <t>can't run</t>
  </si>
  <si>
    <t>69EC002001</t>
  </si>
  <si>
    <t>0d; 8d</t>
  </si>
  <si>
    <t>36cb1</t>
  </si>
  <si>
    <t>boss</t>
  </si>
  <si>
    <t>1-3; 0</t>
  </si>
  <si>
    <t>9CB0BD2726</t>
  </si>
  <si>
    <t>0e; 8e</t>
  </si>
  <si>
    <t>36cb6</t>
  </si>
  <si>
    <t>text after battle?</t>
  </si>
  <si>
    <t>apollo, ninja</t>
  </si>
  <si>
    <t>EDEDC22026</t>
  </si>
  <si>
    <t>0f; 8f</t>
  </si>
  <si>
    <t>36cbb</t>
  </si>
  <si>
    <t>2nd Nybble</t>
  </si>
  <si>
    <t>First World</t>
  </si>
  <si>
    <t>1, 0, 0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</si>
  <si>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</si>
  <si>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</si>
  <si>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</si>
  <si>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</si>
  <si>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</si>
  <si>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</si>
  <si>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</si>
  <si>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0, 1, 0</t>
  </si>
  <si>
    <t>0; 3-5</t>
  </si>
  <si>
    <t>1-3; 3-5</t>
  </si>
  <si>
    <t>005A96091E</t>
  </si>
  <si>
    <t>10; 90</t>
  </si>
  <si>
    <t>36cc0</t>
  </si>
  <si>
    <t>0, 0, 1</t>
  </si>
  <si>
    <t>1-3; 0-3</t>
  </si>
  <si>
    <t>4B002D071B</t>
  </si>
  <si>
    <t>11; 91</t>
  </si>
  <si>
    <t>36cc5</t>
  </si>
  <si>
    <t>1, 1, 1</t>
  </si>
  <si>
    <t>0; 0-3</t>
  </si>
  <si>
    <t>0; 3-6</t>
  </si>
  <si>
    <t>B4785A0D0E</t>
  </si>
  <si>
    <t>12; 92</t>
  </si>
  <si>
    <t>36cca</t>
  </si>
  <si>
    <t>1-4, 0, 0</t>
  </si>
  <si>
    <t>4-8; 0-3</t>
  </si>
  <si>
    <t>A596870D19</t>
  </si>
  <si>
    <t>13; 93</t>
  </si>
  <si>
    <t>36ccf</t>
  </si>
  <si>
    <t>0, 1-4, 0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</si>
  <si>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</si>
  <si>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</si>
  <si>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</si>
  <si>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</si>
  <si>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</si>
  <si>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</si>
  <si>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</si>
  <si>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0, 0, 1-4</t>
  </si>
  <si>
    <t>1-4; 1-3</t>
  </si>
  <si>
    <t>0; 1-3</t>
  </si>
  <si>
    <t>784BB9040A</t>
  </si>
  <si>
    <t>14; 94</t>
  </si>
  <si>
    <t>36cd4</t>
  </si>
  <si>
    <t>1-3, 1-3, 0</t>
  </si>
  <si>
    <t>First cave</t>
  </si>
  <si>
    <t>Bronze Shield 17</t>
  </si>
  <si>
    <t>Bow 15</t>
  </si>
  <si>
    <t>Hammer 00</t>
  </si>
  <si>
    <t>08</t>
  </si>
  <si>
    <t>1-3, 0, 1-3</t>
  </si>
  <si>
    <t>B92DB40409</t>
  </si>
  <si>
    <t>15; 95</t>
  </si>
  <si>
    <t>36cd9</t>
  </si>
  <si>
    <t>09</t>
  </si>
  <si>
    <t>0, 1-3, 1-3</t>
  </si>
  <si>
    <t>2DA5780003</t>
  </si>
  <si>
    <t>16; 96</t>
  </si>
  <si>
    <t>36cde</t>
  </si>
  <si>
    <t>0a</t>
  </si>
  <si>
    <t>1-3, 1-3, 1-3</t>
  </si>
  <si>
    <t>96B4A50103</t>
  </si>
  <si>
    <t>17; 97</t>
  </si>
  <si>
    <t>36ce3</t>
  </si>
  <si>
    <t>0b</t>
  </si>
  <si>
    <t>4-8, 0, 0</t>
  </si>
  <si>
    <t>Ashura World</t>
  </si>
  <si>
    <t>0c</t>
  </si>
  <si>
    <t>0, 4-8, 0</t>
  </si>
  <si>
    <t>1-3; 3-6</t>
  </si>
  <si>
    <t>AA0F500A0F</t>
  </si>
  <si>
    <t>18; 98</t>
  </si>
  <si>
    <t>36ce8</t>
  </si>
  <si>
    <t>0d</t>
  </si>
  <si>
    <t>0, 0, 4-8</t>
  </si>
  <si>
    <t>1; 3-6</t>
  </si>
  <si>
    <t>1E416E0316</t>
  </si>
  <si>
    <t>19; 99</t>
  </si>
  <si>
    <t>36ced</t>
  </si>
  <si>
    <t>0e</t>
  </si>
  <si>
    <t>0-3, 3-6, 0</t>
  </si>
  <si>
    <t>50BE050317</t>
  </si>
  <si>
    <t>1a; 9a</t>
  </si>
  <si>
    <t>36cf2</t>
  </si>
  <si>
    <t>0f</t>
  </si>
  <si>
    <t>0-3, 0, 3-6</t>
  </si>
  <si>
    <t>0F328C081B</t>
  </si>
  <si>
    <t>1b; 9b</t>
  </si>
  <si>
    <t>36cf7</t>
  </si>
  <si>
    <t>0, 0-3, 3-6</t>
  </si>
  <si>
    <t>AA1E3C071E</t>
  </si>
  <si>
    <t>1c; 9c</t>
  </si>
  <si>
    <t>36cfc</t>
  </si>
  <si>
    <t>3-6, 0-3, 0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</si>
  <si>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</si>
  <si>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</si>
  <si>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</si>
  <si>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</si>
  <si>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</si>
  <si>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</si>
  <si>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</si>
  <si>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</si>
  <si>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3-6, 0, 0-3</t>
  </si>
  <si>
    <t>4-8; 3-5</t>
  </si>
  <si>
    <t>6950410B1E</t>
  </si>
  <si>
    <t>1d; 9d</t>
  </si>
  <si>
    <t>36d01</t>
  </si>
  <si>
    <t>0, 3-6, 0-3</t>
  </si>
  <si>
    <t>BE6E320D19</t>
  </si>
  <si>
    <t>1e; 9e</t>
  </si>
  <si>
    <t>36d06</t>
  </si>
  <si>
    <t>1, 1, 2</t>
  </si>
  <si>
    <t>1-4; 0-3</t>
  </si>
  <si>
    <t>0541AA0418</t>
  </si>
  <si>
    <t>1f; 9f</t>
  </si>
  <si>
    <t>36d0b</t>
  </si>
  <si>
    <t>3-6, 3-6, 0</t>
  </si>
  <si>
    <t>41A6BE060E</t>
  </si>
  <si>
    <t>20; a0</t>
  </si>
  <si>
    <t>36d10</t>
  </si>
  <si>
    <t>3-6, 0, 3-6</t>
  </si>
  <si>
    <t>1; 3-5</t>
  </si>
  <si>
    <t>32AA69011B</t>
  </si>
  <si>
    <t>21; a1</t>
  </si>
  <si>
    <t>36d15</t>
  </si>
  <si>
    <t>0, 3-6, 3-6</t>
  </si>
  <si>
    <t>1; 1-3</t>
  </si>
  <si>
    <t>6E3CA6000A</t>
  </si>
  <si>
    <t>22; a2</t>
  </si>
  <si>
    <t>36d1a</t>
  </si>
  <si>
    <t>0-3, 0-3, 3-5</t>
  </si>
  <si>
    <t>Giants' World / Inside Ki</t>
  </si>
  <si>
    <t>0-3, 3-5, 0-3</t>
  </si>
  <si>
    <t>D7CDC30410</t>
  </si>
  <si>
    <t>23; a3</t>
  </si>
  <si>
    <t>36d1f</t>
  </si>
  <si>
    <t>3-5, 0-3, 0-3</t>
  </si>
  <si>
    <t>1023460B10</t>
  </si>
  <si>
    <t>24; a4</t>
  </si>
  <si>
    <t>36d24</t>
  </si>
  <si>
    <t>0-3, 3-5, 3-5</t>
  </si>
  <si>
    <t>1-3; 1-3</t>
  </si>
  <si>
    <t>DC10D7080A</t>
  </si>
  <si>
    <t>25; a5</t>
  </si>
  <si>
    <t>36d29</t>
  </si>
  <si>
    <t>1c</t>
  </si>
  <si>
    <t>3-5, 0-3, 3-5</t>
  </si>
  <si>
    <t>3-6; 0-3</t>
  </si>
  <si>
    <t>3-6; 3-5</t>
  </si>
  <si>
    <t>145F10151B</t>
  </si>
  <si>
    <t>26; a6</t>
  </si>
  <si>
    <t>36d2e</t>
  </si>
  <si>
    <t>1d</t>
  </si>
  <si>
    <t>3-5, 3-5, 0-3</t>
  </si>
  <si>
    <t>239BC8071B</t>
  </si>
  <si>
    <t>27; a7</t>
  </si>
  <si>
    <t>36d33</t>
  </si>
  <si>
    <t>1e</t>
  </si>
  <si>
    <t>3-5, 3-5, 3-5</t>
  </si>
  <si>
    <t>9B973D031E</t>
  </si>
  <si>
    <t>28; a8</t>
  </si>
  <si>
    <t>36d38</t>
  </si>
  <si>
    <t>1f</t>
  </si>
  <si>
    <t>1; 9; 0</t>
  </si>
  <si>
    <t>EchiGoya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</si>
  <si>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</si>
  <si>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</si>
  <si>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</si>
  <si>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</si>
  <si>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</si>
  <si>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</si>
  <si>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</si>
  <si>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</si>
  <si>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10, (0b, 04)</t>
  </si>
  <si>
    <t>1fa60</t>
  </si>
  <si>
    <t>4-8; 1</t>
  </si>
  <si>
    <t>0; 2</t>
  </si>
  <si>
    <t>C3B5230B14</t>
  </si>
  <si>
    <t>29; a9</t>
  </si>
  <si>
    <t>36d3d</t>
  </si>
  <si>
    <t>1d7bf</t>
  </si>
  <si>
    <t>7D46CD031E</t>
  </si>
  <si>
    <t>2a; aa</t>
  </si>
  <si>
    <t>36d42</t>
  </si>
  <si>
    <t>00, (37, 0f)</t>
  </si>
  <si>
    <t>9714DC0615</t>
  </si>
  <si>
    <t>2b; ab</t>
  </si>
  <si>
    <t>6d47</t>
  </si>
  <si>
    <t>5FC8B5000A</t>
  </si>
  <si>
    <t>2c; ac</t>
  </si>
  <si>
    <t>36d4c</t>
  </si>
  <si>
    <t>, (37, 10)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</si>
  <si>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</si>
  <si>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</si>
  <si>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</si>
  <si>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</si>
  <si>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</si>
  <si>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</si>
  <si>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</si>
  <si>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</si>
  <si>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</si>
  <si>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</si>
  <si>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</si>
  <si>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</si>
  <si>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</si>
  <si>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</si>
  <si>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</si>
  <si>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</si>
  <si>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</si>
  <si>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</si>
  <si>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</si>
  <si>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</si>
  <si>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</si>
  <si>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</si>
  <si>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</si>
  <si>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</si>
  <si>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</si>
  <si>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</si>
  <si>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</si>
  <si>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</si>
  <si>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</si>
  <si>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</si>
  <si>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</si>
  <si>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</si>
  <si>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</si>
  <si>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</si>
  <si>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</si>
  <si>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</si>
  <si>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</si>
  <si>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</si>
  <si>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</si>
  <si>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</si>
  <si>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</si>
  <si>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</si>
  <si>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</si>
  <si>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</si>
  <si>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</si>
  <si>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</si>
  <si>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</si>
  <si>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</si>
  <si>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</si>
  <si>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</si>
  <si>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</si>
  <si>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</si>
  <si>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</si>
  <si>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</si>
  <si>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</si>
  <si>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</si>
  <si>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</si>
  <si>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</si>
  <si>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</si>
  <si>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</si>
  <si>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</si>
  <si>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</si>
  <si>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</si>
  <si>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</si>
  <si>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</si>
  <si>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</si>
  <si>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</si>
  <si>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</si>
  <si>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</si>
  <si>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</si>
  <si>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</si>
  <si>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</si>
  <si>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</si>
  <si>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</si>
  <si>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</si>
  <si>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</si>
  <si>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</si>
  <si>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</si>
  <si>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</si>
  <si>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</si>
  <si>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</si>
  <si>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</si>
  <si>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</si>
  <si>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</si>
  <si>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</si>
  <si>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</si>
  <si>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</si>
  <si>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</si>
  <si>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</si>
  <si>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</si>
  <si>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</si>
  <si>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</si>
  <si>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</si>
  <si>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</si>
  <si>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</si>
  <si>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</si>
  <si>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</si>
  <si>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</si>
  <si>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</si>
  <si>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</si>
  <si>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</si>
  <si>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</si>
  <si>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</si>
  <si>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</si>
  <si>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</si>
  <si>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</si>
  <si>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</si>
  <si>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</si>
  <si>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</si>
  <si>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</si>
  <si>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</si>
  <si>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</si>
  <si>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</si>
  <si>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</si>
  <si>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</si>
  <si>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</si>
  <si>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</si>
  <si>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</si>
  <si>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</si>
  <si>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</si>
  <si>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</si>
  <si>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</si>
  <si>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</si>
  <si>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</si>
  <si>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</si>
  <si>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</si>
  <si>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</si>
  <si>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</si>
  <si>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</si>
  <si>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</si>
  <si>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</si>
  <si>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</si>
  <si>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</si>
  <si>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</si>
  <si>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</si>
  <si>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</si>
  <si>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</si>
  <si>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</si>
  <si>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</si>
  <si>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</si>
  <si>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</si>
  <si>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</si>
  <si>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</si>
  <si>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</si>
  <si>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</si>
  <si>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</si>
  <si>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</si>
  <si>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</si>
  <si>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</si>
  <si>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</si>
  <si>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</si>
  <si>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</si>
  <si>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</si>
  <si>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</si>
  <si>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</si>
  <si>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</si>
  <si>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</si>
  <si>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</si>
  <si>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</si>
  <si>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</si>
  <si>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</si>
  <si>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</si>
  <si>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</si>
  <si>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</si>
  <si>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</si>
  <si>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</si>
  <si>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</si>
  <si>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</si>
  <si>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</si>
  <si>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</si>
  <si>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</si>
  <si>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</si>
  <si>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</si>
  <si>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</si>
  <si>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</si>
  <si>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</si>
  <si>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</si>
  <si>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</si>
  <si>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</si>
  <si>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</si>
  <si>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</si>
  <si>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</si>
  <si>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</si>
  <si>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</si>
  <si>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</si>
  <si>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</si>
  <si>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</si>
  <si>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</si>
  <si>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</si>
  <si>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</si>
  <si>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</si>
  <si>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</si>
  <si>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</si>
  <si>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</si>
  <si>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</si>
  <si>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</si>
  <si>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</si>
  <si>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</si>
  <si>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</si>
  <si>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</si>
  <si>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</si>
  <si>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</si>
  <si>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</si>
  <si>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</si>
  <si>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</si>
  <si>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</si>
  <si>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</si>
  <si>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</si>
  <si>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</si>
  <si>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</si>
  <si>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</si>
  <si>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</si>
  <si>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</si>
  <si>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</si>
  <si>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</si>
  <si>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</si>
  <si>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</si>
  <si>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</si>
  <si>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</si>
  <si>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</si>
  <si>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</si>
  <si>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</si>
  <si>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</si>
  <si>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</si>
  <si>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</si>
  <si>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</si>
  <si>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</si>
  <si>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</si>
  <si>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</si>
  <si>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</si>
  <si>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</si>
  <si>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</si>
  <si>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</si>
  <si>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</si>
  <si>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</si>
  <si>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</si>
  <si>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</si>
  <si>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</si>
  <si>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</si>
  <si>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</si>
  <si>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</si>
  <si>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</si>
  <si>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</si>
  <si>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</si>
  <si>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</si>
  <si>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</si>
  <si>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</si>
  <si>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</si>
  <si>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</si>
  <si>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</si>
  <si>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</si>
  <si>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</si>
  <si>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</si>
  <si>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</si>
  <si>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</si>
  <si>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</si>
  <si>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</si>
  <si>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</si>
  <si>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</si>
  <si>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</si>
  <si>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</si>
  <si>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</si>
  <si>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</si>
  <si>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</si>
  <si>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</si>
  <si>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</si>
  <si>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</si>
  <si>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</si>
  <si>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</si>
  <si>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</si>
  <si>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</si>
  <si>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</si>
  <si>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</si>
  <si>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</si>
  <si>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</si>
  <si>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</si>
  <si>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</si>
  <si>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</si>
  <si>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</si>
  <si>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</si>
  <si>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</si>
  <si>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</si>
  <si>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</si>
  <si>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</si>
  <si>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</si>
  <si>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156AB</t>
  </si>
  <si>
    <t>Meat</t>
  </si>
  <si>
    <t>Become</t>
  </si>
  <si>
    <t>Type</t>
  </si>
  <si>
    <t>B</t>
  </si>
  <si>
    <t>269AB</t>
  </si>
  <si>
    <t>Amoeba 12</t>
  </si>
  <si>
    <t>Grippe -12</t>
  </si>
  <si>
    <t>Fungus 0</t>
  </si>
  <si>
    <t>Plant</t>
  </si>
  <si>
    <t>C</t>
  </si>
  <si>
    <t>457AB</t>
  </si>
  <si>
    <t>Moth -9+1</t>
  </si>
  <si>
    <t>Woodman 4</t>
  </si>
  <si>
    <t>Elemental/Golem</t>
  </si>
  <si>
    <t>-15</t>
  </si>
  <si>
    <t>237AB</t>
  </si>
  <si>
    <t>Big Eye -12+1</t>
  </si>
  <si>
    <t>Flower 1</t>
  </si>
  <si>
    <t>Simple lifeform</t>
  </si>
  <si>
    <t>357AB</t>
  </si>
  <si>
    <t>Baby-D 20</t>
  </si>
  <si>
    <t>Jaguar 9-1</t>
  </si>
  <si>
    <t>WereRat 28</t>
  </si>
  <si>
    <t>Insect</t>
  </si>
  <si>
    <t>478AB</t>
  </si>
  <si>
    <t>Baby-Wyrm 6-1</t>
  </si>
  <si>
    <t>Silver 25</t>
  </si>
  <si>
    <t>Marine life</t>
  </si>
  <si>
    <t>-12</t>
  </si>
  <si>
    <t>246AB</t>
  </si>
  <si>
    <t>Goblin 15-1</t>
  </si>
  <si>
    <t>Zombie 34</t>
  </si>
  <si>
    <t>Reptile</t>
  </si>
  <si>
    <t>358AB</t>
  </si>
  <si>
    <t>Spider -9-1</t>
  </si>
  <si>
    <t>Beetle 10</t>
  </si>
  <si>
    <t>Big Reptile</t>
  </si>
  <si>
    <t>479AB</t>
  </si>
  <si>
    <t>Rhino 3</t>
  </si>
  <si>
    <t>Flyers</t>
  </si>
  <si>
    <t>-9</t>
  </si>
  <si>
    <t>147AB</t>
  </si>
  <si>
    <t>Zombie 18</t>
  </si>
  <si>
    <t>Tetrapod</t>
  </si>
  <si>
    <t>256AB</t>
  </si>
  <si>
    <t>Barracud -6</t>
  </si>
  <si>
    <t>Crab 14</t>
  </si>
  <si>
    <t>Lycanthrope</t>
  </si>
  <si>
    <t>468AB</t>
  </si>
  <si>
    <t>Silver 9</t>
  </si>
  <si>
    <t>Medusa 29</t>
  </si>
  <si>
    <t>Spirit</t>
  </si>
  <si>
    <t>-6</t>
  </si>
  <si>
    <t>236AB</t>
  </si>
  <si>
    <t>Hofud 5</t>
  </si>
  <si>
    <t>Piranha 30</t>
  </si>
  <si>
    <t>O-Bake 35</t>
  </si>
  <si>
    <t>Undead</t>
  </si>
  <si>
    <t>Leviathan</t>
  </si>
  <si>
    <t>268AB</t>
  </si>
  <si>
    <t>Ogre 15-1</t>
  </si>
  <si>
    <t>Triceras 19</t>
  </si>
  <si>
    <t>E</t>
  </si>
  <si>
    <t>IceCrab</t>
  </si>
  <si>
    <t>379AB</t>
  </si>
  <si>
    <t>Plasma -12-1</t>
  </si>
  <si>
    <t>Snake 16</t>
  </si>
  <si>
    <t>F</t>
  </si>
  <si>
    <t>Human, Mutant</t>
  </si>
  <si>
    <t>33</t>
  </si>
  <si>
    <t>-3</t>
  </si>
  <si>
    <t>159AB</t>
  </si>
  <si>
    <t>Grippe -12-1</t>
  </si>
  <si>
    <t>267AB</t>
  </si>
  <si>
    <t>Phagocyt -12-1</t>
  </si>
  <si>
    <t>458AB</t>
  </si>
  <si>
    <t>Moth -9</t>
  </si>
  <si>
    <t>-33</t>
  </si>
  <si>
    <t>146AB</t>
  </si>
  <si>
    <t>Medusa 30</t>
  </si>
  <si>
    <t>Big Eye -12</t>
  </si>
  <si>
    <t>Tortoise 18</t>
  </si>
  <si>
    <t>368AB</t>
  </si>
  <si>
    <t>Crab -6+1</t>
  </si>
  <si>
    <t>589AB</t>
  </si>
  <si>
    <t>-30</t>
  </si>
  <si>
    <t>247AB</t>
  </si>
  <si>
    <t>Raven 6+1</t>
  </si>
  <si>
    <t>Sprite 32</t>
  </si>
  <si>
    <t>259AB</t>
  </si>
  <si>
    <t>Mantcore -27</t>
  </si>
  <si>
    <t>459AB</t>
  </si>
  <si>
    <t>Werewolf -24</t>
  </si>
  <si>
    <t>Big Eye 8</t>
  </si>
  <si>
    <t>9</t>
  </si>
  <si>
    <t>-27</t>
  </si>
  <si>
    <t>148AB</t>
  </si>
  <si>
    <t>Harpy 23</t>
  </si>
  <si>
    <t>348AB</t>
  </si>
  <si>
    <t>469AB</t>
  </si>
  <si>
    <t>-24</t>
  </si>
  <si>
    <t>157AB</t>
  </si>
  <si>
    <t>258AB</t>
  </si>
  <si>
    <t>489AB</t>
  </si>
  <si>
    <t>-21</t>
  </si>
  <si>
    <t>136AB</t>
  </si>
  <si>
    <t>378AB</t>
  </si>
  <si>
    <t>579AB</t>
  </si>
  <si>
    <t>126AB</t>
  </si>
  <si>
    <t>248AB</t>
  </si>
  <si>
    <t>578AB</t>
  </si>
  <si>
    <t>137AB</t>
  </si>
  <si>
    <t>158AB</t>
  </si>
  <si>
    <t>see Baby-D</t>
  </si>
  <si>
    <t>257AB</t>
  </si>
  <si>
    <t>see Jaguar</t>
  </si>
  <si>
    <t>367AB</t>
  </si>
  <si>
    <t>369AB</t>
  </si>
  <si>
    <t>359AB</t>
  </si>
  <si>
    <t>569AB</t>
  </si>
  <si>
    <t>346AB</t>
  </si>
  <si>
    <t>see Slime</t>
  </si>
  <si>
    <t>347AB</t>
  </si>
  <si>
    <t>DS level ^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</si>
  <si>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</si>
  <si>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</si>
  <si>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</si>
  <si>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</si>
  <si>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</si>
  <si>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</si>
  <si>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</si>
  <si>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</si>
  <si>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</si>
  <si>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</si>
  <si>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</si>
  <si>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</si>
  <si>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</si>
  <si>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</si>
  <si>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</si>
  <si>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</si>
  <si>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</si>
  <si>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</si>
  <si>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</si>
  <si>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</si>
  <si>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</si>
  <si>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</si>
  <si>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</si>
  <si>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</si>
  <si>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</si>
  <si>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</si>
  <si>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</si>
  <si>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</si>
  <si>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</si>
  <si>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</si>
  <si>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</si>
  <si>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</si>
  <si>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</si>
  <si>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</si>
  <si>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</si>
  <si>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</si>
  <si>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</si>
  <si>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</si>
  <si>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</si>
  <si>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</si>
  <si>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</si>
  <si>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</si>
  <si>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</si>
  <si>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</si>
  <si>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</si>
  <si>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</si>
  <si>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</si>
  <si>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</si>
  <si>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</si>
  <si>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</si>
  <si>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</si>
  <si>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</si>
  <si>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</si>
  <si>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</si>
  <si>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</si>
  <si>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</si>
  <si>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</si>
  <si>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</si>
  <si>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</si>
  <si>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</si>
  <si>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</si>
  <si>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</si>
  <si>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</si>
  <si>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</si>
  <si>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</si>
  <si>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</si>
  <si>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</si>
  <si>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</si>
  <si>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</si>
  <si>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</si>
  <si>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</si>
  <si>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</si>
  <si>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</si>
  <si>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</si>
  <si>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</si>
  <si>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</si>
  <si>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</si>
  <si>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</si>
  <si>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</si>
  <si>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</si>
  <si>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</si>
  <si>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</si>
  <si>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</si>
  <si>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</si>
  <si>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</si>
  <si>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</si>
  <si>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</si>
  <si>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</si>
  <si>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</si>
  <si>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</si>
  <si>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</si>
  <si>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</si>
  <si>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Robot Modifier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</si>
  <si>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</si>
  <si>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</si>
  <si>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</si>
  <si>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</si>
  <si>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</si>
  <si>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</si>
  <si>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</si>
  <si>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</si>
  <si>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</si>
  <si>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</si>
  <si>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</si>
  <si>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</si>
  <si>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</si>
  <si>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</si>
  <si>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</si>
  <si>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</si>
  <si>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</si>
  <si>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</si>
  <si>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</si>
  <si>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</si>
  <si>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</si>
  <si>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</si>
  <si>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</si>
  <si>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</si>
  <si>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</si>
  <si>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</si>
  <si>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</si>
  <si>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</si>
  <si>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</si>
  <si>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</si>
  <si>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</si>
  <si>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</si>
  <si>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</si>
  <si>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</si>
  <si>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</si>
  <si>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</si>
  <si>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</si>
  <si>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</si>
  <si>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</si>
  <si>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</si>
  <si>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</si>
  <si>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</si>
  <si>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</si>
  <si>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</si>
  <si>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</si>
  <si>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</si>
  <si>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</si>
  <si>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</si>
  <si>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</si>
  <si>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</si>
  <si>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</si>
  <si>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</si>
  <si>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</si>
  <si>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</si>
  <si>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</si>
  <si>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</si>
  <si>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</si>
  <si>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</si>
  <si>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</si>
  <si>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</si>
  <si>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</si>
  <si>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</si>
  <si>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</si>
  <si>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</si>
  <si>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</si>
  <si>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</si>
  <si>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</si>
  <si>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</si>
  <si>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</si>
  <si>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</si>
  <si>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</si>
  <si>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</si>
  <si>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</si>
  <si>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</si>
  <si>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</si>
  <si>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</si>
  <si>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</si>
  <si>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</si>
  <si>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</si>
  <si>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</si>
  <si>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</si>
  <si>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</si>
  <si>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</si>
  <si>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</si>
  <si>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</si>
  <si>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</si>
  <si>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</si>
  <si>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</si>
  <si>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</si>
  <si>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</si>
  <si>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</si>
  <si>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</si>
  <si>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</si>
  <si>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</si>
  <si>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</si>
  <si>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</si>
  <si>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</si>
  <si>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</si>
  <si>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</si>
  <si>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</si>
  <si>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</si>
  <si>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</si>
  <si>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</si>
  <si>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</si>
  <si>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</si>
  <si>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</si>
  <si>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</si>
  <si>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</si>
  <si>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</si>
  <si>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</si>
  <si>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</si>
  <si>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</si>
  <si>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</si>
  <si>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</si>
  <si>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</si>
  <si>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</si>
  <si>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</si>
  <si>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</si>
  <si>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</si>
  <si>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</si>
  <si>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</si>
  <si>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</si>
  <si>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</si>
  <si>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</si>
  <si>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</si>
  <si>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</si>
  <si>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</si>
  <si>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</si>
  <si>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</si>
  <si>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</si>
  <si>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</si>
  <si>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</si>
  <si>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</si>
  <si>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</si>
  <si>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</si>
  <si>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</si>
  <si>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</si>
  <si>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</si>
  <si>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</si>
  <si>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</si>
  <si>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</si>
  <si>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</si>
  <si>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</si>
  <si>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</si>
  <si>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</si>
  <si>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</si>
  <si>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</si>
  <si>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</si>
  <si>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</si>
  <si>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</si>
  <si>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</si>
  <si>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</si>
  <si>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</si>
  <si>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</si>
  <si>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</si>
  <si>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</si>
  <si>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</si>
  <si>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</si>
  <si>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 xml:space="preserve"> All enemies; Stun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</si>
  <si>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</si>
  <si>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</si>
  <si>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</si>
  <si>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</si>
  <si>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</si>
  <si>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</si>
  <si>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</si>
  <si>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</si>
  <si>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</si>
  <si>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</si>
  <si>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</si>
  <si>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</si>
  <si>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</si>
  <si>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</si>
  <si>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</si>
  <si>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</si>
  <si>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</si>
  <si>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</si>
  <si>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</si>
  <si>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</si>
  <si>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</si>
  <si>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</si>
  <si>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</si>
  <si>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</si>
  <si>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</si>
  <si>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</si>
  <si>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</si>
  <si>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</si>
  <si>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</si>
  <si>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</si>
  <si>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</si>
  <si>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</si>
  <si>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</si>
  <si>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</si>
  <si>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</si>
  <si>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</si>
  <si>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</si>
  <si>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</si>
  <si>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</si>
  <si>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</si>
  <si>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</si>
  <si>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</si>
  <si>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</si>
  <si>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</si>
  <si>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</si>
  <si>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</si>
  <si>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</si>
  <si>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</si>
  <si>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</si>
  <si>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</si>
  <si>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</si>
  <si>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</si>
  <si>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</si>
  <si>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</si>
  <si>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</si>
  <si>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</si>
  <si>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</si>
  <si>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</si>
  <si>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</si>
  <si>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</si>
  <si>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</si>
  <si>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</si>
  <si>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</si>
  <si>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</si>
  <si>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</si>
  <si>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</si>
  <si>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HeadBut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</si>
  <si>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</si>
  <si>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</si>
  <si>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</si>
  <si>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</si>
  <si>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</si>
  <si>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</si>
  <si>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</si>
  <si>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</si>
  <si>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</si>
  <si>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</si>
  <si>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</si>
  <si>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</si>
  <si>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</si>
  <si>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</si>
  <si>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</si>
  <si>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</si>
  <si>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</si>
  <si>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</si>
  <si>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</si>
  <si>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</si>
  <si>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</si>
  <si>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6 dam to Toad; 36 to Edo mobs; one group; not affected by user's stats;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</si>
  <si>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</si>
  <si>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</si>
  <si>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</si>
  <si>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</si>
  <si>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</si>
  <si>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</si>
  <si>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</si>
  <si>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</si>
  <si>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</si>
  <si>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</si>
  <si>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</si>
  <si>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</si>
  <si>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</si>
  <si>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</si>
  <si>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</si>
  <si>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</si>
  <si>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</si>
  <si>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</si>
  <si>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</si>
  <si>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</si>
  <si>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</si>
  <si>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</si>
  <si>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</si>
  <si>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</si>
  <si>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</si>
  <si>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</si>
  <si>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</si>
  <si>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</si>
  <si>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</si>
  <si>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</si>
  <si>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</si>
  <si>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</si>
  <si>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</si>
  <si>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</si>
  <si>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</si>
  <si>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</si>
  <si>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</si>
  <si>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</si>
  <si>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</si>
  <si>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</si>
  <si>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</si>
  <si>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</si>
  <si>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</si>
  <si>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</si>
  <si>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</si>
  <si>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</si>
  <si>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</si>
  <si>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</si>
  <si>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</si>
  <si>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</si>
  <si>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</si>
  <si>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</si>
  <si>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</si>
  <si>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</si>
  <si>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</si>
  <si>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</si>
  <si>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</si>
  <si>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</si>
  <si>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</si>
  <si>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</si>
  <si>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</si>
  <si>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</si>
  <si>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</si>
  <si>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</si>
  <si>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</si>
  <si>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</si>
  <si>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</si>
  <si>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</si>
  <si>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</si>
  <si>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</si>
  <si>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</si>
  <si>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</si>
  <si>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</si>
  <si>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</si>
  <si>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</si>
  <si>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</si>
  <si>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</si>
  <si>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</si>
  <si>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</si>
  <si>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</si>
  <si>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</si>
  <si>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</si>
  <si>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</si>
  <si>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</si>
  <si>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</si>
  <si>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</si>
  <si>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</si>
  <si>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</si>
  <si>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</si>
  <si>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</si>
  <si>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</si>
  <si>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Recover 10% of max HP in battle (robots only?)</t>
  </si>
  <si>
    <t>Seven</t>
  </si>
  <si>
    <t>7F</t>
  </si>
  <si>
    <t>Damage=Str*15; attack up to 7 times, depending on Agl vs mob; dropped by Haniwa; *very* hard to get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</si>
  <si>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</si>
  <si>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</si>
  <si>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</si>
  <si>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</si>
  <si>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</si>
  <si>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</si>
  <si>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</si>
  <si>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</si>
  <si>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</si>
  <si>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</si>
  <si>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</si>
  <si>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</si>
  <si>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</si>
  <si>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</si>
  <si>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</si>
  <si>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</si>
  <si>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</si>
  <si>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</si>
  <si>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</si>
  <si>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</si>
  <si>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</si>
  <si>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</si>
  <si>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</si>
  <si>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</si>
  <si>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</si>
  <si>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</si>
  <si>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</si>
  <si>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</si>
  <si>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</si>
  <si>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</si>
  <si>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</si>
  <si>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</si>
  <si>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</si>
  <si>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</si>
  <si>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</si>
  <si>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</si>
  <si>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</si>
  <si>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</si>
  <si>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</si>
  <si>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</si>
  <si>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</si>
  <si>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</si>
  <si>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</si>
  <si>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</si>
  <si>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</si>
  <si>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</si>
  <si>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</si>
  <si>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</si>
  <si>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</si>
  <si>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</si>
  <si>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</si>
  <si>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</si>
  <si>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</si>
  <si>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</si>
  <si>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</si>
  <si>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</si>
  <si>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</si>
  <si>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</si>
  <si>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</si>
  <si>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</si>
  <si>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</si>
  <si>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</si>
  <si>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</si>
  <si>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</si>
  <si>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</si>
  <si>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</si>
  <si>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</si>
  <si>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</si>
  <si>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</si>
  <si>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</si>
  <si>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</si>
  <si>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</si>
  <si>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</si>
  <si>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</si>
  <si>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</si>
  <si>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</si>
  <si>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</si>
  <si>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</si>
  <si>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</si>
  <si>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</si>
  <si>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</si>
  <si>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</si>
  <si>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</si>
  <si>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</si>
  <si>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</si>
  <si>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</si>
  <si>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</si>
  <si>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</si>
  <si>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</si>
  <si>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</si>
  <si>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</si>
  <si>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</si>
  <si>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</si>
  <si>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</si>
  <si>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</si>
  <si>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</si>
  <si>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</si>
  <si>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</si>
  <si>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</si>
  <si>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</si>
  <si>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</si>
  <si>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</si>
  <si>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</si>
  <si>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</si>
  <si>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</si>
  <si>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</si>
  <si>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</si>
  <si>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</si>
  <si>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</si>
  <si>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</si>
  <si>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</si>
  <si>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</si>
  <si>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</si>
  <si>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</si>
  <si>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</si>
  <si>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</si>
  <si>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</si>
  <si>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</si>
  <si>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</si>
  <si>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</si>
  <si>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</si>
  <si>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</si>
  <si>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</si>
  <si>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</si>
  <si>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</si>
  <si>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</si>
  <si>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</si>
  <si>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</si>
  <si>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</si>
  <si>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</si>
  <si>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</si>
  <si>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</si>
  <si>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</si>
  <si>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</si>
  <si>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</si>
  <si>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</si>
  <si>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</si>
  <si>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</si>
  <si>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</si>
  <si>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</si>
  <si>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</si>
  <si>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</si>
  <si>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</si>
  <si>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</si>
  <si>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</si>
  <si>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</si>
  <si>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</si>
  <si>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</si>
  <si>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</si>
  <si>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</si>
  <si>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</si>
  <si>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</si>
  <si>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</si>
  <si>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</si>
  <si>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</si>
  <si>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</si>
  <si>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</si>
  <si>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</si>
  <si>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</si>
  <si>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</si>
  <si>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</si>
  <si>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</si>
  <si>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</si>
  <si>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</si>
  <si>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</si>
  <si>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</si>
  <si>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</si>
  <si>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</si>
  <si>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</si>
  <si>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</si>
  <si>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</si>
  <si>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</si>
  <si>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</si>
  <si>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</si>
  <si>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</si>
  <si>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</si>
  <si>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</si>
  <si>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</si>
  <si>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</si>
  <si>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</si>
  <si>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</si>
  <si>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</si>
  <si>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</si>
  <si>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</si>
  <si>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</si>
  <si>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</si>
  <si>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</si>
  <si>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</si>
  <si>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</si>
  <si>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</si>
  <si>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</si>
  <si>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</si>
  <si>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</si>
  <si>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</si>
  <si>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</si>
  <si>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</si>
  <si>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</si>
  <si>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</si>
  <si>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</si>
  <si>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</si>
  <si>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</si>
  <si>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</si>
  <si>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</si>
  <si>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</si>
  <si>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</si>
  <si>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</si>
  <si>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</si>
  <si>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</si>
  <si>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</si>
  <si>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</si>
  <si>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</si>
  <si>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</si>
  <si>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</si>
  <si>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</si>
  <si>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</si>
  <si>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</si>
  <si>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</si>
  <si>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</si>
  <si>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</si>
  <si>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</si>
  <si>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</si>
  <si>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</si>
  <si>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</si>
  <si>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</si>
  <si>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</si>
  <si>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</si>
  <si>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</si>
  <si>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</si>
  <si>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</si>
  <si>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</si>
  <si>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</si>
  <si>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</si>
  <si>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</si>
  <si>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</si>
  <si>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</si>
  <si>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</si>
  <si>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</si>
  <si>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</si>
  <si>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</si>
  <si>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</si>
  <si>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</si>
  <si>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</si>
  <si>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</si>
  <si>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</si>
  <si>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</si>
  <si>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</si>
  <si>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</si>
  <si>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</si>
  <si>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</si>
  <si>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</si>
  <si>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</si>
  <si>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</si>
  <si>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</si>
  <si>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</si>
  <si>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</si>
  <si>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</si>
  <si>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</si>
  <si>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</si>
  <si>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</si>
  <si>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</si>
  <si>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</si>
  <si>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</si>
  <si>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</si>
  <si>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</si>
  <si>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</si>
  <si>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</si>
  <si>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</si>
  <si>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</si>
  <si>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</si>
  <si>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</si>
  <si>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</si>
  <si>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</si>
  <si>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</si>
  <si>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</si>
  <si>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</si>
  <si>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</si>
  <si>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</si>
  <si>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</si>
  <si>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</si>
  <si>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</si>
  <si>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</si>
  <si>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</si>
  <si>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</si>
  <si>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</si>
  <si>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</si>
  <si>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</si>
  <si>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</si>
  <si>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</si>
  <si>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</si>
  <si>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</si>
  <si>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</si>
  <si>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</si>
  <si>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</si>
  <si>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</si>
  <si>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</si>
  <si>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</si>
  <si>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</si>
  <si>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</si>
  <si>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</si>
  <si>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</si>
  <si>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</si>
  <si>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</si>
  <si>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</si>
  <si>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</si>
  <si>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</si>
  <si>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</si>
  <si>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</si>
  <si>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STR</t>
  </si>
  <si>
    <t>AGL</t>
  </si>
  <si>
    <t>Multiplier</t>
  </si>
  <si>
    <t>MS</t>
  </si>
  <si>
    <t># Skills</t>
  </si>
  <si>
    <t>Damage Stat</t>
  </si>
  <si>
    <t>Agi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</si>
  <si>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</si>
  <si>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</si>
  <si>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</si>
  <si>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</si>
  <si>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</si>
  <si>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</si>
  <si>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</si>
  <si>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</si>
  <si>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Chop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</si>
  <si>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</si>
  <si>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</si>
  <si>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</si>
  <si>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</si>
  <si>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</si>
  <si>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</si>
  <si>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</si>
  <si>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</si>
  <si>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</si>
  <si>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</si>
  <si>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</si>
  <si>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</si>
  <si>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</si>
  <si>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</si>
  <si>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</si>
  <si>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</si>
  <si>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</si>
  <si>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</si>
  <si>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</si>
  <si>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</si>
  <si>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</si>
  <si>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</si>
  <si>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</si>
  <si>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All Allies</t>
  </si>
  <si>
    <t>Haste</t>
  </si>
  <si>
    <t>Element</t>
  </si>
  <si>
    <t>Phys</t>
  </si>
  <si>
    <t>Pierce</t>
  </si>
  <si>
    <t>Effect</t>
  </si>
  <si>
    <t>Melee</t>
  </si>
  <si>
    <t>Ranged</t>
  </si>
  <si>
    <t>Item</t>
  </si>
  <si>
    <t>Quest</t>
  </si>
  <si>
    <t>MAGI</t>
  </si>
  <si>
    <t>Multi</t>
  </si>
  <si>
    <t>Instant Kill</t>
  </si>
  <si>
    <t>P-Cloud</t>
  </si>
  <si>
    <t>Previously Poison</t>
  </si>
  <si>
    <t>Trait</t>
  </si>
  <si>
    <t>Remedy</t>
  </si>
  <si>
    <t>PoisonNova</t>
  </si>
  <si>
    <t>Boss</t>
  </si>
  <si>
    <t>Percent</t>
  </si>
  <si>
    <t>IceO</t>
  </si>
  <si>
    <t>FireO</t>
  </si>
  <si>
    <t>DamageO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</si>
  <si>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</si>
  <si>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</si>
  <si>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</si>
  <si>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</si>
  <si>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</si>
  <si>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</si>
  <si>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</si>
  <si>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</si>
  <si>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</si>
  <si>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</si>
  <si>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</si>
  <si>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</si>
  <si>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</si>
  <si>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</si>
  <si>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</si>
  <si>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</si>
  <si>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</si>
  <si>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</si>
  <si>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Wicked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</si>
  <si>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</si>
  <si>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</si>
  <si>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</si>
  <si>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</si>
  <si>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</si>
  <si>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</si>
  <si>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</si>
  <si>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</si>
  <si>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</si>
  <si>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</si>
  <si>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Sleep, Paralyze, Confuse, Curse, Blind, Stun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</si>
  <si>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</si>
  <si>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</si>
  <si>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</si>
  <si>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</si>
  <si>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</si>
  <si>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</si>
  <si>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</si>
  <si>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</si>
  <si>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</si>
  <si>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</si>
  <si>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</si>
  <si>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</si>
  <si>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</si>
  <si>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</si>
  <si>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</si>
  <si>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</si>
  <si>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</si>
  <si>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</si>
  <si>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</si>
  <si>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</si>
  <si>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</si>
  <si>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</si>
  <si>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</si>
  <si>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</si>
  <si>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</si>
  <si>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</si>
  <si>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</si>
  <si>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</si>
  <si>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</si>
  <si>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</si>
  <si>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</si>
  <si>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</si>
  <si>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</si>
  <si>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</si>
  <si>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</si>
  <si>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</si>
  <si>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</si>
  <si>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</si>
  <si>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</si>
  <si>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</si>
  <si>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</si>
  <si>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</si>
  <si>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</si>
  <si>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</si>
  <si>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</si>
  <si>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</si>
  <si>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</si>
  <si>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</si>
  <si>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</si>
  <si>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</si>
  <si>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</si>
  <si>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</si>
  <si>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</si>
  <si>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</si>
  <si>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</si>
  <si>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</si>
  <si>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</si>
  <si>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</si>
  <si>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</si>
  <si>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</si>
  <si>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</si>
  <si>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</si>
  <si>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</si>
  <si>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</si>
  <si>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</si>
  <si>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</si>
  <si>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</si>
  <si>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</si>
  <si>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</si>
  <si>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</si>
  <si>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</si>
  <si>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</si>
  <si>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</si>
  <si>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</si>
  <si>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</si>
  <si>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</si>
  <si>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</si>
  <si>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</si>
  <si>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</si>
  <si>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</si>
  <si>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</si>
  <si>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</si>
  <si>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</si>
  <si>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</si>
  <si>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</si>
  <si>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</si>
  <si>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</si>
  <si>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</si>
  <si>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</si>
  <si>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</si>
  <si>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</si>
  <si>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</si>
  <si>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</si>
  <si>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</si>
  <si>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</si>
  <si>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</si>
  <si>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</si>
  <si>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</si>
  <si>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</si>
  <si>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</si>
  <si>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</si>
  <si>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</si>
  <si>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</si>
  <si>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</si>
  <si>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</si>
  <si>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</si>
  <si>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</si>
  <si>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</si>
  <si>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</si>
  <si>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</si>
  <si>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</si>
  <si>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</si>
  <si>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</si>
  <si>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</si>
  <si>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</si>
  <si>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</si>
  <si>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</si>
  <si>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</si>
  <si>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</si>
  <si>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</si>
  <si>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</si>
  <si>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</si>
  <si>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</si>
  <si>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</si>
  <si>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</si>
  <si>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</si>
  <si>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</si>
  <si>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</si>
  <si>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</si>
  <si>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</si>
  <si>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</si>
  <si>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</si>
  <si>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</si>
  <si>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</si>
  <si>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</si>
  <si>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</si>
  <si>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</si>
  <si>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</si>
  <si>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</si>
  <si>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</si>
  <si>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</si>
  <si>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</si>
  <si>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</si>
  <si>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</si>
  <si>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</si>
  <si>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</si>
  <si>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</si>
  <si>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</si>
  <si>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</si>
  <si>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</si>
  <si>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</si>
  <si>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</si>
  <si>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</si>
  <si>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</si>
  <si>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</si>
  <si>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</si>
  <si>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</si>
  <si>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</si>
  <si>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</si>
  <si>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</si>
  <si>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</si>
  <si>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</si>
  <si>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</si>
  <si>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</si>
  <si>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</si>
  <si>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</si>
  <si>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</si>
  <si>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</si>
  <si>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</si>
  <si>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</si>
  <si>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</si>
  <si>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</si>
  <si>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</si>
  <si>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</si>
  <si>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</si>
  <si>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</si>
  <si>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</si>
  <si>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</si>
  <si>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</si>
  <si>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</si>
  <si>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</si>
  <si>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</si>
  <si>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</si>
  <si>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</si>
  <si>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</si>
  <si>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</si>
  <si>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</si>
  <si>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</si>
  <si>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</si>
  <si>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</si>
  <si>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</si>
  <si>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</si>
  <si>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</si>
  <si>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</si>
  <si>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</si>
  <si>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</si>
  <si>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</si>
  <si>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</si>
  <si>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</si>
  <si>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</si>
  <si>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</si>
  <si>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</si>
  <si>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</si>
  <si>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</si>
  <si>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</si>
  <si>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</si>
  <si>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</si>
  <si>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</si>
  <si>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Roundhouse</t>
  </si>
  <si>
    <t>Formerly X-Kick</t>
  </si>
  <si>
    <t>WindUp</t>
  </si>
  <si>
    <t>Human M</t>
  </si>
  <si>
    <t>Human F</t>
  </si>
  <si>
    <t>Hatchling</t>
  </si>
  <si>
    <t>Other Stat</t>
  </si>
  <si>
    <t>Boost</t>
  </si>
  <si>
    <t>Str, Agl</t>
  </si>
  <si>
    <t>Race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</si>
</sst>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 $&quot;#,##0.00&quot; &quot;;&quot; $(&quot;#,##0.00&quot;)&quot;;&quot; $-&quot;#&quot; &quot;;@&quot; &quot;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</fonts>
  <fills count="5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7" fillId="0" borderId="0" applyFont="0" applyBorder="0" applyProtection="0"/>
  </cellStyleXfs>
  <cellXfs count="141">
    <xf numFmtId="0" fontId="0" fillId="0" borderId="0" xfId="0"/>
    <xf numFmtId="0" fontId="2" fillId="2" borderId="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 wrapText="1"/>
    </xf>
    <xf numFmtId="49" fontId="2" fillId="2" borderId="2" xfId="0" applyNumberFormat="1" applyFont="1" applyFill="1" applyBorder="1" applyAlignment="1" applyProtection="1">
      <alignment horizontal="center"/>
    </xf>
    <xf numFmtId="0" fontId="3" fillId="2" borderId="0" xfId="0" applyFont="1" applyFill="1" applyAlignment="1" applyProtection="1">
      <alignment horizontal="center"/>
    </xf>
    <xf numFmtId="49" fontId="3" fillId="2" borderId="0" xfId="0" applyNumberFormat="1" applyFont="1" applyFill="1" applyAlignment="1" applyProtection="1">
      <alignment horizontal="center"/>
    </xf>
    <xf numFmtId="49" fontId="3" fillId="2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49" fontId="3" fillId="2" borderId="4" xfId="0" applyNumberFormat="1" applyFont="1" applyFill="1" applyBorder="1" applyAlignment="1" applyProtection="1">
      <alignment horizontal="center"/>
    </xf>
    <xf numFmtId="49" fontId="3" fillId="2" borderId="5" xfId="0" applyNumberFormat="1" applyFont="1" applyFill="1" applyBorder="1" applyAlignment="1" applyProtection="1">
      <alignment horizontal="center"/>
    </xf>
    <xf numFmtId="0" fontId="2" fillId="2" borderId="0" xfId="0" applyFont="1" applyFill="1" applyAlignment="1" applyProtection="1">
      <alignment horizontal="center"/>
    </xf>
    <xf numFmtId="49" fontId="3" fillId="2" borderId="6" xfId="0" applyNumberFormat="1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49" fontId="3" fillId="2" borderId="7" xfId="0" applyNumberFormat="1" applyFont="1" applyFill="1" applyBorder="1" applyAlignment="1" applyProtection="1">
      <alignment horizontal="center"/>
    </xf>
    <xf numFmtId="0" fontId="2" fillId="2" borderId="6" xfId="0" applyFont="1" applyFill="1" applyBorder="1" applyAlignment="1" applyProtection="1">
      <alignment horizontal="center"/>
    </xf>
    <xf numFmtId="49" fontId="3" fillId="2" borderId="1" xfId="0" applyNumberFormat="1" applyFont="1" applyFill="1" applyBorder="1" applyAlignment="1" applyProtection="1">
      <alignment horizontal="center"/>
    </xf>
    <xf numFmtId="49" fontId="2" fillId="2" borderId="0" xfId="0" applyNumberFormat="1" applyFont="1" applyFill="1" applyAlignment="1" applyProtection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center"/>
      <protection locked="0"/>
    </xf>
    <xf numFmtId="49" fontId="2" fillId="2" borderId="0" xfId="0" applyNumberFormat="1" applyFont="1" applyFill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left"/>
      <protection locked="0"/>
    </xf>
    <xf numFmtId="49" fontId="2" fillId="2" borderId="0" xfId="0" applyNumberFormat="1" applyFont="1" applyFill="1" applyAlignment="1" applyProtection="1">
      <alignment horizontal="left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left"/>
      <protection locked="0"/>
    </xf>
    <xf numFmtId="49" fontId="5" fillId="2" borderId="8" xfId="0" applyNumberFormat="1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center"/>
      <protection locked="0"/>
    </xf>
    <xf numFmtId="0" fontId="2" fillId="2" borderId="6" xfId="0" applyFont="1" applyFill="1" applyBorder="1" applyAlignment="1" applyProtection="1">
      <alignment horizontal="left"/>
      <protection locked="0"/>
    </xf>
    <xf numFmtId="0" fontId="3" fillId="2" borderId="6" xfId="0" applyFont="1" applyFill="1" applyBorder="1" applyAlignment="1" applyProtection="1">
      <alignment horizontal="left"/>
      <protection locked="0"/>
    </xf>
    <xf numFmtId="49" fontId="3" fillId="2" borderId="6" xfId="0" applyNumberFormat="1" applyFont="1" applyFill="1" applyBorder="1" applyAlignment="1" applyProtection="1">
      <alignment horizontal="center"/>
      <protection locked="0"/>
    </xf>
    <xf numFmtId="49" fontId="3" fillId="2" borderId="1" xfId="0" applyNumberFormat="1" applyFont="1" applyFill="1" applyBorder="1" applyAlignment="1" applyProtection="1">
      <alignment horizontal="center"/>
      <protection locked="0"/>
    </xf>
    <xf numFmtId="49" fontId="3" fillId="2" borderId="3" xfId="0" applyNumberFormat="1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right"/>
      <protection locked="0"/>
    </xf>
    <xf numFmtId="49" fontId="5" fillId="2" borderId="7" xfId="0" applyNumberFormat="1" applyFont="1" applyFill="1" applyBorder="1" applyAlignment="1" applyProtection="1">
      <alignment horizontal="center"/>
      <protection locked="0"/>
    </xf>
    <xf numFmtId="49" fontId="5" fillId="2" borderId="7" xfId="0" applyNumberFormat="1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2" borderId="7" xfId="0" applyFont="1" applyFill="1" applyBorder="1" applyAlignment="1" applyProtection="1">
      <alignment horizontal="center"/>
    </xf>
    <xf numFmtId="0" fontId="6" fillId="2" borderId="0" xfId="0" applyFont="1" applyFill="1" applyAlignment="1">
      <alignment horizontal="center"/>
    </xf>
    <xf numFmtId="49" fontId="5" fillId="2" borderId="8" xfId="0" applyNumberFormat="1" applyFont="1" applyFill="1" applyBorder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center"/>
    </xf>
    <xf numFmtId="49" fontId="8" fillId="2" borderId="0" xfId="0" applyNumberFormat="1" applyFont="1" applyFill="1" applyAlignment="1" applyProtection="1">
      <alignment horizontal="center"/>
    </xf>
    <xf numFmtId="0" fontId="9" fillId="2" borderId="9" xfId="0" applyFont="1" applyFill="1" applyBorder="1" applyAlignment="1" applyProtection="1">
      <alignment horizontal="center"/>
    </xf>
    <xf numFmtId="0" fontId="9" fillId="2" borderId="0" xfId="0" applyFont="1" applyFill="1" applyAlignment="1" applyProtection="1">
      <alignment horizontal="center"/>
    </xf>
    <xf numFmtId="0" fontId="0" fillId="2" borderId="0" xfId="0" applyFont="1" applyFill="1" applyAlignment="1" applyProtection="1">
      <alignment horizontal="center"/>
    </xf>
    <xf numFmtId="0" fontId="10" fillId="2" borderId="10" xfId="0" applyFont="1" applyFill="1" applyBorder="1" applyAlignment="1" applyProtection="1">
      <alignment horizontal="center"/>
    </xf>
    <xf numFmtId="0" fontId="0" fillId="2" borderId="1" xfId="0" applyFont="1" applyFill="1" applyBorder="1" applyAlignment="1" applyProtection="1">
      <alignment horizontal="center"/>
    </xf>
    <xf numFmtId="49" fontId="9" fillId="2" borderId="0" xfId="0" applyNumberFormat="1" applyFont="1" applyFill="1" applyAlignment="1" applyProtection="1">
      <alignment horizontal="center"/>
    </xf>
    <xf numFmtId="0" fontId="7" fillId="2" borderId="9" xfId="0" applyFont="1" applyFill="1" applyBorder="1" applyAlignment="1" applyProtection="1">
      <alignment horizontal="center"/>
    </xf>
    <xf numFmtId="0" fontId="8" fillId="2" borderId="9" xfId="0" applyFont="1" applyFill="1" applyBorder="1" applyAlignment="1" applyProtection="1">
      <alignment horizontal="center"/>
    </xf>
    <xf numFmtId="0" fontId="8" fillId="2" borderId="3" xfId="0" applyFont="1" applyFill="1" applyBorder="1" applyAlignment="1" applyProtection="1">
      <alignment horizontal="center"/>
    </xf>
    <xf numFmtId="0" fontId="11" fillId="2" borderId="0" xfId="0" applyFont="1" applyFill="1" applyAlignment="1" applyProtection="1">
      <alignment horizontal="center"/>
    </xf>
    <xf numFmtId="0" fontId="12" fillId="2" borderId="0" xfId="0" applyFont="1" applyFill="1" applyAlignment="1" applyProtection="1">
      <alignment horizontal="center"/>
    </xf>
    <xf numFmtId="0" fontId="12" fillId="2" borderId="9" xfId="0" applyFont="1" applyFill="1" applyBorder="1" applyAlignment="1" applyProtection="1">
      <alignment horizontal="center"/>
    </xf>
    <xf numFmtId="0" fontId="7" fillId="2" borderId="11" xfId="0" applyFont="1" applyFill="1" applyBorder="1" applyAlignment="1" applyProtection="1">
      <alignment horizontal="center"/>
    </xf>
    <xf numFmtId="0" fontId="8" fillId="2" borderId="5" xfId="0" applyFont="1" applyFill="1" applyBorder="1" applyAlignment="1" applyProtection="1">
      <alignment horizontal="center"/>
    </xf>
    <xf numFmtId="0" fontId="12" fillId="2" borderId="11" xfId="0" applyFont="1" applyFill="1" applyBorder="1" applyAlignment="1" applyProtection="1">
      <alignment horizontal="center"/>
    </xf>
    <xf numFmtId="0" fontId="12" fillId="2" borderId="4" xfId="0" applyFont="1" applyFill="1" applyBorder="1" applyAlignment="1" applyProtection="1">
      <alignment horizontal="center"/>
    </xf>
    <xf numFmtId="0" fontId="8" fillId="2" borderId="4" xfId="0" applyFont="1" applyFill="1" applyBorder="1" applyAlignment="1" applyProtection="1">
      <alignment horizontal="center"/>
    </xf>
    <xf numFmtId="0" fontId="8" fillId="2" borderId="0" xfId="0" applyFont="1" applyFill="1" applyAlignment="1" applyProtection="1">
      <alignment horizontal="center"/>
    </xf>
    <xf numFmtId="0" fontId="7" fillId="2" borderId="0" xfId="0" applyFont="1" applyFill="1" applyAlignment="1" applyProtection="1">
      <alignment horizontal="left"/>
    </xf>
    <xf numFmtId="49" fontId="10" fillId="2" borderId="0" xfId="0" applyNumberFormat="1" applyFont="1" applyFill="1" applyAlignment="1" applyProtection="1">
      <alignment horizontal="center"/>
    </xf>
    <xf numFmtId="49" fontId="0" fillId="2" borderId="0" xfId="0" applyNumberFormat="1" applyFont="1" applyFill="1" applyAlignment="1" applyProtection="1">
      <alignment horizontal="center"/>
    </xf>
    <xf numFmtId="0" fontId="0" fillId="2" borderId="0" xfId="0" applyFont="1" applyFill="1" applyProtection="1"/>
    <xf numFmtId="0" fontId="7" fillId="2" borderId="12" xfId="0" applyFont="1" applyFill="1" applyBorder="1" applyAlignment="1" applyProtection="1">
      <alignment horizontal="center"/>
    </xf>
    <xf numFmtId="0" fontId="9" fillId="2" borderId="12" xfId="0" applyFont="1" applyFill="1" applyBorder="1" applyAlignment="1" applyProtection="1">
      <alignment horizontal="center"/>
    </xf>
    <xf numFmtId="0" fontId="12" fillId="2" borderId="12" xfId="0" applyFont="1" applyFill="1" applyBorder="1" applyAlignment="1" applyProtection="1">
      <alignment horizontal="center"/>
    </xf>
    <xf numFmtId="0" fontId="7" fillId="2" borderId="12" xfId="0" applyFont="1" applyFill="1" applyBorder="1" applyAlignment="1" applyProtection="1">
      <alignment horizontal="left"/>
    </xf>
    <xf numFmtId="49" fontId="7" fillId="2" borderId="12" xfId="0" applyNumberFormat="1" applyFont="1" applyFill="1" applyBorder="1" applyAlignment="1" applyProtection="1">
      <alignment horizontal="center"/>
    </xf>
    <xf numFmtId="49" fontId="9" fillId="2" borderId="12" xfId="0" applyNumberFormat="1" applyFont="1" applyFill="1" applyBorder="1" applyAlignment="1" applyProtection="1">
      <alignment horizontal="center"/>
    </xf>
    <xf numFmtId="0" fontId="9" fillId="2" borderId="12" xfId="0" applyFont="1" applyFill="1" applyBorder="1" applyAlignment="1" applyProtection="1">
      <alignment horizontal="left"/>
    </xf>
    <xf numFmtId="49" fontId="12" fillId="2" borderId="12" xfId="0" applyNumberFormat="1" applyFont="1" applyFill="1" applyBorder="1" applyAlignment="1" applyProtection="1">
      <alignment horizontal="center"/>
    </xf>
    <xf numFmtId="0" fontId="12" fillId="2" borderId="12" xfId="0" applyFont="1" applyFill="1" applyBorder="1" applyAlignment="1" applyProtection="1">
      <alignment horizontal="left"/>
    </xf>
    <xf numFmtId="0" fontId="11" fillId="2" borderId="0" xfId="0" applyFont="1" applyFill="1" applyAlignment="1" applyProtection="1">
      <alignment horizontal="left"/>
    </xf>
    <xf numFmtId="49" fontId="11" fillId="2" borderId="0" xfId="0" applyNumberFormat="1" applyFont="1" applyFill="1" applyAlignment="1" applyProtection="1">
      <alignment horizontal="center"/>
    </xf>
    <xf numFmtId="49" fontId="7" fillId="2" borderId="0" xfId="0" applyNumberFormat="1" applyFont="1" applyFill="1" applyAlignment="1" applyProtection="1">
      <alignment horizontal="center"/>
    </xf>
    <xf numFmtId="0" fontId="8" fillId="2" borderId="0" xfId="0" applyFont="1" applyFill="1" applyAlignment="1" applyProtection="1">
      <alignment horizontal="left"/>
    </xf>
    <xf numFmtId="0" fontId="0" fillId="2" borderId="4" xfId="0" applyFont="1" applyFill="1" applyBorder="1" applyProtection="1"/>
    <xf numFmtId="0" fontId="7" fillId="2" borderId="4" xfId="0" applyFont="1" applyFill="1" applyBorder="1" applyAlignment="1" applyProtection="1">
      <alignment horizontal="center"/>
    </xf>
    <xf numFmtId="0" fontId="0" fillId="2" borderId="0" xfId="0" applyFont="1" applyFill="1" applyAlignment="1" applyProtection="1">
      <alignment horizontal="right"/>
    </xf>
    <xf numFmtId="0" fontId="3" fillId="2" borderId="3" xfId="0" applyFont="1" applyFill="1" applyBorder="1" applyAlignment="1" applyProtection="1">
      <alignment horizontal="center"/>
    </xf>
    <xf numFmtId="49" fontId="3" fillId="2" borderId="13" xfId="0" applyNumberFormat="1" applyFont="1" applyFill="1" applyBorder="1" applyAlignment="1" applyProtection="1">
      <alignment horizontal="center"/>
    </xf>
    <xf numFmtId="0" fontId="3" fillId="2" borderId="13" xfId="0" applyFont="1" applyFill="1" applyBorder="1" applyAlignment="1" applyProtection="1">
      <alignment horizontal="center"/>
    </xf>
    <xf numFmtId="49" fontId="3" fillId="2" borderId="13" xfId="0" applyNumberFormat="1" applyFont="1" applyFill="1" applyBorder="1" applyAlignment="1" applyProtection="1">
      <alignment horizontal="center" vertical="top"/>
    </xf>
    <xf numFmtId="0" fontId="3" fillId="2" borderId="13" xfId="0" applyFont="1" applyFill="1" applyBorder="1" applyAlignment="1" applyProtection="1">
      <alignment horizontal="center" vertical="top"/>
    </xf>
    <xf numFmtId="0" fontId="3" fillId="2" borderId="13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left"/>
    </xf>
    <xf numFmtId="9" fontId="3" fillId="2" borderId="0" xfId="0" applyNumberFormat="1" applyFont="1" applyFill="1" applyAlignment="1" applyProtection="1">
      <alignment horizontal="center"/>
      <protection locked="0"/>
    </xf>
    <xf numFmtId="16" fontId="3" fillId="2" borderId="0" xfId="0" applyNumberFormat="1" applyFont="1" applyFill="1" applyAlignment="1" applyProtection="1">
      <alignment horizontal="left"/>
      <protection locked="0"/>
    </xf>
    <xf numFmtId="49" fontId="13" fillId="3" borderId="0" xfId="0" applyNumberFormat="1" applyFont="1" applyFill="1" applyAlignment="1">
      <alignment horizontal="center"/>
    </xf>
    <xf numFmtId="49" fontId="13" fillId="3" borderId="0" xfId="0" applyNumberFormat="1" applyFont="1" applyFill="1"/>
    <xf numFmtId="49" fontId="13" fillId="3" borderId="0" xfId="0" applyNumberFormat="1" applyFont="1" applyFill="1" applyAlignment="1">
      <alignment horizontal="left"/>
    </xf>
    <xf numFmtId="0" fontId="13" fillId="3" borderId="0" xfId="0" applyFont="1" applyFill="1"/>
    <xf numFmtId="49" fontId="13" fillId="3" borderId="0" xfId="0" applyNumberFormat="1" applyFont="1" applyFill="1" applyAlignment="1" applyProtection="1">
      <alignment horizontal="left"/>
      <protection locked="0"/>
    </xf>
    <xf numFmtId="0" fontId="13" fillId="3" borderId="0" xfId="0" applyFont="1" applyFill="1" applyAlignment="1">
      <alignment horizontal="left"/>
    </xf>
    <xf numFmtId="0" fontId="14" fillId="2" borderId="0" xfId="0" applyFont="1" applyFill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9" fontId="3" fillId="0" borderId="0" xfId="1" applyFont="1" applyAlignment="1">
      <alignment horizontal="left"/>
    </xf>
    <xf numFmtId="0" fontId="2" fillId="2" borderId="2" xfId="0" applyNumberFormat="1" applyFont="1" applyFill="1" applyBorder="1" applyAlignment="1" applyProtection="1">
      <alignment horizontal="center" wrapText="1"/>
    </xf>
    <xf numFmtId="0" fontId="3" fillId="2" borderId="0" xfId="0" applyNumberFormat="1" applyFont="1" applyFill="1" applyAlignment="1" applyProtection="1">
      <alignment horizontal="center"/>
    </xf>
    <xf numFmtId="0" fontId="0" fillId="0" borderId="0" xfId="0" applyNumberFormat="1"/>
    <xf numFmtId="0" fontId="2" fillId="2" borderId="2" xfId="0" applyNumberFormat="1" applyFont="1" applyFill="1" applyBorder="1" applyAlignment="1" applyProtection="1">
      <alignment horizontal="center"/>
    </xf>
    <xf numFmtId="0" fontId="3" fillId="2" borderId="4" xfId="0" applyNumberFormat="1" applyFont="1" applyFill="1" applyBorder="1" applyAlignment="1" applyProtection="1">
      <alignment horizontal="center"/>
    </xf>
    <xf numFmtId="0" fontId="3" fillId="2" borderId="6" xfId="0" applyNumberFormat="1" applyFont="1" applyFill="1" applyBorder="1" applyAlignment="1" applyProtection="1">
      <alignment horizontal="center"/>
    </xf>
    <xf numFmtId="0" fontId="3" fillId="2" borderId="0" xfId="0" applyFont="1" applyFill="1" applyBorder="1" applyAlignment="1">
      <alignment horizontal="center"/>
    </xf>
    <xf numFmtId="9" fontId="3" fillId="0" borderId="0" xfId="1" applyNumberFormat="1" applyFont="1" applyAlignment="1">
      <alignment horizontal="left"/>
    </xf>
    <xf numFmtId="9" fontId="0" fillId="0" borderId="0" xfId="0" applyNumberFormat="1"/>
    <xf numFmtId="0" fontId="3" fillId="2" borderId="0" xfId="0" applyFont="1" applyFill="1" applyBorder="1" applyAlignment="1" applyProtection="1">
      <alignment horizontal="center"/>
    </xf>
    <xf numFmtId="0" fontId="3" fillId="2" borderId="0" xfId="0" applyNumberFormat="1" applyFont="1" applyFill="1" applyBorder="1" applyAlignment="1" applyProtection="1">
      <alignment horizontal="center"/>
    </xf>
    <xf numFmtId="49" fontId="3" fillId="2" borderId="0" xfId="0" applyNumberFormat="1" applyFont="1" applyFill="1" applyBorder="1" applyAlignment="1" applyProtection="1">
      <alignment horizontal="center"/>
    </xf>
    <xf numFmtId="49" fontId="12" fillId="2" borderId="0" xfId="0" applyNumberFormat="1" applyFont="1" applyFill="1" applyAlignment="1" applyProtection="1">
      <alignment horizontal="center"/>
    </xf>
    <xf numFmtId="0" fontId="0" fillId="0" borderId="0" xfId="0" applyAlignment="1">
      <alignment horizontal="center"/>
    </xf>
    <xf numFmtId="49" fontId="13" fillId="3" borderId="15" xfId="0" applyNumberFormat="1" applyFont="1" applyFill="1" applyBorder="1" applyAlignment="1">
      <alignment horizontal="center"/>
    </xf>
    <xf numFmtId="49" fontId="13" fillId="3" borderId="16" xfId="0" applyNumberFormat="1" applyFont="1" applyFill="1" applyBorder="1" applyAlignment="1">
      <alignment horizontal="center"/>
    </xf>
    <xf numFmtId="49" fontId="13" fillId="3" borderId="15" xfId="0" applyNumberFormat="1" applyFont="1" applyFill="1" applyBorder="1" applyAlignment="1" applyProtection="1">
      <alignment horizontal="center"/>
      <protection locked="0"/>
    </xf>
    <xf numFmtId="0" fontId="13" fillId="3" borderId="15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49" fontId="0" fillId="0" borderId="0" xfId="0" applyNumberFormat="1"/>
    <xf numFmtId="0" fontId="3" fillId="2" borderId="13" xfId="0" applyNumberFormat="1" applyFont="1" applyFill="1" applyBorder="1" applyAlignment="1" applyProtection="1">
      <alignment horizontal="center"/>
    </xf>
    <xf numFmtId="0" fontId="3" fillId="2" borderId="0" xfId="0" applyNumberFormat="1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2" fillId="2" borderId="13" xfId="0" applyNumberFormat="1" applyFont="1" applyFill="1" applyBorder="1" applyAlignment="1" applyProtection="1">
      <alignment horizontal="center"/>
    </xf>
  </cellXfs>
  <cellStyles count="3">
    <cellStyle name="Excel_BuiltIn_Currency" xfId="2"/>
    <cellStyle name="Normal" xfId="0" builtinId="0"/>
    <cellStyle name="Percent" xfId="1" builtinId="5"/>
  </cellStyles>
  <dxfs count="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tem Hex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253"/>
  <sheetViews>
    <sheetView workbookViewId="0">
      <pane ySplit="1" topLeftCell="A27" activePane="bottomLeft" state="frozen"/>
      <selection pane="bottomLeft" activeCell="U45" sqref="U45"/>
    </sheetView>
  </sheetViews>
  <sheetFormatPr defaultRowHeight="15"/>
  <cols>
    <col min="6" max="6" width="9.140625" hidden="1" customWidth="1"/>
    <col min="7" max="13" width="9.140625" style="117"/>
    <col min="15" max="15" width="14" bestFit="1" customWidth="1"/>
    <col min="16" max="17" width="13.140625" bestFit="1" customWidth="1"/>
    <col min="18" max="19" width="13.42578125" bestFit="1" customWidth="1"/>
    <col min="20" max="20" width="11.85546875" bestFit="1" customWidth="1"/>
    <col min="21" max="21" width="13.28515625" bestFit="1" customWidth="1"/>
    <col min="22" max="22" width="9.7109375" bestFit="1" customWidth="1"/>
    <col min="23" max="23" width="12.7109375" style="134" bestFit="1" customWidth="1"/>
  </cols>
  <sheetData>
    <row r="1" spans="1:23" ht="24.75">
      <c r="A1" t="s">
        <v>2318</v>
      </c>
      <c r="B1" s="1" t="s">
        <v>0</v>
      </c>
      <c r="C1" s="1" t="s">
        <v>2301</v>
      </c>
      <c r="D1" s="1" t="s">
        <v>1565</v>
      </c>
      <c r="E1" s="2" t="s">
        <v>1</v>
      </c>
      <c r="F1" s="3" t="s">
        <v>2</v>
      </c>
      <c r="G1" s="115" t="s">
        <v>1433</v>
      </c>
      <c r="H1" s="115" t="s">
        <v>2302</v>
      </c>
      <c r="I1" s="118" t="s">
        <v>3</v>
      </c>
      <c r="J1" s="118" t="s">
        <v>4</v>
      </c>
      <c r="K1" s="118" t="s">
        <v>5</v>
      </c>
      <c r="L1" s="118" t="s">
        <v>6</v>
      </c>
      <c r="M1" s="118" t="s">
        <v>7</v>
      </c>
      <c r="N1" s="4" t="s">
        <v>8</v>
      </c>
      <c r="O1" s="2" t="s">
        <v>2321</v>
      </c>
      <c r="P1" s="4" t="s">
        <v>2322</v>
      </c>
      <c r="Q1" s="2" t="s">
        <v>2323</v>
      </c>
      <c r="R1" s="4" t="s">
        <v>2324</v>
      </c>
      <c r="S1" s="2" t="s">
        <v>2325</v>
      </c>
      <c r="T1" s="4" t="s">
        <v>2326</v>
      </c>
      <c r="U1" s="2" t="s">
        <v>2327</v>
      </c>
      <c r="V1" s="4" t="s">
        <v>2328</v>
      </c>
      <c r="W1" s="140" t="s">
        <v>2583</v>
      </c>
    </row>
    <row r="2" spans="1:23">
      <c r="A2" t="str">
        <f>B2</f>
        <v>Mushroom</v>
      </c>
      <c r="B2" s="5" t="s">
        <v>16</v>
      </c>
      <c r="C2" s="5" t="s">
        <v>10</v>
      </c>
      <c r="D2" s="5" t="s">
        <v>13</v>
      </c>
      <c r="E2" s="6" t="s">
        <v>17</v>
      </c>
      <c r="F2" s="6" t="s">
        <v>18</v>
      </c>
      <c r="G2" s="116" t="s">
        <v>10</v>
      </c>
      <c r="H2" s="116" t="s">
        <v>11</v>
      </c>
      <c r="I2" s="116">
        <v>248</v>
      </c>
      <c r="J2" s="116">
        <v>25</v>
      </c>
      <c r="K2" s="116">
        <v>22</v>
      </c>
      <c r="L2" s="116">
        <v>25</v>
      </c>
      <c r="M2" s="116">
        <v>28</v>
      </c>
      <c r="N2" s="6">
        <v>7981</v>
      </c>
      <c r="O2" s="6" t="s">
        <v>19</v>
      </c>
      <c r="P2" s="6" t="s">
        <v>20</v>
      </c>
      <c r="Q2" s="6" t="s">
        <v>21</v>
      </c>
      <c r="R2" s="6" t="s">
        <v>22</v>
      </c>
      <c r="S2" s="6"/>
      <c r="T2" s="6"/>
      <c r="U2" s="6"/>
      <c r="V2" s="7"/>
      <c r="W2" s="134" t="s">
        <v>1439</v>
      </c>
    </row>
    <row r="3" spans="1:23">
      <c r="A3" t="str">
        <f t="shared" ref="A3:A66" si="0">B3</f>
        <v>Champgno</v>
      </c>
      <c r="B3" s="5" t="s">
        <v>23</v>
      </c>
      <c r="C3" s="5" t="s">
        <v>11</v>
      </c>
      <c r="D3" s="5" t="s">
        <v>14</v>
      </c>
      <c r="E3" s="6" t="s">
        <v>24</v>
      </c>
      <c r="F3" s="6" t="s">
        <v>18</v>
      </c>
      <c r="G3" s="116" t="s">
        <v>10</v>
      </c>
      <c r="H3" s="116" t="s">
        <v>12</v>
      </c>
      <c r="I3" s="116">
        <v>324</v>
      </c>
      <c r="J3" s="116">
        <v>32</v>
      </c>
      <c r="K3" s="116">
        <v>29</v>
      </c>
      <c r="L3" s="116">
        <v>32</v>
      </c>
      <c r="M3" s="116">
        <v>36</v>
      </c>
      <c r="N3" s="6">
        <v>7985</v>
      </c>
      <c r="O3" s="6" t="s">
        <v>19</v>
      </c>
      <c r="P3" s="6" t="s">
        <v>20</v>
      </c>
      <c r="Q3" s="6" t="s">
        <v>21</v>
      </c>
      <c r="R3" s="6" t="s">
        <v>25</v>
      </c>
      <c r="S3" s="6" t="s">
        <v>22</v>
      </c>
      <c r="T3" s="6"/>
      <c r="U3" s="6"/>
      <c r="V3" s="7"/>
      <c r="W3" s="134" t="s">
        <v>1439</v>
      </c>
    </row>
    <row r="4" spans="1:23">
      <c r="A4" t="str">
        <f t="shared" si="0"/>
        <v>Shiitake</v>
      </c>
      <c r="B4" s="5" t="s">
        <v>26</v>
      </c>
      <c r="C4" s="5" t="s">
        <v>13</v>
      </c>
      <c r="D4" s="5" t="s">
        <v>1428</v>
      </c>
      <c r="E4" s="6" t="s">
        <v>27</v>
      </c>
      <c r="F4" s="6" t="s">
        <v>18</v>
      </c>
      <c r="G4" s="116" t="s">
        <v>10</v>
      </c>
      <c r="H4" s="116" t="s">
        <v>14</v>
      </c>
      <c r="I4" s="116">
        <v>731</v>
      </c>
      <c r="J4" s="116">
        <v>73</v>
      </c>
      <c r="K4" s="116">
        <v>68</v>
      </c>
      <c r="L4" s="116">
        <v>73</v>
      </c>
      <c r="M4" s="116">
        <v>78</v>
      </c>
      <c r="N4" s="6" t="s">
        <v>28</v>
      </c>
      <c r="O4" s="6" t="s">
        <v>19</v>
      </c>
      <c r="P4" s="6" t="s">
        <v>29</v>
      </c>
      <c r="Q4" s="6" t="s">
        <v>20</v>
      </c>
      <c r="R4" s="6" t="s">
        <v>21</v>
      </c>
      <c r="S4" s="6" t="s">
        <v>25</v>
      </c>
      <c r="T4" s="6" t="s">
        <v>30</v>
      </c>
      <c r="U4" s="6" t="s">
        <v>22</v>
      </c>
      <c r="V4" s="7"/>
      <c r="W4" s="134" t="s">
        <v>1439</v>
      </c>
    </row>
    <row r="5" spans="1:23">
      <c r="A5" t="str">
        <f t="shared" si="0"/>
        <v>Toadstol</v>
      </c>
      <c r="B5" s="8" t="s">
        <v>31</v>
      </c>
      <c r="C5" s="5" t="s">
        <v>13</v>
      </c>
      <c r="D5" s="5" t="s">
        <v>1434</v>
      </c>
      <c r="E5" s="9" t="s">
        <v>32</v>
      </c>
      <c r="F5" s="6" t="s">
        <v>18</v>
      </c>
      <c r="G5" s="116" t="s">
        <v>10</v>
      </c>
      <c r="H5" s="116" t="s">
        <v>15</v>
      </c>
      <c r="I5" s="119">
        <v>858</v>
      </c>
      <c r="J5" s="119">
        <v>86</v>
      </c>
      <c r="K5" s="119">
        <v>80</v>
      </c>
      <c r="L5" s="119">
        <v>86</v>
      </c>
      <c r="M5" s="119">
        <v>91</v>
      </c>
      <c r="N5" s="9">
        <v>7991</v>
      </c>
      <c r="O5" s="9" t="s">
        <v>19</v>
      </c>
      <c r="P5" s="9" t="s">
        <v>29</v>
      </c>
      <c r="Q5" s="9" t="s">
        <v>20</v>
      </c>
      <c r="R5" s="9" t="s">
        <v>21</v>
      </c>
      <c r="S5" s="9" t="s">
        <v>25</v>
      </c>
      <c r="T5" s="9" t="s">
        <v>30</v>
      </c>
      <c r="U5" s="9" t="s">
        <v>33</v>
      </c>
      <c r="V5" s="10" t="s">
        <v>22</v>
      </c>
      <c r="W5" s="134" t="s">
        <v>1439</v>
      </c>
    </row>
    <row r="6" spans="1:23">
      <c r="A6" t="str">
        <f t="shared" si="0"/>
        <v>Flower</v>
      </c>
      <c r="B6" s="11" t="s">
        <v>34</v>
      </c>
      <c r="C6" s="5" t="s">
        <v>1560</v>
      </c>
      <c r="D6" s="5" t="s">
        <v>10</v>
      </c>
      <c r="E6" s="6" t="s">
        <v>35</v>
      </c>
      <c r="F6" s="6" t="s">
        <v>36</v>
      </c>
      <c r="G6" s="116" t="s">
        <v>10</v>
      </c>
      <c r="H6" s="116" t="s">
        <v>9</v>
      </c>
      <c r="I6" s="116">
        <v>81</v>
      </c>
      <c r="J6" s="116">
        <v>8</v>
      </c>
      <c r="K6" s="116">
        <v>6</v>
      </c>
      <c r="L6" s="116">
        <v>10</v>
      </c>
      <c r="M6" s="116">
        <v>8</v>
      </c>
      <c r="N6" s="6">
        <v>7999</v>
      </c>
      <c r="O6" s="6" t="s">
        <v>37</v>
      </c>
      <c r="P6" s="6" t="s">
        <v>38</v>
      </c>
      <c r="Q6" s="6"/>
      <c r="R6" s="6"/>
      <c r="S6" s="6"/>
      <c r="T6" s="6"/>
      <c r="U6" s="6"/>
      <c r="V6" s="7"/>
      <c r="W6" s="134" t="s">
        <v>1439</v>
      </c>
    </row>
    <row r="7" spans="1:23">
      <c r="A7" t="str">
        <f t="shared" si="0"/>
        <v>P-Flower</v>
      </c>
      <c r="B7" s="5" t="s">
        <v>39</v>
      </c>
      <c r="C7" s="5" t="s">
        <v>10</v>
      </c>
      <c r="D7" s="5" t="s">
        <v>14</v>
      </c>
      <c r="E7" s="6">
        <v>26</v>
      </c>
      <c r="F7" s="6" t="s">
        <v>36</v>
      </c>
      <c r="G7" s="116" t="s">
        <v>10</v>
      </c>
      <c r="H7" s="116" t="s">
        <v>12</v>
      </c>
      <c r="I7" s="116">
        <v>324</v>
      </c>
      <c r="J7" s="116">
        <v>32</v>
      </c>
      <c r="K7" s="116">
        <v>29</v>
      </c>
      <c r="L7" s="116">
        <v>36</v>
      </c>
      <c r="M7" s="116">
        <v>32</v>
      </c>
      <c r="N7" s="6" t="s">
        <v>40</v>
      </c>
      <c r="O7" s="6" t="s">
        <v>41</v>
      </c>
      <c r="P7" s="6" t="s">
        <v>20</v>
      </c>
      <c r="Q7" s="6" t="s">
        <v>21</v>
      </c>
      <c r="R7" s="6" t="s">
        <v>42</v>
      </c>
      <c r="S7" s="6" t="s">
        <v>38</v>
      </c>
      <c r="T7" s="6"/>
      <c r="U7" s="6"/>
      <c r="V7" s="7"/>
      <c r="W7" s="134" t="s">
        <v>1439</v>
      </c>
    </row>
    <row r="8" spans="1:23">
      <c r="A8" t="str">
        <f t="shared" si="0"/>
        <v>F-Flower</v>
      </c>
      <c r="B8" s="5" t="s">
        <v>43</v>
      </c>
      <c r="C8" s="5" t="s">
        <v>11</v>
      </c>
      <c r="D8" s="5" t="s">
        <v>1525</v>
      </c>
      <c r="E8" s="6">
        <v>39</v>
      </c>
      <c r="F8" s="6" t="s">
        <v>36</v>
      </c>
      <c r="G8" s="116" t="s">
        <v>10</v>
      </c>
      <c r="H8" s="116" t="s">
        <v>13</v>
      </c>
      <c r="I8" s="116">
        <v>614</v>
      </c>
      <c r="J8" s="116">
        <v>61</v>
      </c>
      <c r="K8" s="116">
        <v>57</v>
      </c>
      <c r="L8" s="116">
        <v>66</v>
      </c>
      <c r="M8" s="116">
        <v>61</v>
      </c>
      <c r="N8" s="6" t="s">
        <v>44</v>
      </c>
      <c r="O8" s="6" t="s">
        <v>41</v>
      </c>
      <c r="P8" s="6" t="s">
        <v>20</v>
      </c>
      <c r="Q8" s="6" t="s">
        <v>21</v>
      </c>
      <c r="R8" s="6" t="s">
        <v>45</v>
      </c>
      <c r="S8" s="6" t="s">
        <v>42</v>
      </c>
      <c r="T8" s="6" t="s">
        <v>38</v>
      </c>
      <c r="U8" s="6"/>
      <c r="V8" s="7"/>
      <c r="W8" s="134" t="s">
        <v>1439</v>
      </c>
    </row>
    <row r="9" spans="1:23">
      <c r="A9" t="str">
        <f t="shared" si="0"/>
        <v>SunPlant</v>
      </c>
      <c r="B9" s="5" t="s">
        <v>46</v>
      </c>
      <c r="C9" s="5" t="s">
        <v>11</v>
      </c>
      <c r="D9" s="5" t="s">
        <v>1428</v>
      </c>
      <c r="E9" s="6" t="s">
        <v>47</v>
      </c>
      <c r="F9" s="6" t="s">
        <v>36</v>
      </c>
      <c r="G9" s="116" t="s">
        <v>10</v>
      </c>
      <c r="H9" s="116" t="s">
        <v>14</v>
      </c>
      <c r="I9" s="116">
        <v>731</v>
      </c>
      <c r="J9" s="116">
        <v>73</v>
      </c>
      <c r="K9" s="116">
        <v>68</v>
      </c>
      <c r="L9" s="116">
        <v>71</v>
      </c>
      <c r="M9" s="116">
        <v>73</v>
      </c>
      <c r="N9" s="6" t="s">
        <v>48</v>
      </c>
      <c r="O9" s="6" t="s">
        <v>41</v>
      </c>
      <c r="P9" s="6" t="s">
        <v>20</v>
      </c>
      <c r="Q9" s="6" t="s">
        <v>21</v>
      </c>
      <c r="R9" s="6" t="s">
        <v>49</v>
      </c>
      <c r="S9" s="6" t="s">
        <v>50</v>
      </c>
      <c r="T9" s="6" t="s">
        <v>42</v>
      </c>
      <c r="U9" s="6" t="s">
        <v>38</v>
      </c>
      <c r="V9" s="7"/>
      <c r="W9" s="134" t="s">
        <v>1439</v>
      </c>
    </row>
    <row r="10" spans="1:23">
      <c r="A10" t="str">
        <f t="shared" si="0"/>
        <v>DarkRose</v>
      </c>
      <c r="B10" s="8" t="s">
        <v>51</v>
      </c>
      <c r="C10" s="5" t="s">
        <v>14</v>
      </c>
      <c r="D10" s="5" t="s">
        <v>1434</v>
      </c>
      <c r="E10" s="9" t="s">
        <v>52</v>
      </c>
      <c r="F10" s="6" t="s">
        <v>36</v>
      </c>
      <c r="G10" s="116" t="s">
        <v>10</v>
      </c>
      <c r="H10" s="116" t="s">
        <v>15</v>
      </c>
      <c r="I10" s="119">
        <v>858</v>
      </c>
      <c r="J10" s="119">
        <v>86</v>
      </c>
      <c r="K10" s="119">
        <v>80</v>
      </c>
      <c r="L10" s="119">
        <v>91</v>
      </c>
      <c r="M10" s="119">
        <v>86</v>
      </c>
      <c r="N10" s="9" t="s">
        <v>53</v>
      </c>
      <c r="O10" s="9" t="s">
        <v>41</v>
      </c>
      <c r="P10" s="9" t="s">
        <v>54</v>
      </c>
      <c r="Q10" s="9" t="s">
        <v>55</v>
      </c>
      <c r="R10" s="9" t="s">
        <v>20</v>
      </c>
      <c r="S10" s="9" t="s">
        <v>21</v>
      </c>
      <c r="T10" s="9" t="s">
        <v>25</v>
      </c>
      <c r="U10" s="9" t="s">
        <v>30</v>
      </c>
      <c r="V10" s="10" t="s">
        <v>42</v>
      </c>
      <c r="W10" s="134" t="s">
        <v>1439</v>
      </c>
    </row>
    <row r="11" spans="1:23">
      <c r="A11" t="str">
        <f t="shared" si="0"/>
        <v>MapleMan</v>
      </c>
      <c r="B11" s="11" t="s">
        <v>56</v>
      </c>
      <c r="C11" s="5" t="s">
        <v>9</v>
      </c>
      <c r="D11" s="5" t="s">
        <v>12</v>
      </c>
      <c r="E11" s="6">
        <v>14</v>
      </c>
      <c r="F11" s="6" t="s">
        <v>57</v>
      </c>
      <c r="G11" s="116" t="s">
        <v>10</v>
      </c>
      <c r="H11" s="116" t="s">
        <v>10</v>
      </c>
      <c r="I11" s="116">
        <v>195</v>
      </c>
      <c r="J11" s="116">
        <v>18</v>
      </c>
      <c r="K11" s="116">
        <v>14</v>
      </c>
      <c r="L11" s="116">
        <v>18</v>
      </c>
      <c r="M11" s="116">
        <v>21</v>
      </c>
      <c r="N11" s="6" t="s">
        <v>58</v>
      </c>
      <c r="O11" s="6" t="s">
        <v>59</v>
      </c>
      <c r="P11" s="6" t="s">
        <v>29</v>
      </c>
      <c r="Q11" s="6" t="s">
        <v>60</v>
      </c>
      <c r="R11" s="6"/>
      <c r="S11" s="6"/>
      <c r="T11" s="6"/>
      <c r="U11" s="6"/>
      <c r="V11" s="7"/>
      <c r="W11" s="134" t="s">
        <v>1439</v>
      </c>
    </row>
    <row r="12" spans="1:23">
      <c r="A12" t="str">
        <f t="shared" si="0"/>
        <v>LiveOrk</v>
      </c>
      <c r="B12" s="5" t="s">
        <v>61</v>
      </c>
      <c r="C12" s="5" t="s">
        <v>9</v>
      </c>
      <c r="D12" s="5" t="s">
        <v>13</v>
      </c>
      <c r="E12" s="6">
        <v>15</v>
      </c>
      <c r="F12" s="6" t="s">
        <v>57</v>
      </c>
      <c r="G12" s="116" t="s">
        <v>10</v>
      </c>
      <c r="H12" s="116" t="s">
        <v>11</v>
      </c>
      <c r="I12" s="116">
        <v>263</v>
      </c>
      <c r="J12" s="116">
        <v>25</v>
      </c>
      <c r="K12" s="116">
        <v>20</v>
      </c>
      <c r="L12" s="116">
        <v>25</v>
      </c>
      <c r="M12" s="116">
        <v>28</v>
      </c>
      <c r="N12" s="6" t="s">
        <v>62</v>
      </c>
      <c r="O12" s="6" t="s">
        <v>59</v>
      </c>
      <c r="P12" s="6" t="s">
        <v>29</v>
      </c>
      <c r="Q12" s="6" t="s">
        <v>22</v>
      </c>
      <c r="R12" s="6" t="s">
        <v>60</v>
      </c>
      <c r="S12" s="6"/>
      <c r="T12" s="6"/>
      <c r="U12" s="6"/>
      <c r="V12" s="7"/>
      <c r="W12" s="134" t="s">
        <v>1439</v>
      </c>
    </row>
    <row r="13" spans="1:23">
      <c r="A13" t="str">
        <f t="shared" si="0"/>
        <v>EvilPine</v>
      </c>
      <c r="B13" s="5" t="s">
        <v>63</v>
      </c>
      <c r="C13" s="5" t="s">
        <v>10</v>
      </c>
      <c r="D13" s="5" t="s">
        <v>15</v>
      </c>
      <c r="E13" s="6">
        <v>27</v>
      </c>
      <c r="F13" s="6" t="s">
        <v>57</v>
      </c>
      <c r="G13" s="116" t="s">
        <v>10</v>
      </c>
      <c r="H13" s="116" t="s">
        <v>12</v>
      </c>
      <c r="I13" s="116">
        <v>430</v>
      </c>
      <c r="J13" s="116">
        <v>41</v>
      </c>
      <c r="K13" s="116">
        <v>35</v>
      </c>
      <c r="L13" s="116">
        <v>41</v>
      </c>
      <c r="M13" s="116">
        <v>45</v>
      </c>
      <c r="N13" s="6" t="s">
        <v>64</v>
      </c>
      <c r="O13" s="6" t="s">
        <v>29</v>
      </c>
      <c r="P13" s="6" t="s">
        <v>59</v>
      </c>
      <c r="Q13" s="6" t="s">
        <v>65</v>
      </c>
      <c r="R13" s="6" t="s">
        <v>22</v>
      </c>
      <c r="S13" s="6" t="s">
        <v>60</v>
      </c>
      <c r="T13" s="6"/>
      <c r="U13" s="6"/>
      <c r="V13" s="7"/>
      <c r="W13" s="134" t="s">
        <v>1439</v>
      </c>
    </row>
    <row r="14" spans="1:23">
      <c r="A14" t="str">
        <f t="shared" si="0"/>
        <v>MadCedar</v>
      </c>
      <c r="B14" s="5" t="s">
        <v>66</v>
      </c>
      <c r="C14" s="5" t="s">
        <v>11</v>
      </c>
      <c r="D14" s="5" t="s">
        <v>1428</v>
      </c>
      <c r="E14" s="6" t="s">
        <v>47</v>
      </c>
      <c r="F14" s="6" t="s">
        <v>57</v>
      </c>
      <c r="G14" s="116" t="s">
        <v>10</v>
      </c>
      <c r="H14" s="116" t="s">
        <v>14</v>
      </c>
      <c r="I14" s="116">
        <v>756</v>
      </c>
      <c r="J14" s="116">
        <v>73</v>
      </c>
      <c r="K14" s="116">
        <v>66</v>
      </c>
      <c r="L14" s="116">
        <v>73</v>
      </c>
      <c r="M14" s="116">
        <v>78</v>
      </c>
      <c r="N14" s="6" t="s">
        <v>67</v>
      </c>
      <c r="O14" s="6" t="s">
        <v>59</v>
      </c>
      <c r="P14" s="6" t="s">
        <v>29</v>
      </c>
      <c r="Q14" s="6" t="s">
        <v>65</v>
      </c>
      <c r="R14" s="6" t="s">
        <v>68</v>
      </c>
      <c r="S14" s="6" t="s">
        <v>69</v>
      </c>
      <c r="T14" s="6" t="s">
        <v>70</v>
      </c>
      <c r="U14" s="6" t="s">
        <v>60</v>
      </c>
      <c r="V14" s="7"/>
      <c r="W14" s="134" t="s">
        <v>1439</v>
      </c>
    </row>
    <row r="15" spans="1:23">
      <c r="A15" t="str">
        <f t="shared" si="0"/>
        <v>Treant</v>
      </c>
      <c r="B15" s="8" t="s">
        <v>71</v>
      </c>
      <c r="C15" s="5" t="s">
        <v>12</v>
      </c>
      <c r="D15" s="5" t="s">
        <v>1434</v>
      </c>
      <c r="E15" s="9" t="s">
        <v>72</v>
      </c>
      <c r="F15" s="6" t="s">
        <v>57</v>
      </c>
      <c r="G15" s="116" t="s">
        <v>10</v>
      </c>
      <c r="H15" s="116" t="s">
        <v>15</v>
      </c>
      <c r="I15" s="119">
        <v>885</v>
      </c>
      <c r="J15" s="119">
        <v>86</v>
      </c>
      <c r="K15" s="119">
        <v>78</v>
      </c>
      <c r="L15" s="119">
        <v>86</v>
      </c>
      <c r="M15" s="119">
        <v>91</v>
      </c>
      <c r="N15" s="9" t="s">
        <v>73</v>
      </c>
      <c r="O15" s="9" t="s">
        <v>59</v>
      </c>
      <c r="P15" s="9" t="s">
        <v>29</v>
      </c>
      <c r="Q15" s="9" t="s">
        <v>65</v>
      </c>
      <c r="R15" s="9" t="s">
        <v>74</v>
      </c>
      <c r="S15" s="9" t="s">
        <v>75</v>
      </c>
      <c r="T15" s="9" t="s">
        <v>33</v>
      </c>
      <c r="U15" s="9" t="s">
        <v>69</v>
      </c>
      <c r="V15" s="10" t="s">
        <v>70</v>
      </c>
      <c r="W15" s="134" t="s">
        <v>1439</v>
      </c>
    </row>
    <row r="16" spans="1:23">
      <c r="A16" t="str">
        <f t="shared" si="0"/>
        <v>Pebble</v>
      </c>
      <c r="B16" s="11" t="s">
        <v>76</v>
      </c>
      <c r="C16" s="5" t="s">
        <v>1560</v>
      </c>
      <c r="D16" s="5" t="s">
        <v>10</v>
      </c>
      <c r="E16" s="6" t="s">
        <v>35</v>
      </c>
      <c r="F16" s="6" t="s">
        <v>77</v>
      </c>
      <c r="G16" s="116" t="s">
        <v>10</v>
      </c>
      <c r="H16" s="116" t="s">
        <v>9</v>
      </c>
      <c r="I16" s="116">
        <v>90</v>
      </c>
      <c r="J16" s="116">
        <v>7</v>
      </c>
      <c r="K16" s="116">
        <v>4</v>
      </c>
      <c r="L16" s="116">
        <v>8</v>
      </c>
      <c r="M16" s="116">
        <v>13</v>
      </c>
      <c r="N16" s="6" t="s">
        <v>78</v>
      </c>
      <c r="O16" s="6" t="s">
        <v>29</v>
      </c>
      <c r="P16" s="6" t="s">
        <v>70</v>
      </c>
      <c r="Q16" s="6"/>
      <c r="R16" s="6"/>
      <c r="S16" s="6"/>
      <c r="T16" s="6"/>
      <c r="U16" s="6"/>
      <c r="V16" s="7"/>
      <c r="W16" s="134" t="s">
        <v>2584</v>
      </c>
    </row>
    <row r="17" spans="1:23">
      <c r="A17" t="str">
        <f t="shared" si="0"/>
        <v>Cobble</v>
      </c>
      <c r="B17" s="5" t="s">
        <v>79</v>
      </c>
      <c r="C17" s="5" t="s">
        <v>9</v>
      </c>
      <c r="D17" s="5" t="s">
        <v>11</v>
      </c>
      <c r="E17" s="6">
        <v>13</v>
      </c>
      <c r="F17" s="6" t="s">
        <v>77</v>
      </c>
      <c r="G17" s="116" t="s">
        <v>10</v>
      </c>
      <c r="H17" s="116" t="s">
        <v>10</v>
      </c>
      <c r="I17" s="116">
        <v>137</v>
      </c>
      <c r="J17" s="116">
        <v>12</v>
      </c>
      <c r="K17" s="116">
        <v>7</v>
      </c>
      <c r="L17" s="116">
        <v>13</v>
      </c>
      <c r="M17" s="116">
        <v>18</v>
      </c>
      <c r="N17" s="6" t="s">
        <v>80</v>
      </c>
      <c r="O17" s="6" t="s">
        <v>29</v>
      </c>
      <c r="P17" s="6" t="s">
        <v>81</v>
      </c>
      <c r="Q17" s="6" t="s">
        <v>70</v>
      </c>
      <c r="R17" s="6"/>
      <c r="S17" s="6"/>
      <c r="T17" s="6"/>
      <c r="U17" s="6"/>
      <c r="V17" s="7"/>
      <c r="W17" s="134" t="s">
        <v>2584</v>
      </c>
    </row>
    <row r="18" spans="1:23">
      <c r="A18" t="str">
        <f t="shared" si="0"/>
        <v>Boulder</v>
      </c>
      <c r="B18" s="5" t="s">
        <v>82</v>
      </c>
      <c r="C18" s="5" t="s">
        <v>10</v>
      </c>
      <c r="D18" s="5" t="s">
        <v>15</v>
      </c>
      <c r="E18" s="6">
        <v>27</v>
      </c>
      <c r="F18" s="6" t="s">
        <v>77</v>
      </c>
      <c r="G18" s="116" t="s">
        <v>10</v>
      </c>
      <c r="H18" s="116" t="s">
        <v>12</v>
      </c>
      <c r="I18" s="116">
        <v>430</v>
      </c>
      <c r="J18" s="116">
        <v>39</v>
      </c>
      <c r="K18" s="116">
        <v>32</v>
      </c>
      <c r="L18" s="116">
        <v>39</v>
      </c>
      <c r="M18" s="116">
        <v>51</v>
      </c>
      <c r="N18" s="6" t="s">
        <v>83</v>
      </c>
      <c r="O18" s="6" t="s">
        <v>29</v>
      </c>
      <c r="P18" s="6" t="s">
        <v>84</v>
      </c>
      <c r="Q18" s="6" t="s">
        <v>81</v>
      </c>
      <c r="R18" s="6" t="s">
        <v>85</v>
      </c>
      <c r="S18" s="6" t="s">
        <v>70</v>
      </c>
      <c r="T18" s="6"/>
      <c r="U18" s="6"/>
      <c r="V18" s="7"/>
      <c r="W18" s="134" t="s">
        <v>2584</v>
      </c>
    </row>
    <row r="19" spans="1:23">
      <c r="A19" t="str">
        <f t="shared" si="0"/>
        <v>Rock</v>
      </c>
      <c r="B19" s="5" t="s">
        <v>86</v>
      </c>
      <c r="C19" s="5" t="s">
        <v>11</v>
      </c>
      <c r="D19" s="5" t="s">
        <v>1428</v>
      </c>
      <c r="E19" s="6" t="s">
        <v>47</v>
      </c>
      <c r="F19" s="6" t="s">
        <v>77</v>
      </c>
      <c r="G19" s="116" t="s">
        <v>10</v>
      </c>
      <c r="H19" s="116" t="s">
        <v>14</v>
      </c>
      <c r="I19" s="116">
        <v>756</v>
      </c>
      <c r="J19" s="116">
        <v>71</v>
      </c>
      <c r="K19" s="116">
        <v>61</v>
      </c>
      <c r="L19" s="116">
        <v>66</v>
      </c>
      <c r="M19" s="116">
        <v>86</v>
      </c>
      <c r="N19" s="6" t="s">
        <v>87</v>
      </c>
      <c r="O19" s="6" t="s">
        <v>29</v>
      </c>
      <c r="P19" s="6" t="s">
        <v>84</v>
      </c>
      <c r="Q19" s="6" t="s">
        <v>88</v>
      </c>
      <c r="R19" s="6" t="s">
        <v>81</v>
      </c>
      <c r="S19" s="6" t="s">
        <v>69</v>
      </c>
      <c r="T19" s="6" t="s">
        <v>85</v>
      </c>
      <c r="U19" s="6" t="s">
        <v>70</v>
      </c>
      <c r="V19" s="7"/>
      <c r="W19" s="134" t="s">
        <v>2584</v>
      </c>
    </row>
    <row r="20" spans="1:23">
      <c r="A20" t="str">
        <f t="shared" si="0"/>
        <v>Earth</v>
      </c>
      <c r="B20" s="8" t="s">
        <v>89</v>
      </c>
      <c r="C20" s="5" t="s">
        <v>11</v>
      </c>
      <c r="D20" s="5" t="s">
        <v>1434</v>
      </c>
      <c r="E20" s="9" t="s">
        <v>90</v>
      </c>
      <c r="F20" s="6" t="s">
        <v>77</v>
      </c>
      <c r="G20" s="116" t="s">
        <v>10</v>
      </c>
      <c r="H20" s="116" t="s">
        <v>15</v>
      </c>
      <c r="I20" s="119">
        <v>885</v>
      </c>
      <c r="J20" s="119">
        <v>83</v>
      </c>
      <c r="K20" s="119">
        <v>72</v>
      </c>
      <c r="L20" s="119">
        <v>86</v>
      </c>
      <c r="M20" s="119">
        <v>99</v>
      </c>
      <c r="N20" s="9" t="s">
        <v>91</v>
      </c>
      <c r="O20" s="9" t="s">
        <v>29</v>
      </c>
      <c r="P20" s="9" t="s">
        <v>84</v>
      </c>
      <c r="Q20" s="9" t="s">
        <v>88</v>
      </c>
      <c r="R20" s="9" t="s">
        <v>81</v>
      </c>
      <c r="S20" s="9" t="s">
        <v>33</v>
      </c>
      <c r="T20" s="9" t="s">
        <v>69</v>
      </c>
      <c r="U20" s="9" t="s">
        <v>85</v>
      </c>
      <c r="V20" s="10" t="s">
        <v>70</v>
      </c>
      <c r="W20" s="134" t="s">
        <v>2584</v>
      </c>
    </row>
    <row r="21" spans="1:23">
      <c r="A21" t="str">
        <f t="shared" si="0"/>
        <v>Woodman</v>
      </c>
      <c r="B21" s="11" t="s">
        <v>92</v>
      </c>
      <c r="C21" s="5" t="s">
        <v>1560</v>
      </c>
      <c r="D21" s="5" t="s">
        <v>11</v>
      </c>
      <c r="E21" s="6" t="s">
        <v>93</v>
      </c>
      <c r="F21" s="6" t="s">
        <v>94</v>
      </c>
      <c r="G21" s="116" t="s">
        <v>10</v>
      </c>
      <c r="H21" s="116" t="s">
        <v>9</v>
      </c>
      <c r="I21" s="116">
        <v>148</v>
      </c>
      <c r="J21" s="116">
        <v>13</v>
      </c>
      <c r="K21" s="116">
        <v>8</v>
      </c>
      <c r="L21" s="116">
        <v>13</v>
      </c>
      <c r="M21" s="116">
        <v>15</v>
      </c>
      <c r="N21" s="6" t="s">
        <v>95</v>
      </c>
      <c r="O21" s="6" t="s">
        <v>19</v>
      </c>
      <c r="P21" s="6" t="s">
        <v>60</v>
      </c>
      <c r="Q21" s="6"/>
      <c r="R21" s="6"/>
      <c r="S21" s="6"/>
      <c r="T21" s="6"/>
      <c r="U21" s="6"/>
      <c r="V21" s="7"/>
      <c r="W21" s="134" t="s">
        <v>2584</v>
      </c>
    </row>
    <row r="22" spans="1:23">
      <c r="A22" t="str">
        <f t="shared" si="0"/>
        <v>Clayman</v>
      </c>
      <c r="B22" s="5" t="s">
        <v>96</v>
      </c>
      <c r="C22" s="5" t="s">
        <v>10</v>
      </c>
      <c r="D22" s="5" t="s">
        <v>13</v>
      </c>
      <c r="E22" s="6">
        <v>25</v>
      </c>
      <c r="F22" s="6" t="s">
        <v>94</v>
      </c>
      <c r="G22" s="116" t="s">
        <v>10</v>
      </c>
      <c r="H22" s="116" t="s">
        <v>11</v>
      </c>
      <c r="I22" s="116">
        <v>278</v>
      </c>
      <c r="J22" s="116">
        <v>25</v>
      </c>
      <c r="K22" s="116">
        <v>19</v>
      </c>
      <c r="L22" s="116">
        <v>25</v>
      </c>
      <c r="M22" s="116">
        <v>28</v>
      </c>
      <c r="N22" s="6" t="s">
        <v>97</v>
      </c>
      <c r="O22" s="6" t="s">
        <v>19</v>
      </c>
      <c r="P22" s="6" t="s">
        <v>98</v>
      </c>
      <c r="Q22" s="6" t="s">
        <v>65</v>
      </c>
      <c r="R22" s="6" t="s">
        <v>42</v>
      </c>
      <c r="S22" s="6"/>
      <c r="T22" s="6"/>
      <c r="U22" s="6"/>
      <c r="V22" s="7"/>
      <c r="W22" s="134" t="s">
        <v>2584</v>
      </c>
    </row>
    <row r="23" spans="1:23">
      <c r="A23" t="str">
        <f t="shared" si="0"/>
        <v>Stoneman</v>
      </c>
      <c r="B23" s="5" t="s">
        <v>99</v>
      </c>
      <c r="C23" s="5" t="s">
        <v>11</v>
      </c>
      <c r="D23" s="5" t="s">
        <v>15</v>
      </c>
      <c r="E23" s="6">
        <v>37</v>
      </c>
      <c r="F23" s="6" t="s">
        <v>94</v>
      </c>
      <c r="G23" s="116" t="s">
        <v>10</v>
      </c>
      <c r="H23" s="116" t="s">
        <v>12</v>
      </c>
      <c r="I23" s="116">
        <v>449</v>
      </c>
      <c r="J23" s="116">
        <v>41</v>
      </c>
      <c r="K23" s="116">
        <v>33</v>
      </c>
      <c r="L23" s="116">
        <v>37</v>
      </c>
      <c r="M23" s="116">
        <v>45</v>
      </c>
      <c r="N23" s="6" t="s">
        <v>100</v>
      </c>
      <c r="O23" s="6" t="s">
        <v>29</v>
      </c>
      <c r="P23" s="6" t="s">
        <v>19</v>
      </c>
      <c r="Q23" s="6" t="s">
        <v>101</v>
      </c>
      <c r="R23" s="6" t="s">
        <v>81</v>
      </c>
      <c r="S23" s="6" t="s">
        <v>70</v>
      </c>
      <c r="T23" s="6"/>
      <c r="U23" s="6"/>
      <c r="V23" s="7"/>
      <c r="W23" s="134" t="s">
        <v>2584</v>
      </c>
    </row>
    <row r="24" spans="1:23">
      <c r="A24" t="str">
        <f t="shared" si="0"/>
        <v>Ironman</v>
      </c>
      <c r="B24" s="5" t="s">
        <v>102</v>
      </c>
      <c r="C24" s="5" t="s">
        <v>12</v>
      </c>
      <c r="D24" s="5" t="s">
        <v>1428</v>
      </c>
      <c r="E24" s="6" t="s">
        <v>103</v>
      </c>
      <c r="F24" s="6" t="s">
        <v>94</v>
      </c>
      <c r="G24" s="116" t="s">
        <v>10</v>
      </c>
      <c r="H24" s="116" t="s">
        <v>14</v>
      </c>
      <c r="I24" s="116">
        <v>781</v>
      </c>
      <c r="J24" s="116">
        <v>73</v>
      </c>
      <c r="K24" s="116">
        <v>63</v>
      </c>
      <c r="L24" s="116">
        <v>66</v>
      </c>
      <c r="M24" s="116">
        <v>78</v>
      </c>
      <c r="N24" s="6" t="s">
        <v>104</v>
      </c>
      <c r="O24" s="6" t="s">
        <v>98</v>
      </c>
      <c r="P24" s="6" t="s">
        <v>29</v>
      </c>
      <c r="Q24" s="6" t="s">
        <v>101</v>
      </c>
      <c r="R24" s="6" t="s">
        <v>49</v>
      </c>
      <c r="S24" s="6" t="s">
        <v>88</v>
      </c>
      <c r="T24" s="6" t="s">
        <v>105</v>
      </c>
      <c r="U24" s="6" t="s">
        <v>70</v>
      </c>
      <c r="V24" s="7"/>
      <c r="W24" s="134" t="s">
        <v>2584</v>
      </c>
    </row>
    <row r="25" spans="1:23">
      <c r="A25" t="str">
        <f t="shared" si="0"/>
        <v>Mazin</v>
      </c>
      <c r="B25" s="8" t="s">
        <v>106</v>
      </c>
      <c r="C25" s="5" t="s">
        <v>12</v>
      </c>
      <c r="D25" s="5" t="s">
        <v>1434</v>
      </c>
      <c r="E25" s="9" t="s">
        <v>72</v>
      </c>
      <c r="F25" s="6" t="s">
        <v>94</v>
      </c>
      <c r="G25" s="116" t="s">
        <v>10</v>
      </c>
      <c r="H25" s="116" t="s">
        <v>15</v>
      </c>
      <c r="I25" s="119">
        <v>912</v>
      </c>
      <c r="J25" s="119">
        <v>86</v>
      </c>
      <c r="K25" s="119">
        <v>75</v>
      </c>
      <c r="L25" s="119">
        <v>86</v>
      </c>
      <c r="M25" s="119">
        <v>91</v>
      </c>
      <c r="N25" s="9" t="s">
        <v>107</v>
      </c>
      <c r="O25" s="9" t="s">
        <v>108</v>
      </c>
      <c r="P25" s="9" t="s">
        <v>59</v>
      </c>
      <c r="Q25" s="9" t="s">
        <v>49</v>
      </c>
      <c r="R25" s="9" t="s">
        <v>109</v>
      </c>
      <c r="S25" s="9" t="s">
        <v>110</v>
      </c>
      <c r="T25" s="9" t="s">
        <v>69</v>
      </c>
      <c r="U25" s="9" t="s">
        <v>105</v>
      </c>
      <c r="V25" s="10" t="s">
        <v>70</v>
      </c>
      <c r="W25" s="134" t="s">
        <v>2584</v>
      </c>
    </row>
    <row r="26" spans="1:23">
      <c r="A26" t="str">
        <f t="shared" si="0"/>
        <v>Hofud</v>
      </c>
      <c r="B26" s="11" t="s">
        <v>111</v>
      </c>
      <c r="C26" s="5" t="s">
        <v>9</v>
      </c>
      <c r="D26" s="5" t="s">
        <v>12</v>
      </c>
      <c r="E26" s="6">
        <v>14</v>
      </c>
      <c r="F26" s="6" t="s">
        <v>112</v>
      </c>
      <c r="G26" s="116" t="s">
        <v>10</v>
      </c>
      <c r="H26" s="116" t="s">
        <v>10</v>
      </c>
      <c r="I26" s="116">
        <v>156</v>
      </c>
      <c r="J26" s="116">
        <v>18</v>
      </c>
      <c r="K26" s="116">
        <v>20</v>
      </c>
      <c r="L26" s="116">
        <v>21</v>
      </c>
      <c r="M26" s="116">
        <v>17</v>
      </c>
      <c r="N26" s="6" t="s">
        <v>113</v>
      </c>
      <c r="O26" s="6" t="s">
        <v>114</v>
      </c>
      <c r="P26" s="6" t="s">
        <v>115</v>
      </c>
      <c r="Q26" s="6" t="s">
        <v>70</v>
      </c>
      <c r="R26" s="6"/>
      <c r="S26" s="6"/>
      <c r="T26" s="6"/>
      <c r="U26" s="6"/>
      <c r="V26" s="7"/>
      <c r="W26" s="134" t="s">
        <v>2584</v>
      </c>
    </row>
    <row r="27" spans="1:23">
      <c r="A27" t="str">
        <f t="shared" si="0"/>
        <v>Gae Bolg</v>
      </c>
      <c r="B27" s="5" t="s">
        <v>116</v>
      </c>
      <c r="C27" s="5" t="s">
        <v>10</v>
      </c>
      <c r="D27" s="5" t="s">
        <v>15</v>
      </c>
      <c r="E27" s="6">
        <v>27</v>
      </c>
      <c r="F27" s="6" t="s">
        <v>112</v>
      </c>
      <c r="G27" s="116" t="s">
        <v>10</v>
      </c>
      <c r="H27" s="116" t="s">
        <v>12</v>
      </c>
      <c r="I27" s="116">
        <v>373</v>
      </c>
      <c r="J27" s="116">
        <v>41</v>
      </c>
      <c r="K27" s="116">
        <v>43</v>
      </c>
      <c r="L27" s="116">
        <v>45</v>
      </c>
      <c r="M27" s="116">
        <v>39</v>
      </c>
      <c r="N27" s="6" t="s">
        <v>117</v>
      </c>
      <c r="O27" s="6" t="s">
        <v>114</v>
      </c>
      <c r="P27" s="6" t="s">
        <v>118</v>
      </c>
      <c r="Q27" s="6" t="s">
        <v>115</v>
      </c>
      <c r="R27" s="6" t="s">
        <v>105</v>
      </c>
      <c r="S27" s="6" t="s">
        <v>70</v>
      </c>
      <c r="T27" s="6"/>
      <c r="U27" s="6"/>
      <c r="V27" s="7"/>
      <c r="W27" s="134" t="s">
        <v>2584</v>
      </c>
    </row>
    <row r="28" spans="1:23">
      <c r="A28" t="str">
        <f t="shared" si="0"/>
        <v>Answerer</v>
      </c>
      <c r="B28" s="5" t="s">
        <v>119</v>
      </c>
      <c r="C28" s="5" t="s">
        <v>11</v>
      </c>
      <c r="D28" s="5" t="s">
        <v>1595</v>
      </c>
      <c r="E28" s="6">
        <v>38</v>
      </c>
      <c r="F28" s="6" t="s">
        <v>112</v>
      </c>
      <c r="G28" s="116" t="s">
        <v>10</v>
      </c>
      <c r="H28" s="116" t="s">
        <v>13</v>
      </c>
      <c r="I28" s="116">
        <v>465</v>
      </c>
      <c r="J28" s="116">
        <v>51</v>
      </c>
      <c r="K28" s="116">
        <v>53</v>
      </c>
      <c r="L28" s="116">
        <v>55</v>
      </c>
      <c r="M28" s="116">
        <v>49</v>
      </c>
      <c r="N28" s="6" t="s">
        <v>120</v>
      </c>
      <c r="O28" s="6" t="s">
        <v>118</v>
      </c>
      <c r="P28" s="6" t="s">
        <v>121</v>
      </c>
      <c r="Q28" s="6" t="s">
        <v>115</v>
      </c>
      <c r="R28" s="6" t="s">
        <v>114</v>
      </c>
      <c r="S28" s="6" t="s">
        <v>105</v>
      </c>
      <c r="T28" s="6" t="s">
        <v>70</v>
      </c>
      <c r="U28" s="6"/>
      <c r="V28" s="7"/>
      <c r="W28" s="134" t="s">
        <v>2584</v>
      </c>
    </row>
    <row r="29" spans="1:23">
      <c r="A29" t="str">
        <f t="shared" si="0"/>
        <v>Moaner</v>
      </c>
      <c r="B29" s="5" t="s">
        <v>122</v>
      </c>
      <c r="C29" s="5" t="s">
        <v>12</v>
      </c>
      <c r="D29" s="5" t="s">
        <v>1428</v>
      </c>
      <c r="E29" s="6" t="s">
        <v>103</v>
      </c>
      <c r="F29" s="6" t="s">
        <v>112</v>
      </c>
      <c r="G29" s="116" t="s">
        <v>10</v>
      </c>
      <c r="H29" s="116" t="s">
        <v>14</v>
      </c>
      <c r="I29" s="116">
        <v>681</v>
      </c>
      <c r="J29" s="116">
        <v>73</v>
      </c>
      <c r="K29" s="116">
        <v>76</v>
      </c>
      <c r="L29" s="116">
        <v>78</v>
      </c>
      <c r="M29" s="116">
        <v>71</v>
      </c>
      <c r="N29" s="6" t="s">
        <v>123</v>
      </c>
      <c r="O29" s="6" t="s">
        <v>54</v>
      </c>
      <c r="P29" s="6" t="s">
        <v>114</v>
      </c>
      <c r="Q29" s="6" t="s">
        <v>118</v>
      </c>
      <c r="R29" s="6" t="s">
        <v>115</v>
      </c>
      <c r="S29" s="6" t="s">
        <v>121</v>
      </c>
      <c r="T29" s="6" t="s">
        <v>105</v>
      </c>
      <c r="U29" s="6" t="s">
        <v>70</v>
      </c>
      <c r="V29" s="7"/>
      <c r="W29" s="134" t="s">
        <v>2584</v>
      </c>
    </row>
    <row r="30" spans="1:23">
      <c r="A30" t="str">
        <f t="shared" si="0"/>
        <v>Kusanagi</v>
      </c>
      <c r="B30" s="8" t="s">
        <v>124</v>
      </c>
      <c r="C30" s="5" t="s">
        <v>13</v>
      </c>
      <c r="D30" s="5" t="s">
        <v>1434</v>
      </c>
      <c r="E30" s="9" t="s">
        <v>32</v>
      </c>
      <c r="F30" s="9" t="s">
        <v>112</v>
      </c>
      <c r="G30" s="116" t="s">
        <v>10</v>
      </c>
      <c r="H30" s="116" t="s">
        <v>15</v>
      </c>
      <c r="I30" s="119">
        <v>804</v>
      </c>
      <c r="J30" s="119">
        <v>86</v>
      </c>
      <c r="K30" s="119">
        <v>89</v>
      </c>
      <c r="L30" s="119">
        <v>91</v>
      </c>
      <c r="M30" s="119">
        <v>83</v>
      </c>
      <c r="N30" s="9" t="s">
        <v>125</v>
      </c>
      <c r="O30" s="9" t="s">
        <v>54</v>
      </c>
      <c r="P30" s="9" t="s">
        <v>114</v>
      </c>
      <c r="Q30" s="9" t="s">
        <v>118</v>
      </c>
      <c r="R30" s="9" t="s">
        <v>115</v>
      </c>
      <c r="S30" s="9" t="s">
        <v>121</v>
      </c>
      <c r="T30" s="9" t="s">
        <v>126</v>
      </c>
      <c r="U30" s="9" t="s">
        <v>105</v>
      </c>
      <c r="V30" s="10" t="s">
        <v>70</v>
      </c>
      <c r="W30" s="134" t="s">
        <v>2584</v>
      </c>
    </row>
    <row r="31" spans="1:23">
      <c r="A31" t="str">
        <f t="shared" si="0"/>
        <v>Slime</v>
      </c>
      <c r="B31" s="11" t="s">
        <v>127</v>
      </c>
      <c r="C31" s="5" t="s">
        <v>1560</v>
      </c>
      <c r="D31" s="5" t="s">
        <v>10</v>
      </c>
      <c r="E31" s="6" t="s">
        <v>35</v>
      </c>
      <c r="F31" s="6" t="s">
        <v>128</v>
      </c>
      <c r="G31" s="116" t="s">
        <v>10</v>
      </c>
      <c r="H31" s="116" t="s">
        <v>9</v>
      </c>
      <c r="I31" s="116">
        <v>90</v>
      </c>
      <c r="J31" s="116">
        <v>8</v>
      </c>
      <c r="K31" s="116">
        <v>5</v>
      </c>
      <c r="L31" s="116">
        <v>10</v>
      </c>
      <c r="M31" s="116">
        <v>8</v>
      </c>
      <c r="N31" s="6" t="s">
        <v>129</v>
      </c>
      <c r="O31" s="6" t="s">
        <v>130</v>
      </c>
      <c r="P31" s="6" t="s">
        <v>60</v>
      </c>
      <c r="Q31" s="6"/>
      <c r="R31" s="6"/>
      <c r="S31" s="6"/>
      <c r="T31" s="6"/>
      <c r="U31" s="6"/>
      <c r="V31" s="7"/>
      <c r="W31" s="134" t="s">
        <v>2585</v>
      </c>
    </row>
    <row r="32" spans="1:23">
      <c r="A32" t="str">
        <f t="shared" si="0"/>
        <v>Jelly</v>
      </c>
      <c r="B32" s="5" t="s">
        <v>131</v>
      </c>
      <c r="C32" s="5" t="s">
        <v>9</v>
      </c>
      <c r="D32" s="5" t="s">
        <v>12</v>
      </c>
      <c r="E32" s="6">
        <v>14</v>
      </c>
      <c r="F32" s="6" t="s">
        <v>128</v>
      </c>
      <c r="G32" s="116" t="s">
        <v>10</v>
      </c>
      <c r="H32" s="116" t="s">
        <v>10</v>
      </c>
      <c r="I32" s="116">
        <v>195</v>
      </c>
      <c r="J32" s="116">
        <v>18</v>
      </c>
      <c r="K32" s="116">
        <v>14</v>
      </c>
      <c r="L32" s="116">
        <v>21</v>
      </c>
      <c r="M32" s="116">
        <v>18</v>
      </c>
      <c r="N32" s="6" t="s">
        <v>132</v>
      </c>
      <c r="O32" s="6" t="s">
        <v>130</v>
      </c>
      <c r="P32" s="6" t="s">
        <v>65</v>
      </c>
      <c r="Q32" s="6" t="s">
        <v>60</v>
      </c>
      <c r="R32" s="6"/>
      <c r="S32" s="6"/>
      <c r="T32" s="6"/>
      <c r="U32" s="6"/>
      <c r="V32" s="7"/>
      <c r="W32" s="134" t="s">
        <v>2585</v>
      </c>
    </row>
    <row r="33" spans="1:23">
      <c r="A33" t="str">
        <f t="shared" si="0"/>
        <v>Tororo</v>
      </c>
      <c r="B33" s="5" t="s">
        <v>133</v>
      </c>
      <c r="C33" s="5" t="s">
        <v>9</v>
      </c>
      <c r="D33" s="5" t="s">
        <v>14</v>
      </c>
      <c r="E33" s="6">
        <v>16</v>
      </c>
      <c r="F33" s="6" t="s">
        <v>128</v>
      </c>
      <c r="G33" s="116" t="s">
        <v>10</v>
      </c>
      <c r="H33" s="116" t="s">
        <v>12</v>
      </c>
      <c r="I33" s="116">
        <v>341</v>
      </c>
      <c r="J33" s="116">
        <v>32</v>
      </c>
      <c r="K33" s="116">
        <v>27</v>
      </c>
      <c r="L33" s="116">
        <v>36</v>
      </c>
      <c r="M33" s="116">
        <v>32</v>
      </c>
      <c r="N33" s="6" t="s">
        <v>134</v>
      </c>
      <c r="O33" s="6" t="s">
        <v>130</v>
      </c>
      <c r="P33" s="6" t="s">
        <v>65</v>
      </c>
      <c r="Q33" s="6" t="s">
        <v>85</v>
      </c>
      <c r="R33" s="6" t="s">
        <v>135</v>
      </c>
      <c r="S33" s="6" t="s">
        <v>60</v>
      </c>
      <c r="T33" s="6"/>
      <c r="U33" s="6"/>
      <c r="V33" s="7"/>
      <c r="W33" s="134" t="s">
        <v>2585</v>
      </c>
    </row>
    <row r="34" spans="1:23">
      <c r="A34" t="str">
        <f t="shared" si="0"/>
        <v>Pudding</v>
      </c>
      <c r="B34" s="5" t="s">
        <v>136</v>
      </c>
      <c r="C34" s="5" t="s">
        <v>11</v>
      </c>
      <c r="D34" s="5" t="s">
        <v>1428</v>
      </c>
      <c r="E34" s="6" t="s">
        <v>47</v>
      </c>
      <c r="F34" s="6" t="s">
        <v>128</v>
      </c>
      <c r="G34" s="116" t="s">
        <v>10</v>
      </c>
      <c r="H34" s="116" t="s">
        <v>14</v>
      </c>
      <c r="I34" s="116">
        <v>756</v>
      </c>
      <c r="J34" s="116">
        <v>73</v>
      </c>
      <c r="K34" s="116">
        <v>66</v>
      </c>
      <c r="L34" s="116">
        <v>71</v>
      </c>
      <c r="M34" s="116">
        <v>73</v>
      </c>
      <c r="N34" s="6" t="s">
        <v>137</v>
      </c>
      <c r="O34" s="6" t="s">
        <v>130</v>
      </c>
      <c r="P34" s="6" t="s">
        <v>65</v>
      </c>
      <c r="Q34" s="6" t="s">
        <v>138</v>
      </c>
      <c r="R34" s="6" t="s">
        <v>101</v>
      </c>
      <c r="S34" s="6" t="s">
        <v>85</v>
      </c>
      <c r="T34" s="6" t="s">
        <v>135</v>
      </c>
      <c r="U34" s="6" t="s">
        <v>139</v>
      </c>
      <c r="V34" s="7"/>
      <c r="W34" s="134" t="s">
        <v>2585</v>
      </c>
    </row>
    <row r="35" spans="1:23">
      <c r="A35" t="str">
        <f t="shared" si="0"/>
        <v>SlimeGod</v>
      </c>
      <c r="B35" s="8" t="s">
        <v>140</v>
      </c>
      <c r="C35" s="5" t="s">
        <v>12</v>
      </c>
      <c r="D35" s="5" t="s">
        <v>1434</v>
      </c>
      <c r="E35" s="9" t="s">
        <v>72</v>
      </c>
      <c r="F35" s="9" t="s">
        <v>128</v>
      </c>
      <c r="G35" s="116" t="s">
        <v>10</v>
      </c>
      <c r="H35" s="116" t="s">
        <v>15</v>
      </c>
      <c r="I35" s="119">
        <v>885</v>
      </c>
      <c r="J35" s="119">
        <v>86</v>
      </c>
      <c r="K35" s="119">
        <v>78</v>
      </c>
      <c r="L35" s="119">
        <v>91</v>
      </c>
      <c r="M35" s="119">
        <v>86</v>
      </c>
      <c r="N35" s="9" t="s">
        <v>141</v>
      </c>
      <c r="O35" s="9" t="s">
        <v>130</v>
      </c>
      <c r="P35" s="9" t="s">
        <v>65</v>
      </c>
      <c r="Q35" s="9" t="s">
        <v>142</v>
      </c>
      <c r="R35" s="9" t="s">
        <v>143</v>
      </c>
      <c r="S35" s="9" t="s">
        <v>101</v>
      </c>
      <c r="T35" s="9" t="s">
        <v>85</v>
      </c>
      <c r="U35" s="9" t="s">
        <v>135</v>
      </c>
      <c r="V35" s="10" t="s">
        <v>139</v>
      </c>
      <c r="W35" s="134" t="s">
        <v>2585</v>
      </c>
    </row>
    <row r="36" spans="1:23">
      <c r="A36" t="str">
        <f t="shared" si="0"/>
        <v>Worm</v>
      </c>
      <c r="B36" s="11" t="s">
        <v>144</v>
      </c>
      <c r="C36" s="5" t="s">
        <v>1560</v>
      </c>
      <c r="D36" s="5" t="s">
        <v>11</v>
      </c>
      <c r="E36" s="6" t="s">
        <v>93</v>
      </c>
      <c r="F36" s="6" t="s">
        <v>145</v>
      </c>
      <c r="G36" s="116" t="s">
        <v>10</v>
      </c>
      <c r="H36" s="116" t="s">
        <v>9</v>
      </c>
      <c r="I36" s="116">
        <v>126</v>
      </c>
      <c r="J36" s="116">
        <v>15</v>
      </c>
      <c r="K36" s="116">
        <v>9</v>
      </c>
      <c r="L36" s="116">
        <v>15</v>
      </c>
      <c r="M36" s="116">
        <v>12</v>
      </c>
      <c r="N36" s="6" t="s">
        <v>146</v>
      </c>
      <c r="O36" s="6" t="s">
        <v>147</v>
      </c>
      <c r="P36" s="6" t="s">
        <v>139</v>
      </c>
      <c r="Q36" s="6"/>
      <c r="R36" s="6"/>
      <c r="S36" s="6"/>
      <c r="T36" s="6"/>
      <c r="U36" s="6"/>
      <c r="V36" s="7"/>
      <c r="W36" s="134" t="s">
        <v>2585</v>
      </c>
    </row>
    <row r="37" spans="1:23">
      <c r="A37" t="str">
        <f t="shared" si="0"/>
        <v>P-Worm</v>
      </c>
      <c r="B37" s="5" t="s">
        <v>148</v>
      </c>
      <c r="C37" s="5" t="s">
        <v>10</v>
      </c>
      <c r="D37" s="5" t="s">
        <v>13</v>
      </c>
      <c r="E37" s="6" t="s">
        <v>17</v>
      </c>
      <c r="F37" s="6" t="s">
        <v>145</v>
      </c>
      <c r="G37" s="116" t="s">
        <v>10</v>
      </c>
      <c r="H37" s="116" t="s">
        <v>11</v>
      </c>
      <c r="I37" s="116">
        <v>248</v>
      </c>
      <c r="J37" s="116">
        <v>28</v>
      </c>
      <c r="K37" s="116">
        <v>20</v>
      </c>
      <c r="L37" s="116">
        <v>28</v>
      </c>
      <c r="M37" s="116">
        <v>23</v>
      </c>
      <c r="N37" s="6" t="s">
        <v>149</v>
      </c>
      <c r="O37" s="6" t="s">
        <v>20</v>
      </c>
      <c r="P37" s="6" t="s">
        <v>150</v>
      </c>
      <c r="Q37" s="6" t="s">
        <v>138</v>
      </c>
      <c r="R37" s="6" t="s">
        <v>139</v>
      </c>
      <c r="S37" s="6"/>
      <c r="T37" s="6"/>
      <c r="U37" s="6"/>
      <c r="V37" s="7"/>
      <c r="W37" s="134" t="s">
        <v>2585</v>
      </c>
    </row>
    <row r="38" spans="1:23">
      <c r="A38" t="str">
        <f t="shared" si="0"/>
        <v>LavaWorm</v>
      </c>
      <c r="B38" s="5" t="s">
        <v>151</v>
      </c>
      <c r="C38" s="5" t="s">
        <v>11</v>
      </c>
      <c r="D38" s="5" t="s">
        <v>1595</v>
      </c>
      <c r="E38" s="6" t="s">
        <v>152</v>
      </c>
      <c r="F38" s="6" t="s">
        <v>145</v>
      </c>
      <c r="G38" s="116" t="s">
        <v>10</v>
      </c>
      <c r="H38" s="116" t="s">
        <v>13</v>
      </c>
      <c r="I38" s="116">
        <v>507</v>
      </c>
      <c r="J38" s="116">
        <v>55</v>
      </c>
      <c r="K38" s="116">
        <v>44</v>
      </c>
      <c r="L38" s="116">
        <v>50</v>
      </c>
      <c r="M38" s="116">
        <v>49</v>
      </c>
      <c r="N38" s="6" t="s">
        <v>153</v>
      </c>
      <c r="O38" s="6" t="s">
        <v>37</v>
      </c>
      <c r="P38" s="6" t="s">
        <v>49</v>
      </c>
      <c r="Q38" s="6" t="s">
        <v>147</v>
      </c>
      <c r="R38" s="6" t="s">
        <v>154</v>
      </c>
      <c r="S38" s="6" t="s">
        <v>50</v>
      </c>
      <c r="T38" s="6" t="s">
        <v>38</v>
      </c>
      <c r="U38" s="6"/>
      <c r="V38" s="7"/>
      <c r="W38" s="134" t="s">
        <v>2585</v>
      </c>
    </row>
    <row r="39" spans="1:23">
      <c r="A39" t="str">
        <f t="shared" si="0"/>
        <v>SandWorm</v>
      </c>
      <c r="B39" s="5" t="s">
        <v>155</v>
      </c>
      <c r="C39" s="5" t="s">
        <v>12</v>
      </c>
      <c r="D39" s="5" t="s">
        <v>1428</v>
      </c>
      <c r="E39" s="6" t="s">
        <v>103</v>
      </c>
      <c r="F39" s="6" t="s">
        <v>145</v>
      </c>
      <c r="G39" s="116" t="s">
        <v>10</v>
      </c>
      <c r="H39" s="116" t="s">
        <v>14</v>
      </c>
      <c r="I39" s="116">
        <v>731</v>
      </c>
      <c r="J39" s="116">
        <v>78</v>
      </c>
      <c r="K39" s="116">
        <v>66</v>
      </c>
      <c r="L39" s="116">
        <v>71</v>
      </c>
      <c r="M39" s="116">
        <v>71</v>
      </c>
      <c r="N39" s="6" t="s">
        <v>156</v>
      </c>
      <c r="O39" s="6" t="s">
        <v>37</v>
      </c>
      <c r="P39" s="6" t="s">
        <v>147</v>
      </c>
      <c r="Q39" s="6" t="s">
        <v>150</v>
      </c>
      <c r="R39" s="6" t="s">
        <v>81</v>
      </c>
      <c r="S39" s="6" t="s">
        <v>88</v>
      </c>
      <c r="T39" s="6" t="s">
        <v>85</v>
      </c>
      <c r="U39" s="6" t="s">
        <v>139</v>
      </c>
      <c r="V39" s="7"/>
      <c r="W39" s="134" t="s">
        <v>2585</v>
      </c>
    </row>
    <row r="40" spans="1:23">
      <c r="A40" t="str">
        <f t="shared" si="0"/>
        <v>GigaWorm</v>
      </c>
      <c r="B40" s="8" t="s">
        <v>157</v>
      </c>
      <c r="C40" s="5" t="s">
        <v>12</v>
      </c>
      <c r="D40" s="5" t="s">
        <v>1434</v>
      </c>
      <c r="E40" s="9" t="s">
        <v>72</v>
      </c>
      <c r="F40" s="9" t="s">
        <v>145</v>
      </c>
      <c r="G40" s="116" t="s">
        <v>10</v>
      </c>
      <c r="H40" s="116" t="s">
        <v>15</v>
      </c>
      <c r="I40" s="119">
        <v>858</v>
      </c>
      <c r="J40" s="119">
        <v>91</v>
      </c>
      <c r="K40" s="119">
        <v>78</v>
      </c>
      <c r="L40" s="119">
        <v>91</v>
      </c>
      <c r="M40" s="119">
        <v>83</v>
      </c>
      <c r="N40" s="9" t="s">
        <v>158</v>
      </c>
      <c r="O40" s="9" t="s">
        <v>37</v>
      </c>
      <c r="P40" s="9" t="s">
        <v>147</v>
      </c>
      <c r="Q40" s="9" t="s">
        <v>150</v>
      </c>
      <c r="R40" s="9" t="s">
        <v>159</v>
      </c>
      <c r="S40" s="9" t="s">
        <v>110</v>
      </c>
      <c r="T40" s="9" t="s">
        <v>160</v>
      </c>
      <c r="U40" s="9" t="s">
        <v>139</v>
      </c>
      <c r="V40" s="10" t="s">
        <v>50</v>
      </c>
      <c r="W40" s="134" t="s">
        <v>2585</v>
      </c>
    </row>
    <row r="41" spans="1:23">
      <c r="A41" t="str">
        <f t="shared" si="0"/>
        <v>Big Eye</v>
      </c>
      <c r="B41" s="11" t="s">
        <v>161</v>
      </c>
      <c r="C41" s="5" t="s">
        <v>1560</v>
      </c>
      <c r="D41" s="5" t="s">
        <v>12</v>
      </c>
      <c r="E41" s="6" t="s">
        <v>162</v>
      </c>
      <c r="F41" s="6" t="s">
        <v>163</v>
      </c>
      <c r="G41" s="116" t="s">
        <v>10</v>
      </c>
      <c r="H41" s="116" t="s">
        <v>10</v>
      </c>
      <c r="I41" s="116">
        <v>182</v>
      </c>
      <c r="J41" s="116">
        <v>17</v>
      </c>
      <c r="K41" s="116">
        <v>14</v>
      </c>
      <c r="L41" s="116">
        <v>23</v>
      </c>
      <c r="M41" s="116">
        <v>18</v>
      </c>
      <c r="N41" s="6" t="s">
        <v>164</v>
      </c>
      <c r="O41" s="6" t="s">
        <v>165</v>
      </c>
      <c r="P41" s="6" t="s">
        <v>69</v>
      </c>
      <c r="Q41" s="6" t="s">
        <v>139</v>
      </c>
      <c r="R41" s="6"/>
      <c r="S41" s="6"/>
      <c r="T41" s="6"/>
      <c r="U41" s="6"/>
      <c r="V41" s="7"/>
      <c r="W41" s="134" t="s">
        <v>2585</v>
      </c>
    </row>
    <row r="42" spans="1:23">
      <c r="A42" t="str">
        <f t="shared" si="0"/>
        <v>Gazer</v>
      </c>
      <c r="B42" s="5" t="s">
        <v>166</v>
      </c>
      <c r="C42" s="5" t="s">
        <v>10</v>
      </c>
      <c r="D42" s="5" t="s">
        <v>15</v>
      </c>
      <c r="E42" s="6" t="s">
        <v>167</v>
      </c>
      <c r="F42" s="6" t="s">
        <v>163</v>
      </c>
      <c r="G42" s="116" t="s">
        <v>10</v>
      </c>
      <c r="H42" s="116" t="s">
        <v>12</v>
      </c>
      <c r="I42" s="116">
        <v>411</v>
      </c>
      <c r="J42" s="116">
        <v>39</v>
      </c>
      <c r="K42" s="116">
        <v>35</v>
      </c>
      <c r="L42" s="116">
        <v>49</v>
      </c>
      <c r="M42" s="116">
        <v>41</v>
      </c>
      <c r="N42" s="6" t="s">
        <v>168</v>
      </c>
      <c r="O42" s="6" t="s">
        <v>169</v>
      </c>
      <c r="P42" s="6" t="s">
        <v>109</v>
      </c>
      <c r="Q42" s="6" t="s">
        <v>165</v>
      </c>
      <c r="R42" s="6" t="s">
        <v>69</v>
      </c>
      <c r="S42" s="6" t="s">
        <v>139</v>
      </c>
      <c r="T42" s="6"/>
      <c r="U42" s="6"/>
      <c r="V42" s="7"/>
      <c r="W42" s="134" t="s">
        <v>2585</v>
      </c>
    </row>
    <row r="43" spans="1:23">
      <c r="A43" t="str">
        <f t="shared" si="0"/>
        <v>Watcher</v>
      </c>
      <c r="B43" s="5" t="s">
        <v>170</v>
      </c>
      <c r="C43" s="5" t="s">
        <v>11</v>
      </c>
      <c r="D43" s="5" t="s">
        <v>1525</v>
      </c>
      <c r="E43" s="6" t="s">
        <v>171</v>
      </c>
      <c r="F43" s="6" t="s">
        <v>163</v>
      </c>
      <c r="G43" s="116" t="s">
        <v>10</v>
      </c>
      <c r="H43" s="116" t="s">
        <v>13</v>
      </c>
      <c r="I43" s="116">
        <v>614</v>
      </c>
      <c r="J43" s="116">
        <v>59</v>
      </c>
      <c r="K43" s="116">
        <v>55</v>
      </c>
      <c r="L43" s="116">
        <v>71</v>
      </c>
      <c r="M43" s="116">
        <v>61</v>
      </c>
      <c r="N43" s="6" t="s">
        <v>172</v>
      </c>
      <c r="O43" s="6" t="s">
        <v>169</v>
      </c>
      <c r="P43" s="6" t="s">
        <v>109</v>
      </c>
      <c r="Q43" s="6" t="s">
        <v>165</v>
      </c>
      <c r="R43" s="6" t="s">
        <v>173</v>
      </c>
      <c r="S43" s="6" t="s">
        <v>69</v>
      </c>
      <c r="T43" s="6" t="s">
        <v>139</v>
      </c>
      <c r="U43" s="6"/>
      <c r="V43" s="7"/>
      <c r="W43" s="134" t="s">
        <v>2585</v>
      </c>
    </row>
    <row r="44" spans="1:23">
      <c r="A44" t="str">
        <f t="shared" si="0"/>
        <v>Evil Eye</v>
      </c>
      <c r="B44" s="5" t="s">
        <v>174</v>
      </c>
      <c r="C44" s="5" t="s">
        <v>12</v>
      </c>
      <c r="D44" s="5" t="s">
        <v>1428</v>
      </c>
      <c r="E44" s="6" t="s">
        <v>103</v>
      </c>
      <c r="F44" s="6" t="s">
        <v>163</v>
      </c>
      <c r="G44" s="116" t="s">
        <v>10</v>
      </c>
      <c r="H44" s="116" t="s">
        <v>14</v>
      </c>
      <c r="I44" s="116">
        <v>731</v>
      </c>
      <c r="J44" s="116">
        <v>71</v>
      </c>
      <c r="K44" s="116">
        <v>66</v>
      </c>
      <c r="L44" s="116">
        <v>83</v>
      </c>
      <c r="M44" s="116">
        <v>73</v>
      </c>
      <c r="N44" s="6" t="s">
        <v>175</v>
      </c>
      <c r="O44" s="6" t="s">
        <v>169</v>
      </c>
      <c r="P44" s="6" t="s">
        <v>109</v>
      </c>
      <c r="Q44" s="6" t="s">
        <v>165</v>
      </c>
      <c r="R44" s="6" t="s">
        <v>2595</v>
      </c>
      <c r="S44" s="6" t="s">
        <v>173</v>
      </c>
      <c r="T44" s="6" t="s">
        <v>69</v>
      </c>
      <c r="U44" s="6" t="s">
        <v>139</v>
      </c>
      <c r="V44" s="7"/>
      <c r="W44" s="134" t="s">
        <v>2585</v>
      </c>
    </row>
    <row r="45" spans="1:23">
      <c r="A45" t="str">
        <f t="shared" si="0"/>
        <v>Beholder</v>
      </c>
      <c r="B45" s="8" t="s">
        <v>176</v>
      </c>
      <c r="C45" s="5" t="s">
        <v>13</v>
      </c>
      <c r="D45" s="5" t="s">
        <v>1434</v>
      </c>
      <c r="E45" s="9" t="s">
        <v>32</v>
      </c>
      <c r="F45" s="9" t="s">
        <v>163</v>
      </c>
      <c r="G45" s="116" t="s">
        <v>10</v>
      </c>
      <c r="H45" s="116" t="s">
        <v>15</v>
      </c>
      <c r="I45" s="119">
        <v>858</v>
      </c>
      <c r="J45" s="119">
        <v>83</v>
      </c>
      <c r="K45" s="119">
        <v>78</v>
      </c>
      <c r="L45" s="119">
        <v>97</v>
      </c>
      <c r="M45" s="119">
        <v>86</v>
      </c>
      <c r="N45" s="9" t="s">
        <v>177</v>
      </c>
      <c r="O45" s="9" t="s">
        <v>109</v>
      </c>
      <c r="P45" s="9" t="s">
        <v>178</v>
      </c>
      <c r="Q45" s="9" t="s">
        <v>165</v>
      </c>
      <c r="R45" s="9" t="s">
        <v>173</v>
      </c>
      <c r="S45" s="9" t="s">
        <v>2596</v>
      </c>
      <c r="T45" s="9" t="s">
        <v>69</v>
      </c>
      <c r="U45" s="9" t="s">
        <v>180</v>
      </c>
      <c r="V45" s="10" t="s">
        <v>139</v>
      </c>
      <c r="W45" s="134" t="s">
        <v>2585</v>
      </c>
    </row>
    <row r="46" spans="1:23">
      <c r="A46" t="str">
        <f t="shared" si="0"/>
        <v>Spider</v>
      </c>
      <c r="B46" s="11" t="s">
        <v>181</v>
      </c>
      <c r="C46" s="5" t="s">
        <v>1560</v>
      </c>
      <c r="D46" s="5" t="s">
        <v>9</v>
      </c>
      <c r="E46" s="6" t="s">
        <v>128</v>
      </c>
      <c r="F46" s="6" t="s">
        <v>182</v>
      </c>
      <c r="G46" s="116" t="s">
        <v>10</v>
      </c>
      <c r="H46" s="116" t="s">
        <v>1560</v>
      </c>
      <c r="I46" s="116">
        <v>45</v>
      </c>
      <c r="J46" s="116">
        <v>5</v>
      </c>
      <c r="K46" s="116">
        <v>5</v>
      </c>
      <c r="L46" s="116">
        <v>5</v>
      </c>
      <c r="M46" s="116">
        <v>5</v>
      </c>
      <c r="N46" s="6" t="s">
        <v>183</v>
      </c>
      <c r="O46" s="6" t="s">
        <v>37</v>
      </c>
      <c r="P46" s="6"/>
      <c r="Q46" s="6"/>
      <c r="R46" s="6"/>
      <c r="S46" s="6"/>
      <c r="T46" s="6"/>
      <c r="U46" s="6"/>
      <c r="V46" s="7"/>
      <c r="W46" s="134" t="s">
        <v>1454</v>
      </c>
    </row>
    <row r="47" spans="1:23">
      <c r="A47" t="str">
        <f t="shared" si="0"/>
        <v>P-Spider</v>
      </c>
      <c r="B47" s="5" t="s">
        <v>184</v>
      </c>
      <c r="C47" s="5" t="s">
        <v>10</v>
      </c>
      <c r="D47" s="5" t="s">
        <v>12</v>
      </c>
      <c r="E47" s="6" t="s">
        <v>182</v>
      </c>
      <c r="F47" s="6" t="s">
        <v>182</v>
      </c>
      <c r="G47" s="116" t="s">
        <v>10</v>
      </c>
      <c r="H47" s="116" t="s">
        <v>10</v>
      </c>
      <c r="I47" s="116">
        <v>182</v>
      </c>
      <c r="J47" s="116">
        <v>18</v>
      </c>
      <c r="K47" s="116">
        <v>18</v>
      </c>
      <c r="L47" s="116">
        <v>18</v>
      </c>
      <c r="M47" s="116">
        <v>18</v>
      </c>
      <c r="N47" s="6" t="s">
        <v>185</v>
      </c>
      <c r="O47" s="6" t="s">
        <v>37</v>
      </c>
      <c r="P47" s="6" t="s">
        <v>20</v>
      </c>
      <c r="Q47" s="6" t="s">
        <v>186</v>
      </c>
      <c r="R47" s="6"/>
      <c r="S47" s="6"/>
      <c r="T47" s="6"/>
      <c r="U47" s="6"/>
      <c r="V47" s="7"/>
      <c r="W47" s="134" t="s">
        <v>1454</v>
      </c>
    </row>
    <row r="48" spans="1:23">
      <c r="A48" t="str">
        <f t="shared" si="0"/>
        <v>Tarantla</v>
      </c>
      <c r="B48" s="5" t="s">
        <v>187</v>
      </c>
      <c r="C48" s="5" t="s">
        <v>11</v>
      </c>
      <c r="D48" s="5" t="s">
        <v>15</v>
      </c>
      <c r="E48" s="6" t="s">
        <v>188</v>
      </c>
      <c r="F48" s="6" t="s">
        <v>182</v>
      </c>
      <c r="G48" s="116" t="s">
        <v>10</v>
      </c>
      <c r="H48" s="116" t="s">
        <v>12</v>
      </c>
      <c r="I48" s="116">
        <v>411</v>
      </c>
      <c r="J48" s="116">
        <v>41</v>
      </c>
      <c r="K48" s="116">
        <v>41</v>
      </c>
      <c r="L48" s="116">
        <v>41</v>
      </c>
      <c r="M48" s="116">
        <v>41</v>
      </c>
      <c r="N48" s="6" t="s">
        <v>189</v>
      </c>
      <c r="O48" s="6" t="s">
        <v>37</v>
      </c>
      <c r="P48" s="6" t="s">
        <v>20</v>
      </c>
      <c r="Q48" s="6" t="s">
        <v>190</v>
      </c>
      <c r="R48" s="6" t="s">
        <v>186</v>
      </c>
      <c r="S48" s="6" t="s">
        <v>69</v>
      </c>
      <c r="T48" s="6"/>
      <c r="U48" s="6"/>
      <c r="V48" s="7"/>
      <c r="W48" s="134" t="s">
        <v>1454</v>
      </c>
    </row>
    <row r="49" spans="1:23">
      <c r="A49" t="str">
        <f t="shared" si="0"/>
        <v>F-Spider</v>
      </c>
      <c r="B49" s="5" t="s">
        <v>191</v>
      </c>
      <c r="C49" s="5" t="s">
        <v>13</v>
      </c>
      <c r="D49" s="5" t="s">
        <v>1428</v>
      </c>
      <c r="E49" s="6" t="s">
        <v>27</v>
      </c>
      <c r="F49" s="6" t="s">
        <v>182</v>
      </c>
      <c r="G49" s="116" t="s">
        <v>10</v>
      </c>
      <c r="H49" s="116" t="s">
        <v>14</v>
      </c>
      <c r="I49" s="116">
        <v>731</v>
      </c>
      <c r="J49" s="116">
        <v>73</v>
      </c>
      <c r="K49" s="116">
        <v>73</v>
      </c>
      <c r="L49" s="116">
        <v>66</v>
      </c>
      <c r="M49" s="116">
        <v>73</v>
      </c>
      <c r="N49" s="6" t="s">
        <v>192</v>
      </c>
      <c r="O49" s="6" t="s">
        <v>37</v>
      </c>
      <c r="P49" s="6" t="s">
        <v>20</v>
      </c>
      <c r="Q49" s="6" t="s">
        <v>190</v>
      </c>
      <c r="R49" s="6" t="s">
        <v>186</v>
      </c>
      <c r="S49" s="6" t="s">
        <v>101</v>
      </c>
      <c r="T49" s="6" t="s">
        <v>49</v>
      </c>
      <c r="U49" s="6" t="s">
        <v>69</v>
      </c>
      <c r="V49" s="7"/>
      <c r="W49" s="134" t="s">
        <v>1454</v>
      </c>
    </row>
    <row r="50" spans="1:23">
      <c r="A50" t="str">
        <f t="shared" si="0"/>
        <v>Arachne</v>
      </c>
      <c r="B50" s="8" t="s">
        <v>193</v>
      </c>
      <c r="C50" s="5" t="s">
        <v>13</v>
      </c>
      <c r="D50" s="5" t="s">
        <v>1434</v>
      </c>
      <c r="E50" s="9" t="s">
        <v>32</v>
      </c>
      <c r="F50" s="9" t="s">
        <v>182</v>
      </c>
      <c r="G50" s="116" t="s">
        <v>10</v>
      </c>
      <c r="H50" s="116" t="s">
        <v>15</v>
      </c>
      <c r="I50" s="119">
        <v>858</v>
      </c>
      <c r="J50" s="119">
        <v>86</v>
      </c>
      <c r="K50" s="119">
        <v>86</v>
      </c>
      <c r="L50" s="119">
        <v>86</v>
      </c>
      <c r="M50" s="119">
        <v>86</v>
      </c>
      <c r="N50" s="9" t="s">
        <v>194</v>
      </c>
      <c r="O50" s="9" t="s">
        <v>37</v>
      </c>
      <c r="P50" s="9" t="s">
        <v>20</v>
      </c>
      <c r="Q50" s="9" t="s">
        <v>190</v>
      </c>
      <c r="R50" s="9" t="s">
        <v>186</v>
      </c>
      <c r="S50" s="9" t="s">
        <v>101</v>
      </c>
      <c r="T50" s="9" t="s">
        <v>110</v>
      </c>
      <c r="U50" s="9" t="s">
        <v>69</v>
      </c>
      <c r="V50" s="10" t="s">
        <v>139</v>
      </c>
      <c r="W50" s="134" t="s">
        <v>1454</v>
      </c>
    </row>
    <row r="51" spans="1:23">
      <c r="A51" t="str">
        <f t="shared" si="0"/>
        <v>Beetle</v>
      </c>
      <c r="B51" s="11" t="s">
        <v>195</v>
      </c>
      <c r="C51" s="5" t="s">
        <v>1560</v>
      </c>
      <c r="D51" s="5" t="s">
        <v>10</v>
      </c>
      <c r="E51" s="6" t="s">
        <v>35</v>
      </c>
      <c r="F51" s="6" t="s">
        <v>196</v>
      </c>
      <c r="G51" s="116" t="s">
        <v>10</v>
      </c>
      <c r="H51" s="116" t="s">
        <v>9</v>
      </c>
      <c r="I51" s="116">
        <v>81</v>
      </c>
      <c r="J51" s="116">
        <v>4</v>
      </c>
      <c r="K51" s="116">
        <v>10</v>
      </c>
      <c r="L51" s="116">
        <v>8</v>
      </c>
      <c r="M51" s="116">
        <v>10</v>
      </c>
      <c r="N51" s="6" t="s">
        <v>197</v>
      </c>
      <c r="O51" s="6" t="s">
        <v>198</v>
      </c>
      <c r="P51" s="6" t="s">
        <v>38</v>
      </c>
      <c r="Q51" s="6"/>
      <c r="R51" s="6"/>
      <c r="S51" s="6"/>
      <c r="T51" s="6"/>
      <c r="U51" s="6"/>
      <c r="V51" s="7"/>
      <c r="W51" s="134" t="s">
        <v>1454</v>
      </c>
    </row>
    <row r="52" spans="1:23">
      <c r="A52" t="str">
        <f t="shared" si="0"/>
        <v>Chafer</v>
      </c>
      <c r="B52" s="5" t="s">
        <v>199</v>
      </c>
      <c r="C52" s="5" t="s">
        <v>9</v>
      </c>
      <c r="D52" s="5" t="s">
        <v>13</v>
      </c>
      <c r="E52" s="6" t="s">
        <v>200</v>
      </c>
      <c r="F52" s="6" t="s">
        <v>196</v>
      </c>
      <c r="G52" s="116" t="s">
        <v>10</v>
      </c>
      <c r="H52" s="116" t="s">
        <v>11</v>
      </c>
      <c r="I52" s="116">
        <v>248</v>
      </c>
      <c r="J52" s="116">
        <v>19</v>
      </c>
      <c r="K52" s="116">
        <v>28</v>
      </c>
      <c r="L52" s="116">
        <v>25</v>
      </c>
      <c r="M52" s="116">
        <v>28</v>
      </c>
      <c r="N52" s="6" t="s">
        <v>201</v>
      </c>
      <c r="O52" s="6" t="s">
        <v>29</v>
      </c>
      <c r="P52" s="6" t="s">
        <v>202</v>
      </c>
      <c r="Q52" s="6" t="s">
        <v>139</v>
      </c>
      <c r="R52" s="6" t="s">
        <v>38</v>
      </c>
      <c r="S52" s="6"/>
      <c r="T52" s="6"/>
      <c r="U52" s="6"/>
      <c r="V52" s="7"/>
      <c r="W52" s="134" t="s">
        <v>1454</v>
      </c>
    </row>
    <row r="53" spans="1:23">
      <c r="A53" t="str">
        <f t="shared" si="0"/>
        <v>Ant Lion</v>
      </c>
      <c r="B53" s="5" t="s">
        <v>203</v>
      </c>
      <c r="C53" s="5" t="s">
        <v>10</v>
      </c>
      <c r="D53" s="5" t="s">
        <v>14</v>
      </c>
      <c r="E53" s="6" t="s">
        <v>204</v>
      </c>
      <c r="F53" s="6" t="s">
        <v>196</v>
      </c>
      <c r="G53" s="116" t="s">
        <v>10</v>
      </c>
      <c r="H53" s="116" t="s">
        <v>12</v>
      </c>
      <c r="I53" s="116">
        <v>324</v>
      </c>
      <c r="J53" s="116">
        <v>26</v>
      </c>
      <c r="K53" s="116">
        <v>36</v>
      </c>
      <c r="L53" s="116">
        <v>32</v>
      </c>
      <c r="M53" s="116">
        <v>36</v>
      </c>
      <c r="N53" s="6" t="s">
        <v>205</v>
      </c>
      <c r="O53" s="6" t="s">
        <v>206</v>
      </c>
      <c r="P53" s="6" t="s">
        <v>81</v>
      </c>
      <c r="Q53" s="6" t="s">
        <v>25</v>
      </c>
      <c r="R53" s="6" t="s">
        <v>85</v>
      </c>
      <c r="S53" s="6" t="s">
        <v>38</v>
      </c>
      <c r="T53" s="6"/>
      <c r="U53" s="6"/>
      <c r="V53" s="7"/>
      <c r="W53" s="134" t="s">
        <v>1454</v>
      </c>
    </row>
    <row r="54" spans="1:23">
      <c r="A54" t="str">
        <f t="shared" si="0"/>
        <v>C-Fisher</v>
      </c>
      <c r="B54" s="5" t="s">
        <v>207</v>
      </c>
      <c r="C54" s="5" t="s">
        <v>12</v>
      </c>
      <c r="D54" s="5" t="s">
        <v>1428</v>
      </c>
      <c r="E54" s="6" t="s">
        <v>103</v>
      </c>
      <c r="F54" s="6" t="s">
        <v>196</v>
      </c>
      <c r="G54" s="116" t="s">
        <v>10</v>
      </c>
      <c r="H54" s="116" t="s">
        <v>14</v>
      </c>
      <c r="I54" s="116">
        <v>731</v>
      </c>
      <c r="J54" s="116">
        <v>63</v>
      </c>
      <c r="K54" s="116">
        <v>78</v>
      </c>
      <c r="L54" s="116">
        <v>66</v>
      </c>
      <c r="M54" s="116">
        <v>78</v>
      </c>
      <c r="N54" s="6" t="s">
        <v>208</v>
      </c>
      <c r="O54" s="6" t="s">
        <v>37</v>
      </c>
      <c r="P54" s="6" t="s">
        <v>206</v>
      </c>
      <c r="Q54" s="6" t="s">
        <v>49</v>
      </c>
      <c r="R54" s="6" t="s">
        <v>101</v>
      </c>
      <c r="S54" s="6" t="s">
        <v>2338</v>
      </c>
      <c r="T54" s="6" t="s">
        <v>160</v>
      </c>
      <c r="U54" s="6" t="s">
        <v>139</v>
      </c>
      <c r="V54" s="7"/>
      <c r="W54" s="134" t="s">
        <v>1454</v>
      </c>
    </row>
    <row r="55" spans="1:23">
      <c r="A55" t="str">
        <f t="shared" si="0"/>
        <v>Scarab</v>
      </c>
      <c r="B55" s="8" t="s">
        <v>210</v>
      </c>
      <c r="C55" s="5" t="s">
        <v>12</v>
      </c>
      <c r="D55" s="5" t="s">
        <v>1434</v>
      </c>
      <c r="E55" s="9" t="s">
        <v>72</v>
      </c>
      <c r="F55" s="9" t="s">
        <v>196</v>
      </c>
      <c r="G55" s="116" t="s">
        <v>10</v>
      </c>
      <c r="H55" s="116" t="s">
        <v>15</v>
      </c>
      <c r="I55" s="119">
        <v>881</v>
      </c>
      <c r="J55" s="119">
        <v>75</v>
      </c>
      <c r="K55" s="119">
        <v>91</v>
      </c>
      <c r="L55" s="119">
        <v>86</v>
      </c>
      <c r="M55" s="119">
        <v>91</v>
      </c>
      <c r="N55" s="9" t="s">
        <v>211</v>
      </c>
      <c r="O55" s="9" t="s">
        <v>37</v>
      </c>
      <c r="P55" s="9" t="s">
        <v>101</v>
      </c>
      <c r="Q55" s="9" t="s">
        <v>29</v>
      </c>
      <c r="R55" s="9" t="s">
        <v>212</v>
      </c>
      <c r="S55" s="9" t="s">
        <v>213</v>
      </c>
      <c r="T55" s="9" t="s">
        <v>160</v>
      </c>
      <c r="U55" s="9" t="s">
        <v>214</v>
      </c>
      <c r="V55" s="10" t="s">
        <v>139</v>
      </c>
      <c r="W55" s="134" t="s">
        <v>1454</v>
      </c>
    </row>
    <row r="56" spans="1:23">
      <c r="A56" t="str">
        <f t="shared" si="0"/>
        <v>Moth</v>
      </c>
      <c r="B56" s="11" t="s">
        <v>215</v>
      </c>
      <c r="C56" s="5" t="s">
        <v>9</v>
      </c>
      <c r="D56" s="5" t="s">
        <v>12</v>
      </c>
      <c r="E56" s="6" t="s">
        <v>216</v>
      </c>
      <c r="F56" s="6" t="s">
        <v>217</v>
      </c>
      <c r="G56" s="116" t="s">
        <v>10</v>
      </c>
      <c r="H56" s="116" t="s">
        <v>10</v>
      </c>
      <c r="I56" s="116">
        <v>182</v>
      </c>
      <c r="J56" s="116">
        <v>13</v>
      </c>
      <c r="K56" s="116">
        <v>22</v>
      </c>
      <c r="L56" s="116">
        <v>22</v>
      </c>
      <c r="M56" s="116">
        <v>16</v>
      </c>
      <c r="N56" s="6" t="s">
        <v>218</v>
      </c>
      <c r="O56" s="6" t="s">
        <v>29</v>
      </c>
      <c r="P56" s="6" t="s">
        <v>20</v>
      </c>
      <c r="Q56" s="6" t="s">
        <v>139</v>
      </c>
      <c r="R56" s="6"/>
      <c r="S56" s="6"/>
      <c r="T56" s="6"/>
      <c r="U56" s="6"/>
      <c r="V56" s="7"/>
      <c r="W56" s="134" t="s">
        <v>1454</v>
      </c>
    </row>
    <row r="57" spans="1:23">
      <c r="A57" t="str">
        <f t="shared" si="0"/>
        <v>Swallow</v>
      </c>
      <c r="B57" s="5" t="s">
        <v>219</v>
      </c>
      <c r="C57" s="5" t="s">
        <v>10</v>
      </c>
      <c r="D57" s="5" t="s">
        <v>14</v>
      </c>
      <c r="E57" s="6" t="s">
        <v>204</v>
      </c>
      <c r="F57" s="6" t="s">
        <v>217</v>
      </c>
      <c r="G57" s="116" t="s">
        <v>10</v>
      </c>
      <c r="H57" s="116" t="s">
        <v>12</v>
      </c>
      <c r="I57" s="116">
        <v>324</v>
      </c>
      <c r="J57" s="116">
        <v>26</v>
      </c>
      <c r="K57" s="116">
        <v>38</v>
      </c>
      <c r="L57" s="116">
        <v>38</v>
      </c>
      <c r="M57" s="116">
        <v>29</v>
      </c>
      <c r="N57" s="6" t="s">
        <v>220</v>
      </c>
      <c r="O57" s="6" t="s">
        <v>54</v>
      </c>
      <c r="P57" s="6" t="s">
        <v>20</v>
      </c>
      <c r="Q57" s="6" t="s">
        <v>221</v>
      </c>
      <c r="R57" s="6" t="s">
        <v>69</v>
      </c>
      <c r="S57" s="6" t="s">
        <v>139</v>
      </c>
      <c r="T57" s="6"/>
      <c r="U57" s="6"/>
      <c r="V57" s="7"/>
      <c r="W57" s="134" t="s">
        <v>1454</v>
      </c>
    </row>
    <row r="58" spans="1:23">
      <c r="A58" t="str">
        <f t="shared" si="0"/>
        <v>FireMoth</v>
      </c>
      <c r="B58" s="5" t="s">
        <v>222</v>
      </c>
      <c r="C58" s="5" t="s">
        <v>11</v>
      </c>
      <c r="D58" s="5" t="s">
        <v>1595</v>
      </c>
      <c r="E58" s="6" t="s">
        <v>152</v>
      </c>
      <c r="F58" s="6" t="s">
        <v>217</v>
      </c>
      <c r="G58" s="116" t="s">
        <v>10</v>
      </c>
      <c r="H58" s="116" t="s">
        <v>13</v>
      </c>
      <c r="I58" s="116">
        <v>507</v>
      </c>
      <c r="J58" s="116">
        <v>42</v>
      </c>
      <c r="K58" s="116">
        <v>57</v>
      </c>
      <c r="L58" s="116">
        <v>52</v>
      </c>
      <c r="M58" s="116">
        <v>47</v>
      </c>
      <c r="N58" s="6" t="s">
        <v>223</v>
      </c>
      <c r="O58" s="6" t="s">
        <v>221</v>
      </c>
      <c r="P58" s="6" t="s">
        <v>49</v>
      </c>
      <c r="Q58" s="6" t="s">
        <v>20</v>
      </c>
      <c r="R58" s="6" t="s">
        <v>154</v>
      </c>
      <c r="S58" s="6" t="s">
        <v>69</v>
      </c>
      <c r="T58" s="6" t="s">
        <v>139</v>
      </c>
      <c r="U58" s="6"/>
      <c r="V58" s="7"/>
      <c r="W58" s="134" t="s">
        <v>1454</v>
      </c>
    </row>
    <row r="59" spans="1:23">
      <c r="A59" t="str">
        <f t="shared" si="0"/>
        <v>Gloom</v>
      </c>
      <c r="B59" s="5" t="s">
        <v>224</v>
      </c>
      <c r="C59" s="5" t="s">
        <v>12</v>
      </c>
      <c r="D59" s="5" t="s">
        <v>1428</v>
      </c>
      <c r="E59" s="6" t="s">
        <v>103</v>
      </c>
      <c r="F59" s="6" t="s">
        <v>217</v>
      </c>
      <c r="G59" s="116" t="s">
        <v>10</v>
      </c>
      <c r="H59" s="116" t="s">
        <v>14</v>
      </c>
      <c r="I59" s="116">
        <v>731</v>
      </c>
      <c r="J59" s="116">
        <v>63</v>
      </c>
      <c r="K59" s="116">
        <v>81</v>
      </c>
      <c r="L59" s="116">
        <v>81</v>
      </c>
      <c r="M59" s="116">
        <v>68</v>
      </c>
      <c r="N59" s="6" t="s">
        <v>225</v>
      </c>
      <c r="O59" s="6" t="s">
        <v>54</v>
      </c>
      <c r="P59" s="6" t="s">
        <v>20</v>
      </c>
      <c r="Q59" s="6" t="s">
        <v>221</v>
      </c>
      <c r="R59" s="6" t="s">
        <v>30</v>
      </c>
      <c r="S59" s="6" t="s">
        <v>55</v>
      </c>
      <c r="T59" s="6" t="s">
        <v>69</v>
      </c>
      <c r="U59" s="6" t="s">
        <v>139</v>
      </c>
      <c r="V59" s="7"/>
      <c r="W59" s="134" t="s">
        <v>1454</v>
      </c>
    </row>
    <row r="60" spans="1:23">
      <c r="A60" t="str">
        <f t="shared" si="0"/>
        <v>Madame</v>
      </c>
      <c r="B60" s="8" t="s">
        <v>226</v>
      </c>
      <c r="C60" s="5" t="s">
        <v>13</v>
      </c>
      <c r="D60" s="5" t="s">
        <v>1434</v>
      </c>
      <c r="E60" s="9" t="s">
        <v>32</v>
      </c>
      <c r="F60" s="9" t="s">
        <v>217</v>
      </c>
      <c r="G60" s="116" t="s">
        <v>10</v>
      </c>
      <c r="H60" s="116" t="s">
        <v>15</v>
      </c>
      <c r="I60" s="119">
        <v>858</v>
      </c>
      <c r="J60" s="119">
        <v>75</v>
      </c>
      <c r="K60" s="119">
        <v>94</v>
      </c>
      <c r="L60" s="119">
        <v>94</v>
      </c>
      <c r="M60" s="119">
        <v>80</v>
      </c>
      <c r="N60" s="9" t="s">
        <v>227</v>
      </c>
      <c r="O60" s="9" t="s">
        <v>54</v>
      </c>
      <c r="P60" s="9" t="s">
        <v>20</v>
      </c>
      <c r="Q60" s="9" t="s">
        <v>221</v>
      </c>
      <c r="R60" s="9" t="s">
        <v>30</v>
      </c>
      <c r="S60" s="9" t="s">
        <v>74</v>
      </c>
      <c r="T60" s="9" t="s">
        <v>55</v>
      </c>
      <c r="U60" s="9" t="s">
        <v>69</v>
      </c>
      <c r="V60" s="10" t="s">
        <v>139</v>
      </c>
      <c r="W60" s="134" t="s">
        <v>1454</v>
      </c>
    </row>
    <row r="61" spans="1:23">
      <c r="A61" t="str">
        <f t="shared" si="0"/>
        <v>Octopus</v>
      </c>
      <c r="B61" s="11" t="s">
        <v>228</v>
      </c>
      <c r="C61" s="5" t="s">
        <v>9</v>
      </c>
      <c r="D61" s="5" t="s">
        <v>10</v>
      </c>
      <c r="E61" s="6" t="s">
        <v>145</v>
      </c>
      <c r="F61" s="6" t="s">
        <v>204</v>
      </c>
      <c r="G61" s="116" t="s">
        <v>10</v>
      </c>
      <c r="H61" s="116" t="s">
        <v>10</v>
      </c>
      <c r="I61" s="116">
        <v>99</v>
      </c>
      <c r="J61" s="116">
        <v>10</v>
      </c>
      <c r="K61" s="116">
        <v>7</v>
      </c>
      <c r="L61" s="116">
        <v>8</v>
      </c>
      <c r="M61" s="116">
        <v>5</v>
      </c>
      <c r="N61" s="6" t="s">
        <v>229</v>
      </c>
      <c r="O61" s="6" t="s">
        <v>230</v>
      </c>
      <c r="P61" s="6" t="s">
        <v>231</v>
      </c>
      <c r="Q61" s="6" t="s">
        <v>232</v>
      </c>
      <c r="R61" s="6"/>
      <c r="S61" s="6"/>
      <c r="T61" s="6"/>
      <c r="U61" s="6"/>
      <c r="V61" s="7"/>
      <c r="W61" s="134" t="s">
        <v>2586</v>
      </c>
    </row>
    <row r="62" spans="1:23">
      <c r="A62" t="str">
        <f t="shared" si="0"/>
        <v>Amoeba</v>
      </c>
      <c r="B62" s="5" t="s">
        <v>233</v>
      </c>
      <c r="C62" s="5" t="s">
        <v>9</v>
      </c>
      <c r="D62" s="5" t="s">
        <v>11</v>
      </c>
      <c r="E62" s="6" t="s">
        <v>196</v>
      </c>
      <c r="F62" s="6" t="s">
        <v>204</v>
      </c>
      <c r="G62" s="116" t="s">
        <v>10</v>
      </c>
      <c r="H62" s="116" t="s">
        <v>10</v>
      </c>
      <c r="I62" s="116">
        <v>148</v>
      </c>
      <c r="J62" s="116">
        <v>15</v>
      </c>
      <c r="K62" s="116">
        <v>12</v>
      </c>
      <c r="L62" s="116">
        <v>12</v>
      </c>
      <c r="M62" s="116">
        <v>9</v>
      </c>
      <c r="N62" s="6" t="s">
        <v>234</v>
      </c>
      <c r="O62" s="6" t="s">
        <v>130</v>
      </c>
      <c r="P62" s="6" t="s">
        <v>235</v>
      </c>
      <c r="Q62" s="6" t="s">
        <v>232</v>
      </c>
      <c r="R62" s="6"/>
      <c r="S62" s="6"/>
      <c r="T62" s="6"/>
      <c r="U62" s="6"/>
      <c r="V62" s="7"/>
      <c r="W62" s="134" t="s">
        <v>2586</v>
      </c>
    </row>
    <row r="63" spans="1:23">
      <c r="A63" t="str">
        <f t="shared" si="0"/>
        <v>Ammonite</v>
      </c>
      <c r="B63" s="5" t="s">
        <v>236</v>
      </c>
      <c r="C63" s="5" t="s">
        <v>11</v>
      </c>
      <c r="D63" s="5" t="s">
        <v>14</v>
      </c>
      <c r="E63" s="6" t="s">
        <v>24</v>
      </c>
      <c r="F63" s="6" t="s">
        <v>204</v>
      </c>
      <c r="G63" s="116" t="s">
        <v>10</v>
      </c>
      <c r="H63" s="116" t="s">
        <v>13</v>
      </c>
      <c r="I63" s="116">
        <v>358</v>
      </c>
      <c r="J63" s="116">
        <v>36</v>
      </c>
      <c r="K63" s="116">
        <v>31</v>
      </c>
      <c r="L63" s="116">
        <v>32</v>
      </c>
      <c r="M63" s="116">
        <v>27</v>
      </c>
      <c r="N63" s="6" t="s">
        <v>237</v>
      </c>
      <c r="O63" s="6" t="s">
        <v>231</v>
      </c>
      <c r="P63" s="6" t="s">
        <v>238</v>
      </c>
      <c r="Q63" s="6" t="s">
        <v>37</v>
      </c>
      <c r="R63" s="6" t="s">
        <v>239</v>
      </c>
      <c r="S63" s="6" t="s">
        <v>50</v>
      </c>
      <c r="T63" s="6" t="s">
        <v>232</v>
      </c>
      <c r="U63" s="6"/>
      <c r="V63" s="7"/>
      <c r="W63" s="134" t="s">
        <v>2586</v>
      </c>
    </row>
    <row r="64" spans="1:23">
      <c r="A64" t="str">
        <f t="shared" si="0"/>
        <v>Squid</v>
      </c>
      <c r="B64" s="5" t="s">
        <v>240</v>
      </c>
      <c r="C64" s="5" t="s">
        <v>13</v>
      </c>
      <c r="D64" s="5" t="s">
        <v>1428</v>
      </c>
      <c r="E64" s="6" t="s">
        <v>27</v>
      </c>
      <c r="F64" s="6" t="s">
        <v>204</v>
      </c>
      <c r="G64" s="116" t="s">
        <v>10</v>
      </c>
      <c r="H64" s="116" t="s">
        <v>14</v>
      </c>
      <c r="I64" s="116">
        <v>781</v>
      </c>
      <c r="J64" s="116">
        <v>78</v>
      </c>
      <c r="K64" s="116">
        <v>71</v>
      </c>
      <c r="L64" s="116">
        <v>66</v>
      </c>
      <c r="M64" s="116">
        <v>66</v>
      </c>
      <c r="N64" s="6" t="s">
        <v>241</v>
      </c>
      <c r="O64" s="6" t="s">
        <v>37</v>
      </c>
      <c r="P64" s="6" t="s">
        <v>238</v>
      </c>
      <c r="Q64" s="6" t="s">
        <v>231</v>
      </c>
      <c r="R64" s="6" t="s">
        <v>150</v>
      </c>
      <c r="S64" s="6" t="s">
        <v>242</v>
      </c>
      <c r="T64" s="6" t="s">
        <v>101</v>
      </c>
      <c r="U64" s="6" t="s">
        <v>50</v>
      </c>
      <c r="V64" s="7"/>
      <c r="W64" s="134" t="s">
        <v>2586</v>
      </c>
    </row>
    <row r="65" spans="1:23">
      <c r="A65" t="str">
        <f t="shared" si="0"/>
        <v>Kraken</v>
      </c>
      <c r="B65" s="8" t="s">
        <v>243</v>
      </c>
      <c r="C65" s="5" t="s">
        <v>14</v>
      </c>
      <c r="D65" s="5" t="s">
        <v>1434</v>
      </c>
      <c r="E65" s="9" t="s">
        <v>52</v>
      </c>
      <c r="F65" s="9" t="s">
        <v>204</v>
      </c>
      <c r="G65" s="116" t="s">
        <v>10</v>
      </c>
      <c r="H65" s="116" t="s">
        <v>15</v>
      </c>
      <c r="I65" s="119">
        <v>912</v>
      </c>
      <c r="J65" s="119">
        <v>91</v>
      </c>
      <c r="K65" s="119">
        <v>83</v>
      </c>
      <c r="L65" s="119">
        <v>86</v>
      </c>
      <c r="M65" s="119">
        <v>78</v>
      </c>
      <c r="N65" s="9" t="s">
        <v>244</v>
      </c>
      <c r="O65" s="9" t="s">
        <v>37</v>
      </c>
      <c r="P65" s="9" t="s">
        <v>238</v>
      </c>
      <c r="Q65" s="9" t="s">
        <v>231</v>
      </c>
      <c r="R65" s="9" t="s">
        <v>150</v>
      </c>
      <c r="S65" s="9" t="s">
        <v>242</v>
      </c>
      <c r="T65" s="9" t="s">
        <v>101</v>
      </c>
      <c r="U65" s="9" t="s">
        <v>245</v>
      </c>
      <c r="V65" s="10" t="s">
        <v>50</v>
      </c>
      <c r="W65" s="134" t="s">
        <v>2586</v>
      </c>
    </row>
    <row r="66" spans="1:23">
      <c r="A66" t="str">
        <f t="shared" si="0"/>
        <v>Barracud</v>
      </c>
      <c r="B66" s="11" t="s">
        <v>246</v>
      </c>
      <c r="C66" s="5" t="s">
        <v>1560</v>
      </c>
      <c r="D66" s="5" t="s">
        <v>10</v>
      </c>
      <c r="E66" s="6" t="s">
        <v>35</v>
      </c>
      <c r="F66" s="6" t="s">
        <v>216</v>
      </c>
      <c r="G66" s="116" t="s">
        <v>10</v>
      </c>
      <c r="H66" s="116" t="s">
        <v>9</v>
      </c>
      <c r="I66" s="116">
        <v>99</v>
      </c>
      <c r="J66" s="116">
        <v>6</v>
      </c>
      <c r="K66" s="116">
        <v>10</v>
      </c>
      <c r="L66" s="116">
        <v>8</v>
      </c>
      <c r="M66" s="116">
        <v>6</v>
      </c>
      <c r="N66" s="6" t="s">
        <v>247</v>
      </c>
      <c r="O66" s="6" t="s">
        <v>37</v>
      </c>
      <c r="P66" s="6" t="s">
        <v>232</v>
      </c>
      <c r="Q66" s="6"/>
      <c r="R66" s="6"/>
      <c r="S66" s="6"/>
      <c r="T66" s="6"/>
      <c r="U66" s="6"/>
      <c r="V66" s="7"/>
      <c r="W66" s="134" t="s">
        <v>2586</v>
      </c>
    </row>
    <row r="67" spans="1:23">
      <c r="A67" t="str">
        <f t="shared" ref="A67:A130" si="1">B67</f>
        <v>Piranha</v>
      </c>
      <c r="B67" s="5" t="s">
        <v>248</v>
      </c>
      <c r="C67" s="5" t="s">
        <v>10</v>
      </c>
      <c r="D67" s="5" t="s">
        <v>14</v>
      </c>
      <c r="E67" s="6" t="s">
        <v>204</v>
      </c>
      <c r="F67" s="6" t="s">
        <v>216</v>
      </c>
      <c r="G67" s="116" t="s">
        <v>10</v>
      </c>
      <c r="H67" s="116" t="s">
        <v>12</v>
      </c>
      <c r="I67" s="116">
        <v>358</v>
      </c>
      <c r="J67" s="116">
        <v>29</v>
      </c>
      <c r="K67" s="116">
        <v>36</v>
      </c>
      <c r="L67" s="116">
        <v>32</v>
      </c>
      <c r="M67" s="116">
        <v>29</v>
      </c>
      <c r="N67" s="6" t="s">
        <v>249</v>
      </c>
      <c r="O67" s="6" t="s">
        <v>250</v>
      </c>
      <c r="P67" s="6" t="s">
        <v>37</v>
      </c>
      <c r="Q67" s="6" t="s">
        <v>147</v>
      </c>
      <c r="R67" s="6" t="s">
        <v>50</v>
      </c>
      <c r="S67" s="6" t="s">
        <v>232</v>
      </c>
      <c r="T67" s="6"/>
      <c r="U67" s="6"/>
      <c r="V67" s="7"/>
      <c r="W67" s="134" t="s">
        <v>2586</v>
      </c>
    </row>
    <row r="68" spans="1:23">
      <c r="A68" t="str">
        <f t="shared" si="1"/>
        <v>Shark</v>
      </c>
      <c r="B68" s="5" t="s">
        <v>251</v>
      </c>
      <c r="C68" s="5" t="s">
        <v>10</v>
      </c>
      <c r="D68" s="5" t="s">
        <v>1595</v>
      </c>
      <c r="E68" s="6" t="s">
        <v>252</v>
      </c>
      <c r="F68" s="6" t="s">
        <v>216</v>
      </c>
      <c r="G68" s="116" t="s">
        <v>10</v>
      </c>
      <c r="H68" s="116" t="s">
        <v>13</v>
      </c>
      <c r="I68" s="116">
        <v>549</v>
      </c>
      <c r="J68" s="116">
        <v>47</v>
      </c>
      <c r="K68" s="116">
        <v>55</v>
      </c>
      <c r="L68" s="116">
        <v>51</v>
      </c>
      <c r="M68" s="116">
        <v>47</v>
      </c>
      <c r="N68" s="6" t="s">
        <v>253</v>
      </c>
      <c r="O68" s="6" t="s">
        <v>254</v>
      </c>
      <c r="P68" s="6" t="s">
        <v>37</v>
      </c>
      <c r="Q68" s="6" t="s">
        <v>147</v>
      </c>
      <c r="R68" s="6" t="s">
        <v>69</v>
      </c>
      <c r="S68" s="6" t="s">
        <v>50</v>
      </c>
      <c r="T68" s="6" t="s">
        <v>232</v>
      </c>
      <c r="U68" s="6"/>
      <c r="V68" s="7"/>
      <c r="W68" s="134" t="s">
        <v>2586</v>
      </c>
    </row>
    <row r="69" spans="1:23">
      <c r="A69" t="str">
        <f t="shared" si="1"/>
        <v>Gunfish</v>
      </c>
      <c r="B69" s="5" t="s">
        <v>255</v>
      </c>
      <c r="C69" s="5" t="s">
        <v>12</v>
      </c>
      <c r="D69" s="5" t="s">
        <v>1428</v>
      </c>
      <c r="E69" s="6" t="s">
        <v>103</v>
      </c>
      <c r="F69" s="6" t="s">
        <v>216</v>
      </c>
      <c r="G69" s="116" t="s">
        <v>10</v>
      </c>
      <c r="H69" s="116" t="s">
        <v>14</v>
      </c>
      <c r="I69" s="116">
        <v>781</v>
      </c>
      <c r="J69" s="116">
        <v>68</v>
      </c>
      <c r="K69" s="116">
        <v>78</v>
      </c>
      <c r="L69" s="116">
        <v>73</v>
      </c>
      <c r="M69" s="116">
        <v>68</v>
      </c>
      <c r="N69" s="6" t="s">
        <v>256</v>
      </c>
      <c r="O69" s="6" t="s">
        <v>250</v>
      </c>
      <c r="P69" s="6" t="s">
        <v>37</v>
      </c>
      <c r="Q69" s="6" t="s">
        <v>147</v>
      </c>
      <c r="R69" s="6" t="s">
        <v>257</v>
      </c>
      <c r="S69" s="6" t="s">
        <v>258</v>
      </c>
      <c r="T69" s="6" t="s">
        <v>139</v>
      </c>
      <c r="U69" s="6" t="s">
        <v>50</v>
      </c>
      <c r="V69" s="7"/>
      <c r="W69" s="134" t="s">
        <v>2586</v>
      </c>
    </row>
    <row r="70" spans="1:23">
      <c r="A70" t="str">
        <f t="shared" si="1"/>
        <v>Leviathn</v>
      </c>
      <c r="B70" s="8" t="s">
        <v>259</v>
      </c>
      <c r="C70" s="5" t="s">
        <v>13</v>
      </c>
      <c r="D70" s="5" t="s">
        <v>1434</v>
      </c>
      <c r="E70" s="9" t="s">
        <v>32</v>
      </c>
      <c r="F70" s="9" t="s">
        <v>216</v>
      </c>
      <c r="G70" s="116" t="s">
        <v>10</v>
      </c>
      <c r="H70" s="116" t="s">
        <v>15</v>
      </c>
      <c r="I70" s="119">
        <v>912</v>
      </c>
      <c r="J70" s="119">
        <v>80</v>
      </c>
      <c r="K70" s="119">
        <v>91</v>
      </c>
      <c r="L70" s="119">
        <v>86</v>
      </c>
      <c r="M70" s="119">
        <v>80</v>
      </c>
      <c r="N70" s="9" t="s">
        <v>260</v>
      </c>
      <c r="O70" s="9" t="s">
        <v>250</v>
      </c>
      <c r="P70" s="9" t="s">
        <v>37</v>
      </c>
      <c r="Q70" s="9" t="s">
        <v>147</v>
      </c>
      <c r="R70" s="9" t="s">
        <v>257</v>
      </c>
      <c r="S70" s="9" t="s">
        <v>242</v>
      </c>
      <c r="T70" s="9" t="s">
        <v>245</v>
      </c>
      <c r="U70" s="9" t="s">
        <v>139</v>
      </c>
      <c r="V70" s="10" t="s">
        <v>50</v>
      </c>
      <c r="W70" s="134" t="s">
        <v>2586</v>
      </c>
    </row>
    <row r="71" spans="1:23">
      <c r="A71" t="str">
        <f t="shared" si="1"/>
        <v>Crab</v>
      </c>
      <c r="B71" s="11" t="s">
        <v>261</v>
      </c>
      <c r="C71" s="5" t="s">
        <v>1560</v>
      </c>
      <c r="D71" s="5" t="s">
        <v>11</v>
      </c>
      <c r="E71" s="6" t="s">
        <v>93</v>
      </c>
      <c r="F71" s="6" t="s">
        <v>17</v>
      </c>
      <c r="G71" s="116" t="s">
        <v>10</v>
      </c>
      <c r="H71" s="116" t="s">
        <v>9</v>
      </c>
      <c r="I71" s="116">
        <v>115</v>
      </c>
      <c r="J71" s="116">
        <v>10</v>
      </c>
      <c r="K71" s="116">
        <v>12</v>
      </c>
      <c r="L71" s="116">
        <v>13</v>
      </c>
      <c r="M71" s="116">
        <v>17</v>
      </c>
      <c r="N71" s="6" t="s">
        <v>262</v>
      </c>
      <c r="O71" s="6" t="s">
        <v>263</v>
      </c>
      <c r="P71" s="6" t="s">
        <v>232</v>
      </c>
      <c r="Q71" s="6"/>
      <c r="R71" s="6"/>
      <c r="S71" s="6"/>
      <c r="T71" s="6"/>
      <c r="U71" s="6"/>
      <c r="V71" s="7"/>
      <c r="W71" s="134" t="s">
        <v>2586</v>
      </c>
    </row>
    <row r="72" spans="1:23">
      <c r="A72" t="str">
        <f t="shared" si="1"/>
        <v>Hermit</v>
      </c>
      <c r="B72" s="5" t="s">
        <v>264</v>
      </c>
      <c r="C72" s="5" t="s">
        <v>10</v>
      </c>
      <c r="D72" s="5" t="s">
        <v>15</v>
      </c>
      <c r="E72" s="6" t="s">
        <v>167</v>
      </c>
      <c r="F72" s="6" t="s">
        <v>17</v>
      </c>
      <c r="G72" s="116" t="s">
        <v>10</v>
      </c>
      <c r="H72" s="116" t="s">
        <v>12</v>
      </c>
      <c r="I72" s="116">
        <v>392</v>
      </c>
      <c r="J72" s="116">
        <v>37</v>
      </c>
      <c r="K72" s="116">
        <v>39</v>
      </c>
      <c r="L72" s="116">
        <v>41</v>
      </c>
      <c r="M72" s="116">
        <v>49</v>
      </c>
      <c r="N72" s="6" t="s">
        <v>265</v>
      </c>
      <c r="O72" s="6" t="s">
        <v>263</v>
      </c>
      <c r="P72" s="6" t="s">
        <v>239</v>
      </c>
      <c r="Q72" s="6" t="s">
        <v>190</v>
      </c>
      <c r="R72" s="6" t="s">
        <v>50</v>
      </c>
      <c r="S72" s="6" t="s">
        <v>232</v>
      </c>
      <c r="T72" s="6"/>
      <c r="U72" s="6"/>
      <c r="V72" s="7"/>
      <c r="W72" s="134" t="s">
        <v>2586</v>
      </c>
    </row>
    <row r="73" spans="1:23">
      <c r="A73" t="str">
        <f t="shared" si="1"/>
        <v>Ice Crab</v>
      </c>
      <c r="B73" s="5" t="s">
        <v>266</v>
      </c>
      <c r="C73" s="5" t="s">
        <v>11</v>
      </c>
      <c r="D73" s="5" t="s">
        <v>1525</v>
      </c>
      <c r="E73" s="6" t="s">
        <v>171</v>
      </c>
      <c r="F73" s="6" t="s">
        <v>17</v>
      </c>
      <c r="G73" s="116" t="s">
        <v>10</v>
      </c>
      <c r="H73" s="116" t="s">
        <v>13</v>
      </c>
      <c r="I73" s="116">
        <v>591</v>
      </c>
      <c r="J73" s="116">
        <v>57</v>
      </c>
      <c r="K73" s="116">
        <v>59</v>
      </c>
      <c r="L73" s="116">
        <v>55</v>
      </c>
      <c r="M73" s="116">
        <v>71</v>
      </c>
      <c r="N73" s="6" t="s">
        <v>267</v>
      </c>
      <c r="O73" s="6" t="s">
        <v>263</v>
      </c>
      <c r="P73" s="6" t="s">
        <v>268</v>
      </c>
      <c r="Q73" s="6" t="s">
        <v>269</v>
      </c>
      <c r="R73" s="6" t="s">
        <v>37</v>
      </c>
      <c r="S73" s="6" t="s">
        <v>270</v>
      </c>
      <c r="T73" s="6" t="s">
        <v>232</v>
      </c>
      <c r="U73" s="6"/>
      <c r="V73" s="7"/>
      <c r="W73" s="134" t="s">
        <v>2586</v>
      </c>
    </row>
    <row r="74" spans="1:23">
      <c r="A74" t="str">
        <f t="shared" si="1"/>
        <v>KingCrab</v>
      </c>
      <c r="B74" s="5" t="s">
        <v>271</v>
      </c>
      <c r="C74" s="5" t="s">
        <v>11</v>
      </c>
      <c r="D74" s="5" t="s">
        <v>1428</v>
      </c>
      <c r="E74" s="6" t="s">
        <v>47</v>
      </c>
      <c r="F74" s="6" t="s">
        <v>17</v>
      </c>
      <c r="G74" s="116" t="s">
        <v>10</v>
      </c>
      <c r="H74" s="116" t="s">
        <v>14</v>
      </c>
      <c r="I74" s="116">
        <v>706</v>
      </c>
      <c r="J74" s="116">
        <v>68</v>
      </c>
      <c r="K74" s="116">
        <v>71</v>
      </c>
      <c r="L74" s="116">
        <v>73</v>
      </c>
      <c r="M74" s="116">
        <v>83</v>
      </c>
      <c r="N74" s="6" t="s">
        <v>272</v>
      </c>
      <c r="O74" s="6" t="s">
        <v>263</v>
      </c>
      <c r="P74" s="6" t="s">
        <v>37</v>
      </c>
      <c r="Q74" s="6" t="s">
        <v>190</v>
      </c>
      <c r="R74" s="6" t="s">
        <v>242</v>
      </c>
      <c r="S74" s="6" t="s">
        <v>273</v>
      </c>
      <c r="T74" s="6" t="s">
        <v>50</v>
      </c>
      <c r="U74" s="6" t="s">
        <v>232</v>
      </c>
      <c r="V74" s="7"/>
      <c r="W74" s="134" t="s">
        <v>2586</v>
      </c>
    </row>
    <row r="75" spans="1:23">
      <c r="A75" t="str">
        <f t="shared" si="1"/>
        <v>Dagon</v>
      </c>
      <c r="B75" s="8" t="s">
        <v>274</v>
      </c>
      <c r="C75" s="5" t="s">
        <v>12</v>
      </c>
      <c r="D75" s="5" t="s">
        <v>1434</v>
      </c>
      <c r="E75" s="9" t="s">
        <v>72</v>
      </c>
      <c r="F75" s="9" t="s">
        <v>17</v>
      </c>
      <c r="G75" s="116" t="s">
        <v>10</v>
      </c>
      <c r="H75" s="116" t="s">
        <v>15</v>
      </c>
      <c r="I75" s="119">
        <v>831</v>
      </c>
      <c r="J75" s="119">
        <v>80</v>
      </c>
      <c r="K75" s="119">
        <v>83</v>
      </c>
      <c r="L75" s="119">
        <v>86</v>
      </c>
      <c r="M75" s="119">
        <v>97</v>
      </c>
      <c r="N75" s="9" t="s">
        <v>275</v>
      </c>
      <c r="O75" s="9" t="s">
        <v>263</v>
      </c>
      <c r="P75" s="9" t="s">
        <v>37</v>
      </c>
      <c r="Q75" s="9" t="s">
        <v>190</v>
      </c>
      <c r="R75" s="9" t="s">
        <v>242</v>
      </c>
      <c r="S75" s="9" t="s">
        <v>245</v>
      </c>
      <c r="T75" s="9" t="s">
        <v>214</v>
      </c>
      <c r="U75" s="9" t="s">
        <v>273</v>
      </c>
      <c r="V75" s="10" t="s">
        <v>50</v>
      </c>
      <c r="W75" s="134" t="s">
        <v>2586</v>
      </c>
    </row>
    <row r="76" spans="1:23">
      <c r="A76" t="str">
        <f t="shared" si="1"/>
        <v>Toad</v>
      </c>
      <c r="B76" s="11" t="s">
        <v>276</v>
      </c>
      <c r="C76" s="5" t="s">
        <v>1560</v>
      </c>
      <c r="D76" s="5" t="s">
        <v>9</v>
      </c>
      <c r="E76" s="6" t="s">
        <v>128</v>
      </c>
      <c r="F76" s="6" t="s">
        <v>200</v>
      </c>
      <c r="G76" s="116" t="s">
        <v>10</v>
      </c>
      <c r="H76" s="116" t="s">
        <v>9</v>
      </c>
      <c r="I76" s="116">
        <v>52</v>
      </c>
      <c r="J76" s="116">
        <v>5</v>
      </c>
      <c r="K76" s="116">
        <v>6</v>
      </c>
      <c r="L76" s="116">
        <v>3</v>
      </c>
      <c r="M76" s="116">
        <v>4</v>
      </c>
      <c r="N76" s="6" t="s">
        <v>277</v>
      </c>
      <c r="O76" s="6" t="s">
        <v>278</v>
      </c>
      <c r="P76" s="6" t="s">
        <v>38</v>
      </c>
      <c r="Q76" s="6"/>
      <c r="R76" s="6"/>
      <c r="S76" s="6"/>
      <c r="T76" s="6"/>
      <c r="U76" s="6"/>
      <c r="V76" s="7"/>
      <c r="W76" s="134" t="s">
        <v>1463</v>
      </c>
    </row>
    <row r="77" spans="1:23">
      <c r="A77" t="str">
        <f t="shared" si="1"/>
        <v>P-Toad</v>
      </c>
      <c r="B77" s="5" t="s">
        <v>279</v>
      </c>
      <c r="C77" s="5" t="s">
        <v>10</v>
      </c>
      <c r="D77" s="5" t="s">
        <v>13</v>
      </c>
      <c r="E77" s="6" t="s">
        <v>17</v>
      </c>
      <c r="F77" s="6" t="s">
        <v>200</v>
      </c>
      <c r="G77" s="116" t="s">
        <v>10</v>
      </c>
      <c r="H77" s="116" t="s">
        <v>12</v>
      </c>
      <c r="I77" s="116">
        <v>263</v>
      </c>
      <c r="J77" s="116">
        <v>25</v>
      </c>
      <c r="K77" s="116">
        <v>28</v>
      </c>
      <c r="L77" s="116">
        <v>20</v>
      </c>
      <c r="M77" s="116">
        <v>23</v>
      </c>
      <c r="N77" s="6" t="s">
        <v>280</v>
      </c>
      <c r="O77" s="6" t="s">
        <v>278</v>
      </c>
      <c r="P77" s="6" t="s">
        <v>138</v>
      </c>
      <c r="Q77" s="6" t="s">
        <v>101</v>
      </c>
      <c r="R77" s="6" t="s">
        <v>214</v>
      </c>
      <c r="S77" s="6" t="s">
        <v>38</v>
      </c>
      <c r="T77" s="6"/>
      <c r="U77" s="6"/>
      <c r="V77" s="7"/>
      <c r="W77" s="134" t="s">
        <v>1463</v>
      </c>
    </row>
    <row r="78" spans="1:23">
      <c r="A78" t="str">
        <f t="shared" si="1"/>
        <v>HugeToad</v>
      </c>
      <c r="B78" s="5" t="s">
        <v>281</v>
      </c>
      <c r="C78" s="5" t="s">
        <v>12</v>
      </c>
      <c r="D78" s="5" t="s">
        <v>1525</v>
      </c>
      <c r="E78" s="6" t="s">
        <v>282</v>
      </c>
      <c r="F78" s="6" t="s">
        <v>200</v>
      </c>
      <c r="G78" s="116" t="s">
        <v>10</v>
      </c>
      <c r="H78" s="116" t="s">
        <v>13</v>
      </c>
      <c r="I78" s="116">
        <v>637</v>
      </c>
      <c r="J78" s="116">
        <v>61</v>
      </c>
      <c r="K78" s="116">
        <v>66</v>
      </c>
      <c r="L78" s="116">
        <v>52</v>
      </c>
      <c r="M78" s="116">
        <v>59</v>
      </c>
      <c r="N78" s="6" t="s">
        <v>283</v>
      </c>
      <c r="O78" s="6" t="s">
        <v>278</v>
      </c>
      <c r="P78" s="6" t="s">
        <v>98</v>
      </c>
      <c r="Q78" s="6" t="s">
        <v>101</v>
      </c>
      <c r="R78" s="6" t="s">
        <v>150</v>
      </c>
      <c r="S78" s="6" t="s">
        <v>284</v>
      </c>
      <c r="T78" s="6" t="s">
        <v>214</v>
      </c>
      <c r="U78" s="6"/>
      <c r="V78" s="7"/>
      <c r="W78" s="134" t="s">
        <v>1463</v>
      </c>
    </row>
    <row r="79" spans="1:23">
      <c r="A79" t="str">
        <f t="shared" si="1"/>
        <v>GianToad</v>
      </c>
      <c r="B79" s="5" t="s">
        <v>285</v>
      </c>
      <c r="C79" s="5" t="s">
        <v>12</v>
      </c>
      <c r="D79" s="5" t="s">
        <v>1428</v>
      </c>
      <c r="E79" s="6" t="s">
        <v>103</v>
      </c>
      <c r="F79" s="6" t="s">
        <v>200</v>
      </c>
      <c r="G79" s="116" t="s">
        <v>10</v>
      </c>
      <c r="H79" s="116" t="s">
        <v>14</v>
      </c>
      <c r="I79" s="116">
        <v>756</v>
      </c>
      <c r="J79" s="116">
        <v>73</v>
      </c>
      <c r="K79" s="116">
        <v>78</v>
      </c>
      <c r="L79" s="116">
        <v>62</v>
      </c>
      <c r="M79" s="116">
        <v>71</v>
      </c>
      <c r="N79" s="6" t="s">
        <v>286</v>
      </c>
      <c r="O79" s="6" t="s">
        <v>278</v>
      </c>
      <c r="P79" s="6" t="s">
        <v>98</v>
      </c>
      <c r="Q79" s="6" t="s">
        <v>150</v>
      </c>
      <c r="R79" s="6" t="s">
        <v>101</v>
      </c>
      <c r="S79" s="6" t="s">
        <v>284</v>
      </c>
      <c r="T79" s="6" t="s">
        <v>69</v>
      </c>
      <c r="U79" s="6" t="s">
        <v>214</v>
      </c>
      <c r="V79" s="7"/>
      <c r="W79" s="134" t="s">
        <v>1463</v>
      </c>
    </row>
    <row r="80" spans="1:23">
      <c r="A80" t="str">
        <f t="shared" si="1"/>
        <v>KingToad</v>
      </c>
      <c r="B80" s="8" t="s">
        <v>287</v>
      </c>
      <c r="C80" s="5" t="s">
        <v>13</v>
      </c>
      <c r="D80" s="5" t="s">
        <v>1434</v>
      </c>
      <c r="E80" s="9" t="s">
        <v>32</v>
      </c>
      <c r="F80" s="9" t="s">
        <v>200</v>
      </c>
      <c r="G80" s="116" t="s">
        <v>10</v>
      </c>
      <c r="H80" s="116" t="s">
        <v>15</v>
      </c>
      <c r="I80" s="119">
        <v>885</v>
      </c>
      <c r="J80" s="119">
        <v>86</v>
      </c>
      <c r="K80" s="119">
        <v>91</v>
      </c>
      <c r="L80" s="119">
        <v>80</v>
      </c>
      <c r="M80" s="119">
        <v>83</v>
      </c>
      <c r="N80" s="9" t="s">
        <v>288</v>
      </c>
      <c r="O80" s="9" t="s">
        <v>278</v>
      </c>
      <c r="P80" s="9" t="s">
        <v>98</v>
      </c>
      <c r="Q80" s="9" t="s">
        <v>150</v>
      </c>
      <c r="R80" s="9" t="s">
        <v>101</v>
      </c>
      <c r="S80" s="9" t="s">
        <v>289</v>
      </c>
      <c r="T80" s="9" t="s">
        <v>284</v>
      </c>
      <c r="U80" s="9" t="s">
        <v>69</v>
      </c>
      <c r="V80" s="10" t="s">
        <v>214</v>
      </c>
      <c r="W80" s="134" t="s">
        <v>1463</v>
      </c>
    </row>
    <row r="81" spans="1:23">
      <c r="A81" t="str">
        <f t="shared" si="1"/>
        <v>Snake</v>
      </c>
      <c r="B81" s="11" t="s">
        <v>290</v>
      </c>
      <c r="C81" s="5" t="s">
        <v>1560</v>
      </c>
      <c r="D81" s="5" t="s">
        <v>10</v>
      </c>
      <c r="E81" s="6" t="s">
        <v>35</v>
      </c>
      <c r="F81" s="6" t="s">
        <v>35</v>
      </c>
      <c r="G81" s="116" t="s">
        <v>10</v>
      </c>
      <c r="H81" s="116" t="s">
        <v>9</v>
      </c>
      <c r="I81" s="116">
        <v>81</v>
      </c>
      <c r="J81" s="116">
        <v>9</v>
      </c>
      <c r="K81" s="116">
        <v>8</v>
      </c>
      <c r="L81" s="116">
        <v>6</v>
      </c>
      <c r="M81" s="116">
        <v>9</v>
      </c>
      <c r="N81" s="6" t="s">
        <v>291</v>
      </c>
      <c r="O81" s="6" t="s">
        <v>37</v>
      </c>
      <c r="P81" s="6" t="s">
        <v>38</v>
      </c>
      <c r="Q81" s="6"/>
      <c r="R81" s="6"/>
      <c r="S81" s="6"/>
      <c r="T81" s="6"/>
      <c r="U81" s="6"/>
      <c r="V81" s="7"/>
      <c r="W81" s="134" t="s">
        <v>1463</v>
      </c>
    </row>
    <row r="82" spans="1:23">
      <c r="A82" t="str">
        <f t="shared" si="1"/>
        <v>Serpent</v>
      </c>
      <c r="B82" s="5" t="s">
        <v>292</v>
      </c>
      <c r="C82" s="5" t="s">
        <v>10</v>
      </c>
      <c r="D82" s="5" t="s">
        <v>14</v>
      </c>
      <c r="E82" s="6" t="s">
        <v>204</v>
      </c>
      <c r="F82" s="6" t="s">
        <v>35</v>
      </c>
      <c r="G82" s="116" t="s">
        <v>10</v>
      </c>
      <c r="H82" s="116" t="s">
        <v>12</v>
      </c>
      <c r="I82" s="116">
        <v>324</v>
      </c>
      <c r="J82" s="116">
        <v>34</v>
      </c>
      <c r="K82" s="116">
        <v>32</v>
      </c>
      <c r="L82" s="116">
        <v>29</v>
      </c>
      <c r="M82" s="116">
        <v>34</v>
      </c>
      <c r="N82" s="6" t="s">
        <v>293</v>
      </c>
      <c r="O82" s="6" t="s">
        <v>37</v>
      </c>
      <c r="P82" s="6" t="s">
        <v>20</v>
      </c>
      <c r="Q82" s="6" t="s">
        <v>150</v>
      </c>
      <c r="R82" s="6" t="s">
        <v>85</v>
      </c>
      <c r="S82" s="6" t="s">
        <v>38</v>
      </c>
      <c r="T82" s="6"/>
      <c r="U82" s="6"/>
      <c r="V82" s="7"/>
      <c r="W82" s="134" t="s">
        <v>1463</v>
      </c>
    </row>
    <row r="83" spans="1:23">
      <c r="A83" t="str">
        <f t="shared" si="1"/>
        <v>Anaconda</v>
      </c>
      <c r="B83" s="5" t="s">
        <v>294</v>
      </c>
      <c r="C83" s="5" t="s">
        <v>11</v>
      </c>
      <c r="D83" s="5" t="s">
        <v>15</v>
      </c>
      <c r="E83" s="6" t="s">
        <v>188</v>
      </c>
      <c r="F83" s="6" t="s">
        <v>35</v>
      </c>
      <c r="G83" s="116" t="s">
        <v>10</v>
      </c>
      <c r="H83" s="116" t="s">
        <v>13</v>
      </c>
      <c r="I83" s="116">
        <v>411</v>
      </c>
      <c r="J83" s="116">
        <v>43</v>
      </c>
      <c r="K83" s="116">
        <v>41</v>
      </c>
      <c r="L83" s="116">
        <v>34</v>
      </c>
      <c r="M83" s="116">
        <v>43</v>
      </c>
      <c r="N83" s="6" t="s">
        <v>295</v>
      </c>
      <c r="O83" s="6" t="s">
        <v>37</v>
      </c>
      <c r="P83" s="6" t="s">
        <v>20</v>
      </c>
      <c r="Q83" s="6" t="s">
        <v>101</v>
      </c>
      <c r="R83" s="6" t="s">
        <v>150</v>
      </c>
      <c r="S83" s="6" t="s">
        <v>214</v>
      </c>
      <c r="T83" s="6" t="s">
        <v>38</v>
      </c>
      <c r="U83" s="6"/>
      <c r="V83" s="7"/>
      <c r="W83" s="134" t="s">
        <v>1463</v>
      </c>
    </row>
    <row r="84" spans="1:23">
      <c r="A84" t="str">
        <f t="shared" si="1"/>
        <v>Hydra</v>
      </c>
      <c r="B84" s="5" t="s">
        <v>296</v>
      </c>
      <c r="C84" s="5" t="s">
        <v>11</v>
      </c>
      <c r="D84" s="5" t="s">
        <v>1428</v>
      </c>
      <c r="E84" s="6" t="s">
        <v>47</v>
      </c>
      <c r="F84" s="6" t="s">
        <v>35</v>
      </c>
      <c r="G84" s="116" t="s">
        <v>10</v>
      </c>
      <c r="H84" s="116" t="s">
        <v>14</v>
      </c>
      <c r="I84" s="116">
        <v>731</v>
      </c>
      <c r="J84" s="116">
        <v>76</v>
      </c>
      <c r="K84" s="116">
        <v>73</v>
      </c>
      <c r="L84" s="116">
        <v>62</v>
      </c>
      <c r="M84" s="116">
        <v>76</v>
      </c>
      <c r="N84" s="6" t="s">
        <v>297</v>
      </c>
      <c r="O84" s="6" t="s">
        <v>37</v>
      </c>
      <c r="P84" s="6" t="s">
        <v>150</v>
      </c>
      <c r="Q84" s="6" t="s">
        <v>298</v>
      </c>
      <c r="R84" s="6" t="s">
        <v>101</v>
      </c>
      <c r="S84" s="6" t="s">
        <v>33</v>
      </c>
      <c r="T84" s="6" t="s">
        <v>214</v>
      </c>
      <c r="U84" s="6" t="s">
        <v>60</v>
      </c>
      <c r="V84" s="7"/>
      <c r="W84" s="134" t="s">
        <v>1463</v>
      </c>
    </row>
    <row r="85" spans="1:23">
      <c r="A85" t="str">
        <f t="shared" si="1"/>
        <v>Jorgandr</v>
      </c>
      <c r="B85" s="8" t="s">
        <v>299</v>
      </c>
      <c r="C85" s="5" t="s">
        <v>11</v>
      </c>
      <c r="D85" s="5" t="s">
        <v>1434</v>
      </c>
      <c r="E85" s="9" t="s">
        <v>90</v>
      </c>
      <c r="F85" s="9" t="s">
        <v>35</v>
      </c>
      <c r="G85" s="116" t="s">
        <v>10</v>
      </c>
      <c r="H85" s="116" t="s">
        <v>15</v>
      </c>
      <c r="I85" s="119">
        <v>858</v>
      </c>
      <c r="J85" s="119">
        <v>89</v>
      </c>
      <c r="K85" s="119">
        <v>86</v>
      </c>
      <c r="L85" s="119">
        <v>80</v>
      </c>
      <c r="M85" s="119">
        <v>89</v>
      </c>
      <c r="N85" s="9" t="s">
        <v>300</v>
      </c>
      <c r="O85" s="9" t="s">
        <v>37</v>
      </c>
      <c r="P85" s="9" t="s">
        <v>150</v>
      </c>
      <c r="Q85" s="9" t="s">
        <v>101</v>
      </c>
      <c r="R85" s="9" t="s">
        <v>88</v>
      </c>
      <c r="S85" s="9" t="s">
        <v>160</v>
      </c>
      <c r="T85" s="9" t="s">
        <v>33</v>
      </c>
      <c r="U85" s="9" t="s">
        <v>70</v>
      </c>
      <c r="V85" s="10" t="s">
        <v>139</v>
      </c>
      <c r="W85" s="134" t="s">
        <v>1463</v>
      </c>
    </row>
    <row r="86" spans="1:23">
      <c r="A86" t="str">
        <f t="shared" si="1"/>
        <v>Tortoise</v>
      </c>
      <c r="B86" s="11" t="s">
        <v>301</v>
      </c>
      <c r="C86" s="5" t="s">
        <v>9</v>
      </c>
      <c r="D86" s="5" t="s">
        <v>12</v>
      </c>
      <c r="E86" s="6" t="s">
        <v>216</v>
      </c>
      <c r="F86" s="6" t="s">
        <v>167</v>
      </c>
      <c r="G86" s="116" t="s">
        <v>10</v>
      </c>
      <c r="H86" s="116" t="s">
        <v>10</v>
      </c>
      <c r="I86" s="116">
        <v>182</v>
      </c>
      <c r="J86" s="116">
        <v>18</v>
      </c>
      <c r="K86" s="116">
        <v>13</v>
      </c>
      <c r="L86" s="116">
        <v>17</v>
      </c>
      <c r="M86" s="116">
        <v>25</v>
      </c>
      <c r="N86" s="6" t="s">
        <v>302</v>
      </c>
      <c r="O86" s="6" t="s">
        <v>37</v>
      </c>
      <c r="P86" s="6" t="s">
        <v>239</v>
      </c>
      <c r="Q86" s="6" t="s">
        <v>38</v>
      </c>
      <c r="R86" s="6"/>
      <c r="S86" s="6"/>
      <c r="T86" s="6"/>
      <c r="U86" s="6"/>
      <c r="V86" s="7"/>
      <c r="W86" s="134" t="s">
        <v>1463</v>
      </c>
    </row>
    <row r="87" spans="1:23">
      <c r="A87" t="str">
        <f t="shared" si="1"/>
        <v>Turtle</v>
      </c>
      <c r="B87" s="5" t="s">
        <v>303</v>
      </c>
      <c r="C87" s="5" t="s">
        <v>10</v>
      </c>
      <c r="D87" s="5" t="s">
        <v>13</v>
      </c>
      <c r="E87" s="6" t="s">
        <v>17</v>
      </c>
      <c r="F87" s="6" t="s">
        <v>167</v>
      </c>
      <c r="G87" s="116" t="s">
        <v>10</v>
      </c>
      <c r="H87" s="116" t="s">
        <v>11</v>
      </c>
      <c r="I87" s="116">
        <v>248</v>
      </c>
      <c r="J87" s="116">
        <v>25</v>
      </c>
      <c r="K87" s="116">
        <v>19</v>
      </c>
      <c r="L87" s="116">
        <v>23</v>
      </c>
      <c r="M87" s="116">
        <v>32</v>
      </c>
      <c r="N87" s="6" t="s">
        <v>304</v>
      </c>
      <c r="O87" s="6" t="s">
        <v>37</v>
      </c>
      <c r="P87" s="6" t="s">
        <v>29</v>
      </c>
      <c r="Q87" s="6" t="s">
        <v>239</v>
      </c>
      <c r="R87" s="6" t="s">
        <v>38</v>
      </c>
      <c r="S87" s="6"/>
      <c r="T87" s="6"/>
      <c r="U87" s="6"/>
      <c r="V87" s="7"/>
      <c r="W87" s="134" t="s">
        <v>1463</v>
      </c>
    </row>
    <row r="88" spans="1:23">
      <c r="A88" t="str">
        <f t="shared" si="1"/>
        <v>Adamant</v>
      </c>
      <c r="B88" s="5" t="s">
        <v>305</v>
      </c>
      <c r="C88" s="5" t="s">
        <v>11</v>
      </c>
      <c r="D88" s="5" t="s">
        <v>1595</v>
      </c>
      <c r="E88" s="6" t="s">
        <v>152</v>
      </c>
      <c r="F88" s="6" t="s">
        <v>167</v>
      </c>
      <c r="G88" s="116" t="s">
        <v>10</v>
      </c>
      <c r="H88" s="116" t="s">
        <v>13</v>
      </c>
      <c r="I88" s="116">
        <v>507</v>
      </c>
      <c r="J88" s="116">
        <v>51</v>
      </c>
      <c r="K88" s="116">
        <v>42</v>
      </c>
      <c r="L88" s="116">
        <v>45</v>
      </c>
      <c r="M88" s="116">
        <v>61</v>
      </c>
      <c r="N88" s="6" t="s">
        <v>306</v>
      </c>
      <c r="O88" s="6" t="s">
        <v>29</v>
      </c>
      <c r="P88" s="6" t="s">
        <v>101</v>
      </c>
      <c r="Q88" s="6" t="s">
        <v>239</v>
      </c>
      <c r="R88" s="6" t="s">
        <v>37</v>
      </c>
      <c r="S88" s="6" t="s">
        <v>214</v>
      </c>
      <c r="T88" s="6" t="s">
        <v>38</v>
      </c>
      <c r="U88" s="6"/>
      <c r="V88" s="7"/>
      <c r="W88" s="134" t="s">
        <v>1463</v>
      </c>
    </row>
    <row r="89" spans="1:23">
      <c r="A89" t="str">
        <f t="shared" si="1"/>
        <v>D-Turtle</v>
      </c>
      <c r="B89" s="5" t="s">
        <v>307</v>
      </c>
      <c r="C89" s="5" t="s">
        <v>12</v>
      </c>
      <c r="D89" s="5" t="s">
        <v>1428</v>
      </c>
      <c r="E89" s="6" t="s">
        <v>103</v>
      </c>
      <c r="F89" s="6" t="s">
        <v>167</v>
      </c>
      <c r="G89" s="116" t="s">
        <v>10</v>
      </c>
      <c r="H89" s="116" t="s">
        <v>14</v>
      </c>
      <c r="I89" s="116">
        <v>731</v>
      </c>
      <c r="J89" s="116">
        <v>73</v>
      </c>
      <c r="K89" s="116">
        <v>63</v>
      </c>
      <c r="L89" s="116">
        <v>64</v>
      </c>
      <c r="M89" s="116">
        <v>86</v>
      </c>
      <c r="N89" s="6" t="s">
        <v>308</v>
      </c>
      <c r="O89" s="6" t="s">
        <v>37</v>
      </c>
      <c r="P89" s="6" t="s">
        <v>29</v>
      </c>
      <c r="Q89" s="6" t="s">
        <v>101</v>
      </c>
      <c r="R89" s="6" t="s">
        <v>239</v>
      </c>
      <c r="S89" s="6" t="s">
        <v>214</v>
      </c>
      <c r="T89" s="6" t="s">
        <v>38</v>
      </c>
      <c r="U89" s="6"/>
      <c r="V89" s="7"/>
      <c r="W89" s="134" t="s">
        <v>1463</v>
      </c>
    </row>
    <row r="90" spans="1:23">
      <c r="A90" t="str">
        <f t="shared" si="1"/>
        <v>Gen-Bu</v>
      </c>
      <c r="B90" s="8" t="s">
        <v>309</v>
      </c>
      <c r="C90" s="5" t="s">
        <v>12</v>
      </c>
      <c r="D90" s="5" t="s">
        <v>1434</v>
      </c>
      <c r="E90" s="9" t="s">
        <v>72</v>
      </c>
      <c r="F90" s="9" t="s">
        <v>167</v>
      </c>
      <c r="G90" s="116" t="s">
        <v>10</v>
      </c>
      <c r="H90" s="116" t="s">
        <v>15</v>
      </c>
      <c r="I90" s="119">
        <v>858</v>
      </c>
      <c r="J90" s="119">
        <v>86</v>
      </c>
      <c r="K90" s="119">
        <v>75</v>
      </c>
      <c r="L90" s="119">
        <v>83</v>
      </c>
      <c r="M90" s="119">
        <v>99</v>
      </c>
      <c r="N90" s="9" t="s">
        <v>310</v>
      </c>
      <c r="O90" s="9" t="s">
        <v>37</v>
      </c>
      <c r="P90" s="9" t="s">
        <v>29</v>
      </c>
      <c r="Q90" s="9" t="s">
        <v>101</v>
      </c>
      <c r="R90" s="9" t="s">
        <v>239</v>
      </c>
      <c r="S90" s="9" t="s">
        <v>213</v>
      </c>
      <c r="T90" s="9" t="s">
        <v>33</v>
      </c>
      <c r="U90" s="9" t="s">
        <v>214</v>
      </c>
      <c r="V90" s="10" t="s">
        <v>22</v>
      </c>
      <c r="W90" s="134" t="s">
        <v>1463</v>
      </c>
    </row>
    <row r="91" spans="1:23">
      <c r="A91" t="str">
        <f t="shared" si="1"/>
        <v>Lizard</v>
      </c>
      <c r="B91" s="11" t="s">
        <v>311</v>
      </c>
      <c r="C91" s="5" t="s">
        <v>1560</v>
      </c>
      <c r="D91" s="5" t="s">
        <v>9</v>
      </c>
      <c r="E91" s="6" t="s">
        <v>128</v>
      </c>
      <c r="F91" s="6" t="s">
        <v>93</v>
      </c>
      <c r="G91" s="116" t="s">
        <v>10</v>
      </c>
      <c r="H91" s="116" t="s">
        <v>9</v>
      </c>
      <c r="I91" s="116">
        <v>59</v>
      </c>
      <c r="J91" s="116">
        <v>6</v>
      </c>
      <c r="K91" s="116">
        <v>2</v>
      </c>
      <c r="L91" s="116">
        <v>5</v>
      </c>
      <c r="M91" s="116">
        <v>5</v>
      </c>
      <c r="N91" s="6" t="s">
        <v>312</v>
      </c>
      <c r="O91" s="6" t="s">
        <v>37</v>
      </c>
      <c r="P91" s="6" t="s">
        <v>38</v>
      </c>
      <c r="Q91" s="6"/>
      <c r="R91" s="6"/>
      <c r="S91" s="6"/>
      <c r="T91" s="6"/>
      <c r="U91" s="6"/>
      <c r="V91" s="7"/>
      <c r="W91" s="134" t="s">
        <v>2587</v>
      </c>
    </row>
    <row r="92" spans="1:23">
      <c r="A92" t="str">
        <f t="shared" si="1"/>
        <v>Cameleon</v>
      </c>
      <c r="B92" s="5" t="s">
        <v>313</v>
      </c>
      <c r="C92" s="5" t="s">
        <v>1560</v>
      </c>
      <c r="D92" s="5" t="s">
        <v>12</v>
      </c>
      <c r="E92" s="6" t="s">
        <v>162</v>
      </c>
      <c r="F92" s="6" t="s">
        <v>93</v>
      </c>
      <c r="G92" s="116" t="s">
        <v>10</v>
      </c>
      <c r="H92" s="116" t="s">
        <v>10</v>
      </c>
      <c r="I92" s="116">
        <v>208</v>
      </c>
      <c r="J92" s="116">
        <v>21</v>
      </c>
      <c r="K92" s="116">
        <v>13</v>
      </c>
      <c r="L92" s="116">
        <v>18</v>
      </c>
      <c r="M92" s="116">
        <v>18</v>
      </c>
      <c r="N92" s="6" t="s">
        <v>314</v>
      </c>
      <c r="O92" s="6" t="s">
        <v>278</v>
      </c>
      <c r="P92" s="6" t="s">
        <v>69</v>
      </c>
      <c r="Q92" s="6" t="s">
        <v>38</v>
      </c>
      <c r="R92" s="6"/>
      <c r="S92" s="6"/>
      <c r="T92" s="6"/>
      <c r="U92" s="6"/>
      <c r="V92" s="7"/>
      <c r="W92" s="134" t="s">
        <v>2587</v>
      </c>
    </row>
    <row r="93" spans="1:23">
      <c r="A93" t="str">
        <f t="shared" si="1"/>
        <v>Komodo</v>
      </c>
      <c r="B93" s="5" t="s">
        <v>315</v>
      </c>
      <c r="C93" s="5" t="s">
        <v>11</v>
      </c>
      <c r="D93" s="5" t="s">
        <v>14</v>
      </c>
      <c r="E93" s="6" t="s">
        <v>24</v>
      </c>
      <c r="F93" s="6" t="s">
        <v>93</v>
      </c>
      <c r="G93" s="116" t="s">
        <v>10</v>
      </c>
      <c r="H93" s="116" t="s">
        <v>12</v>
      </c>
      <c r="I93" s="116">
        <v>358</v>
      </c>
      <c r="J93" s="116">
        <v>36</v>
      </c>
      <c r="K93" s="116">
        <v>26</v>
      </c>
      <c r="L93" s="116">
        <v>32</v>
      </c>
      <c r="M93" s="116">
        <v>32</v>
      </c>
      <c r="N93" s="6" t="s">
        <v>316</v>
      </c>
      <c r="O93" s="6" t="s">
        <v>37</v>
      </c>
      <c r="P93" s="6" t="s">
        <v>317</v>
      </c>
      <c r="Q93" s="6" t="s">
        <v>147</v>
      </c>
      <c r="R93" s="6" t="s">
        <v>29</v>
      </c>
      <c r="S93" s="6" t="s">
        <v>38</v>
      </c>
      <c r="T93" s="6"/>
      <c r="U93" s="6"/>
      <c r="V93" s="7"/>
      <c r="W93" s="134" t="s">
        <v>2587</v>
      </c>
    </row>
    <row r="94" spans="1:23">
      <c r="A94" t="str">
        <f t="shared" si="1"/>
        <v>Salamand</v>
      </c>
      <c r="B94" s="5" t="s">
        <v>318</v>
      </c>
      <c r="C94" s="5" t="s">
        <v>12</v>
      </c>
      <c r="D94" s="5" t="s">
        <v>1428</v>
      </c>
      <c r="E94" s="6" t="s">
        <v>103</v>
      </c>
      <c r="F94" s="6" t="s">
        <v>93</v>
      </c>
      <c r="G94" s="116" t="s">
        <v>10</v>
      </c>
      <c r="H94" s="116" t="s">
        <v>14</v>
      </c>
      <c r="I94" s="116">
        <v>781</v>
      </c>
      <c r="J94" s="116">
        <v>78</v>
      </c>
      <c r="K94" s="116">
        <v>63</v>
      </c>
      <c r="L94" s="116">
        <v>66</v>
      </c>
      <c r="M94" s="116">
        <v>73</v>
      </c>
      <c r="N94" s="6" t="s">
        <v>319</v>
      </c>
      <c r="O94" s="6" t="s">
        <v>317</v>
      </c>
      <c r="P94" s="6" t="s">
        <v>37</v>
      </c>
      <c r="Q94" s="6" t="s">
        <v>154</v>
      </c>
      <c r="R94" s="6" t="s">
        <v>49</v>
      </c>
      <c r="S94" s="6" t="s">
        <v>159</v>
      </c>
      <c r="T94" s="6" t="s">
        <v>50</v>
      </c>
      <c r="U94" s="6" t="s">
        <v>38</v>
      </c>
      <c r="V94" s="7"/>
      <c r="W94" s="134" t="s">
        <v>2587</v>
      </c>
    </row>
    <row r="95" spans="1:23">
      <c r="A95" t="str">
        <f t="shared" si="1"/>
        <v>Basilisk</v>
      </c>
      <c r="B95" s="8" t="s">
        <v>320</v>
      </c>
      <c r="C95" s="5" t="s">
        <v>13</v>
      </c>
      <c r="D95" s="5" t="s">
        <v>1434</v>
      </c>
      <c r="E95" s="9" t="s">
        <v>32</v>
      </c>
      <c r="F95" s="9" t="s">
        <v>93</v>
      </c>
      <c r="G95" s="116" t="s">
        <v>10</v>
      </c>
      <c r="H95" s="116" t="s">
        <v>15</v>
      </c>
      <c r="I95" s="119">
        <v>912</v>
      </c>
      <c r="J95" s="119">
        <v>91</v>
      </c>
      <c r="K95" s="119">
        <v>75</v>
      </c>
      <c r="L95" s="119">
        <v>86</v>
      </c>
      <c r="M95" s="119">
        <v>86</v>
      </c>
      <c r="N95" s="9" t="s">
        <v>321</v>
      </c>
      <c r="O95" s="9" t="s">
        <v>317</v>
      </c>
      <c r="P95" s="9" t="s">
        <v>37</v>
      </c>
      <c r="Q95" s="9" t="s">
        <v>20</v>
      </c>
      <c r="R95" s="9" t="s">
        <v>269</v>
      </c>
      <c r="S95" s="9" t="s">
        <v>101</v>
      </c>
      <c r="T95" s="9" t="s">
        <v>173</v>
      </c>
      <c r="U95" s="9" t="s">
        <v>69</v>
      </c>
      <c r="V95" s="10" t="s">
        <v>70</v>
      </c>
      <c r="W95" s="134" t="s">
        <v>2587</v>
      </c>
    </row>
    <row r="96" spans="1:23">
      <c r="A96" t="str">
        <f t="shared" si="1"/>
        <v>Rhino</v>
      </c>
      <c r="B96" s="11" t="s">
        <v>322</v>
      </c>
      <c r="C96" s="5" t="s">
        <v>1560</v>
      </c>
      <c r="D96" s="5" t="s">
        <v>11</v>
      </c>
      <c r="E96" s="6" t="s">
        <v>93</v>
      </c>
      <c r="F96" s="6" t="s">
        <v>252</v>
      </c>
      <c r="G96" s="116" t="s">
        <v>10</v>
      </c>
      <c r="H96" s="116" t="s">
        <v>9</v>
      </c>
      <c r="I96" s="116">
        <v>170</v>
      </c>
      <c r="J96" s="116">
        <v>18</v>
      </c>
      <c r="K96" s="116">
        <v>8</v>
      </c>
      <c r="L96" s="116">
        <v>7</v>
      </c>
      <c r="M96" s="116">
        <v>13</v>
      </c>
      <c r="N96" s="6" t="s">
        <v>323</v>
      </c>
      <c r="O96" s="6" t="s">
        <v>37</v>
      </c>
      <c r="P96" s="6" t="s">
        <v>38</v>
      </c>
      <c r="Q96" s="6"/>
      <c r="R96" s="6"/>
      <c r="S96" s="6"/>
      <c r="T96" s="6"/>
      <c r="U96" s="6"/>
      <c r="V96" s="7"/>
      <c r="W96" s="134" t="s">
        <v>2587</v>
      </c>
    </row>
    <row r="97" spans="1:23">
      <c r="A97" t="str">
        <f t="shared" si="1"/>
        <v>Triceras</v>
      </c>
      <c r="B97" s="5" t="s">
        <v>324</v>
      </c>
      <c r="C97" s="5" t="s">
        <v>11</v>
      </c>
      <c r="D97" s="5" t="s">
        <v>14</v>
      </c>
      <c r="E97" s="6" t="s">
        <v>24</v>
      </c>
      <c r="F97" s="6" t="s">
        <v>252</v>
      </c>
      <c r="G97" s="116" t="s">
        <v>10</v>
      </c>
      <c r="H97" s="116" t="s">
        <v>12</v>
      </c>
      <c r="I97" s="116">
        <v>392</v>
      </c>
      <c r="J97" s="116">
        <v>41</v>
      </c>
      <c r="K97" s="116">
        <v>26</v>
      </c>
      <c r="L97" s="116">
        <v>24</v>
      </c>
      <c r="M97" s="116">
        <v>32</v>
      </c>
      <c r="N97" s="6" t="s">
        <v>325</v>
      </c>
      <c r="O97" s="6" t="s">
        <v>317</v>
      </c>
      <c r="P97" s="6" t="s">
        <v>37</v>
      </c>
      <c r="Q97" s="6" t="s">
        <v>326</v>
      </c>
      <c r="R97" s="6" t="s">
        <v>29</v>
      </c>
      <c r="S97" s="6" t="s">
        <v>38</v>
      </c>
      <c r="T97" s="6"/>
      <c r="U97" s="6"/>
      <c r="V97" s="7"/>
      <c r="W97" s="134" t="s">
        <v>2587</v>
      </c>
    </row>
    <row r="98" spans="1:23">
      <c r="A98" t="str">
        <f t="shared" si="1"/>
        <v>Dinosaur</v>
      </c>
      <c r="B98" s="5" t="s">
        <v>327</v>
      </c>
      <c r="C98" s="5" t="s">
        <v>11</v>
      </c>
      <c r="D98" s="5" t="s">
        <v>1595</v>
      </c>
      <c r="E98" s="6" t="s">
        <v>152</v>
      </c>
      <c r="F98" s="6" t="s">
        <v>252</v>
      </c>
      <c r="G98" s="116" t="s">
        <v>10</v>
      </c>
      <c r="H98" s="116" t="s">
        <v>13</v>
      </c>
      <c r="I98" s="116">
        <v>591</v>
      </c>
      <c r="J98" s="116">
        <v>61</v>
      </c>
      <c r="K98" s="116">
        <v>42</v>
      </c>
      <c r="L98" s="116">
        <v>40</v>
      </c>
      <c r="M98" s="116">
        <v>51</v>
      </c>
      <c r="N98" s="6" t="s">
        <v>328</v>
      </c>
      <c r="O98" s="6" t="s">
        <v>37</v>
      </c>
      <c r="P98" s="6" t="s">
        <v>317</v>
      </c>
      <c r="Q98" s="6" t="s">
        <v>147</v>
      </c>
      <c r="R98" s="6" t="s">
        <v>29</v>
      </c>
      <c r="S98" s="6" t="s">
        <v>214</v>
      </c>
      <c r="T98" s="6" t="s">
        <v>38</v>
      </c>
      <c r="U98" s="6"/>
      <c r="V98" s="7"/>
      <c r="W98" s="134" t="s">
        <v>2587</v>
      </c>
    </row>
    <row r="99" spans="1:23">
      <c r="A99" t="str">
        <f t="shared" si="1"/>
        <v>T Rex</v>
      </c>
      <c r="B99" s="5" t="s">
        <v>329</v>
      </c>
      <c r="C99" s="5" t="s">
        <v>11</v>
      </c>
      <c r="D99" s="5" t="s">
        <v>1428</v>
      </c>
      <c r="E99" s="6" t="s">
        <v>47</v>
      </c>
      <c r="F99" s="6" t="s">
        <v>252</v>
      </c>
      <c r="G99" s="116" t="s">
        <v>10</v>
      </c>
      <c r="H99" s="116" t="s">
        <v>14</v>
      </c>
      <c r="I99" s="116">
        <v>831</v>
      </c>
      <c r="J99" s="116">
        <v>86</v>
      </c>
      <c r="K99" s="116">
        <v>63</v>
      </c>
      <c r="L99" s="116">
        <v>61</v>
      </c>
      <c r="M99" s="116">
        <v>73</v>
      </c>
      <c r="N99" s="6" t="s">
        <v>330</v>
      </c>
      <c r="O99" s="6" t="s">
        <v>317</v>
      </c>
      <c r="P99" s="6" t="s">
        <v>37</v>
      </c>
      <c r="Q99" s="6" t="s">
        <v>254</v>
      </c>
      <c r="R99" s="6" t="s">
        <v>29</v>
      </c>
      <c r="S99" s="6" t="s">
        <v>135</v>
      </c>
      <c r="T99" s="6" t="s">
        <v>214</v>
      </c>
      <c r="U99" s="6" t="s">
        <v>38</v>
      </c>
      <c r="V99" s="7"/>
      <c r="W99" s="134" t="s">
        <v>2587</v>
      </c>
    </row>
    <row r="100" spans="1:23">
      <c r="A100" t="str">
        <f t="shared" si="1"/>
        <v>Behemoth</v>
      </c>
      <c r="B100" s="8" t="s">
        <v>331</v>
      </c>
      <c r="C100" s="5" t="s">
        <v>12</v>
      </c>
      <c r="D100" s="5" t="s">
        <v>1434</v>
      </c>
      <c r="E100" s="9" t="s">
        <v>72</v>
      </c>
      <c r="F100" s="9" t="s">
        <v>252</v>
      </c>
      <c r="G100" s="116" t="s">
        <v>10</v>
      </c>
      <c r="H100" s="116" t="s">
        <v>15</v>
      </c>
      <c r="I100" s="119">
        <v>966</v>
      </c>
      <c r="J100" s="119">
        <v>99</v>
      </c>
      <c r="K100" s="119">
        <v>75</v>
      </c>
      <c r="L100" s="119">
        <v>72</v>
      </c>
      <c r="M100" s="119">
        <v>86</v>
      </c>
      <c r="N100" s="9" t="s">
        <v>332</v>
      </c>
      <c r="O100" s="9" t="s">
        <v>317</v>
      </c>
      <c r="P100" s="9" t="s">
        <v>37</v>
      </c>
      <c r="Q100" s="9" t="s">
        <v>254</v>
      </c>
      <c r="R100" s="9" t="s">
        <v>29</v>
      </c>
      <c r="S100" s="9" t="s">
        <v>88</v>
      </c>
      <c r="T100" s="9" t="s">
        <v>33</v>
      </c>
      <c r="U100" s="9" t="s">
        <v>135</v>
      </c>
      <c r="V100" s="10" t="s">
        <v>214</v>
      </c>
      <c r="W100" s="134" t="s">
        <v>2587</v>
      </c>
    </row>
    <row r="101" spans="1:23">
      <c r="A101" t="str">
        <f t="shared" si="1"/>
        <v>Baby-D</v>
      </c>
      <c r="B101" s="11" t="s">
        <v>333</v>
      </c>
      <c r="C101" s="5" t="s">
        <v>10</v>
      </c>
      <c r="D101" s="5" t="s">
        <v>13</v>
      </c>
      <c r="E101" s="6" t="s">
        <v>17</v>
      </c>
      <c r="F101" s="6" t="s">
        <v>334</v>
      </c>
      <c r="G101" s="116" t="s">
        <v>10</v>
      </c>
      <c r="H101" s="116" t="s">
        <v>11</v>
      </c>
      <c r="I101" s="116">
        <v>248</v>
      </c>
      <c r="J101" s="116">
        <v>26</v>
      </c>
      <c r="K101" s="116">
        <v>20</v>
      </c>
      <c r="L101" s="116">
        <v>26</v>
      </c>
      <c r="M101" s="116">
        <v>25</v>
      </c>
      <c r="N101" s="6" t="s">
        <v>335</v>
      </c>
      <c r="O101" s="6" t="s">
        <v>317</v>
      </c>
      <c r="P101" s="6" t="s">
        <v>37</v>
      </c>
      <c r="Q101" s="6" t="s">
        <v>49</v>
      </c>
      <c r="R101" s="6" t="s">
        <v>139</v>
      </c>
      <c r="S101" s="6"/>
      <c r="T101" s="6"/>
      <c r="U101" s="6"/>
      <c r="V101" s="7"/>
      <c r="W101" s="134" t="s">
        <v>2587</v>
      </c>
    </row>
    <row r="102" spans="1:23">
      <c r="A102" t="str">
        <f t="shared" si="1"/>
        <v>Young-D</v>
      </c>
      <c r="B102" s="5" t="s">
        <v>336</v>
      </c>
      <c r="C102" s="5" t="s">
        <v>11</v>
      </c>
      <c r="D102" s="5" t="s">
        <v>1595</v>
      </c>
      <c r="E102" s="6" t="s">
        <v>152</v>
      </c>
      <c r="F102" s="6" t="s">
        <v>334</v>
      </c>
      <c r="G102" s="116" t="s">
        <v>10</v>
      </c>
      <c r="H102" s="116" t="s">
        <v>12</v>
      </c>
      <c r="I102" s="116">
        <v>507</v>
      </c>
      <c r="J102" s="116">
        <v>53</v>
      </c>
      <c r="K102" s="116">
        <v>44</v>
      </c>
      <c r="L102" s="116">
        <v>50</v>
      </c>
      <c r="M102" s="116">
        <v>51</v>
      </c>
      <c r="N102" s="6" t="s">
        <v>337</v>
      </c>
      <c r="O102" s="6" t="s">
        <v>317</v>
      </c>
      <c r="P102" s="6" t="s">
        <v>37</v>
      </c>
      <c r="Q102" s="6" t="s">
        <v>49</v>
      </c>
      <c r="R102" s="6" t="s">
        <v>150</v>
      </c>
      <c r="S102" s="6" t="s">
        <v>139</v>
      </c>
      <c r="T102" s="6"/>
      <c r="U102" s="6"/>
      <c r="V102" s="7"/>
      <c r="W102" s="134" t="s">
        <v>2587</v>
      </c>
    </row>
    <row r="103" spans="1:23">
      <c r="A103" t="str">
        <f t="shared" si="1"/>
        <v>Dragon</v>
      </c>
      <c r="B103" s="5" t="s">
        <v>338</v>
      </c>
      <c r="C103" s="5" t="s">
        <v>11</v>
      </c>
      <c r="D103" s="5" t="s">
        <v>1525</v>
      </c>
      <c r="E103" s="6" t="s">
        <v>171</v>
      </c>
      <c r="F103" s="6" t="s">
        <v>334</v>
      </c>
      <c r="G103" s="116" t="s">
        <v>10</v>
      </c>
      <c r="H103" s="116" t="s">
        <v>13</v>
      </c>
      <c r="I103" s="116">
        <v>614</v>
      </c>
      <c r="J103" s="116">
        <v>64</v>
      </c>
      <c r="K103" s="116">
        <v>55</v>
      </c>
      <c r="L103" s="116">
        <v>60</v>
      </c>
      <c r="M103" s="116">
        <v>61</v>
      </c>
      <c r="N103" s="6" t="s">
        <v>339</v>
      </c>
      <c r="O103" s="6" t="s">
        <v>37</v>
      </c>
      <c r="P103" s="6" t="s">
        <v>49</v>
      </c>
      <c r="Q103" s="6" t="s">
        <v>317</v>
      </c>
      <c r="R103" s="6" t="s">
        <v>150</v>
      </c>
      <c r="S103" s="6" t="s">
        <v>50</v>
      </c>
      <c r="T103" s="6" t="s">
        <v>139</v>
      </c>
      <c r="U103" s="6"/>
      <c r="V103" s="7"/>
      <c r="W103" s="134" t="s">
        <v>2587</v>
      </c>
    </row>
    <row r="104" spans="1:23">
      <c r="A104" t="str">
        <f t="shared" si="1"/>
        <v>Great-D</v>
      </c>
      <c r="B104" s="5" t="s">
        <v>340</v>
      </c>
      <c r="C104" s="5" t="s">
        <v>12</v>
      </c>
      <c r="D104" s="5" t="s">
        <v>1428</v>
      </c>
      <c r="E104" s="6" t="s">
        <v>103</v>
      </c>
      <c r="F104" s="6" t="s">
        <v>334</v>
      </c>
      <c r="G104" s="116" t="s">
        <v>10</v>
      </c>
      <c r="H104" s="116" t="s">
        <v>14</v>
      </c>
      <c r="I104" s="116">
        <v>731</v>
      </c>
      <c r="J104" s="116">
        <v>76</v>
      </c>
      <c r="K104" s="116">
        <v>66</v>
      </c>
      <c r="L104" s="116">
        <v>71</v>
      </c>
      <c r="M104" s="116">
        <v>73</v>
      </c>
      <c r="N104" s="6" t="s">
        <v>341</v>
      </c>
      <c r="O104" s="6" t="s">
        <v>317</v>
      </c>
      <c r="P104" s="6" t="s">
        <v>37</v>
      </c>
      <c r="Q104" s="6" t="s">
        <v>49</v>
      </c>
      <c r="R104" s="6" t="s">
        <v>268</v>
      </c>
      <c r="S104" s="6" t="s">
        <v>150</v>
      </c>
      <c r="T104" s="6" t="s">
        <v>50</v>
      </c>
      <c r="U104" s="6" t="s">
        <v>139</v>
      </c>
      <c r="V104" s="7"/>
      <c r="W104" s="134" t="s">
        <v>2587</v>
      </c>
    </row>
    <row r="105" spans="1:23">
      <c r="A105" t="str">
        <f t="shared" si="1"/>
        <v>Sei-Ryu</v>
      </c>
      <c r="B105" s="8" t="s">
        <v>342</v>
      </c>
      <c r="C105" s="5" t="s">
        <v>13</v>
      </c>
      <c r="D105" s="5" t="s">
        <v>1434</v>
      </c>
      <c r="E105" s="9" t="s">
        <v>32</v>
      </c>
      <c r="F105" s="9" t="s">
        <v>334</v>
      </c>
      <c r="G105" s="116" t="s">
        <v>10</v>
      </c>
      <c r="H105" s="116" t="s">
        <v>15</v>
      </c>
      <c r="I105" s="119">
        <v>858</v>
      </c>
      <c r="J105" s="119">
        <v>89</v>
      </c>
      <c r="K105" s="119">
        <v>78</v>
      </c>
      <c r="L105" s="119">
        <v>91</v>
      </c>
      <c r="M105" s="119">
        <v>86</v>
      </c>
      <c r="N105" s="9" t="s">
        <v>343</v>
      </c>
      <c r="O105" s="9" t="s">
        <v>317</v>
      </c>
      <c r="P105" s="9" t="s">
        <v>37</v>
      </c>
      <c r="Q105" s="9" t="s">
        <v>150</v>
      </c>
      <c r="R105" s="9" t="s">
        <v>2383</v>
      </c>
      <c r="S105" s="9" t="s">
        <v>101</v>
      </c>
      <c r="T105" s="9" t="s">
        <v>245</v>
      </c>
      <c r="U105" s="9" t="s">
        <v>139</v>
      </c>
      <c r="V105" s="10" t="s">
        <v>105</v>
      </c>
      <c r="W105" s="134" t="s">
        <v>2587</v>
      </c>
    </row>
    <row r="106" spans="1:23">
      <c r="A106" t="str">
        <f t="shared" si="1"/>
        <v>BabyWyrm</v>
      </c>
      <c r="B106" s="11" t="s">
        <v>345</v>
      </c>
      <c r="C106" s="5" t="s">
        <v>1560</v>
      </c>
      <c r="D106" s="5" t="s">
        <v>10</v>
      </c>
      <c r="E106" s="6" t="s">
        <v>35</v>
      </c>
      <c r="F106" s="6" t="s">
        <v>346</v>
      </c>
      <c r="G106" s="116" t="s">
        <v>10</v>
      </c>
      <c r="H106" s="116" t="s">
        <v>9</v>
      </c>
      <c r="I106" s="116">
        <v>81</v>
      </c>
      <c r="J106" s="116">
        <v>10</v>
      </c>
      <c r="K106" s="116">
        <v>9</v>
      </c>
      <c r="L106" s="116">
        <v>5</v>
      </c>
      <c r="M106" s="116">
        <v>8</v>
      </c>
      <c r="N106" s="6" t="s">
        <v>347</v>
      </c>
      <c r="O106" s="6" t="s">
        <v>348</v>
      </c>
      <c r="P106" s="6" t="s">
        <v>139</v>
      </c>
      <c r="Q106" s="6"/>
      <c r="R106" s="6"/>
      <c r="S106" s="6"/>
      <c r="T106" s="6"/>
      <c r="U106" s="6"/>
      <c r="V106" s="7"/>
      <c r="W106" s="134" t="s">
        <v>2588</v>
      </c>
    </row>
    <row r="107" spans="1:23">
      <c r="A107" t="str">
        <f t="shared" si="1"/>
        <v>Wyrm Kid</v>
      </c>
      <c r="B107" s="5" t="s">
        <v>349</v>
      </c>
      <c r="C107" s="5" t="s">
        <v>9</v>
      </c>
      <c r="D107" s="5" t="s">
        <v>12</v>
      </c>
      <c r="E107" s="6" t="s">
        <v>216</v>
      </c>
      <c r="F107" s="6" t="s">
        <v>346</v>
      </c>
      <c r="G107" s="116" t="s">
        <v>10</v>
      </c>
      <c r="H107" s="116" t="s">
        <v>10</v>
      </c>
      <c r="I107" s="116">
        <v>182</v>
      </c>
      <c r="J107" s="116">
        <v>21</v>
      </c>
      <c r="K107" s="116">
        <v>20</v>
      </c>
      <c r="L107" s="116">
        <v>14</v>
      </c>
      <c r="M107" s="116">
        <v>18</v>
      </c>
      <c r="N107" s="6" t="s">
        <v>350</v>
      </c>
      <c r="O107" s="6" t="s">
        <v>348</v>
      </c>
      <c r="P107" s="6" t="s">
        <v>25</v>
      </c>
      <c r="Q107" s="6" t="s">
        <v>139</v>
      </c>
      <c r="R107" s="6"/>
      <c r="S107" s="6"/>
      <c r="T107" s="6"/>
      <c r="U107" s="6"/>
      <c r="V107" s="7"/>
      <c r="W107" s="134" t="s">
        <v>2588</v>
      </c>
    </row>
    <row r="108" spans="1:23">
      <c r="A108" t="str">
        <f t="shared" si="1"/>
        <v>Wyvern</v>
      </c>
      <c r="B108" s="5" t="s">
        <v>351</v>
      </c>
      <c r="C108" s="5" t="s">
        <v>11</v>
      </c>
      <c r="D108" s="5" t="s">
        <v>15</v>
      </c>
      <c r="E108" s="6" t="s">
        <v>188</v>
      </c>
      <c r="F108" s="6" t="s">
        <v>346</v>
      </c>
      <c r="G108" s="116" t="s">
        <v>10</v>
      </c>
      <c r="H108" s="116" t="s">
        <v>12</v>
      </c>
      <c r="I108" s="116">
        <v>411</v>
      </c>
      <c r="J108" s="116">
        <v>45</v>
      </c>
      <c r="K108" s="116">
        <v>43</v>
      </c>
      <c r="L108" s="116">
        <v>35</v>
      </c>
      <c r="M108" s="116">
        <v>41</v>
      </c>
      <c r="N108" s="6" t="s">
        <v>352</v>
      </c>
      <c r="O108" s="6" t="s">
        <v>37</v>
      </c>
      <c r="P108" s="6" t="s">
        <v>317</v>
      </c>
      <c r="Q108" s="6" t="s">
        <v>20</v>
      </c>
      <c r="R108" s="6" t="s">
        <v>25</v>
      </c>
      <c r="S108" s="6" t="s">
        <v>139</v>
      </c>
      <c r="T108" s="6"/>
      <c r="U108" s="6"/>
      <c r="V108" s="7"/>
      <c r="W108" s="134" t="s">
        <v>2588</v>
      </c>
    </row>
    <row r="109" spans="1:23">
      <c r="A109" t="str">
        <f t="shared" si="1"/>
        <v>Wyrm</v>
      </c>
      <c r="B109" s="5" t="s">
        <v>353</v>
      </c>
      <c r="C109" s="5" t="s">
        <v>13</v>
      </c>
      <c r="D109" s="5" t="s">
        <v>1428</v>
      </c>
      <c r="E109" s="6" t="s">
        <v>27</v>
      </c>
      <c r="F109" s="6" t="s">
        <v>346</v>
      </c>
      <c r="G109" s="116" t="s">
        <v>10</v>
      </c>
      <c r="H109" s="116" t="s">
        <v>14</v>
      </c>
      <c r="I109" s="116">
        <v>731</v>
      </c>
      <c r="J109" s="116">
        <v>78</v>
      </c>
      <c r="K109" s="116">
        <v>76</v>
      </c>
      <c r="L109" s="116">
        <v>60</v>
      </c>
      <c r="M109" s="116">
        <v>73</v>
      </c>
      <c r="N109" s="6" t="s">
        <v>354</v>
      </c>
      <c r="O109" s="6" t="s">
        <v>317</v>
      </c>
      <c r="P109" s="6" t="s">
        <v>37</v>
      </c>
      <c r="Q109" s="6" t="s">
        <v>147</v>
      </c>
      <c r="R109" s="6" t="s">
        <v>20</v>
      </c>
      <c r="S109" s="6" t="s">
        <v>25</v>
      </c>
      <c r="T109" s="6" t="s">
        <v>2383</v>
      </c>
      <c r="U109" s="6" t="s">
        <v>139</v>
      </c>
      <c r="V109" s="7"/>
      <c r="W109" s="134" t="s">
        <v>2588</v>
      </c>
    </row>
    <row r="110" spans="1:23">
      <c r="A110" t="str">
        <f t="shared" si="1"/>
        <v>FengLung</v>
      </c>
      <c r="B110" s="8" t="s">
        <v>355</v>
      </c>
      <c r="C110" s="5" t="s">
        <v>13</v>
      </c>
      <c r="D110" s="5" t="s">
        <v>1434</v>
      </c>
      <c r="E110" s="9" t="s">
        <v>32</v>
      </c>
      <c r="F110" s="9" t="s">
        <v>346</v>
      </c>
      <c r="G110" s="116" t="s">
        <v>10</v>
      </c>
      <c r="H110" s="116" t="s">
        <v>15</v>
      </c>
      <c r="I110" s="119">
        <v>858</v>
      </c>
      <c r="J110" s="119">
        <v>91</v>
      </c>
      <c r="K110" s="119">
        <v>89</v>
      </c>
      <c r="L110" s="119">
        <v>78</v>
      </c>
      <c r="M110" s="119">
        <v>86</v>
      </c>
      <c r="N110" s="9" t="s">
        <v>356</v>
      </c>
      <c r="O110" s="9" t="s">
        <v>317</v>
      </c>
      <c r="P110" s="9" t="s">
        <v>37</v>
      </c>
      <c r="Q110" s="9" t="s">
        <v>20</v>
      </c>
      <c r="R110" s="9" t="s">
        <v>25</v>
      </c>
      <c r="S110" s="9" t="s">
        <v>2383</v>
      </c>
      <c r="T110" s="9" t="s">
        <v>110</v>
      </c>
      <c r="U110" s="9" t="s">
        <v>139</v>
      </c>
      <c r="V110" s="10" t="s">
        <v>105</v>
      </c>
      <c r="W110" s="134" t="s">
        <v>2588</v>
      </c>
    </row>
    <row r="111" spans="1:23">
      <c r="A111" t="str">
        <f t="shared" si="1"/>
        <v>Eagle</v>
      </c>
      <c r="B111" s="11" t="s">
        <v>357</v>
      </c>
      <c r="C111" s="5" t="s">
        <v>1560</v>
      </c>
      <c r="D111" s="5" t="s">
        <v>10</v>
      </c>
      <c r="E111" s="6" t="s">
        <v>35</v>
      </c>
      <c r="F111" s="6" t="s">
        <v>358</v>
      </c>
      <c r="G111" s="116" t="s">
        <v>10</v>
      </c>
      <c r="H111" s="116" t="s">
        <v>9</v>
      </c>
      <c r="I111" s="116">
        <v>45</v>
      </c>
      <c r="J111" s="116">
        <v>8</v>
      </c>
      <c r="K111" s="116">
        <v>13</v>
      </c>
      <c r="L111" s="116">
        <v>10</v>
      </c>
      <c r="M111" s="116">
        <v>5</v>
      </c>
      <c r="N111" s="6" t="s">
        <v>359</v>
      </c>
      <c r="O111" s="6" t="s">
        <v>348</v>
      </c>
      <c r="P111" s="6" t="s">
        <v>139</v>
      </c>
      <c r="Q111" s="6"/>
      <c r="R111" s="6"/>
      <c r="S111" s="6"/>
      <c r="T111" s="6"/>
      <c r="U111" s="6"/>
      <c r="V111" s="7"/>
      <c r="W111" s="134" t="s">
        <v>2588</v>
      </c>
    </row>
    <row r="112" spans="1:23">
      <c r="A112" t="str">
        <f t="shared" si="1"/>
        <v>Thunder</v>
      </c>
      <c r="B112" s="5" t="s">
        <v>242</v>
      </c>
      <c r="C112" s="5" t="s">
        <v>9</v>
      </c>
      <c r="D112" s="5" t="s">
        <v>13</v>
      </c>
      <c r="E112" s="6" t="s">
        <v>200</v>
      </c>
      <c r="F112" s="6" t="s">
        <v>358</v>
      </c>
      <c r="G112" s="116" t="s">
        <v>10</v>
      </c>
      <c r="H112" s="116" t="s">
        <v>11</v>
      </c>
      <c r="I112" s="116">
        <v>188</v>
      </c>
      <c r="J112" s="116">
        <v>25</v>
      </c>
      <c r="K112" s="116">
        <v>32</v>
      </c>
      <c r="L112" s="116">
        <v>28</v>
      </c>
      <c r="M112" s="116">
        <v>20</v>
      </c>
      <c r="N112" s="6" t="s">
        <v>360</v>
      </c>
      <c r="O112" s="6" t="s">
        <v>348</v>
      </c>
      <c r="P112" s="6" t="s">
        <v>242</v>
      </c>
      <c r="Q112" s="6" t="s">
        <v>69</v>
      </c>
      <c r="R112" s="6" t="s">
        <v>139</v>
      </c>
      <c r="S112" s="6"/>
      <c r="T112" s="6"/>
      <c r="U112" s="6"/>
      <c r="V112" s="7"/>
      <c r="W112" s="134" t="s">
        <v>2588</v>
      </c>
    </row>
    <row r="113" spans="1:23">
      <c r="A113" t="str">
        <f t="shared" si="1"/>
        <v>Cocatris</v>
      </c>
      <c r="B113" s="5" t="s">
        <v>361</v>
      </c>
      <c r="C113" s="5" t="s">
        <v>10</v>
      </c>
      <c r="D113" s="5" t="s">
        <v>1525</v>
      </c>
      <c r="E113" s="6" t="s">
        <v>334</v>
      </c>
      <c r="F113" s="6" t="s">
        <v>358</v>
      </c>
      <c r="G113" s="116" t="s">
        <v>10</v>
      </c>
      <c r="H113" s="116" t="s">
        <v>13</v>
      </c>
      <c r="I113" s="116">
        <v>522</v>
      </c>
      <c r="J113" s="116">
        <v>61</v>
      </c>
      <c r="K113" s="116">
        <v>73</v>
      </c>
      <c r="L113" s="116">
        <v>66</v>
      </c>
      <c r="M113" s="116">
        <v>55</v>
      </c>
      <c r="N113" s="6" t="s">
        <v>362</v>
      </c>
      <c r="O113" s="6" t="s">
        <v>363</v>
      </c>
      <c r="P113" s="6" t="s">
        <v>364</v>
      </c>
      <c r="Q113" s="6" t="s">
        <v>317</v>
      </c>
      <c r="R113" s="6" t="s">
        <v>85</v>
      </c>
      <c r="S113" s="6" t="s">
        <v>69</v>
      </c>
      <c r="T113" s="6" t="s">
        <v>139</v>
      </c>
      <c r="U113" s="6"/>
      <c r="V113" s="7"/>
      <c r="W113" s="134" t="s">
        <v>2588</v>
      </c>
    </row>
    <row r="114" spans="1:23">
      <c r="A114" t="str">
        <f t="shared" si="1"/>
        <v>Roc</v>
      </c>
      <c r="B114" s="5" t="s">
        <v>365</v>
      </c>
      <c r="C114" s="5" t="s">
        <v>11</v>
      </c>
      <c r="D114" s="5" t="s">
        <v>1428</v>
      </c>
      <c r="E114" s="6" t="s">
        <v>47</v>
      </c>
      <c r="F114" s="6" t="s">
        <v>358</v>
      </c>
      <c r="G114" s="116" t="s">
        <v>10</v>
      </c>
      <c r="H114" s="116" t="s">
        <v>14</v>
      </c>
      <c r="I114" s="116">
        <v>631</v>
      </c>
      <c r="J114" s="116">
        <v>73</v>
      </c>
      <c r="K114" s="116">
        <v>86</v>
      </c>
      <c r="L114" s="116">
        <v>71</v>
      </c>
      <c r="M114" s="116">
        <v>66</v>
      </c>
      <c r="N114" s="6" t="s">
        <v>366</v>
      </c>
      <c r="O114" s="6" t="s">
        <v>317</v>
      </c>
      <c r="P114" s="6" t="s">
        <v>348</v>
      </c>
      <c r="Q114" s="6" t="s">
        <v>25</v>
      </c>
      <c r="R114" s="6" t="s">
        <v>110</v>
      </c>
      <c r="S114" s="6" t="s">
        <v>85</v>
      </c>
      <c r="T114" s="6" t="s">
        <v>69</v>
      </c>
      <c r="U114" s="6" t="s">
        <v>139</v>
      </c>
      <c r="V114" s="7"/>
      <c r="W114" s="134" t="s">
        <v>2588</v>
      </c>
    </row>
    <row r="115" spans="1:23">
      <c r="A115" t="str">
        <f t="shared" si="1"/>
        <v>Su-Zaku</v>
      </c>
      <c r="B115" s="8" t="s">
        <v>367</v>
      </c>
      <c r="C115" s="5" t="s">
        <v>11</v>
      </c>
      <c r="D115" s="5" t="s">
        <v>1434</v>
      </c>
      <c r="E115" s="9" t="s">
        <v>90</v>
      </c>
      <c r="F115" s="9" t="s">
        <v>358</v>
      </c>
      <c r="G115" s="116" t="s">
        <v>10</v>
      </c>
      <c r="H115" s="116" t="s">
        <v>15</v>
      </c>
      <c r="I115" s="119">
        <v>750</v>
      </c>
      <c r="J115" s="119">
        <v>86</v>
      </c>
      <c r="K115" s="119">
        <v>99</v>
      </c>
      <c r="L115" s="119">
        <v>91</v>
      </c>
      <c r="M115" s="119">
        <v>78</v>
      </c>
      <c r="N115" s="9" t="s">
        <v>368</v>
      </c>
      <c r="O115" s="9" t="s">
        <v>348</v>
      </c>
      <c r="P115" s="9" t="s">
        <v>49</v>
      </c>
      <c r="Q115" s="9" t="s">
        <v>110</v>
      </c>
      <c r="R115" s="9" t="s">
        <v>25</v>
      </c>
      <c r="S115" s="9" t="s">
        <v>33</v>
      </c>
      <c r="T115" s="9" t="s">
        <v>69</v>
      </c>
      <c r="U115" s="9" t="s">
        <v>139</v>
      </c>
      <c r="V115" s="10" t="s">
        <v>105</v>
      </c>
      <c r="W115" s="134" t="s">
        <v>2588</v>
      </c>
    </row>
    <row r="116" spans="1:23">
      <c r="A116" t="str">
        <f t="shared" si="1"/>
        <v>Raven</v>
      </c>
      <c r="B116" s="11" t="s">
        <v>369</v>
      </c>
      <c r="C116" s="5" t="s">
        <v>9</v>
      </c>
      <c r="D116" s="5" t="s">
        <v>12</v>
      </c>
      <c r="E116" s="6" t="s">
        <v>216</v>
      </c>
      <c r="F116" s="6" t="s">
        <v>370</v>
      </c>
      <c r="G116" s="116" t="s">
        <v>10</v>
      </c>
      <c r="H116" s="116" t="s">
        <v>10</v>
      </c>
      <c r="I116" s="116">
        <v>143</v>
      </c>
      <c r="J116" s="116">
        <v>17</v>
      </c>
      <c r="K116" s="116">
        <v>22</v>
      </c>
      <c r="L116" s="116">
        <v>21</v>
      </c>
      <c r="M116" s="116">
        <v>17</v>
      </c>
      <c r="N116" s="6" t="s">
        <v>371</v>
      </c>
      <c r="O116" s="6" t="s">
        <v>317</v>
      </c>
      <c r="P116" s="6" t="s">
        <v>348</v>
      </c>
      <c r="Q116" s="6" t="s">
        <v>139</v>
      </c>
      <c r="R116" s="6"/>
      <c r="S116" s="6"/>
      <c r="T116" s="6"/>
      <c r="U116" s="6"/>
      <c r="V116" s="7"/>
      <c r="W116" s="134" t="s">
        <v>2588</v>
      </c>
    </row>
    <row r="117" spans="1:23">
      <c r="A117" t="str">
        <f t="shared" si="1"/>
        <v>Harpy</v>
      </c>
      <c r="B117" s="5" t="s">
        <v>372</v>
      </c>
      <c r="C117" s="5" t="s">
        <v>10</v>
      </c>
      <c r="D117" s="5" t="s">
        <v>13</v>
      </c>
      <c r="E117" s="6" t="s">
        <v>17</v>
      </c>
      <c r="F117" s="6" t="s">
        <v>370</v>
      </c>
      <c r="G117" s="116" t="s">
        <v>10</v>
      </c>
      <c r="H117" s="116" t="s">
        <v>11</v>
      </c>
      <c r="I117" s="116">
        <v>203</v>
      </c>
      <c r="J117" s="116">
        <v>23</v>
      </c>
      <c r="K117" s="116">
        <v>29</v>
      </c>
      <c r="L117" s="116">
        <v>28</v>
      </c>
      <c r="M117" s="116">
        <v>23</v>
      </c>
      <c r="N117" s="6" t="s">
        <v>373</v>
      </c>
      <c r="O117" s="6" t="s">
        <v>317</v>
      </c>
      <c r="P117" s="6" t="s">
        <v>37</v>
      </c>
      <c r="Q117" s="6" t="s">
        <v>289</v>
      </c>
      <c r="R117" s="6" t="s">
        <v>139</v>
      </c>
      <c r="S117" s="6"/>
      <c r="T117" s="6"/>
      <c r="U117" s="6"/>
      <c r="V117" s="7"/>
      <c r="W117" s="134" t="s">
        <v>2588</v>
      </c>
    </row>
    <row r="118" spans="1:23">
      <c r="A118" t="str">
        <f t="shared" si="1"/>
        <v>Ten-Gu</v>
      </c>
      <c r="B118" s="5" t="s">
        <v>374</v>
      </c>
      <c r="C118" s="5" t="s">
        <v>12</v>
      </c>
      <c r="D118" s="5" t="s">
        <v>1525</v>
      </c>
      <c r="E118" s="6" t="s">
        <v>282</v>
      </c>
      <c r="F118" s="6" t="s">
        <v>370</v>
      </c>
      <c r="G118" s="116" t="s">
        <v>10</v>
      </c>
      <c r="H118" s="116" t="s">
        <v>13</v>
      </c>
      <c r="I118" s="116">
        <v>545</v>
      </c>
      <c r="J118" s="116">
        <v>59</v>
      </c>
      <c r="K118" s="116">
        <v>68</v>
      </c>
      <c r="L118" s="116">
        <v>60</v>
      </c>
      <c r="M118" s="116">
        <v>59</v>
      </c>
      <c r="N118" s="6" t="s">
        <v>375</v>
      </c>
      <c r="O118" s="6" t="s">
        <v>348</v>
      </c>
      <c r="P118" s="6" t="s">
        <v>242</v>
      </c>
      <c r="Q118" s="6" t="s">
        <v>317</v>
      </c>
      <c r="R118" s="6" t="s">
        <v>110</v>
      </c>
      <c r="S118" s="6" t="s">
        <v>25</v>
      </c>
      <c r="T118" s="6" t="s">
        <v>139</v>
      </c>
      <c r="U118" s="6"/>
      <c r="V118" s="7"/>
      <c r="W118" s="134" t="s">
        <v>2588</v>
      </c>
    </row>
    <row r="119" spans="1:23">
      <c r="A119" t="str">
        <f t="shared" si="1"/>
        <v>Garuda</v>
      </c>
      <c r="B119" s="5" t="s">
        <v>376</v>
      </c>
      <c r="C119" s="5" t="s">
        <v>12</v>
      </c>
      <c r="D119" s="5" t="s">
        <v>1428</v>
      </c>
      <c r="E119" s="6" t="s">
        <v>103</v>
      </c>
      <c r="F119" s="6" t="s">
        <v>370</v>
      </c>
      <c r="G119" s="116" t="s">
        <v>10</v>
      </c>
      <c r="H119" s="116" t="s">
        <v>14</v>
      </c>
      <c r="I119" s="116">
        <v>656</v>
      </c>
      <c r="J119" s="116">
        <v>71</v>
      </c>
      <c r="K119" s="116">
        <v>81</v>
      </c>
      <c r="L119" s="116">
        <v>71</v>
      </c>
      <c r="M119" s="116">
        <v>71</v>
      </c>
      <c r="N119" s="6" t="s">
        <v>377</v>
      </c>
      <c r="O119" s="6" t="s">
        <v>317</v>
      </c>
      <c r="P119" s="6" t="s">
        <v>348</v>
      </c>
      <c r="Q119" s="6" t="s">
        <v>242</v>
      </c>
      <c r="R119" s="6" t="s">
        <v>25</v>
      </c>
      <c r="S119" s="6" t="s">
        <v>110</v>
      </c>
      <c r="T119" s="6" t="s">
        <v>69</v>
      </c>
      <c r="U119" s="6" t="s">
        <v>139</v>
      </c>
      <c r="V119" s="7"/>
      <c r="W119" s="134" t="s">
        <v>2588</v>
      </c>
    </row>
    <row r="120" spans="1:23">
      <c r="A120" t="str">
        <f t="shared" si="1"/>
        <v>Nike</v>
      </c>
      <c r="B120" s="8" t="s">
        <v>378</v>
      </c>
      <c r="C120" s="5" t="s">
        <v>13</v>
      </c>
      <c r="D120" s="5" t="s">
        <v>1434</v>
      </c>
      <c r="E120" s="9" t="s">
        <v>32</v>
      </c>
      <c r="F120" s="9" t="s">
        <v>370</v>
      </c>
      <c r="G120" s="116" t="s">
        <v>10</v>
      </c>
      <c r="H120" s="116" t="s">
        <v>15</v>
      </c>
      <c r="I120" s="119">
        <v>777</v>
      </c>
      <c r="J120" s="119">
        <v>83</v>
      </c>
      <c r="K120" s="119">
        <v>94</v>
      </c>
      <c r="L120" s="119">
        <v>91</v>
      </c>
      <c r="M120" s="119">
        <v>83</v>
      </c>
      <c r="N120" s="9" t="s">
        <v>379</v>
      </c>
      <c r="O120" s="9" t="s">
        <v>108</v>
      </c>
      <c r="P120" s="9" t="s">
        <v>242</v>
      </c>
      <c r="Q120" s="9" t="s">
        <v>25</v>
      </c>
      <c r="R120" s="9" t="s">
        <v>2338</v>
      </c>
      <c r="S120" s="9" t="s">
        <v>55</v>
      </c>
      <c r="T120" s="9" t="s">
        <v>110</v>
      </c>
      <c r="U120" s="9" t="s">
        <v>69</v>
      </c>
      <c r="V120" s="10" t="s">
        <v>139</v>
      </c>
      <c r="W120" s="134" t="s">
        <v>2588</v>
      </c>
    </row>
    <row r="121" spans="1:23">
      <c r="A121" t="str">
        <f t="shared" si="1"/>
        <v>Jaguar</v>
      </c>
      <c r="B121" s="11" t="s">
        <v>380</v>
      </c>
      <c r="C121" s="5" t="s">
        <v>1560</v>
      </c>
      <c r="D121" s="5" t="s">
        <v>9</v>
      </c>
      <c r="E121" s="6" t="s">
        <v>128</v>
      </c>
      <c r="F121" s="6" t="s">
        <v>381</v>
      </c>
      <c r="G121" s="116" t="s">
        <v>10</v>
      </c>
      <c r="H121" s="116" t="s">
        <v>1560</v>
      </c>
      <c r="I121" s="116">
        <v>45</v>
      </c>
      <c r="J121" s="116">
        <v>6</v>
      </c>
      <c r="K121" s="116">
        <v>5</v>
      </c>
      <c r="L121" s="116">
        <v>3</v>
      </c>
      <c r="M121" s="116">
        <v>5</v>
      </c>
      <c r="N121" s="6" t="s">
        <v>382</v>
      </c>
      <c r="O121" s="6" t="s">
        <v>37</v>
      </c>
      <c r="P121" s="6"/>
      <c r="Q121" s="6"/>
      <c r="R121" s="6"/>
      <c r="S121" s="6"/>
      <c r="T121" s="6"/>
      <c r="U121" s="6"/>
      <c r="V121" s="7"/>
      <c r="W121" s="134" t="s">
        <v>2589</v>
      </c>
    </row>
    <row r="122" spans="1:23">
      <c r="A122" t="str">
        <f t="shared" si="1"/>
        <v>SabreCat</v>
      </c>
      <c r="B122" s="5" t="s">
        <v>383</v>
      </c>
      <c r="C122" s="5" t="s">
        <v>9</v>
      </c>
      <c r="D122" s="5" t="s">
        <v>12</v>
      </c>
      <c r="E122" s="6" t="s">
        <v>216</v>
      </c>
      <c r="F122" s="6" t="s">
        <v>381</v>
      </c>
      <c r="G122" s="116" t="s">
        <v>10</v>
      </c>
      <c r="H122" s="116" t="s">
        <v>10</v>
      </c>
      <c r="I122" s="116">
        <v>182</v>
      </c>
      <c r="J122" s="116">
        <v>21</v>
      </c>
      <c r="K122" s="116">
        <v>18</v>
      </c>
      <c r="L122" s="116">
        <v>16</v>
      </c>
      <c r="M122" s="116">
        <v>18</v>
      </c>
      <c r="N122" s="6" t="s">
        <v>384</v>
      </c>
      <c r="O122" s="6" t="s">
        <v>317</v>
      </c>
      <c r="P122" s="6" t="s">
        <v>385</v>
      </c>
      <c r="Q122" s="6" t="s">
        <v>85</v>
      </c>
      <c r="R122" s="6"/>
      <c r="S122" s="6"/>
      <c r="T122" s="6"/>
      <c r="U122" s="6"/>
      <c r="V122" s="7"/>
      <c r="W122" s="134" t="s">
        <v>2589</v>
      </c>
    </row>
    <row r="123" spans="1:23">
      <c r="A123" t="str">
        <f t="shared" si="1"/>
        <v>SnowCat</v>
      </c>
      <c r="B123" s="5" t="s">
        <v>386</v>
      </c>
      <c r="C123" s="5" t="s">
        <v>10</v>
      </c>
      <c r="D123" s="5" t="s">
        <v>1595</v>
      </c>
      <c r="E123" s="6" t="s">
        <v>252</v>
      </c>
      <c r="F123" s="6" t="s">
        <v>381</v>
      </c>
      <c r="G123" s="116" t="s">
        <v>10</v>
      </c>
      <c r="H123" s="116" t="s">
        <v>13</v>
      </c>
      <c r="I123" s="116">
        <v>507</v>
      </c>
      <c r="J123" s="116">
        <v>55</v>
      </c>
      <c r="K123" s="116">
        <v>51</v>
      </c>
      <c r="L123" s="116">
        <v>43</v>
      </c>
      <c r="M123" s="116">
        <v>51</v>
      </c>
      <c r="N123" s="6" t="s">
        <v>387</v>
      </c>
      <c r="O123" s="6" t="s">
        <v>37</v>
      </c>
      <c r="P123" s="6" t="s">
        <v>317</v>
      </c>
      <c r="Q123" s="6" t="s">
        <v>268</v>
      </c>
      <c r="R123" s="6" t="s">
        <v>85</v>
      </c>
      <c r="S123" s="6" t="s">
        <v>60</v>
      </c>
      <c r="T123" s="6"/>
      <c r="U123" s="6"/>
      <c r="V123" s="7"/>
      <c r="W123" s="134" t="s">
        <v>2589</v>
      </c>
    </row>
    <row r="124" spans="1:23">
      <c r="A124" t="str">
        <f t="shared" si="1"/>
        <v>BlackCat</v>
      </c>
      <c r="B124" s="5" t="s">
        <v>388</v>
      </c>
      <c r="C124" s="5" t="s">
        <v>11</v>
      </c>
      <c r="D124" s="5" t="s">
        <v>1428</v>
      </c>
      <c r="E124" s="6" t="s">
        <v>47</v>
      </c>
      <c r="F124" s="6" t="s">
        <v>381</v>
      </c>
      <c r="G124" s="116" t="s">
        <v>10</v>
      </c>
      <c r="H124" s="116" t="s">
        <v>13</v>
      </c>
      <c r="I124" s="116">
        <v>731</v>
      </c>
      <c r="J124" s="116">
        <v>78</v>
      </c>
      <c r="K124" s="116">
        <v>73</v>
      </c>
      <c r="L124" s="116">
        <v>68</v>
      </c>
      <c r="M124" s="116">
        <v>73</v>
      </c>
      <c r="N124" s="6" t="s">
        <v>389</v>
      </c>
      <c r="O124" s="6" t="s">
        <v>317</v>
      </c>
      <c r="P124" s="6" t="s">
        <v>37</v>
      </c>
      <c r="Q124" s="6" t="s">
        <v>165</v>
      </c>
      <c r="R124" s="6" t="s">
        <v>390</v>
      </c>
      <c r="S124" s="6" t="s">
        <v>85</v>
      </c>
      <c r="T124" s="6" t="s">
        <v>69</v>
      </c>
      <c r="U124" s="6"/>
      <c r="V124" s="7"/>
      <c r="W124" s="134" t="s">
        <v>2589</v>
      </c>
    </row>
    <row r="125" spans="1:23">
      <c r="A125" t="str">
        <f t="shared" si="1"/>
        <v>Byak-Ko</v>
      </c>
      <c r="B125" s="8" t="s">
        <v>391</v>
      </c>
      <c r="C125" s="5" t="s">
        <v>12</v>
      </c>
      <c r="D125" s="5" t="s">
        <v>1434</v>
      </c>
      <c r="E125" s="9" t="s">
        <v>72</v>
      </c>
      <c r="F125" s="9" t="s">
        <v>381</v>
      </c>
      <c r="G125" s="116" t="s">
        <v>10</v>
      </c>
      <c r="H125" s="116" t="s">
        <v>15</v>
      </c>
      <c r="I125" s="119">
        <v>858</v>
      </c>
      <c r="J125" s="119">
        <v>91</v>
      </c>
      <c r="K125" s="119">
        <v>86</v>
      </c>
      <c r="L125" s="119">
        <v>80</v>
      </c>
      <c r="M125" s="119">
        <v>86</v>
      </c>
      <c r="N125" s="9" t="s">
        <v>392</v>
      </c>
      <c r="O125" s="9" t="s">
        <v>37</v>
      </c>
      <c r="P125" s="9" t="s">
        <v>108</v>
      </c>
      <c r="Q125" s="9" t="s">
        <v>268</v>
      </c>
      <c r="R125" s="9" t="s">
        <v>169</v>
      </c>
      <c r="S125" s="9" t="s">
        <v>110</v>
      </c>
      <c r="T125" s="9" t="s">
        <v>160</v>
      </c>
      <c r="U125" s="9" t="s">
        <v>33</v>
      </c>
      <c r="V125" s="10" t="s">
        <v>105</v>
      </c>
      <c r="W125" s="134" t="s">
        <v>2589</v>
      </c>
    </row>
    <row r="126" spans="1:23">
      <c r="A126" t="str">
        <f t="shared" si="1"/>
        <v>Silver</v>
      </c>
      <c r="B126" s="11" t="s">
        <v>393</v>
      </c>
      <c r="C126" s="5" t="s">
        <v>9</v>
      </c>
      <c r="D126" s="5" t="s">
        <v>11</v>
      </c>
      <c r="E126" s="6" t="s">
        <v>196</v>
      </c>
      <c r="F126" s="6" t="s">
        <v>394</v>
      </c>
      <c r="G126" s="116" t="s">
        <v>10</v>
      </c>
      <c r="H126" s="116" t="s">
        <v>9</v>
      </c>
      <c r="I126" s="116">
        <v>126</v>
      </c>
      <c r="J126" s="116">
        <v>14</v>
      </c>
      <c r="K126" s="116">
        <v>14</v>
      </c>
      <c r="L126" s="116">
        <v>10</v>
      </c>
      <c r="M126" s="116">
        <v>13</v>
      </c>
      <c r="N126" s="6" t="s">
        <v>395</v>
      </c>
      <c r="O126" s="6" t="s">
        <v>98</v>
      </c>
      <c r="P126" s="6" t="s">
        <v>396</v>
      </c>
      <c r="Q126" s="6"/>
      <c r="R126" s="6"/>
      <c r="S126" s="6"/>
      <c r="T126" s="6"/>
      <c r="U126" s="6"/>
      <c r="V126" s="7"/>
      <c r="W126" s="134" t="s">
        <v>2589</v>
      </c>
    </row>
    <row r="127" spans="1:23">
      <c r="A127" t="str">
        <f t="shared" si="1"/>
        <v>Kelpie</v>
      </c>
      <c r="B127" s="5" t="s">
        <v>397</v>
      </c>
      <c r="C127" s="5" t="s">
        <v>10</v>
      </c>
      <c r="D127" s="5" t="s">
        <v>12</v>
      </c>
      <c r="E127" s="6" t="s">
        <v>182</v>
      </c>
      <c r="F127" s="6" t="s">
        <v>394</v>
      </c>
      <c r="G127" s="116" t="s">
        <v>10</v>
      </c>
      <c r="H127" s="116" t="s">
        <v>10</v>
      </c>
      <c r="I127" s="116">
        <v>182</v>
      </c>
      <c r="J127" s="116">
        <v>20</v>
      </c>
      <c r="K127" s="116">
        <v>20</v>
      </c>
      <c r="L127" s="116">
        <v>16</v>
      </c>
      <c r="M127" s="116">
        <v>18</v>
      </c>
      <c r="N127" s="6" t="s">
        <v>398</v>
      </c>
      <c r="O127" s="6" t="s">
        <v>37</v>
      </c>
      <c r="P127" s="6" t="s">
        <v>98</v>
      </c>
      <c r="Q127" s="6" t="s">
        <v>396</v>
      </c>
      <c r="R127" s="6"/>
      <c r="S127" s="6"/>
      <c r="T127" s="6"/>
      <c r="U127" s="6"/>
      <c r="V127" s="7"/>
      <c r="W127" s="134" t="s">
        <v>2589</v>
      </c>
    </row>
    <row r="128" spans="1:23">
      <c r="A128" t="str">
        <f t="shared" si="1"/>
        <v>Nitemare</v>
      </c>
      <c r="B128" s="5" t="s">
        <v>399</v>
      </c>
      <c r="C128" s="5" t="s">
        <v>12</v>
      </c>
      <c r="D128" s="5" t="s">
        <v>1595</v>
      </c>
      <c r="E128" s="6" t="s">
        <v>400</v>
      </c>
      <c r="F128" s="6" t="s">
        <v>394</v>
      </c>
      <c r="G128" s="116" t="s">
        <v>10</v>
      </c>
      <c r="H128" s="116" t="s">
        <v>13</v>
      </c>
      <c r="I128" s="116">
        <v>507</v>
      </c>
      <c r="J128" s="116">
        <v>53</v>
      </c>
      <c r="K128" s="116">
        <v>53</v>
      </c>
      <c r="L128" s="116">
        <v>43</v>
      </c>
      <c r="M128" s="116">
        <v>51</v>
      </c>
      <c r="N128" s="6" t="s">
        <v>401</v>
      </c>
      <c r="O128" s="6" t="s">
        <v>108</v>
      </c>
      <c r="P128" s="6" t="s">
        <v>396</v>
      </c>
      <c r="Q128" s="6" t="s">
        <v>49</v>
      </c>
      <c r="R128" s="6" t="s">
        <v>98</v>
      </c>
      <c r="S128" s="6" t="s">
        <v>2595</v>
      </c>
      <c r="T128" s="6" t="s">
        <v>50</v>
      </c>
      <c r="U128" s="6"/>
      <c r="V128" s="7"/>
      <c r="W128" s="134" t="s">
        <v>2589</v>
      </c>
    </row>
    <row r="129" spans="1:23">
      <c r="A129" t="str">
        <f t="shared" si="1"/>
        <v>Sleipnir</v>
      </c>
      <c r="B129" s="5" t="s">
        <v>402</v>
      </c>
      <c r="C129" s="5" t="s">
        <v>12</v>
      </c>
      <c r="D129" s="5" t="s">
        <v>1428</v>
      </c>
      <c r="E129" s="6" t="s">
        <v>103</v>
      </c>
      <c r="F129" s="6" t="s">
        <v>394</v>
      </c>
      <c r="G129" s="116" t="s">
        <v>10</v>
      </c>
      <c r="H129" s="116" t="s">
        <v>14</v>
      </c>
      <c r="I129" s="116">
        <v>731</v>
      </c>
      <c r="J129" s="116">
        <v>76</v>
      </c>
      <c r="K129" s="116">
        <v>76</v>
      </c>
      <c r="L129" s="116">
        <v>62</v>
      </c>
      <c r="M129" s="116">
        <v>73</v>
      </c>
      <c r="N129" s="6" t="s">
        <v>403</v>
      </c>
      <c r="O129" s="6" t="s">
        <v>37</v>
      </c>
      <c r="P129" s="6" t="s">
        <v>404</v>
      </c>
      <c r="Q129" s="6" t="s">
        <v>29</v>
      </c>
      <c r="R129" s="6" t="s">
        <v>396</v>
      </c>
      <c r="S129" s="6" t="s">
        <v>49</v>
      </c>
      <c r="T129" s="6" t="s">
        <v>69</v>
      </c>
      <c r="U129" s="6" t="s">
        <v>70</v>
      </c>
      <c r="V129" s="7"/>
      <c r="W129" s="134" t="s">
        <v>2589</v>
      </c>
    </row>
    <row r="130" spans="1:23">
      <c r="A130" t="str">
        <f t="shared" si="1"/>
        <v>Unicorn</v>
      </c>
      <c r="B130" s="8" t="s">
        <v>405</v>
      </c>
      <c r="C130" s="5" t="s">
        <v>12</v>
      </c>
      <c r="D130" s="5" t="s">
        <v>1434</v>
      </c>
      <c r="E130" s="9" t="s">
        <v>72</v>
      </c>
      <c r="F130" s="9" t="s">
        <v>394</v>
      </c>
      <c r="G130" s="116" t="s">
        <v>10</v>
      </c>
      <c r="H130" s="116" t="s">
        <v>15</v>
      </c>
      <c r="I130" s="119">
        <v>858</v>
      </c>
      <c r="J130" s="119">
        <v>89</v>
      </c>
      <c r="K130" s="119">
        <v>89</v>
      </c>
      <c r="L130" s="119">
        <v>80</v>
      </c>
      <c r="M130" s="119">
        <v>86</v>
      </c>
      <c r="N130" s="9" t="s">
        <v>406</v>
      </c>
      <c r="O130" s="9" t="s">
        <v>98</v>
      </c>
      <c r="P130" s="9" t="s">
        <v>198</v>
      </c>
      <c r="Q130" s="9" t="s">
        <v>55</v>
      </c>
      <c r="R130" s="9" t="s">
        <v>213</v>
      </c>
      <c r="S130" s="9" t="s">
        <v>74</v>
      </c>
      <c r="T130" s="9" t="s">
        <v>160</v>
      </c>
      <c r="U130" s="9" t="s">
        <v>69</v>
      </c>
      <c r="V130" s="10" t="s">
        <v>70</v>
      </c>
      <c r="W130" s="134" t="s">
        <v>2589</v>
      </c>
    </row>
    <row r="131" spans="1:23">
      <c r="A131" t="str">
        <f t="shared" ref="A131:A194" si="2">B131</f>
        <v>Griffon</v>
      </c>
      <c r="B131" s="11" t="s">
        <v>407</v>
      </c>
      <c r="C131" s="5" t="s">
        <v>9</v>
      </c>
      <c r="D131" s="5" t="s">
        <v>12</v>
      </c>
      <c r="E131" s="6" t="s">
        <v>216</v>
      </c>
      <c r="F131" s="6" t="s">
        <v>408</v>
      </c>
      <c r="G131" s="116" t="s">
        <v>10</v>
      </c>
      <c r="H131" s="116" t="s">
        <v>10</v>
      </c>
      <c r="I131" s="116">
        <v>169</v>
      </c>
      <c r="J131" s="116">
        <v>22</v>
      </c>
      <c r="K131" s="116">
        <v>18</v>
      </c>
      <c r="L131" s="116">
        <v>16</v>
      </c>
      <c r="M131" s="116">
        <v>18</v>
      </c>
      <c r="N131" s="6" t="s">
        <v>409</v>
      </c>
      <c r="O131" s="6" t="s">
        <v>317</v>
      </c>
      <c r="P131" s="6" t="s">
        <v>348</v>
      </c>
      <c r="Q131" s="6" t="s">
        <v>139</v>
      </c>
      <c r="R131" s="6"/>
      <c r="S131" s="6"/>
      <c r="T131" s="6"/>
      <c r="U131" s="6"/>
      <c r="V131" s="7"/>
      <c r="W131" s="134" t="s">
        <v>2589</v>
      </c>
    </row>
    <row r="132" spans="1:23">
      <c r="A132" t="str">
        <f t="shared" si="2"/>
        <v>Mantcore</v>
      </c>
      <c r="B132" s="5" t="s">
        <v>410</v>
      </c>
      <c r="C132" s="5" t="s">
        <v>10</v>
      </c>
      <c r="D132" s="5" t="s">
        <v>14</v>
      </c>
      <c r="E132" s="6" t="s">
        <v>204</v>
      </c>
      <c r="F132" s="6" t="s">
        <v>408</v>
      </c>
      <c r="G132" s="116" t="s">
        <v>10</v>
      </c>
      <c r="H132" s="116" t="s">
        <v>12</v>
      </c>
      <c r="I132" s="116">
        <v>307</v>
      </c>
      <c r="J132" s="116">
        <v>38</v>
      </c>
      <c r="K132" s="116">
        <v>32</v>
      </c>
      <c r="L132" s="116">
        <v>29</v>
      </c>
      <c r="M132" s="116">
        <v>32</v>
      </c>
      <c r="N132" s="6" t="s">
        <v>411</v>
      </c>
      <c r="O132" s="6" t="s">
        <v>317</v>
      </c>
      <c r="P132" s="6" t="s">
        <v>37</v>
      </c>
      <c r="Q132" s="6" t="s">
        <v>20</v>
      </c>
      <c r="R132" s="6" t="s">
        <v>69</v>
      </c>
      <c r="S132" s="6" t="s">
        <v>139</v>
      </c>
      <c r="T132" s="6"/>
      <c r="U132" s="6"/>
      <c r="V132" s="7"/>
      <c r="W132" s="134" t="s">
        <v>2589</v>
      </c>
    </row>
    <row r="133" spans="1:23">
      <c r="A133" t="str">
        <f t="shared" si="2"/>
        <v>Chimera</v>
      </c>
      <c r="B133" s="5" t="s">
        <v>412</v>
      </c>
      <c r="C133" s="5" t="s">
        <v>11</v>
      </c>
      <c r="D133" s="5" t="s">
        <v>1525</v>
      </c>
      <c r="E133" s="6" t="s">
        <v>171</v>
      </c>
      <c r="F133" s="6" t="s">
        <v>408</v>
      </c>
      <c r="G133" s="116" t="s">
        <v>10</v>
      </c>
      <c r="H133" s="116" t="s">
        <v>13</v>
      </c>
      <c r="I133" s="116">
        <v>591</v>
      </c>
      <c r="J133" s="116">
        <v>68</v>
      </c>
      <c r="K133" s="116">
        <v>61</v>
      </c>
      <c r="L133" s="116">
        <v>52</v>
      </c>
      <c r="M133" s="116">
        <v>61</v>
      </c>
      <c r="N133" s="6" t="s">
        <v>413</v>
      </c>
      <c r="O133" s="6" t="s">
        <v>37</v>
      </c>
      <c r="P133" s="6" t="s">
        <v>317</v>
      </c>
      <c r="Q133" s="6" t="s">
        <v>49</v>
      </c>
      <c r="R133" s="6" t="s">
        <v>414</v>
      </c>
      <c r="S133" s="6" t="s">
        <v>69</v>
      </c>
      <c r="T133" s="6" t="s">
        <v>139</v>
      </c>
      <c r="U133" s="6"/>
      <c r="V133" s="7"/>
      <c r="W133" s="134" t="s">
        <v>2589</v>
      </c>
    </row>
    <row r="134" spans="1:23">
      <c r="A134" t="str">
        <f t="shared" si="2"/>
        <v>Sphinx</v>
      </c>
      <c r="B134" s="5" t="s">
        <v>415</v>
      </c>
      <c r="C134" s="5" t="s">
        <v>12</v>
      </c>
      <c r="D134" s="5" t="s">
        <v>1428</v>
      </c>
      <c r="E134" s="6" t="s">
        <v>103</v>
      </c>
      <c r="F134" s="6" t="s">
        <v>408</v>
      </c>
      <c r="G134" s="116" t="s">
        <v>10</v>
      </c>
      <c r="H134" s="116" t="s">
        <v>14</v>
      </c>
      <c r="I134" s="116">
        <v>706</v>
      </c>
      <c r="J134" s="116">
        <v>81</v>
      </c>
      <c r="K134" s="116">
        <v>73</v>
      </c>
      <c r="L134" s="116">
        <v>68</v>
      </c>
      <c r="M134" s="116">
        <v>73</v>
      </c>
      <c r="N134" s="6" t="s">
        <v>416</v>
      </c>
      <c r="O134" s="6" t="s">
        <v>317</v>
      </c>
      <c r="P134" s="6" t="s">
        <v>37</v>
      </c>
      <c r="Q134" s="6" t="s">
        <v>159</v>
      </c>
      <c r="R134" s="6" t="s">
        <v>213</v>
      </c>
      <c r="S134" s="6" t="s">
        <v>68</v>
      </c>
      <c r="T134" s="6" t="s">
        <v>69</v>
      </c>
      <c r="U134" s="6" t="s">
        <v>139</v>
      </c>
      <c r="V134" s="7"/>
      <c r="W134" s="134" t="s">
        <v>2589</v>
      </c>
    </row>
    <row r="135" spans="1:23">
      <c r="A135" t="str">
        <f t="shared" si="2"/>
        <v>Kirin</v>
      </c>
      <c r="B135" s="8" t="s">
        <v>417</v>
      </c>
      <c r="C135" s="5" t="s">
        <v>11</v>
      </c>
      <c r="D135" s="5" t="s">
        <v>1434</v>
      </c>
      <c r="E135" s="9" t="s">
        <v>90</v>
      </c>
      <c r="F135" s="9" t="s">
        <v>408</v>
      </c>
      <c r="G135" s="116" t="s">
        <v>10</v>
      </c>
      <c r="H135" s="116" t="s">
        <v>15</v>
      </c>
      <c r="I135" s="119">
        <v>831</v>
      </c>
      <c r="J135" s="119">
        <v>94</v>
      </c>
      <c r="K135" s="119">
        <v>86</v>
      </c>
      <c r="L135" s="119">
        <v>80</v>
      </c>
      <c r="M135" s="119">
        <v>86</v>
      </c>
      <c r="N135" s="9" t="s">
        <v>418</v>
      </c>
      <c r="O135" s="9" t="s">
        <v>198</v>
      </c>
      <c r="P135" s="9" t="s">
        <v>242</v>
      </c>
      <c r="Q135" s="9" t="s">
        <v>213</v>
      </c>
      <c r="R135" s="9" t="s">
        <v>110</v>
      </c>
      <c r="S135" s="9" t="s">
        <v>160</v>
      </c>
      <c r="T135" s="9" t="s">
        <v>33</v>
      </c>
      <c r="U135" s="9" t="s">
        <v>139</v>
      </c>
      <c r="V135" s="10" t="s">
        <v>105</v>
      </c>
      <c r="W135" s="134" t="s">
        <v>2589</v>
      </c>
    </row>
    <row r="136" spans="1:23">
      <c r="A136" t="str">
        <f t="shared" si="2"/>
        <v>Fly</v>
      </c>
      <c r="B136" s="11" t="s">
        <v>419</v>
      </c>
      <c r="C136" s="5" t="s">
        <v>1560</v>
      </c>
      <c r="D136" s="5" t="s">
        <v>9</v>
      </c>
      <c r="E136" s="6" t="s">
        <v>128</v>
      </c>
      <c r="F136" s="6" t="s">
        <v>162</v>
      </c>
      <c r="G136" s="116" t="s">
        <v>10</v>
      </c>
      <c r="H136" s="116" t="s">
        <v>10</v>
      </c>
      <c r="I136" s="116">
        <v>38</v>
      </c>
      <c r="J136" s="116">
        <v>4</v>
      </c>
      <c r="K136" s="116">
        <v>7</v>
      </c>
      <c r="L136" s="116">
        <v>4</v>
      </c>
      <c r="M136" s="116">
        <v>5</v>
      </c>
      <c r="N136" s="6" t="s">
        <v>420</v>
      </c>
      <c r="O136" s="6" t="s">
        <v>317</v>
      </c>
      <c r="P136" s="6" t="s">
        <v>139</v>
      </c>
      <c r="Q136" s="6" t="s">
        <v>38</v>
      </c>
      <c r="R136" s="6"/>
      <c r="S136" s="6"/>
      <c r="T136" s="6"/>
      <c r="U136" s="6"/>
      <c r="V136" s="7"/>
      <c r="W136" s="134" t="s">
        <v>1478</v>
      </c>
    </row>
    <row r="137" spans="1:23">
      <c r="A137" t="str">
        <f t="shared" si="2"/>
        <v>Hornet</v>
      </c>
      <c r="B137" s="5" t="s">
        <v>421</v>
      </c>
      <c r="C137" s="5" t="s">
        <v>10</v>
      </c>
      <c r="D137" s="5" t="s">
        <v>13</v>
      </c>
      <c r="E137" s="6" t="s">
        <v>17</v>
      </c>
      <c r="F137" s="6" t="s">
        <v>162</v>
      </c>
      <c r="G137" s="116" t="s">
        <v>10</v>
      </c>
      <c r="H137" s="116" t="s">
        <v>12</v>
      </c>
      <c r="I137" s="116">
        <v>233</v>
      </c>
      <c r="J137" s="116">
        <v>23</v>
      </c>
      <c r="K137" s="116">
        <v>29</v>
      </c>
      <c r="L137" s="116">
        <v>23</v>
      </c>
      <c r="M137" s="116">
        <v>25</v>
      </c>
      <c r="N137" s="6" t="s">
        <v>422</v>
      </c>
      <c r="O137" s="6" t="s">
        <v>37</v>
      </c>
      <c r="P137" s="6" t="s">
        <v>20</v>
      </c>
      <c r="Q137" s="6" t="s">
        <v>423</v>
      </c>
      <c r="R137" s="6" t="s">
        <v>139</v>
      </c>
      <c r="S137" s="6" t="s">
        <v>38</v>
      </c>
      <c r="T137" s="6"/>
      <c r="U137" s="6"/>
      <c r="V137" s="7"/>
      <c r="W137" s="134" t="s">
        <v>1478</v>
      </c>
    </row>
    <row r="138" spans="1:23">
      <c r="A138" t="str">
        <f t="shared" si="2"/>
        <v>Mosquito</v>
      </c>
      <c r="B138" s="5" t="s">
        <v>424</v>
      </c>
      <c r="C138" s="5" t="s">
        <v>10</v>
      </c>
      <c r="D138" s="5" t="s">
        <v>15</v>
      </c>
      <c r="E138" s="6" t="s">
        <v>167</v>
      </c>
      <c r="F138" s="6" t="s">
        <v>162</v>
      </c>
      <c r="G138" s="116" t="s">
        <v>10</v>
      </c>
      <c r="H138" s="116" t="s">
        <v>13</v>
      </c>
      <c r="I138" s="116">
        <v>392</v>
      </c>
      <c r="J138" s="116">
        <v>39</v>
      </c>
      <c r="K138" s="116">
        <v>47</v>
      </c>
      <c r="L138" s="116">
        <v>39</v>
      </c>
      <c r="M138" s="116">
        <v>41</v>
      </c>
      <c r="N138" s="6" t="s">
        <v>425</v>
      </c>
      <c r="O138" s="6" t="s">
        <v>37</v>
      </c>
      <c r="P138" s="6" t="s">
        <v>54</v>
      </c>
      <c r="Q138" s="6" t="s">
        <v>108</v>
      </c>
      <c r="R138" s="6" t="s">
        <v>85</v>
      </c>
      <c r="S138" s="6" t="s">
        <v>139</v>
      </c>
      <c r="T138" s="6" t="s">
        <v>38</v>
      </c>
      <c r="U138" s="6"/>
      <c r="V138" s="7"/>
      <c r="W138" s="134" t="s">
        <v>1478</v>
      </c>
    </row>
    <row r="139" spans="1:23">
      <c r="A139" t="str">
        <f t="shared" si="2"/>
        <v>Cicada</v>
      </c>
      <c r="B139" s="5" t="s">
        <v>426</v>
      </c>
      <c r="C139" s="5" t="s">
        <v>13</v>
      </c>
      <c r="D139" s="5" t="s">
        <v>1428</v>
      </c>
      <c r="E139" s="6" t="s">
        <v>27</v>
      </c>
      <c r="F139" s="6" t="s">
        <v>162</v>
      </c>
      <c r="G139" s="116" t="s">
        <v>10</v>
      </c>
      <c r="H139" s="116" t="s">
        <v>15</v>
      </c>
      <c r="I139" s="116">
        <v>706</v>
      </c>
      <c r="J139" s="116">
        <v>71</v>
      </c>
      <c r="K139" s="116">
        <v>81</v>
      </c>
      <c r="L139" s="116">
        <v>71</v>
      </c>
      <c r="M139" s="116">
        <v>73</v>
      </c>
      <c r="N139" s="6" t="s">
        <v>427</v>
      </c>
      <c r="O139" s="6" t="s">
        <v>108</v>
      </c>
      <c r="P139" s="6" t="s">
        <v>37</v>
      </c>
      <c r="Q139" s="6" t="s">
        <v>54</v>
      </c>
      <c r="R139" s="6" t="s">
        <v>242</v>
      </c>
      <c r="S139" s="6" t="s">
        <v>289</v>
      </c>
      <c r="T139" s="6" t="s">
        <v>284</v>
      </c>
      <c r="U139" s="6" t="s">
        <v>139</v>
      </c>
      <c r="V139" s="7" t="s">
        <v>38</v>
      </c>
      <c r="W139" s="134" t="s">
        <v>1478</v>
      </c>
    </row>
    <row r="140" spans="1:23">
      <c r="A140" t="str">
        <f t="shared" si="2"/>
        <v>Mantis</v>
      </c>
      <c r="B140" s="8" t="s">
        <v>428</v>
      </c>
      <c r="C140" s="5" t="s">
        <v>11</v>
      </c>
      <c r="D140" s="5" t="s">
        <v>1434</v>
      </c>
      <c r="E140" s="9" t="s">
        <v>90</v>
      </c>
      <c r="F140" s="9" t="s">
        <v>162</v>
      </c>
      <c r="G140" s="116" t="s">
        <v>10</v>
      </c>
      <c r="H140" s="116" t="s">
        <v>15</v>
      </c>
      <c r="I140" s="119">
        <v>831</v>
      </c>
      <c r="J140" s="119">
        <v>83</v>
      </c>
      <c r="K140" s="119">
        <v>94</v>
      </c>
      <c r="L140" s="119">
        <v>83</v>
      </c>
      <c r="M140" s="119">
        <v>86</v>
      </c>
      <c r="N140" s="9" t="s">
        <v>429</v>
      </c>
      <c r="O140" s="9" t="s">
        <v>37</v>
      </c>
      <c r="P140" s="9" t="s">
        <v>430</v>
      </c>
      <c r="Q140" s="9" t="s">
        <v>431</v>
      </c>
      <c r="R140" s="9" t="s">
        <v>242</v>
      </c>
      <c r="S140" s="9" t="s">
        <v>160</v>
      </c>
      <c r="T140" s="9" t="s">
        <v>85</v>
      </c>
      <c r="U140" s="9" t="s">
        <v>214</v>
      </c>
      <c r="V140" s="10" t="s">
        <v>139</v>
      </c>
      <c r="W140" s="134" t="s">
        <v>1478</v>
      </c>
    </row>
    <row r="141" spans="1:23">
      <c r="A141" t="str">
        <f t="shared" si="2"/>
        <v>WereRat</v>
      </c>
      <c r="B141" s="11" t="s">
        <v>432</v>
      </c>
      <c r="C141" s="5" t="s">
        <v>1560</v>
      </c>
      <c r="D141" s="5" t="s">
        <v>10</v>
      </c>
      <c r="E141" s="6" t="s">
        <v>35</v>
      </c>
      <c r="F141" s="6" t="s">
        <v>433</v>
      </c>
      <c r="G141" s="116" t="s">
        <v>10</v>
      </c>
      <c r="H141" s="116" t="s">
        <v>9</v>
      </c>
      <c r="I141" s="116">
        <v>99</v>
      </c>
      <c r="J141" s="116">
        <v>10</v>
      </c>
      <c r="K141" s="116">
        <v>8</v>
      </c>
      <c r="L141" s="116">
        <v>6</v>
      </c>
      <c r="M141" s="116">
        <v>6</v>
      </c>
      <c r="N141" s="6" t="s">
        <v>434</v>
      </c>
      <c r="O141" s="6" t="s">
        <v>317</v>
      </c>
      <c r="P141" s="6" t="s">
        <v>33</v>
      </c>
      <c r="Q141" s="6"/>
      <c r="R141" s="6"/>
      <c r="S141" s="6"/>
      <c r="T141" s="6"/>
      <c r="U141" s="6"/>
      <c r="V141" s="7"/>
      <c r="W141" s="134" t="s">
        <v>1478</v>
      </c>
    </row>
    <row r="142" spans="1:23">
      <c r="A142" t="str">
        <f t="shared" si="2"/>
        <v>WereWolf</v>
      </c>
      <c r="B142" s="5" t="s">
        <v>435</v>
      </c>
      <c r="C142" s="5" t="s">
        <v>9</v>
      </c>
      <c r="D142" s="5" t="s">
        <v>13</v>
      </c>
      <c r="E142" s="6" t="s">
        <v>200</v>
      </c>
      <c r="F142" s="6" t="s">
        <v>433</v>
      </c>
      <c r="G142" s="116" t="s">
        <v>10</v>
      </c>
      <c r="H142" s="116" t="s">
        <v>11</v>
      </c>
      <c r="I142" s="116">
        <v>278</v>
      </c>
      <c r="J142" s="116">
        <v>28</v>
      </c>
      <c r="K142" s="116">
        <v>25</v>
      </c>
      <c r="L142" s="116">
        <v>22</v>
      </c>
      <c r="M142" s="116">
        <v>22</v>
      </c>
      <c r="N142" s="6" t="s">
        <v>436</v>
      </c>
      <c r="O142" s="6" t="s">
        <v>317</v>
      </c>
      <c r="P142" s="6" t="s">
        <v>37</v>
      </c>
      <c r="Q142" s="6" t="s">
        <v>85</v>
      </c>
      <c r="R142" s="6" t="s">
        <v>33</v>
      </c>
      <c r="S142" s="6"/>
      <c r="T142" s="6"/>
      <c r="U142" s="6"/>
      <c r="V142" s="7"/>
      <c r="W142" s="134" t="s">
        <v>1478</v>
      </c>
    </row>
    <row r="143" spans="1:23">
      <c r="A143" t="str">
        <f t="shared" si="2"/>
        <v>CatWoman</v>
      </c>
      <c r="B143" s="5" t="s">
        <v>437</v>
      </c>
      <c r="C143" s="5" t="s">
        <v>11</v>
      </c>
      <c r="D143" s="5" t="s">
        <v>1595</v>
      </c>
      <c r="E143" s="6" t="s">
        <v>152</v>
      </c>
      <c r="F143" s="6" t="s">
        <v>433</v>
      </c>
      <c r="G143" s="116" t="s">
        <v>10</v>
      </c>
      <c r="H143" s="116" t="s">
        <v>13</v>
      </c>
      <c r="I143" s="116">
        <v>549</v>
      </c>
      <c r="J143" s="116">
        <v>55</v>
      </c>
      <c r="K143" s="116">
        <v>51</v>
      </c>
      <c r="L143" s="116">
        <v>47</v>
      </c>
      <c r="M143" s="116">
        <v>47</v>
      </c>
      <c r="N143" s="6" t="s">
        <v>438</v>
      </c>
      <c r="O143" s="6" t="s">
        <v>37</v>
      </c>
      <c r="P143" s="6" t="s">
        <v>317</v>
      </c>
      <c r="Q143" s="6" t="s">
        <v>55</v>
      </c>
      <c r="R143" s="6" t="s">
        <v>20</v>
      </c>
      <c r="S143" s="6" t="s">
        <v>85</v>
      </c>
      <c r="T143" s="6" t="s">
        <v>33</v>
      </c>
      <c r="U143" s="6"/>
      <c r="V143" s="7"/>
      <c r="W143" s="134" t="s">
        <v>1478</v>
      </c>
    </row>
    <row r="144" spans="1:23">
      <c r="A144" t="str">
        <f t="shared" si="2"/>
        <v>Rakshasa</v>
      </c>
      <c r="B144" s="5" t="s">
        <v>439</v>
      </c>
      <c r="C144" s="5" t="s">
        <v>12</v>
      </c>
      <c r="D144" s="5" t="s">
        <v>1428</v>
      </c>
      <c r="E144" s="6" t="s">
        <v>103</v>
      </c>
      <c r="F144" s="6" t="s">
        <v>433</v>
      </c>
      <c r="G144" s="116" t="s">
        <v>10</v>
      </c>
      <c r="H144" s="116" t="s">
        <v>14</v>
      </c>
      <c r="I144" s="116">
        <v>781</v>
      </c>
      <c r="J144" s="116">
        <v>78</v>
      </c>
      <c r="K144" s="116">
        <v>73</v>
      </c>
      <c r="L144" s="116">
        <v>68</v>
      </c>
      <c r="M144" s="116">
        <v>68</v>
      </c>
      <c r="N144" s="6" t="s">
        <v>440</v>
      </c>
      <c r="O144" s="6" t="s">
        <v>37</v>
      </c>
      <c r="P144" s="6" t="s">
        <v>159</v>
      </c>
      <c r="Q144" s="6" t="s">
        <v>441</v>
      </c>
      <c r="R144" s="6" t="s">
        <v>213</v>
      </c>
      <c r="S144" s="6" t="s">
        <v>209</v>
      </c>
      <c r="T144" s="6" t="s">
        <v>85</v>
      </c>
      <c r="U144" s="6" t="s">
        <v>33</v>
      </c>
      <c r="V144" s="7"/>
      <c r="W144" s="134" t="s">
        <v>1478</v>
      </c>
    </row>
    <row r="145" spans="1:23">
      <c r="A145" t="str">
        <f t="shared" si="2"/>
        <v>Anubis</v>
      </c>
      <c r="B145" s="8" t="s">
        <v>442</v>
      </c>
      <c r="C145" s="5" t="s">
        <v>14</v>
      </c>
      <c r="D145" s="5" t="s">
        <v>1434</v>
      </c>
      <c r="E145" s="9" t="s">
        <v>52</v>
      </c>
      <c r="F145" s="9" t="s">
        <v>433</v>
      </c>
      <c r="G145" s="116" t="s">
        <v>10</v>
      </c>
      <c r="H145" s="116" t="s">
        <v>15</v>
      </c>
      <c r="I145" s="119">
        <v>912</v>
      </c>
      <c r="J145" s="119">
        <v>91</v>
      </c>
      <c r="K145" s="119">
        <v>86</v>
      </c>
      <c r="L145" s="119">
        <v>80</v>
      </c>
      <c r="M145" s="119">
        <v>80</v>
      </c>
      <c r="N145" s="9" t="s">
        <v>443</v>
      </c>
      <c r="O145" s="9" t="s">
        <v>317</v>
      </c>
      <c r="P145" s="9" t="s">
        <v>37</v>
      </c>
      <c r="Q145" s="9" t="s">
        <v>441</v>
      </c>
      <c r="R145" s="9" t="s">
        <v>209</v>
      </c>
      <c r="S145" s="9" t="s">
        <v>444</v>
      </c>
      <c r="T145" s="9" t="s">
        <v>74</v>
      </c>
      <c r="U145" s="9" t="s">
        <v>213</v>
      </c>
      <c r="V145" s="10" t="s">
        <v>33</v>
      </c>
      <c r="W145" s="134" t="s">
        <v>1478</v>
      </c>
    </row>
    <row r="146" spans="1:23">
      <c r="A146" t="str">
        <f t="shared" si="2"/>
        <v>Medusa</v>
      </c>
      <c r="B146" s="11" t="s">
        <v>445</v>
      </c>
      <c r="C146" s="5" t="s">
        <v>10</v>
      </c>
      <c r="D146" s="5" t="s">
        <v>12</v>
      </c>
      <c r="E146" s="6" t="s">
        <v>182</v>
      </c>
      <c r="F146" s="6" t="s">
        <v>446</v>
      </c>
      <c r="G146" s="116" t="s">
        <v>10</v>
      </c>
      <c r="H146" s="116" t="s">
        <v>10</v>
      </c>
      <c r="I146" s="116">
        <v>182</v>
      </c>
      <c r="J146" s="116">
        <v>17</v>
      </c>
      <c r="K146" s="116">
        <v>18</v>
      </c>
      <c r="L146" s="116">
        <v>22</v>
      </c>
      <c r="M146" s="116">
        <v>16</v>
      </c>
      <c r="N146" s="6" t="s">
        <v>447</v>
      </c>
      <c r="O146" s="6" t="s">
        <v>147</v>
      </c>
      <c r="P146" s="6" t="s">
        <v>20</v>
      </c>
      <c r="Q146" s="6" t="s">
        <v>173</v>
      </c>
      <c r="R146" s="6"/>
      <c r="S146" s="6"/>
      <c r="T146" s="6"/>
      <c r="U146" s="6"/>
      <c r="V146" s="7"/>
      <c r="W146" s="134" t="s">
        <v>1478</v>
      </c>
    </row>
    <row r="147" spans="1:23">
      <c r="A147" t="str">
        <f t="shared" si="2"/>
        <v>Lamia</v>
      </c>
      <c r="B147" s="5" t="s">
        <v>448</v>
      </c>
      <c r="C147" s="5" t="s">
        <v>12</v>
      </c>
      <c r="D147" s="5" t="s">
        <v>1595</v>
      </c>
      <c r="E147" s="6" t="s">
        <v>400</v>
      </c>
      <c r="F147" s="6" t="s">
        <v>446</v>
      </c>
      <c r="G147" s="116" t="s">
        <v>10</v>
      </c>
      <c r="H147" s="116" t="s">
        <v>12</v>
      </c>
      <c r="I147" s="116">
        <v>507</v>
      </c>
      <c r="J147" s="116">
        <v>49</v>
      </c>
      <c r="K147" s="116">
        <v>51</v>
      </c>
      <c r="L147" s="116">
        <v>57</v>
      </c>
      <c r="M147" s="116">
        <v>47</v>
      </c>
      <c r="N147" s="6" t="s">
        <v>449</v>
      </c>
      <c r="O147" s="6" t="s">
        <v>147</v>
      </c>
      <c r="P147" s="6" t="s">
        <v>20</v>
      </c>
      <c r="Q147" s="6" t="s">
        <v>441</v>
      </c>
      <c r="R147" s="6" t="s">
        <v>159</v>
      </c>
      <c r="S147" s="6" t="s">
        <v>55</v>
      </c>
      <c r="T147" s="6"/>
      <c r="U147" s="6"/>
      <c r="V147" s="7"/>
      <c r="W147" s="134" t="s">
        <v>1478</v>
      </c>
    </row>
    <row r="148" spans="1:23">
      <c r="A148" t="str">
        <f t="shared" si="2"/>
        <v>Naga</v>
      </c>
      <c r="B148" s="5" t="s">
        <v>450</v>
      </c>
      <c r="C148" s="5" t="s">
        <v>13</v>
      </c>
      <c r="D148" s="5" t="s">
        <v>1525</v>
      </c>
      <c r="E148" s="6" t="s">
        <v>451</v>
      </c>
      <c r="F148" s="6" t="s">
        <v>446</v>
      </c>
      <c r="G148" s="116" t="s">
        <v>10</v>
      </c>
      <c r="H148" s="116" t="s">
        <v>13</v>
      </c>
      <c r="I148" s="116">
        <v>614</v>
      </c>
      <c r="J148" s="116">
        <v>59</v>
      </c>
      <c r="K148" s="116">
        <v>61</v>
      </c>
      <c r="L148" s="116">
        <v>68</v>
      </c>
      <c r="M148" s="116">
        <v>57</v>
      </c>
      <c r="N148" s="6" t="s">
        <v>452</v>
      </c>
      <c r="O148" s="6" t="s">
        <v>20</v>
      </c>
      <c r="P148" s="6" t="s">
        <v>441</v>
      </c>
      <c r="Q148" s="6" t="s">
        <v>147</v>
      </c>
      <c r="R148" s="6" t="s">
        <v>159</v>
      </c>
      <c r="S148" s="6" t="s">
        <v>213</v>
      </c>
      <c r="T148" s="6" t="s">
        <v>55</v>
      </c>
      <c r="U148" s="6"/>
      <c r="V148" s="7"/>
      <c r="W148" s="134" t="s">
        <v>1478</v>
      </c>
    </row>
    <row r="149" spans="1:23">
      <c r="A149" t="str">
        <f t="shared" si="2"/>
        <v>Scylla</v>
      </c>
      <c r="B149" s="5" t="s">
        <v>453</v>
      </c>
      <c r="C149" s="5" t="s">
        <v>14</v>
      </c>
      <c r="D149" s="5" t="s">
        <v>1428</v>
      </c>
      <c r="E149" s="6" t="s">
        <v>454</v>
      </c>
      <c r="F149" s="6" t="s">
        <v>446</v>
      </c>
      <c r="G149" s="116" t="s">
        <v>10</v>
      </c>
      <c r="H149" s="116" t="s">
        <v>14</v>
      </c>
      <c r="I149" s="116">
        <v>731</v>
      </c>
      <c r="J149" s="116">
        <v>71</v>
      </c>
      <c r="K149" s="116">
        <v>73</v>
      </c>
      <c r="L149" s="116">
        <v>73</v>
      </c>
      <c r="M149" s="116">
        <v>68</v>
      </c>
      <c r="N149" s="6" t="s">
        <v>455</v>
      </c>
      <c r="O149" s="6" t="s">
        <v>147</v>
      </c>
      <c r="P149" s="6" t="s">
        <v>298</v>
      </c>
      <c r="Q149" s="6" t="s">
        <v>20</v>
      </c>
      <c r="R149" s="6" t="s">
        <v>441</v>
      </c>
      <c r="S149" s="6" t="s">
        <v>159</v>
      </c>
      <c r="T149" s="6" t="s">
        <v>245</v>
      </c>
      <c r="U149" s="6" t="s">
        <v>55</v>
      </c>
      <c r="V149" s="7"/>
      <c r="W149" s="134" t="s">
        <v>1478</v>
      </c>
    </row>
    <row r="150" spans="1:23">
      <c r="A150" t="str">
        <f t="shared" si="2"/>
        <v>Lilith</v>
      </c>
      <c r="B150" s="8" t="s">
        <v>456</v>
      </c>
      <c r="C150" s="5" t="s">
        <v>14</v>
      </c>
      <c r="D150" s="5" t="s">
        <v>1434</v>
      </c>
      <c r="E150" s="9" t="s">
        <v>52</v>
      </c>
      <c r="F150" s="9" t="s">
        <v>446</v>
      </c>
      <c r="G150" s="116" t="s">
        <v>10</v>
      </c>
      <c r="H150" s="116" t="s">
        <v>15</v>
      </c>
      <c r="I150" s="119">
        <v>858</v>
      </c>
      <c r="J150" s="119">
        <v>83</v>
      </c>
      <c r="K150" s="119">
        <v>86</v>
      </c>
      <c r="L150" s="119">
        <v>94</v>
      </c>
      <c r="M150" s="119">
        <v>80</v>
      </c>
      <c r="N150" s="9" t="s">
        <v>457</v>
      </c>
      <c r="O150" s="9" t="s">
        <v>147</v>
      </c>
      <c r="P150" s="9" t="s">
        <v>458</v>
      </c>
      <c r="Q150" s="9" t="s">
        <v>150</v>
      </c>
      <c r="R150" s="9" t="s">
        <v>242</v>
      </c>
      <c r="S150" s="9" t="s">
        <v>49</v>
      </c>
      <c r="T150" s="9" t="s">
        <v>55</v>
      </c>
      <c r="U150" s="9" t="s">
        <v>88</v>
      </c>
      <c r="V150" s="10" t="s">
        <v>105</v>
      </c>
      <c r="W150" s="134" t="s">
        <v>1478</v>
      </c>
    </row>
    <row r="151" spans="1:23">
      <c r="A151" t="str">
        <f t="shared" si="2"/>
        <v>Goblin</v>
      </c>
      <c r="B151" s="11" t="s">
        <v>459</v>
      </c>
      <c r="C151" s="5" t="s">
        <v>1560</v>
      </c>
      <c r="D151" s="5" t="s">
        <v>9</v>
      </c>
      <c r="E151" s="6" t="s">
        <v>128</v>
      </c>
      <c r="F151" s="6" t="s">
        <v>460</v>
      </c>
      <c r="G151" s="116" t="s">
        <v>10</v>
      </c>
      <c r="H151" s="116" t="s">
        <v>1560</v>
      </c>
      <c r="I151" s="116">
        <v>31</v>
      </c>
      <c r="J151" s="116">
        <v>7</v>
      </c>
      <c r="K151" s="116">
        <v>4</v>
      </c>
      <c r="L151" s="116">
        <v>5</v>
      </c>
      <c r="M151" s="116">
        <v>5</v>
      </c>
      <c r="N151" s="6" t="s">
        <v>461</v>
      </c>
      <c r="O151" s="6" t="s">
        <v>19</v>
      </c>
      <c r="P151" s="6"/>
      <c r="Q151" s="6"/>
      <c r="R151" s="6"/>
      <c r="S151" s="6"/>
      <c r="T151" s="6"/>
      <c r="U151" s="6"/>
      <c r="V151" s="7"/>
      <c r="W151" s="134" t="s">
        <v>1482</v>
      </c>
    </row>
    <row r="152" spans="1:23">
      <c r="A152" t="str">
        <f t="shared" si="2"/>
        <v>Oni</v>
      </c>
      <c r="B152" s="5" t="s">
        <v>462</v>
      </c>
      <c r="C152" s="5" t="s">
        <v>9</v>
      </c>
      <c r="D152" s="5" t="s">
        <v>11</v>
      </c>
      <c r="E152" s="6" t="s">
        <v>196</v>
      </c>
      <c r="F152" s="6" t="s">
        <v>460</v>
      </c>
      <c r="G152" s="116" t="s">
        <v>10</v>
      </c>
      <c r="H152" s="116" t="s">
        <v>9</v>
      </c>
      <c r="I152" s="116">
        <v>104</v>
      </c>
      <c r="J152" s="116">
        <v>16</v>
      </c>
      <c r="K152" s="116">
        <v>12</v>
      </c>
      <c r="L152" s="116">
        <v>13</v>
      </c>
      <c r="M152" s="116">
        <v>13</v>
      </c>
      <c r="N152" s="6" t="s">
        <v>463</v>
      </c>
      <c r="O152" s="6" t="s">
        <v>19</v>
      </c>
      <c r="P152" s="6" t="s">
        <v>198</v>
      </c>
      <c r="Q152" s="6"/>
      <c r="R152" s="6"/>
      <c r="S152" s="6"/>
      <c r="T152" s="6"/>
      <c r="U152" s="6"/>
      <c r="V152" s="7"/>
      <c r="W152" s="134" t="s">
        <v>1482</v>
      </c>
    </row>
    <row r="153" spans="1:23">
      <c r="A153" t="str">
        <f t="shared" si="2"/>
        <v>Ogre</v>
      </c>
      <c r="B153" s="5" t="s">
        <v>464</v>
      </c>
      <c r="C153" s="5" t="s">
        <v>12</v>
      </c>
      <c r="D153" s="5" t="s">
        <v>14</v>
      </c>
      <c r="E153" s="6" t="s">
        <v>465</v>
      </c>
      <c r="F153" s="6" t="s">
        <v>460</v>
      </c>
      <c r="G153" s="116" t="s">
        <v>10</v>
      </c>
      <c r="H153" s="116" t="s">
        <v>12</v>
      </c>
      <c r="I153" s="116">
        <v>290</v>
      </c>
      <c r="J153" s="116">
        <v>38</v>
      </c>
      <c r="K153" s="116">
        <v>31</v>
      </c>
      <c r="L153" s="116">
        <v>32</v>
      </c>
      <c r="M153" s="116">
        <v>32</v>
      </c>
      <c r="N153" s="6" t="s">
        <v>466</v>
      </c>
      <c r="O153" s="6" t="s">
        <v>98</v>
      </c>
      <c r="P153" s="6" t="s">
        <v>19</v>
      </c>
      <c r="Q153" s="6" t="s">
        <v>29</v>
      </c>
      <c r="R153" s="6" t="s">
        <v>467</v>
      </c>
      <c r="S153" s="6" t="s">
        <v>441</v>
      </c>
      <c r="T153" s="6"/>
      <c r="U153" s="6"/>
      <c r="V153" s="7"/>
      <c r="W153" s="134" t="s">
        <v>1482</v>
      </c>
    </row>
    <row r="154" spans="1:23">
      <c r="A154" t="str">
        <f t="shared" si="2"/>
        <v>Giant</v>
      </c>
      <c r="B154" s="5" t="s">
        <v>468</v>
      </c>
      <c r="C154" s="5" t="s">
        <v>13</v>
      </c>
      <c r="D154" s="5" t="s">
        <v>1428</v>
      </c>
      <c r="E154" s="6" t="s">
        <v>27</v>
      </c>
      <c r="F154" s="6" t="s">
        <v>460</v>
      </c>
      <c r="G154" s="116" t="s">
        <v>10</v>
      </c>
      <c r="H154" s="116" t="s">
        <v>14</v>
      </c>
      <c r="I154" s="116">
        <v>681</v>
      </c>
      <c r="J154" s="116">
        <v>81</v>
      </c>
      <c r="K154" s="116">
        <v>71</v>
      </c>
      <c r="L154" s="116">
        <v>73</v>
      </c>
      <c r="M154" s="116">
        <v>73</v>
      </c>
      <c r="N154" s="6" t="s">
        <v>469</v>
      </c>
      <c r="O154" s="6" t="s">
        <v>19</v>
      </c>
      <c r="P154" s="6" t="s">
        <v>98</v>
      </c>
      <c r="Q154" s="6" t="s">
        <v>29</v>
      </c>
      <c r="R154" s="6" t="s">
        <v>467</v>
      </c>
      <c r="S154" s="6" t="s">
        <v>441</v>
      </c>
      <c r="T154" s="6" t="s">
        <v>213</v>
      </c>
      <c r="U154" s="6" t="s">
        <v>160</v>
      </c>
      <c r="V154" s="7"/>
      <c r="W154" s="134" t="s">
        <v>1482</v>
      </c>
    </row>
    <row r="155" spans="1:23">
      <c r="A155" t="str">
        <f t="shared" si="2"/>
        <v>Susano-O</v>
      </c>
      <c r="B155" s="8" t="s">
        <v>470</v>
      </c>
      <c r="C155" s="5" t="s">
        <v>12</v>
      </c>
      <c r="D155" s="5" t="s">
        <v>1434</v>
      </c>
      <c r="E155" s="9" t="s">
        <v>72</v>
      </c>
      <c r="F155" s="9" t="s">
        <v>460</v>
      </c>
      <c r="G155" s="116" t="s">
        <v>10</v>
      </c>
      <c r="H155" s="116" t="s">
        <v>15</v>
      </c>
      <c r="I155" s="119">
        <v>804</v>
      </c>
      <c r="J155" s="119">
        <v>94</v>
      </c>
      <c r="K155" s="119">
        <v>83</v>
      </c>
      <c r="L155" s="119">
        <v>86</v>
      </c>
      <c r="M155" s="119">
        <v>86</v>
      </c>
      <c r="N155" s="9" t="s">
        <v>471</v>
      </c>
      <c r="O155" s="9" t="s">
        <v>108</v>
      </c>
      <c r="P155" s="9" t="s">
        <v>29</v>
      </c>
      <c r="Q155" s="9" t="s">
        <v>242</v>
      </c>
      <c r="R155" s="9" t="s">
        <v>441</v>
      </c>
      <c r="S155" s="9" t="s">
        <v>110</v>
      </c>
      <c r="T155" s="9" t="s">
        <v>160</v>
      </c>
      <c r="U155" s="9" t="s">
        <v>105</v>
      </c>
      <c r="V155" s="10" t="s">
        <v>33</v>
      </c>
      <c r="W155" s="134" t="s">
        <v>1482</v>
      </c>
    </row>
    <row r="156" spans="1:23">
      <c r="A156" t="str">
        <f t="shared" si="2"/>
        <v>Fiend</v>
      </c>
      <c r="B156" s="11" t="s">
        <v>472</v>
      </c>
      <c r="C156" s="5" t="s">
        <v>9</v>
      </c>
      <c r="D156" s="5" t="s">
        <v>11</v>
      </c>
      <c r="E156" s="6" t="s">
        <v>196</v>
      </c>
      <c r="F156" s="6" t="s">
        <v>473</v>
      </c>
      <c r="G156" s="116" t="s">
        <v>10</v>
      </c>
      <c r="H156" s="116" t="s">
        <v>9</v>
      </c>
      <c r="I156" s="116">
        <v>104</v>
      </c>
      <c r="J156" s="116">
        <v>13</v>
      </c>
      <c r="K156" s="116">
        <v>13</v>
      </c>
      <c r="L156" s="116">
        <v>15</v>
      </c>
      <c r="M156" s="116">
        <v>13</v>
      </c>
      <c r="N156" s="6" t="s">
        <v>474</v>
      </c>
      <c r="O156" s="6" t="s">
        <v>317</v>
      </c>
      <c r="P156" s="6" t="s">
        <v>467</v>
      </c>
      <c r="Q156" s="6"/>
      <c r="R156" s="6"/>
      <c r="S156" s="6"/>
      <c r="T156" s="6"/>
      <c r="U156" s="6"/>
      <c r="V156" s="7"/>
      <c r="W156" s="134" t="s">
        <v>1482</v>
      </c>
    </row>
    <row r="157" spans="1:23">
      <c r="A157" t="str">
        <f t="shared" si="2"/>
        <v>Mephisto</v>
      </c>
      <c r="B157" s="5" t="s">
        <v>475</v>
      </c>
      <c r="C157" s="5" t="s">
        <v>10</v>
      </c>
      <c r="D157" s="5" t="s">
        <v>15</v>
      </c>
      <c r="E157" s="6" t="s">
        <v>167</v>
      </c>
      <c r="F157" s="6" t="s">
        <v>473</v>
      </c>
      <c r="G157" s="116" t="s">
        <v>10</v>
      </c>
      <c r="H157" s="116" t="s">
        <v>12</v>
      </c>
      <c r="I157" s="116">
        <v>373</v>
      </c>
      <c r="J157" s="116">
        <v>41</v>
      </c>
      <c r="K157" s="116">
        <v>41</v>
      </c>
      <c r="L157" s="116">
        <v>45</v>
      </c>
      <c r="M157" s="116">
        <v>41</v>
      </c>
      <c r="N157" s="6" t="s">
        <v>476</v>
      </c>
      <c r="O157" s="6" t="s">
        <v>317</v>
      </c>
      <c r="P157" s="6" t="s">
        <v>467</v>
      </c>
      <c r="Q157" s="6" t="s">
        <v>159</v>
      </c>
      <c r="R157" s="6" t="s">
        <v>50</v>
      </c>
      <c r="S157" s="6" t="s">
        <v>139</v>
      </c>
      <c r="T157" s="6"/>
      <c r="U157" s="6"/>
      <c r="V157" s="7"/>
      <c r="W157" s="134" t="s">
        <v>1482</v>
      </c>
    </row>
    <row r="158" spans="1:23">
      <c r="A158" t="str">
        <f t="shared" si="2"/>
        <v>Demon</v>
      </c>
      <c r="B158" s="5" t="s">
        <v>477</v>
      </c>
      <c r="C158" s="5" t="s">
        <v>11</v>
      </c>
      <c r="D158" s="5" t="s">
        <v>1595</v>
      </c>
      <c r="E158" s="6" t="s">
        <v>152</v>
      </c>
      <c r="F158" s="6" t="s">
        <v>473</v>
      </c>
      <c r="G158" s="116" t="s">
        <v>10</v>
      </c>
      <c r="H158" s="116" t="s">
        <v>13</v>
      </c>
      <c r="I158" s="116">
        <v>465</v>
      </c>
      <c r="J158" s="116">
        <v>51</v>
      </c>
      <c r="K158" s="116">
        <v>51</v>
      </c>
      <c r="L158" s="116">
        <v>55</v>
      </c>
      <c r="M158" s="116">
        <v>51</v>
      </c>
      <c r="N158" s="6" t="s">
        <v>478</v>
      </c>
      <c r="O158" s="6" t="s">
        <v>467</v>
      </c>
      <c r="P158" s="6" t="s">
        <v>159</v>
      </c>
      <c r="Q158" s="6" t="s">
        <v>317</v>
      </c>
      <c r="R158" s="6" t="s">
        <v>479</v>
      </c>
      <c r="S158" s="6" t="s">
        <v>50</v>
      </c>
      <c r="T158" s="6" t="s">
        <v>139</v>
      </c>
      <c r="U158" s="6"/>
      <c r="V158" s="7"/>
      <c r="W158" s="134" t="s">
        <v>1482</v>
      </c>
    </row>
    <row r="159" spans="1:23">
      <c r="A159" t="str">
        <f t="shared" si="2"/>
        <v>DemoLoad</v>
      </c>
      <c r="B159" s="5" t="s">
        <v>480</v>
      </c>
      <c r="C159" s="5" t="s">
        <v>11</v>
      </c>
      <c r="D159" s="5" t="s">
        <v>1428</v>
      </c>
      <c r="E159" s="6" t="s">
        <v>47</v>
      </c>
      <c r="F159" s="6" t="s">
        <v>473</v>
      </c>
      <c r="G159" s="116" t="s">
        <v>10</v>
      </c>
      <c r="H159" s="116" t="s">
        <v>14</v>
      </c>
      <c r="I159" s="116">
        <v>681</v>
      </c>
      <c r="J159" s="116">
        <v>73</v>
      </c>
      <c r="K159" s="116">
        <v>73</v>
      </c>
      <c r="L159" s="116">
        <v>78</v>
      </c>
      <c r="M159" s="116">
        <v>73</v>
      </c>
      <c r="N159" s="6" t="s">
        <v>481</v>
      </c>
      <c r="O159" s="6" t="s">
        <v>317</v>
      </c>
      <c r="P159" s="6" t="s">
        <v>467</v>
      </c>
      <c r="Q159" s="6" t="s">
        <v>159</v>
      </c>
      <c r="R159" s="6" t="s">
        <v>482</v>
      </c>
      <c r="S159" s="6" t="s">
        <v>160</v>
      </c>
      <c r="T159" s="6" t="s">
        <v>50</v>
      </c>
      <c r="U159" s="6" t="s">
        <v>139</v>
      </c>
      <c r="V159" s="7"/>
      <c r="W159" s="134" t="s">
        <v>1482</v>
      </c>
    </row>
    <row r="160" spans="1:23">
      <c r="A160" t="str">
        <f t="shared" si="2"/>
        <v>Athtalot</v>
      </c>
      <c r="B160" s="8" t="s">
        <v>483</v>
      </c>
      <c r="C160" s="5" t="s">
        <v>12</v>
      </c>
      <c r="D160" s="5" t="s">
        <v>1434</v>
      </c>
      <c r="E160" s="9" t="s">
        <v>72</v>
      </c>
      <c r="F160" s="9" t="s">
        <v>473</v>
      </c>
      <c r="G160" s="116" t="s">
        <v>10</v>
      </c>
      <c r="H160" s="116" t="s">
        <v>15</v>
      </c>
      <c r="I160" s="119">
        <v>804</v>
      </c>
      <c r="J160" s="119">
        <v>86</v>
      </c>
      <c r="K160" s="119">
        <v>86</v>
      </c>
      <c r="L160" s="119">
        <v>91</v>
      </c>
      <c r="M160" s="119">
        <v>86</v>
      </c>
      <c r="N160" s="9" t="s">
        <v>484</v>
      </c>
      <c r="O160" s="9" t="s">
        <v>108</v>
      </c>
      <c r="P160" s="9" t="s">
        <v>2595</v>
      </c>
      <c r="Q160" s="9" t="s">
        <v>485</v>
      </c>
      <c r="R160" s="9" t="s">
        <v>390</v>
      </c>
      <c r="S160" s="9" t="s">
        <v>213</v>
      </c>
      <c r="T160" s="9" t="s">
        <v>160</v>
      </c>
      <c r="U160" s="9" t="s">
        <v>105</v>
      </c>
      <c r="V160" s="10" t="s">
        <v>139</v>
      </c>
      <c r="W160" s="134" t="s">
        <v>1482</v>
      </c>
    </row>
    <row r="161" spans="1:23">
      <c r="A161" t="str">
        <f t="shared" si="2"/>
        <v>Sprite</v>
      </c>
      <c r="B161" s="11" t="s">
        <v>486</v>
      </c>
      <c r="C161" s="5" t="s">
        <v>10</v>
      </c>
      <c r="D161" s="5" t="s">
        <v>13</v>
      </c>
      <c r="E161" s="6" t="s">
        <v>17</v>
      </c>
      <c r="F161" s="6" t="s">
        <v>487</v>
      </c>
      <c r="G161" s="116" t="s">
        <v>10</v>
      </c>
      <c r="H161" s="116" t="s">
        <v>11</v>
      </c>
      <c r="I161" s="116">
        <v>218</v>
      </c>
      <c r="J161" s="116">
        <v>17</v>
      </c>
      <c r="K161" s="116">
        <v>31</v>
      </c>
      <c r="L161" s="116">
        <v>32</v>
      </c>
      <c r="M161" s="116">
        <v>22</v>
      </c>
      <c r="N161" s="6" t="s">
        <v>488</v>
      </c>
      <c r="O161" s="6" t="s">
        <v>467</v>
      </c>
      <c r="P161" s="6" t="s">
        <v>242</v>
      </c>
      <c r="Q161" s="6" t="s">
        <v>213</v>
      </c>
      <c r="R161" s="6" t="s">
        <v>139</v>
      </c>
      <c r="S161" s="6"/>
      <c r="T161" s="6"/>
      <c r="U161" s="6"/>
      <c r="V161" s="7"/>
      <c r="W161" s="134" t="s">
        <v>1482</v>
      </c>
    </row>
    <row r="162" spans="1:23">
      <c r="A162" t="str">
        <f t="shared" si="2"/>
        <v>Fairy</v>
      </c>
      <c r="B162" s="5" t="s">
        <v>489</v>
      </c>
      <c r="C162" s="5" t="s">
        <v>11</v>
      </c>
      <c r="D162" s="5" t="s">
        <v>15</v>
      </c>
      <c r="E162" s="6" t="s">
        <v>188</v>
      </c>
      <c r="F162" s="6" t="s">
        <v>487</v>
      </c>
      <c r="G162" s="116" t="s">
        <v>10</v>
      </c>
      <c r="H162" s="116" t="s">
        <v>12</v>
      </c>
      <c r="I162" s="116">
        <v>373</v>
      </c>
      <c r="J162" s="116">
        <v>32</v>
      </c>
      <c r="K162" s="116">
        <v>49</v>
      </c>
      <c r="L162" s="116">
        <v>51</v>
      </c>
      <c r="M162" s="116">
        <v>37</v>
      </c>
      <c r="N162" s="6" t="s">
        <v>490</v>
      </c>
      <c r="O162" s="6" t="s">
        <v>467</v>
      </c>
      <c r="P162" s="6" t="s">
        <v>242</v>
      </c>
      <c r="Q162" s="6" t="s">
        <v>441</v>
      </c>
      <c r="R162" s="6" t="s">
        <v>213</v>
      </c>
      <c r="S162" s="6" t="s">
        <v>139</v>
      </c>
      <c r="T162" s="6"/>
      <c r="U162" s="6"/>
      <c r="V162" s="7"/>
      <c r="W162" s="134" t="s">
        <v>1482</v>
      </c>
    </row>
    <row r="163" spans="1:23">
      <c r="A163" t="str">
        <f t="shared" si="2"/>
        <v>Nymph</v>
      </c>
      <c r="B163" s="5" t="s">
        <v>491</v>
      </c>
      <c r="C163" s="5" t="s">
        <v>12</v>
      </c>
      <c r="D163" s="5" t="s">
        <v>1525</v>
      </c>
      <c r="E163" s="6" t="s">
        <v>282</v>
      </c>
      <c r="F163" s="6" t="s">
        <v>487</v>
      </c>
      <c r="G163" s="116" t="s">
        <v>10</v>
      </c>
      <c r="H163" s="116" t="s">
        <v>13</v>
      </c>
      <c r="I163" s="116">
        <v>568</v>
      </c>
      <c r="J163" s="116">
        <v>50</v>
      </c>
      <c r="K163" s="116">
        <v>71</v>
      </c>
      <c r="L163" s="116">
        <v>66</v>
      </c>
      <c r="M163" s="116">
        <v>57</v>
      </c>
      <c r="N163" s="6" t="s">
        <v>492</v>
      </c>
      <c r="O163" s="6" t="s">
        <v>242</v>
      </c>
      <c r="P163" s="6" t="s">
        <v>467</v>
      </c>
      <c r="Q163" s="6" t="s">
        <v>245</v>
      </c>
      <c r="R163" s="6" t="s">
        <v>441</v>
      </c>
      <c r="S163" s="6" t="s">
        <v>213</v>
      </c>
      <c r="T163" s="6" t="s">
        <v>139</v>
      </c>
      <c r="U163" s="6"/>
      <c r="V163" s="7"/>
      <c r="W163" s="134" t="s">
        <v>1482</v>
      </c>
    </row>
    <row r="164" spans="1:23">
      <c r="A164" t="str">
        <f t="shared" si="2"/>
        <v>Sylph</v>
      </c>
      <c r="B164" s="5" t="s">
        <v>493</v>
      </c>
      <c r="C164" s="5" t="s">
        <v>12</v>
      </c>
      <c r="D164" s="5" t="s">
        <v>1428</v>
      </c>
      <c r="E164" s="6" t="s">
        <v>103</v>
      </c>
      <c r="F164" s="6" t="s">
        <v>487</v>
      </c>
      <c r="G164" s="116" t="s">
        <v>10</v>
      </c>
      <c r="H164" s="116" t="s">
        <v>14</v>
      </c>
      <c r="I164" s="116">
        <v>681</v>
      </c>
      <c r="J164" s="116">
        <v>61</v>
      </c>
      <c r="K164" s="116">
        <v>83</v>
      </c>
      <c r="L164" s="116">
        <v>78</v>
      </c>
      <c r="M164" s="116">
        <v>68</v>
      </c>
      <c r="N164" s="6" t="s">
        <v>494</v>
      </c>
      <c r="O164" s="6" t="s">
        <v>467</v>
      </c>
      <c r="P164" s="6" t="s">
        <v>242</v>
      </c>
      <c r="Q164" s="6" t="s">
        <v>441</v>
      </c>
      <c r="R164" s="6" t="s">
        <v>110</v>
      </c>
      <c r="S164" s="6" t="s">
        <v>213</v>
      </c>
      <c r="T164" s="6" t="s">
        <v>160</v>
      </c>
      <c r="U164" s="6" t="s">
        <v>139</v>
      </c>
      <c r="V164" s="7"/>
      <c r="W164" s="134" t="s">
        <v>1482</v>
      </c>
    </row>
    <row r="165" spans="1:23">
      <c r="A165" t="str">
        <f t="shared" si="2"/>
        <v>Titania</v>
      </c>
      <c r="B165" s="8" t="s">
        <v>495</v>
      </c>
      <c r="C165" s="5" t="s">
        <v>13</v>
      </c>
      <c r="D165" s="5" t="s">
        <v>1434</v>
      </c>
      <c r="E165" s="9" t="s">
        <v>32</v>
      </c>
      <c r="F165" s="9" t="s">
        <v>487</v>
      </c>
      <c r="G165" s="116" t="s">
        <v>10</v>
      </c>
      <c r="H165" s="116" t="s">
        <v>15</v>
      </c>
      <c r="I165" s="119">
        <v>804</v>
      </c>
      <c r="J165" s="119">
        <v>72</v>
      </c>
      <c r="K165" s="119">
        <v>97</v>
      </c>
      <c r="L165" s="119">
        <v>99</v>
      </c>
      <c r="M165" s="119">
        <v>80</v>
      </c>
      <c r="N165" s="9" t="s">
        <v>496</v>
      </c>
      <c r="O165" s="9" t="s">
        <v>159</v>
      </c>
      <c r="P165" s="9" t="s">
        <v>242</v>
      </c>
      <c r="Q165" s="9" t="s">
        <v>441</v>
      </c>
      <c r="R165" s="9" t="s">
        <v>485</v>
      </c>
      <c r="S165" s="9" t="s">
        <v>213</v>
      </c>
      <c r="T165" s="9" t="s">
        <v>390</v>
      </c>
      <c r="U165" s="9" t="s">
        <v>160</v>
      </c>
      <c r="V165" s="10" t="s">
        <v>139</v>
      </c>
      <c r="W165" s="134" t="s">
        <v>1482</v>
      </c>
    </row>
    <row r="166" spans="1:23">
      <c r="A166" t="str">
        <f t="shared" si="2"/>
        <v>Skelton</v>
      </c>
      <c r="B166" s="11" t="s">
        <v>497</v>
      </c>
      <c r="C166" s="5" t="s">
        <v>1560</v>
      </c>
      <c r="D166" s="5" t="s">
        <v>9</v>
      </c>
      <c r="E166" s="6" t="s">
        <v>128</v>
      </c>
      <c r="F166" s="6" t="s">
        <v>498</v>
      </c>
      <c r="G166" s="116" t="s">
        <v>10</v>
      </c>
      <c r="H166" s="116" t="s">
        <v>10</v>
      </c>
      <c r="I166" s="116">
        <v>52</v>
      </c>
      <c r="J166" s="116">
        <v>4</v>
      </c>
      <c r="K166" s="116">
        <v>5</v>
      </c>
      <c r="L166" s="116">
        <v>7</v>
      </c>
      <c r="M166" s="116">
        <v>2</v>
      </c>
      <c r="N166" s="6" t="s">
        <v>499</v>
      </c>
      <c r="O166" s="6" t="s">
        <v>19</v>
      </c>
      <c r="P166" s="6" t="s">
        <v>135</v>
      </c>
      <c r="Q166" s="6" t="s">
        <v>60</v>
      </c>
      <c r="R166" s="6"/>
      <c r="S166" s="6"/>
      <c r="T166" s="6"/>
      <c r="U166" s="6"/>
      <c r="V166" s="7"/>
      <c r="W166" s="134" t="s">
        <v>1488</v>
      </c>
    </row>
    <row r="167" spans="1:23">
      <c r="A167" t="str">
        <f t="shared" si="2"/>
        <v>Red Bone</v>
      </c>
      <c r="B167" s="5" t="s">
        <v>500</v>
      </c>
      <c r="C167" s="5" t="s">
        <v>9</v>
      </c>
      <c r="D167" s="5" t="s">
        <v>10</v>
      </c>
      <c r="E167" s="6" t="s">
        <v>145</v>
      </c>
      <c r="F167" s="6" t="s">
        <v>498</v>
      </c>
      <c r="G167" s="116" t="s">
        <v>10</v>
      </c>
      <c r="H167" s="116" t="s">
        <v>11</v>
      </c>
      <c r="I167" s="116">
        <v>90</v>
      </c>
      <c r="J167" s="116">
        <v>7</v>
      </c>
      <c r="K167" s="116">
        <v>8</v>
      </c>
      <c r="L167" s="116">
        <v>11</v>
      </c>
      <c r="M167" s="116">
        <v>5</v>
      </c>
      <c r="N167" s="6" t="s">
        <v>501</v>
      </c>
      <c r="O167" s="6" t="s">
        <v>19</v>
      </c>
      <c r="P167" s="6" t="s">
        <v>20</v>
      </c>
      <c r="Q167" s="6" t="s">
        <v>135</v>
      </c>
      <c r="R167" s="6" t="s">
        <v>60</v>
      </c>
      <c r="S167" s="6"/>
      <c r="T167" s="6"/>
      <c r="U167" s="6"/>
      <c r="V167" s="7"/>
      <c r="W167" s="134" t="s">
        <v>1488</v>
      </c>
    </row>
    <row r="168" spans="1:23">
      <c r="A168" t="str">
        <f t="shared" si="2"/>
        <v>Warrior</v>
      </c>
      <c r="B168" s="5" t="s">
        <v>502</v>
      </c>
      <c r="C168" s="5" t="s">
        <v>10</v>
      </c>
      <c r="D168" s="5" t="s">
        <v>14</v>
      </c>
      <c r="E168" s="6" t="s">
        <v>204</v>
      </c>
      <c r="F168" s="6" t="s">
        <v>498</v>
      </c>
      <c r="G168" s="116" t="s">
        <v>10</v>
      </c>
      <c r="H168" s="116" t="s">
        <v>13</v>
      </c>
      <c r="I168" s="116">
        <v>347</v>
      </c>
      <c r="J168" s="116">
        <v>31</v>
      </c>
      <c r="K168" s="116">
        <v>32</v>
      </c>
      <c r="L168" s="116">
        <v>38</v>
      </c>
      <c r="M168" s="116">
        <v>27</v>
      </c>
      <c r="N168" s="6" t="s">
        <v>503</v>
      </c>
      <c r="O168" s="6" t="s">
        <v>108</v>
      </c>
      <c r="P168" s="6" t="s">
        <v>504</v>
      </c>
      <c r="Q168" s="6" t="s">
        <v>505</v>
      </c>
      <c r="R168" s="6" t="s">
        <v>135</v>
      </c>
      <c r="S168" s="6" t="s">
        <v>42</v>
      </c>
      <c r="T168" s="6" t="s">
        <v>60</v>
      </c>
      <c r="U168" s="6"/>
      <c r="V168" s="7"/>
      <c r="W168" s="134" t="s">
        <v>1488</v>
      </c>
    </row>
    <row r="169" spans="1:23">
      <c r="A169" t="str">
        <f t="shared" si="2"/>
        <v>BoneKing</v>
      </c>
      <c r="B169" s="5" t="s">
        <v>506</v>
      </c>
      <c r="C169" s="5" t="s">
        <v>11</v>
      </c>
      <c r="D169" s="5" t="s">
        <v>1428</v>
      </c>
      <c r="E169" s="6" t="s">
        <v>47</v>
      </c>
      <c r="F169" s="6" t="s">
        <v>498</v>
      </c>
      <c r="G169" s="116" t="s">
        <v>10</v>
      </c>
      <c r="H169" s="116" t="s">
        <v>14</v>
      </c>
      <c r="I169" s="116">
        <v>756</v>
      </c>
      <c r="J169" s="116">
        <v>71</v>
      </c>
      <c r="K169" s="116">
        <v>73</v>
      </c>
      <c r="L169" s="116">
        <v>81</v>
      </c>
      <c r="M169" s="116">
        <v>66</v>
      </c>
      <c r="N169" s="6" t="s">
        <v>507</v>
      </c>
      <c r="O169" s="6" t="s">
        <v>108</v>
      </c>
      <c r="P169" s="6" t="s">
        <v>242</v>
      </c>
      <c r="Q169" s="6" t="s">
        <v>441</v>
      </c>
      <c r="R169" s="6" t="s">
        <v>390</v>
      </c>
      <c r="S169" s="6" t="s">
        <v>270</v>
      </c>
      <c r="T169" s="6" t="s">
        <v>135</v>
      </c>
      <c r="U169" s="6" t="s">
        <v>42</v>
      </c>
      <c r="V169" s="7"/>
      <c r="W169" s="134" t="s">
        <v>1488</v>
      </c>
    </row>
    <row r="170" spans="1:23">
      <c r="A170" t="str">
        <f t="shared" si="2"/>
        <v>Lich</v>
      </c>
      <c r="B170" s="8" t="s">
        <v>508</v>
      </c>
      <c r="C170" s="5" t="s">
        <v>11</v>
      </c>
      <c r="D170" s="5" t="s">
        <v>1434</v>
      </c>
      <c r="E170" s="9" t="s">
        <v>90</v>
      </c>
      <c r="F170" s="9" t="s">
        <v>498</v>
      </c>
      <c r="G170" s="116" t="s">
        <v>10</v>
      </c>
      <c r="H170" s="116" t="s">
        <v>15</v>
      </c>
      <c r="I170" s="119">
        <v>885</v>
      </c>
      <c r="J170" s="119">
        <v>83</v>
      </c>
      <c r="K170" s="119">
        <v>86</v>
      </c>
      <c r="L170" s="119">
        <v>94</v>
      </c>
      <c r="M170" s="119">
        <v>78</v>
      </c>
      <c r="N170" s="9" t="s">
        <v>509</v>
      </c>
      <c r="O170" s="9" t="s">
        <v>242</v>
      </c>
      <c r="P170" s="9" t="s">
        <v>441</v>
      </c>
      <c r="Q170" s="9" t="s">
        <v>390</v>
      </c>
      <c r="R170" s="9" t="s">
        <v>485</v>
      </c>
      <c r="S170" s="9" t="s">
        <v>160</v>
      </c>
      <c r="T170" s="9" t="s">
        <v>270</v>
      </c>
      <c r="U170" s="9" t="s">
        <v>135</v>
      </c>
      <c r="V170" s="10" t="s">
        <v>42</v>
      </c>
      <c r="W170" s="134" t="s">
        <v>1488</v>
      </c>
    </row>
    <row r="171" spans="1:23">
      <c r="A171" t="str">
        <f t="shared" si="2"/>
        <v>Zombie</v>
      </c>
      <c r="B171" s="11" t="s">
        <v>510</v>
      </c>
      <c r="C171" s="5" t="s">
        <v>9</v>
      </c>
      <c r="D171" s="5" t="s">
        <v>10</v>
      </c>
      <c r="E171" s="6" t="s">
        <v>145</v>
      </c>
      <c r="F171" s="6" t="s">
        <v>511</v>
      </c>
      <c r="G171" s="116" t="s">
        <v>10</v>
      </c>
      <c r="H171" s="116" t="s">
        <v>10</v>
      </c>
      <c r="I171" s="116">
        <v>117</v>
      </c>
      <c r="J171" s="116">
        <v>12</v>
      </c>
      <c r="K171" s="116">
        <v>4</v>
      </c>
      <c r="L171" s="116">
        <v>8</v>
      </c>
      <c r="M171" s="116">
        <v>4</v>
      </c>
      <c r="N171" s="6" t="s">
        <v>512</v>
      </c>
      <c r="O171" s="6" t="s">
        <v>317</v>
      </c>
      <c r="P171" s="6" t="s">
        <v>37</v>
      </c>
      <c r="Q171" s="6" t="s">
        <v>60</v>
      </c>
      <c r="R171" s="6"/>
      <c r="S171" s="6"/>
      <c r="T171" s="6"/>
      <c r="U171" s="6"/>
      <c r="V171" s="7"/>
      <c r="W171" s="134" t="s">
        <v>1488</v>
      </c>
    </row>
    <row r="172" spans="1:23">
      <c r="A172" t="str">
        <f t="shared" si="2"/>
        <v>Ghoul</v>
      </c>
      <c r="B172" s="5" t="s">
        <v>513</v>
      </c>
      <c r="C172" s="5" t="s">
        <v>9</v>
      </c>
      <c r="D172" s="5" t="s">
        <v>12</v>
      </c>
      <c r="E172" s="6" t="s">
        <v>216</v>
      </c>
      <c r="F172" s="6" t="s">
        <v>511</v>
      </c>
      <c r="G172" s="116" t="s">
        <v>10</v>
      </c>
      <c r="H172" s="116" t="s">
        <v>11</v>
      </c>
      <c r="I172" s="116">
        <v>234</v>
      </c>
      <c r="J172" s="116">
        <v>23</v>
      </c>
      <c r="K172" s="116">
        <v>13</v>
      </c>
      <c r="L172" s="116">
        <v>18</v>
      </c>
      <c r="M172" s="116">
        <v>13</v>
      </c>
      <c r="N172" s="6" t="s">
        <v>514</v>
      </c>
      <c r="O172" s="6" t="s">
        <v>37</v>
      </c>
      <c r="P172" s="6" t="s">
        <v>190</v>
      </c>
      <c r="Q172" s="6" t="s">
        <v>42</v>
      </c>
      <c r="R172" s="6" t="s">
        <v>60</v>
      </c>
      <c r="S172" s="6"/>
      <c r="T172" s="6"/>
      <c r="U172" s="6"/>
      <c r="V172" s="7"/>
      <c r="W172" s="134" t="s">
        <v>1488</v>
      </c>
    </row>
    <row r="173" spans="1:23">
      <c r="A173" t="str">
        <f t="shared" si="2"/>
        <v>Ghast</v>
      </c>
      <c r="B173" s="5" t="s">
        <v>515</v>
      </c>
      <c r="C173" s="5" t="s">
        <v>11</v>
      </c>
      <c r="D173" s="5" t="s">
        <v>1595</v>
      </c>
      <c r="E173" s="6" t="s">
        <v>152</v>
      </c>
      <c r="F173" s="6" t="s">
        <v>511</v>
      </c>
      <c r="G173" s="116" t="s">
        <v>10</v>
      </c>
      <c r="H173" s="116" t="s">
        <v>14</v>
      </c>
      <c r="I173" s="116">
        <v>591</v>
      </c>
      <c r="J173" s="116">
        <v>59</v>
      </c>
      <c r="K173" s="116">
        <v>42</v>
      </c>
      <c r="L173" s="116">
        <v>51</v>
      </c>
      <c r="M173" s="116">
        <v>42</v>
      </c>
      <c r="N173" s="6" t="s">
        <v>516</v>
      </c>
      <c r="O173" s="6" t="s">
        <v>37</v>
      </c>
      <c r="P173" s="6" t="s">
        <v>190</v>
      </c>
      <c r="Q173" s="6" t="s">
        <v>212</v>
      </c>
      <c r="R173" s="6" t="s">
        <v>138</v>
      </c>
      <c r="S173" s="6" t="s">
        <v>270</v>
      </c>
      <c r="T173" s="6" t="s">
        <v>42</v>
      </c>
      <c r="U173" s="6" t="s">
        <v>60</v>
      </c>
      <c r="V173" s="7"/>
      <c r="W173" s="134" t="s">
        <v>1488</v>
      </c>
    </row>
    <row r="174" spans="1:23">
      <c r="A174" t="str">
        <f t="shared" si="2"/>
        <v>Wight</v>
      </c>
      <c r="B174" s="5" t="s">
        <v>517</v>
      </c>
      <c r="C174" s="5" t="s">
        <v>12</v>
      </c>
      <c r="D174" s="5" t="s">
        <v>1428</v>
      </c>
      <c r="E174" s="6" t="s">
        <v>103</v>
      </c>
      <c r="F174" s="6" t="s">
        <v>511</v>
      </c>
      <c r="G174" s="116" t="s">
        <v>10</v>
      </c>
      <c r="H174" s="116" t="s">
        <v>14</v>
      </c>
      <c r="I174" s="116">
        <v>831</v>
      </c>
      <c r="J174" s="116">
        <v>83</v>
      </c>
      <c r="K174" s="116">
        <v>63</v>
      </c>
      <c r="L174" s="116">
        <v>73</v>
      </c>
      <c r="M174" s="116">
        <v>63</v>
      </c>
      <c r="N174" s="6" t="s">
        <v>518</v>
      </c>
      <c r="O174" s="6" t="s">
        <v>37</v>
      </c>
      <c r="P174" s="6" t="s">
        <v>190</v>
      </c>
      <c r="Q174" s="6" t="s">
        <v>212</v>
      </c>
      <c r="R174" s="6" t="s">
        <v>269</v>
      </c>
      <c r="S174" s="6" t="s">
        <v>519</v>
      </c>
      <c r="T174" s="6" t="s">
        <v>270</v>
      </c>
      <c r="U174" s="6" t="s">
        <v>42</v>
      </c>
      <c r="V174" s="7"/>
      <c r="W174" s="134" t="s">
        <v>1488</v>
      </c>
    </row>
    <row r="175" spans="1:23">
      <c r="A175" t="str">
        <f t="shared" si="2"/>
        <v>Revenant</v>
      </c>
      <c r="B175" s="8" t="s">
        <v>520</v>
      </c>
      <c r="C175" s="5" t="s">
        <v>12</v>
      </c>
      <c r="D175" s="5" t="s">
        <v>1434</v>
      </c>
      <c r="E175" s="9" t="s">
        <v>72</v>
      </c>
      <c r="F175" s="9" t="s">
        <v>511</v>
      </c>
      <c r="G175" s="116" t="s">
        <v>10</v>
      </c>
      <c r="H175" s="116" t="s">
        <v>15</v>
      </c>
      <c r="I175" s="119">
        <v>966</v>
      </c>
      <c r="J175" s="119">
        <v>97</v>
      </c>
      <c r="K175" s="119">
        <v>75</v>
      </c>
      <c r="L175" s="119">
        <v>86</v>
      </c>
      <c r="M175" s="119">
        <v>75</v>
      </c>
      <c r="N175" s="9" t="s">
        <v>521</v>
      </c>
      <c r="O175" s="9" t="s">
        <v>317</v>
      </c>
      <c r="P175" s="9" t="s">
        <v>20</v>
      </c>
      <c r="Q175" s="9" t="s">
        <v>212</v>
      </c>
      <c r="R175" s="9" t="s">
        <v>269</v>
      </c>
      <c r="S175" s="9" t="s">
        <v>519</v>
      </c>
      <c r="T175" s="9" t="s">
        <v>33</v>
      </c>
      <c r="U175" s="9" t="s">
        <v>270</v>
      </c>
      <c r="V175" s="10" t="s">
        <v>42</v>
      </c>
      <c r="W175" s="134" t="s">
        <v>1488</v>
      </c>
    </row>
    <row r="176" spans="1:23">
      <c r="A176" t="str">
        <f t="shared" si="2"/>
        <v>O-Bake</v>
      </c>
      <c r="B176" s="11" t="s">
        <v>522</v>
      </c>
      <c r="C176" s="5" t="s">
        <v>9</v>
      </c>
      <c r="D176" s="5" t="s">
        <v>13</v>
      </c>
      <c r="E176" s="6" t="s">
        <v>200</v>
      </c>
      <c r="F176" s="6" t="s">
        <v>523</v>
      </c>
      <c r="G176" s="116" t="s">
        <v>10</v>
      </c>
      <c r="H176" s="116" t="s">
        <v>11</v>
      </c>
      <c r="I176" s="116">
        <v>263</v>
      </c>
      <c r="J176" s="116">
        <v>20</v>
      </c>
      <c r="K176" s="116">
        <v>29</v>
      </c>
      <c r="L176" s="116">
        <v>29</v>
      </c>
      <c r="M176" s="116">
        <v>19</v>
      </c>
      <c r="N176" s="6" t="s">
        <v>524</v>
      </c>
      <c r="O176" s="6" t="s">
        <v>467</v>
      </c>
      <c r="P176" s="6" t="s">
        <v>519</v>
      </c>
      <c r="Q176" s="6" t="s">
        <v>139</v>
      </c>
      <c r="R176" s="6" t="s">
        <v>60</v>
      </c>
      <c r="S176" s="6"/>
      <c r="T176" s="6"/>
      <c r="U176" s="6"/>
      <c r="V176" s="7"/>
      <c r="W176" s="134" t="s">
        <v>1488</v>
      </c>
    </row>
    <row r="177" spans="1:23">
      <c r="A177" t="str">
        <f t="shared" si="2"/>
        <v>Phantom</v>
      </c>
      <c r="B177" s="5" t="s">
        <v>525</v>
      </c>
      <c r="C177" s="5" t="s">
        <v>10</v>
      </c>
      <c r="D177" s="5" t="s">
        <v>15</v>
      </c>
      <c r="E177" s="6" t="s">
        <v>167</v>
      </c>
      <c r="F177" s="6" t="s">
        <v>523</v>
      </c>
      <c r="G177" s="116" t="s">
        <v>10</v>
      </c>
      <c r="H177" s="116" t="s">
        <v>12</v>
      </c>
      <c r="I177" s="116">
        <v>430</v>
      </c>
      <c r="J177" s="116">
        <v>35</v>
      </c>
      <c r="K177" s="116">
        <v>47</v>
      </c>
      <c r="L177" s="116">
        <v>47</v>
      </c>
      <c r="M177" s="116">
        <v>33</v>
      </c>
      <c r="N177" s="6" t="s">
        <v>526</v>
      </c>
      <c r="O177" s="6" t="s">
        <v>441</v>
      </c>
      <c r="P177" s="6" t="s">
        <v>467</v>
      </c>
      <c r="Q177" s="6" t="s">
        <v>519</v>
      </c>
      <c r="R177" s="6" t="s">
        <v>139</v>
      </c>
      <c r="S177" s="6" t="s">
        <v>60</v>
      </c>
      <c r="T177" s="6"/>
      <c r="U177" s="6"/>
      <c r="V177" s="7"/>
      <c r="W177" s="134" t="s">
        <v>1488</v>
      </c>
    </row>
    <row r="178" spans="1:23">
      <c r="A178" t="str">
        <f t="shared" si="2"/>
        <v>Wraith</v>
      </c>
      <c r="B178" s="5" t="s">
        <v>527</v>
      </c>
      <c r="C178" s="5" t="s">
        <v>10</v>
      </c>
      <c r="D178" s="5" t="s">
        <v>1595</v>
      </c>
      <c r="E178" s="6" t="s">
        <v>252</v>
      </c>
      <c r="F178" s="6" t="s">
        <v>523</v>
      </c>
      <c r="G178" s="116" t="s">
        <v>10</v>
      </c>
      <c r="H178" s="116" t="s">
        <v>13</v>
      </c>
      <c r="I178" s="116">
        <v>528</v>
      </c>
      <c r="J178" s="116">
        <v>44</v>
      </c>
      <c r="K178" s="116">
        <v>57</v>
      </c>
      <c r="L178" s="116">
        <v>57</v>
      </c>
      <c r="M178" s="116">
        <v>42</v>
      </c>
      <c r="N178" s="6" t="s">
        <v>528</v>
      </c>
      <c r="O178" s="6" t="s">
        <v>519</v>
      </c>
      <c r="P178" s="6" t="s">
        <v>441</v>
      </c>
      <c r="Q178" s="6" t="s">
        <v>467</v>
      </c>
      <c r="R178" s="6" t="s">
        <v>70</v>
      </c>
      <c r="S178" s="6" t="s">
        <v>139</v>
      </c>
      <c r="T178" s="6" t="s">
        <v>60</v>
      </c>
      <c r="U178" s="6"/>
      <c r="V178" s="7"/>
      <c r="W178" s="134" t="s">
        <v>1488</v>
      </c>
    </row>
    <row r="179" spans="1:23">
      <c r="A179" t="str">
        <f t="shared" si="2"/>
        <v>Spector</v>
      </c>
      <c r="B179" s="5" t="s">
        <v>529</v>
      </c>
      <c r="C179" s="5" t="s">
        <v>11</v>
      </c>
      <c r="D179" s="5" t="s">
        <v>1428</v>
      </c>
      <c r="E179" s="6" t="s">
        <v>47</v>
      </c>
      <c r="F179" s="6" t="s">
        <v>523</v>
      </c>
      <c r="G179" s="116" t="s">
        <v>10</v>
      </c>
      <c r="H179" s="116" t="s">
        <v>14</v>
      </c>
      <c r="I179" s="116">
        <v>756</v>
      </c>
      <c r="J179" s="116">
        <v>66</v>
      </c>
      <c r="K179" s="116">
        <v>81</v>
      </c>
      <c r="L179" s="116">
        <v>81</v>
      </c>
      <c r="M179" s="116">
        <v>63</v>
      </c>
      <c r="N179" s="6" t="s">
        <v>530</v>
      </c>
      <c r="O179" s="6" t="s">
        <v>441</v>
      </c>
      <c r="P179" s="6" t="s">
        <v>482</v>
      </c>
      <c r="Q179" s="6" t="s">
        <v>519</v>
      </c>
      <c r="R179" s="6" t="s">
        <v>213</v>
      </c>
      <c r="S179" s="6" t="s">
        <v>135</v>
      </c>
      <c r="T179" s="6" t="s">
        <v>70</v>
      </c>
      <c r="U179" s="6" t="s">
        <v>139</v>
      </c>
      <c r="V179" s="7"/>
      <c r="W179" s="134" t="s">
        <v>1488</v>
      </c>
    </row>
    <row r="180" spans="1:23">
      <c r="A180" t="str">
        <f t="shared" si="2"/>
        <v>Ghost</v>
      </c>
      <c r="B180" s="8" t="s">
        <v>531</v>
      </c>
      <c r="C180" s="5" t="s">
        <v>12</v>
      </c>
      <c r="D180" s="5" t="s">
        <v>1434</v>
      </c>
      <c r="E180" s="9" t="s">
        <v>72</v>
      </c>
      <c r="F180" s="9" t="s">
        <v>523</v>
      </c>
      <c r="G180" s="116" t="s">
        <v>10</v>
      </c>
      <c r="H180" s="116" t="s">
        <v>15</v>
      </c>
      <c r="I180" s="119">
        <v>885</v>
      </c>
      <c r="J180" s="119">
        <v>78</v>
      </c>
      <c r="K180" s="119">
        <v>94</v>
      </c>
      <c r="L180" s="119">
        <v>94</v>
      </c>
      <c r="M180" s="119">
        <v>75</v>
      </c>
      <c r="N180" s="9" t="s">
        <v>532</v>
      </c>
      <c r="O180" s="9" t="s">
        <v>431</v>
      </c>
      <c r="P180" s="9" t="s">
        <v>2595</v>
      </c>
      <c r="Q180" s="9" t="s">
        <v>390</v>
      </c>
      <c r="R180" s="9" t="s">
        <v>519</v>
      </c>
      <c r="S180" s="9" t="s">
        <v>213</v>
      </c>
      <c r="T180" s="9" t="s">
        <v>135</v>
      </c>
      <c r="U180" s="9" t="s">
        <v>70</v>
      </c>
      <c r="V180" s="10" t="s">
        <v>139</v>
      </c>
      <c r="W180" s="134" t="s">
        <v>1488</v>
      </c>
    </row>
    <row r="181" spans="1:23">
      <c r="A181" t="str">
        <f t="shared" si="2"/>
        <v>Asigaru</v>
      </c>
      <c r="B181" s="11" t="s">
        <v>533</v>
      </c>
      <c r="C181" s="5" t="s">
        <v>1560</v>
      </c>
      <c r="D181" s="5" t="s">
        <v>9</v>
      </c>
      <c r="E181" s="12" t="s">
        <v>128</v>
      </c>
      <c r="F181" s="12" t="s">
        <v>534</v>
      </c>
      <c r="G181" s="116" t="s">
        <v>1560</v>
      </c>
      <c r="H181" s="116" t="s">
        <v>1560</v>
      </c>
      <c r="I181" s="116">
        <v>120</v>
      </c>
      <c r="J181" s="116">
        <v>5</v>
      </c>
      <c r="K181" s="116">
        <v>5</v>
      </c>
      <c r="L181" s="116">
        <v>2</v>
      </c>
      <c r="M181" s="116">
        <v>6</v>
      </c>
      <c r="N181" s="6" t="s">
        <v>535</v>
      </c>
      <c r="O181" s="6" t="s">
        <v>536</v>
      </c>
      <c r="P181" s="6"/>
      <c r="Q181" s="6"/>
      <c r="R181" s="6"/>
      <c r="S181" s="6"/>
      <c r="T181" s="6"/>
      <c r="U181" s="6"/>
      <c r="V181" s="7"/>
      <c r="W181" s="134" t="s">
        <v>2590</v>
      </c>
    </row>
    <row r="182" spans="1:23">
      <c r="A182" t="str">
        <f t="shared" si="2"/>
        <v>Samurai</v>
      </c>
      <c r="B182" s="5" t="s">
        <v>537</v>
      </c>
      <c r="C182" s="5" t="s">
        <v>9</v>
      </c>
      <c r="D182" s="5" t="s">
        <v>11</v>
      </c>
      <c r="E182" s="6" t="s">
        <v>196</v>
      </c>
      <c r="F182" s="6" t="s">
        <v>534</v>
      </c>
      <c r="G182" s="116" t="s">
        <v>1560</v>
      </c>
      <c r="H182" s="116" t="s">
        <v>9</v>
      </c>
      <c r="I182" s="116">
        <v>320</v>
      </c>
      <c r="J182" s="116">
        <v>14</v>
      </c>
      <c r="K182" s="116">
        <v>14</v>
      </c>
      <c r="L182" s="116">
        <v>8</v>
      </c>
      <c r="M182" s="116">
        <v>15</v>
      </c>
      <c r="N182" s="6" t="s">
        <v>538</v>
      </c>
      <c r="O182" s="6" t="s">
        <v>536</v>
      </c>
      <c r="P182" s="6" t="s">
        <v>539</v>
      </c>
      <c r="Q182" s="6"/>
      <c r="R182" s="6"/>
      <c r="S182" s="6"/>
      <c r="T182" s="6"/>
      <c r="U182" s="6"/>
      <c r="V182" s="7"/>
      <c r="W182" s="134" t="s">
        <v>2590</v>
      </c>
    </row>
    <row r="183" spans="1:23">
      <c r="A183" t="str">
        <f t="shared" si="2"/>
        <v>Ninja</v>
      </c>
      <c r="B183" s="5" t="s">
        <v>540</v>
      </c>
      <c r="C183" s="5" t="s">
        <v>11</v>
      </c>
      <c r="D183" s="5" t="s">
        <v>15</v>
      </c>
      <c r="E183" s="6" t="s">
        <v>188</v>
      </c>
      <c r="F183" s="6" t="s">
        <v>534</v>
      </c>
      <c r="G183" s="116" t="s">
        <v>1560</v>
      </c>
      <c r="H183" s="116" t="s">
        <v>13</v>
      </c>
      <c r="I183" s="116">
        <v>700</v>
      </c>
      <c r="J183" s="116">
        <v>43</v>
      </c>
      <c r="K183" s="116">
        <v>43</v>
      </c>
      <c r="L183" s="116">
        <v>33</v>
      </c>
      <c r="M183" s="116">
        <v>45</v>
      </c>
      <c r="N183" s="6" t="s">
        <v>541</v>
      </c>
      <c r="O183" s="6" t="s">
        <v>542</v>
      </c>
      <c r="P183" s="6" t="s">
        <v>25</v>
      </c>
      <c r="Q183" s="6" t="s">
        <v>2338</v>
      </c>
      <c r="R183" s="6" t="s">
        <v>543</v>
      </c>
      <c r="S183" s="6" t="s">
        <v>85</v>
      </c>
      <c r="T183" s="6" t="s">
        <v>69</v>
      </c>
      <c r="U183" s="6"/>
      <c r="V183" s="7"/>
      <c r="W183" s="134" t="s">
        <v>2590</v>
      </c>
    </row>
    <row r="184" spans="1:23">
      <c r="A184" t="str">
        <f t="shared" si="2"/>
        <v>Musashi</v>
      </c>
      <c r="B184" s="8" t="s">
        <v>544</v>
      </c>
      <c r="C184" s="5" t="s">
        <v>13</v>
      </c>
      <c r="D184" s="5" t="s">
        <v>1428</v>
      </c>
      <c r="E184" s="9" t="s">
        <v>27</v>
      </c>
      <c r="F184" s="9" t="s">
        <v>534</v>
      </c>
      <c r="G184" s="116" t="s">
        <v>1560</v>
      </c>
      <c r="H184" s="116" t="s">
        <v>14</v>
      </c>
      <c r="I184" s="119">
        <v>2000</v>
      </c>
      <c r="J184" s="119">
        <v>76</v>
      </c>
      <c r="K184" s="119">
        <v>76</v>
      </c>
      <c r="L184" s="119">
        <v>63</v>
      </c>
      <c r="M184" s="119">
        <v>78</v>
      </c>
      <c r="N184" s="9" t="s">
        <v>546</v>
      </c>
      <c r="O184" s="9" t="s">
        <v>114</v>
      </c>
      <c r="P184" s="9" t="s">
        <v>115</v>
      </c>
      <c r="Q184" s="9" t="s">
        <v>121</v>
      </c>
      <c r="R184" s="9" t="s">
        <v>430</v>
      </c>
      <c r="S184" s="9" t="s">
        <v>126</v>
      </c>
      <c r="T184" s="9" t="s">
        <v>69</v>
      </c>
      <c r="U184" s="9" t="s">
        <v>547</v>
      </c>
      <c r="V184" s="10"/>
      <c r="W184" s="134" t="s">
        <v>2590</v>
      </c>
    </row>
    <row r="185" spans="1:23">
      <c r="A185" t="str">
        <f t="shared" si="2"/>
        <v>Hatamoto</v>
      </c>
      <c r="B185" s="13" t="s">
        <v>548</v>
      </c>
      <c r="C185" s="5" t="s">
        <v>11</v>
      </c>
      <c r="D185" s="5" t="s">
        <v>1434</v>
      </c>
      <c r="E185" s="9" t="s">
        <v>90</v>
      </c>
      <c r="F185" s="9" t="s">
        <v>534</v>
      </c>
      <c r="G185" s="116" t="s">
        <v>1560</v>
      </c>
      <c r="H185" s="116" t="s">
        <v>13</v>
      </c>
      <c r="I185" s="119">
        <v>400</v>
      </c>
      <c r="J185" s="119">
        <v>43</v>
      </c>
      <c r="K185" s="119">
        <v>43</v>
      </c>
      <c r="L185" s="119">
        <v>33</v>
      </c>
      <c r="M185" s="119">
        <v>44</v>
      </c>
      <c r="N185" s="9" t="s">
        <v>549</v>
      </c>
      <c r="O185" s="9" t="s">
        <v>542</v>
      </c>
      <c r="P185" s="9" t="s">
        <v>550</v>
      </c>
      <c r="Q185" s="9" t="s">
        <v>551</v>
      </c>
      <c r="R185" s="9" t="s">
        <v>552</v>
      </c>
      <c r="S185" s="14"/>
      <c r="T185" s="14"/>
      <c r="U185" s="9"/>
      <c r="V185" s="10"/>
      <c r="W185" s="134" t="s">
        <v>2590</v>
      </c>
    </row>
    <row r="186" spans="1:23">
      <c r="A186" t="str">
        <f t="shared" si="2"/>
        <v>Gang</v>
      </c>
      <c r="B186" s="11" t="s">
        <v>553</v>
      </c>
      <c r="C186" s="5" t="s">
        <v>1560</v>
      </c>
      <c r="D186" s="5" t="s">
        <v>9</v>
      </c>
      <c r="E186" s="6" t="s">
        <v>128</v>
      </c>
      <c r="F186" s="6" t="s">
        <v>554</v>
      </c>
      <c r="G186" s="116" t="s">
        <v>1560</v>
      </c>
      <c r="H186" s="116" t="s">
        <v>1560</v>
      </c>
      <c r="I186" s="116">
        <v>45</v>
      </c>
      <c r="J186" s="116">
        <v>5</v>
      </c>
      <c r="K186" s="116">
        <v>7</v>
      </c>
      <c r="L186" s="116">
        <v>3</v>
      </c>
      <c r="M186" s="116">
        <v>4</v>
      </c>
      <c r="N186" s="6" t="s">
        <v>555</v>
      </c>
      <c r="O186" s="6" t="s">
        <v>19</v>
      </c>
      <c r="P186" s="6"/>
      <c r="Q186" s="6"/>
      <c r="R186" s="6"/>
      <c r="S186" s="6"/>
      <c r="T186" s="6"/>
      <c r="U186" s="6"/>
      <c r="V186" s="7"/>
      <c r="W186" s="134" t="s">
        <v>2590</v>
      </c>
    </row>
    <row r="187" spans="1:23">
      <c r="A187" t="str">
        <f t="shared" si="2"/>
        <v>Wh. Belt</v>
      </c>
      <c r="B187" s="5" t="s">
        <v>556</v>
      </c>
      <c r="C187" s="5" t="s">
        <v>10</v>
      </c>
      <c r="D187" s="5" t="s">
        <v>13</v>
      </c>
      <c r="E187" s="6" t="s">
        <v>17</v>
      </c>
      <c r="F187" s="6" t="s">
        <v>554</v>
      </c>
      <c r="G187" s="116" t="s">
        <v>1560</v>
      </c>
      <c r="H187" s="116" t="s">
        <v>10</v>
      </c>
      <c r="I187" s="116">
        <v>248</v>
      </c>
      <c r="J187" s="116">
        <v>25</v>
      </c>
      <c r="K187" s="116">
        <v>29</v>
      </c>
      <c r="L187" s="116">
        <v>22</v>
      </c>
      <c r="M187" s="116">
        <v>23</v>
      </c>
      <c r="N187" s="6" t="s">
        <v>557</v>
      </c>
      <c r="O187" s="6" t="s">
        <v>19</v>
      </c>
      <c r="P187" s="6" t="s">
        <v>98</v>
      </c>
      <c r="Q187" s="6" t="s">
        <v>558</v>
      </c>
      <c r="R187" s="6"/>
      <c r="S187" s="6"/>
      <c r="T187" s="6"/>
      <c r="U187" s="6"/>
      <c r="V187" s="7"/>
      <c r="W187" s="134" t="s">
        <v>2590</v>
      </c>
    </row>
    <row r="188" spans="1:23">
      <c r="A188" t="str">
        <f t="shared" si="2"/>
        <v>Killer</v>
      </c>
      <c r="B188" s="5" t="s">
        <v>559</v>
      </c>
      <c r="C188" s="5" t="s">
        <v>12</v>
      </c>
      <c r="D188" s="5" t="s">
        <v>1595</v>
      </c>
      <c r="E188" s="6" t="s">
        <v>400</v>
      </c>
      <c r="F188" s="6" t="s">
        <v>554</v>
      </c>
      <c r="G188" s="116" t="s">
        <v>1560</v>
      </c>
      <c r="H188" s="116" t="s">
        <v>13</v>
      </c>
      <c r="I188" s="116">
        <v>507</v>
      </c>
      <c r="J188" s="116">
        <v>51</v>
      </c>
      <c r="K188" s="116">
        <v>57</v>
      </c>
      <c r="L188" s="116">
        <v>47</v>
      </c>
      <c r="M188" s="116">
        <v>49</v>
      </c>
      <c r="N188" s="6" t="s">
        <v>560</v>
      </c>
      <c r="O188" s="6" t="s">
        <v>505</v>
      </c>
      <c r="P188" s="6" t="s">
        <v>561</v>
      </c>
      <c r="Q188" s="6" t="s">
        <v>562</v>
      </c>
      <c r="R188" s="6" t="s">
        <v>20</v>
      </c>
      <c r="S188" s="6" t="s">
        <v>563</v>
      </c>
      <c r="T188" s="6" t="s">
        <v>85</v>
      </c>
      <c r="U188" s="6"/>
      <c r="V188" s="7"/>
      <c r="W188" s="134" t="s">
        <v>2590</v>
      </c>
    </row>
    <row r="189" spans="1:23">
      <c r="A189" t="str">
        <f t="shared" si="2"/>
        <v>Bl. Belt</v>
      </c>
      <c r="B189" s="8" t="s">
        <v>564</v>
      </c>
      <c r="C189" s="5" t="s">
        <v>14</v>
      </c>
      <c r="D189" s="5" t="s">
        <v>1428</v>
      </c>
      <c r="E189" s="9" t="s">
        <v>454</v>
      </c>
      <c r="F189" s="9" t="s">
        <v>554</v>
      </c>
      <c r="G189" s="116" t="s">
        <v>1560</v>
      </c>
      <c r="H189" s="116" t="s">
        <v>14</v>
      </c>
      <c r="I189" s="119">
        <v>731</v>
      </c>
      <c r="J189" s="119">
        <v>73</v>
      </c>
      <c r="K189" s="119">
        <v>81</v>
      </c>
      <c r="L189" s="119">
        <v>68</v>
      </c>
      <c r="M189" s="119">
        <v>71</v>
      </c>
      <c r="N189" s="9" t="s">
        <v>565</v>
      </c>
      <c r="O189" s="9" t="s">
        <v>19</v>
      </c>
      <c r="P189" s="9" t="s">
        <v>98</v>
      </c>
      <c r="Q189" s="9" t="s">
        <v>558</v>
      </c>
      <c r="R189" s="9" t="s">
        <v>2598</v>
      </c>
      <c r="S189" s="9" t="s">
        <v>567</v>
      </c>
      <c r="T189" s="9" t="s">
        <v>568</v>
      </c>
      <c r="U189" s="9" t="s">
        <v>569</v>
      </c>
      <c r="V189" s="10"/>
      <c r="W189" s="134" t="s">
        <v>2590</v>
      </c>
    </row>
    <row r="190" spans="1:23">
      <c r="A190" t="str">
        <f t="shared" si="2"/>
        <v>TianLung</v>
      </c>
      <c r="B190" s="13" t="s">
        <v>570</v>
      </c>
      <c r="C190" s="5" t="s">
        <v>11</v>
      </c>
      <c r="D190" s="5" t="s">
        <v>1434</v>
      </c>
      <c r="E190" s="9" t="s">
        <v>90</v>
      </c>
      <c r="F190" s="9" t="s">
        <v>334</v>
      </c>
      <c r="G190" s="116" t="s">
        <v>10</v>
      </c>
      <c r="H190" s="116" t="s">
        <v>12</v>
      </c>
      <c r="I190" s="119">
        <v>2000</v>
      </c>
      <c r="J190" s="119">
        <v>86</v>
      </c>
      <c r="K190" s="119">
        <v>94</v>
      </c>
      <c r="L190" s="119">
        <v>80</v>
      </c>
      <c r="M190" s="119">
        <v>83</v>
      </c>
      <c r="N190" s="9" t="s">
        <v>571</v>
      </c>
      <c r="O190" s="9" t="s">
        <v>110</v>
      </c>
      <c r="P190" s="9" t="s">
        <v>37</v>
      </c>
      <c r="Q190" s="9" t="s">
        <v>2383</v>
      </c>
      <c r="R190" s="9" t="s">
        <v>101</v>
      </c>
      <c r="S190" s="9" t="s">
        <v>572</v>
      </c>
      <c r="T190" s="9"/>
      <c r="U190" s="9"/>
      <c r="V190" s="10"/>
      <c r="W190" s="134" t="s">
        <v>2587</v>
      </c>
    </row>
    <row r="191" spans="1:23">
      <c r="A191" t="str">
        <f t="shared" si="2"/>
        <v>Trooper</v>
      </c>
      <c r="B191" s="11" t="s">
        <v>573</v>
      </c>
      <c r="C191" s="5" t="s">
        <v>9</v>
      </c>
      <c r="D191" s="5" t="s">
        <v>10</v>
      </c>
      <c r="E191" s="6" t="s">
        <v>145</v>
      </c>
      <c r="F191" s="6" t="s">
        <v>574</v>
      </c>
      <c r="G191" s="116" t="s">
        <v>1560</v>
      </c>
      <c r="H191" s="116" t="s">
        <v>9</v>
      </c>
      <c r="I191" s="116">
        <v>90</v>
      </c>
      <c r="J191" s="116">
        <v>8</v>
      </c>
      <c r="K191" s="116">
        <v>6</v>
      </c>
      <c r="L191" s="116">
        <v>6</v>
      </c>
      <c r="M191" s="116">
        <v>11</v>
      </c>
      <c r="N191" s="6" t="s">
        <v>575</v>
      </c>
      <c r="O191" s="6" t="s">
        <v>536</v>
      </c>
      <c r="P191" s="6" t="s">
        <v>576</v>
      </c>
      <c r="Q191" s="6"/>
      <c r="R191" s="6"/>
      <c r="S191" s="6"/>
      <c r="T191" s="6"/>
      <c r="U191" s="6"/>
      <c r="V191" s="7"/>
      <c r="W191" s="134" t="s">
        <v>2590</v>
      </c>
    </row>
    <row r="192" spans="1:23">
      <c r="A192" t="str">
        <f t="shared" si="2"/>
        <v>Guard</v>
      </c>
      <c r="B192" s="5" t="s">
        <v>577</v>
      </c>
      <c r="C192" s="5" t="s">
        <v>10</v>
      </c>
      <c r="D192" s="5" t="s">
        <v>13</v>
      </c>
      <c r="E192" s="6" t="s">
        <v>17</v>
      </c>
      <c r="F192" s="6" t="s">
        <v>574</v>
      </c>
      <c r="G192" s="116" t="s">
        <v>1560</v>
      </c>
      <c r="H192" s="116" t="s">
        <v>10</v>
      </c>
      <c r="I192" s="116">
        <v>263</v>
      </c>
      <c r="J192" s="116">
        <v>25</v>
      </c>
      <c r="K192" s="116">
        <v>22</v>
      </c>
      <c r="L192" s="116">
        <v>22</v>
      </c>
      <c r="M192" s="116">
        <v>29</v>
      </c>
      <c r="N192" s="6" t="s">
        <v>578</v>
      </c>
      <c r="O192" s="6" t="s">
        <v>579</v>
      </c>
      <c r="P192" s="6" t="s">
        <v>580</v>
      </c>
      <c r="Q192" s="6" t="s">
        <v>581</v>
      </c>
      <c r="R192" s="6"/>
      <c r="S192" s="6"/>
      <c r="T192" s="6"/>
      <c r="U192" s="6"/>
      <c r="V192" s="7"/>
      <c r="W192" s="134" t="s">
        <v>2590</v>
      </c>
    </row>
    <row r="193" spans="1:23">
      <c r="A193" t="str">
        <f t="shared" si="2"/>
        <v>Knight</v>
      </c>
      <c r="B193" s="5" t="s">
        <v>582</v>
      </c>
      <c r="C193" s="5" t="s">
        <v>13</v>
      </c>
      <c r="D193" s="5" t="s">
        <v>15</v>
      </c>
      <c r="E193" s="6" t="s">
        <v>583</v>
      </c>
      <c r="F193" s="6" t="s">
        <v>574</v>
      </c>
      <c r="G193" s="116" t="s">
        <v>1560</v>
      </c>
      <c r="H193" s="116" t="s">
        <v>13</v>
      </c>
      <c r="I193" s="116">
        <v>390</v>
      </c>
      <c r="J193" s="116">
        <v>41</v>
      </c>
      <c r="K193" s="116">
        <v>37</v>
      </c>
      <c r="L193" s="116">
        <v>37</v>
      </c>
      <c r="M193" s="116">
        <v>47</v>
      </c>
      <c r="N193" s="6" t="s">
        <v>584</v>
      </c>
      <c r="O193" s="6" t="s">
        <v>585</v>
      </c>
      <c r="P193" s="6" t="s">
        <v>543</v>
      </c>
      <c r="Q193" s="6" t="s">
        <v>586</v>
      </c>
      <c r="R193" s="6" t="s">
        <v>587</v>
      </c>
      <c r="S193" s="6" t="s">
        <v>588</v>
      </c>
      <c r="T193" s="6" t="s">
        <v>551</v>
      </c>
      <c r="U193" s="6"/>
      <c r="V193" s="7"/>
      <c r="W193" s="134" t="s">
        <v>2590</v>
      </c>
    </row>
    <row r="194" spans="1:23">
      <c r="A194" t="str">
        <f t="shared" si="2"/>
        <v>Paladin</v>
      </c>
      <c r="B194" s="8" t="s">
        <v>589</v>
      </c>
      <c r="C194" s="5" t="s">
        <v>14</v>
      </c>
      <c r="D194" s="5" t="s">
        <v>1428</v>
      </c>
      <c r="E194" s="9" t="s">
        <v>454</v>
      </c>
      <c r="F194" s="9" t="s">
        <v>574</v>
      </c>
      <c r="G194" s="116" t="s">
        <v>1560</v>
      </c>
      <c r="H194" s="116" t="s">
        <v>14</v>
      </c>
      <c r="I194" s="119">
        <v>756</v>
      </c>
      <c r="J194" s="119">
        <v>73</v>
      </c>
      <c r="K194" s="119">
        <v>68</v>
      </c>
      <c r="L194" s="119">
        <v>68</v>
      </c>
      <c r="M194" s="119">
        <v>81</v>
      </c>
      <c r="N194" s="9" t="s">
        <v>590</v>
      </c>
      <c r="O194" s="9" t="s">
        <v>591</v>
      </c>
      <c r="P194" s="9" t="s">
        <v>592</v>
      </c>
      <c r="Q194" s="9" t="s">
        <v>593</v>
      </c>
      <c r="R194" s="9" t="s">
        <v>594</v>
      </c>
      <c r="S194" s="9" t="s">
        <v>595</v>
      </c>
      <c r="T194" s="9" t="s">
        <v>596</v>
      </c>
      <c r="U194" s="9" t="s">
        <v>597</v>
      </c>
      <c r="V194" s="10"/>
      <c r="W194" s="134" t="s">
        <v>2590</v>
      </c>
    </row>
    <row r="195" spans="1:23">
      <c r="A195" t="str">
        <f t="shared" ref="A195:A253" si="3">B195</f>
        <v>Fenrir</v>
      </c>
      <c r="B195" s="13" t="s">
        <v>598</v>
      </c>
      <c r="C195" s="5" t="s">
        <v>10</v>
      </c>
      <c r="D195" s="5" t="s">
        <v>1434</v>
      </c>
      <c r="E195" s="9" t="s">
        <v>599</v>
      </c>
      <c r="F195" s="9" t="s">
        <v>381</v>
      </c>
      <c r="G195" s="116" t="s">
        <v>10</v>
      </c>
      <c r="H195" s="116" t="s">
        <v>12</v>
      </c>
      <c r="I195" s="119">
        <v>2500</v>
      </c>
      <c r="J195" s="119">
        <v>86</v>
      </c>
      <c r="K195" s="119">
        <v>80</v>
      </c>
      <c r="L195" s="119">
        <v>80</v>
      </c>
      <c r="M195" s="119">
        <v>94</v>
      </c>
      <c r="N195" s="9" t="s">
        <v>600</v>
      </c>
      <c r="O195" s="9" t="s">
        <v>110</v>
      </c>
      <c r="P195" s="9" t="s">
        <v>37</v>
      </c>
      <c r="Q195" s="9" t="s">
        <v>268</v>
      </c>
      <c r="R195" s="9" t="s">
        <v>33</v>
      </c>
      <c r="S195" s="9" t="s">
        <v>572</v>
      </c>
      <c r="T195" s="9"/>
      <c r="U195" s="9"/>
      <c r="V195" s="10"/>
      <c r="W195" s="134" t="s">
        <v>2589</v>
      </c>
    </row>
    <row r="196" spans="1:23">
      <c r="A196" t="str">
        <f t="shared" si="3"/>
        <v>Terorist</v>
      </c>
      <c r="B196" s="11" t="s">
        <v>601</v>
      </c>
      <c r="C196" s="5" t="s">
        <v>9</v>
      </c>
      <c r="D196" s="5" t="s">
        <v>11</v>
      </c>
      <c r="E196" s="6" t="s">
        <v>196</v>
      </c>
      <c r="F196" s="6" t="s">
        <v>602</v>
      </c>
      <c r="G196" s="116" t="s">
        <v>1560</v>
      </c>
      <c r="H196" s="116" t="s">
        <v>9</v>
      </c>
      <c r="I196" s="116">
        <v>148</v>
      </c>
      <c r="J196" s="116">
        <v>14</v>
      </c>
      <c r="K196" s="116">
        <v>14</v>
      </c>
      <c r="L196" s="116">
        <v>8</v>
      </c>
      <c r="M196" s="116">
        <v>13</v>
      </c>
      <c r="N196" s="6" t="s">
        <v>603</v>
      </c>
      <c r="O196" s="6" t="s">
        <v>604</v>
      </c>
      <c r="P196" s="6" t="s">
        <v>98</v>
      </c>
      <c r="Q196" s="6"/>
      <c r="R196" s="6"/>
      <c r="S196" s="6"/>
      <c r="T196" s="6"/>
      <c r="U196" s="6"/>
      <c r="V196" s="7"/>
      <c r="W196" s="134" t="s">
        <v>2590</v>
      </c>
    </row>
    <row r="197" spans="1:23">
      <c r="A197" t="str">
        <f t="shared" si="3"/>
        <v>Mercenar</v>
      </c>
      <c r="B197" s="5" t="s">
        <v>605</v>
      </c>
      <c r="C197" s="5" t="s">
        <v>11</v>
      </c>
      <c r="D197" s="5" t="s">
        <v>14</v>
      </c>
      <c r="E197" s="6" t="s">
        <v>24</v>
      </c>
      <c r="F197" s="6" t="s">
        <v>602</v>
      </c>
      <c r="G197" s="116" t="s">
        <v>1560</v>
      </c>
      <c r="H197" s="116" t="s">
        <v>11</v>
      </c>
      <c r="I197" s="116">
        <v>358</v>
      </c>
      <c r="J197" s="116">
        <v>34</v>
      </c>
      <c r="K197" s="116">
        <v>34</v>
      </c>
      <c r="L197" s="116">
        <v>26</v>
      </c>
      <c r="M197" s="116">
        <v>32</v>
      </c>
      <c r="N197" s="6" t="s">
        <v>606</v>
      </c>
      <c r="O197" s="6" t="s">
        <v>607</v>
      </c>
      <c r="P197" s="6" t="s">
        <v>608</v>
      </c>
      <c r="Q197" s="6" t="s">
        <v>609</v>
      </c>
      <c r="R197" s="6" t="s">
        <v>581</v>
      </c>
      <c r="S197" s="6"/>
      <c r="T197" s="6"/>
      <c r="U197" s="6"/>
      <c r="V197" s="7"/>
      <c r="W197" s="134" t="s">
        <v>2590</v>
      </c>
    </row>
    <row r="198" spans="1:23">
      <c r="A198" t="str">
        <f t="shared" si="3"/>
        <v>Commando</v>
      </c>
      <c r="B198" s="5" t="s">
        <v>610</v>
      </c>
      <c r="C198" s="5" t="s">
        <v>12</v>
      </c>
      <c r="D198" s="5" t="s">
        <v>15</v>
      </c>
      <c r="E198" s="6" t="s">
        <v>611</v>
      </c>
      <c r="F198" s="6" t="s">
        <v>602</v>
      </c>
      <c r="G198" s="116" t="s">
        <v>1560</v>
      </c>
      <c r="H198" s="116" t="s">
        <v>13</v>
      </c>
      <c r="I198" s="116">
        <v>410</v>
      </c>
      <c r="J198" s="116">
        <v>43</v>
      </c>
      <c r="K198" s="116">
        <v>43</v>
      </c>
      <c r="L198" s="116">
        <v>33</v>
      </c>
      <c r="M198" s="116">
        <v>41</v>
      </c>
      <c r="N198" s="6" t="s">
        <v>612</v>
      </c>
      <c r="O198" s="6" t="s">
        <v>2598</v>
      </c>
      <c r="P198" s="6" t="s">
        <v>613</v>
      </c>
      <c r="Q198" s="6" t="s">
        <v>550</v>
      </c>
      <c r="R198" s="6" t="s">
        <v>552</v>
      </c>
      <c r="S198" s="6" t="s">
        <v>614</v>
      </c>
      <c r="T198" s="6" t="s">
        <v>85</v>
      </c>
      <c r="U198" s="6"/>
      <c r="V198" s="7"/>
      <c r="W198" s="134" t="s">
        <v>2590</v>
      </c>
    </row>
    <row r="199" spans="1:23">
      <c r="A199" t="str">
        <f t="shared" si="3"/>
        <v>SS</v>
      </c>
      <c r="B199" s="8" t="s">
        <v>615</v>
      </c>
      <c r="C199" s="5" t="s">
        <v>14</v>
      </c>
      <c r="D199" s="5" t="s">
        <v>1428</v>
      </c>
      <c r="E199" s="9" t="s">
        <v>454</v>
      </c>
      <c r="F199" s="9" t="s">
        <v>602</v>
      </c>
      <c r="G199" s="116" t="s">
        <v>1560</v>
      </c>
      <c r="H199" s="116" t="s">
        <v>14</v>
      </c>
      <c r="I199" s="119">
        <v>781</v>
      </c>
      <c r="J199" s="119">
        <v>76</v>
      </c>
      <c r="K199" s="119">
        <v>76</v>
      </c>
      <c r="L199" s="119">
        <v>63</v>
      </c>
      <c r="M199" s="119">
        <v>73</v>
      </c>
      <c r="N199" s="9" t="s">
        <v>616</v>
      </c>
      <c r="O199" s="9" t="s">
        <v>617</v>
      </c>
      <c r="P199" s="9" t="s">
        <v>618</v>
      </c>
      <c r="Q199" s="9" t="s">
        <v>613</v>
      </c>
      <c r="R199" s="9" t="s">
        <v>619</v>
      </c>
      <c r="S199" s="9" t="s">
        <v>620</v>
      </c>
      <c r="T199" s="9" t="s">
        <v>551</v>
      </c>
      <c r="U199" s="9" t="s">
        <v>614</v>
      </c>
      <c r="V199" s="10"/>
      <c r="W199" s="134" t="s">
        <v>2590</v>
      </c>
    </row>
    <row r="200" spans="1:23">
      <c r="A200" t="str">
        <f t="shared" si="3"/>
        <v>EchigoYa</v>
      </c>
      <c r="B200" s="13" t="s">
        <v>621</v>
      </c>
      <c r="C200" s="5" t="s">
        <v>10</v>
      </c>
      <c r="D200" s="5" t="s">
        <v>1434</v>
      </c>
      <c r="E200" s="9" t="s">
        <v>599</v>
      </c>
      <c r="F200" s="9" t="s">
        <v>602</v>
      </c>
      <c r="G200" s="116" t="s">
        <v>1560</v>
      </c>
      <c r="H200" s="116" t="s">
        <v>10</v>
      </c>
      <c r="I200" s="119">
        <v>443</v>
      </c>
      <c r="J200" s="119">
        <v>43</v>
      </c>
      <c r="K200" s="119">
        <v>43</v>
      </c>
      <c r="L200" s="119">
        <v>36</v>
      </c>
      <c r="M200" s="119">
        <v>41</v>
      </c>
      <c r="N200" s="9" t="s">
        <v>622</v>
      </c>
      <c r="O200" s="9" t="s">
        <v>623</v>
      </c>
      <c r="P200" s="9" t="s">
        <v>618</v>
      </c>
      <c r="Q200" s="9" t="s">
        <v>624</v>
      </c>
      <c r="R200" s="9"/>
      <c r="S200" s="9"/>
      <c r="T200" s="9"/>
      <c r="U200" s="9"/>
      <c r="V200" s="10"/>
      <c r="W200" s="134" t="s">
        <v>2590</v>
      </c>
    </row>
    <row r="201" spans="1:23">
      <c r="A201" t="str">
        <f t="shared" si="3"/>
        <v>Conjurer</v>
      </c>
      <c r="B201" s="11" t="s">
        <v>625</v>
      </c>
      <c r="C201" s="5" t="s">
        <v>9</v>
      </c>
      <c r="D201" s="5" t="s">
        <v>11</v>
      </c>
      <c r="E201" s="6" t="s">
        <v>196</v>
      </c>
      <c r="F201" s="6" t="s">
        <v>626</v>
      </c>
      <c r="G201" s="116" t="s">
        <v>1560</v>
      </c>
      <c r="H201" s="116" t="s">
        <v>9</v>
      </c>
      <c r="I201" s="116">
        <v>123</v>
      </c>
      <c r="J201" s="116">
        <v>8</v>
      </c>
      <c r="K201" s="116">
        <v>16</v>
      </c>
      <c r="L201" s="116">
        <v>17</v>
      </c>
      <c r="M201" s="116">
        <v>9</v>
      </c>
      <c r="N201" s="6" t="s">
        <v>627</v>
      </c>
      <c r="O201" s="6" t="s">
        <v>628</v>
      </c>
      <c r="P201" s="6" t="s">
        <v>629</v>
      </c>
      <c r="Q201" s="6"/>
      <c r="R201" s="6"/>
      <c r="S201" s="6"/>
      <c r="T201" s="6"/>
      <c r="U201" s="6"/>
      <c r="V201" s="7"/>
      <c r="W201" s="134" t="s">
        <v>2590</v>
      </c>
    </row>
    <row r="202" spans="1:23">
      <c r="A202" t="str">
        <f t="shared" si="3"/>
        <v>Magician</v>
      </c>
      <c r="B202" s="5" t="s">
        <v>630</v>
      </c>
      <c r="C202" s="5" t="s">
        <v>11</v>
      </c>
      <c r="D202" s="5" t="s">
        <v>14</v>
      </c>
      <c r="E202" s="6" t="s">
        <v>24</v>
      </c>
      <c r="F202" s="6" t="s">
        <v>626</v>
      </c>
      <c r="G202" s="116" t="s">
        <v>1560</v>
      </c>
      <c r="H202" s="116" t="s">
        <v>11</v>
      </c>
      <c r="I202" s="116">
        <v>324</v>
      </c>
      <c r="J202" s="116">
        <v>26</v>
      </c>
      <c r="K202" s="116">
        <v>38</v>
      </c>
      <c r="L202" s="116">
        <v>39</v>
      </c>
      <c r="M202" s="116">
        <v>27</v>
      </c>
      <c r="N202" s="6" t="s">
        <v>631</v>
      </c>
      <c r="O202" s="6" t="s">
        <v>632</v>
      </c>
      <c r="P202" s="6" t="s">
        <v>633</v>
      </c>
      <c r="Q202" s="6" t="s">
        <v>628</v>
      </c>
      <c r="R202" s="6" t="s">
        <v>629</v>
      </c>
      <c r="S202" s="6"/>
      <c r="T202" s="6"/>
      <c r="U202" s="6"/>
      <c r="V202" s="7"/>
      <c r="W202" s="134" t="s">
        <v>2590</v>
      </c>
    </row>
    <row r="203" spans="1:23">
      <c r="A203" t="str">
        <f t="shared" si="3"/>
        <v>Sorcerer</v>
      </c>
      <c r="B203" s="5" t="s">
        <v>634</v>
      </c>
      <c r="C203" s="5" t="s">
        <v>13</v>
      </c>
      <c r="D203" s="5" t="s">
        <v>1525</v>
      </c>
      <c r="E203" s="6" t="s">
        <v>451</v>
      </c>
      <c r="F203" s="6" t="s">
        <v>626</v>
      </c>
      <c r="G203" s="116" t="s">
        <v>1560</v>
      </c>
      <c r="H203" s="116" t="s">
        <v>13</v>
      </c>
      <c r="I203" s="116">
        <v>614</v>
      </c>
      <c r="J203" s="116">
        <v>52</v>
      </c>
      <c r="K203" s="116">
        <v>68</v>
      </c>
      <c r="L203" s="116">
        <v>64</v>
      </c>
      <c r="M203" s="116">
        <v>55</v>
      </c>
      <c r="N203" s="6" t="s">
        <v>635</v>
      </c>
      <c r="O203" s="6" t="s">
        <v>636</v>
      </c>
      <c r="P203" s="6" t="s">
        <v>637</v>
      </c>
      <c r="Q203" s="6" t="s">
        <v>638</v>
      </c>
      <c r="R203" s="6" t="s">
        <v>639</v>
      </c>
      <c r="S203" s="6" t="s">
        <v>633</v>
      </c>
      <c r="T203" s="6" t="s">
        <v>629</v>
      </c>
      <c r="U203" s="6"/>
      <c r="V203" s="7"/>
      <c r="W203" s="134" t="s">
        <v>2590</v>
      </c>
    </row>
    <row r="204" spans="1:23">
      <c r="A204" t="str">
        <f t="shared" si="3"/>
        <v>Wizard</v>
      </c>
      <c r="B204" s="8" t="s">
        <v>640</v>
      </c>
      <c r="C204" s="5" t="s">
        <v>14</v>
      </c>
      <c r="D204" s="5" t="s">
        <v>1428</v>
      </c>
      <c r="E204" s="9" t="s">
        <v>454</v>
      </c>
      <c r="F204" s="9" t="s">
        <v>626</v>
      </c>
      <c r="G204" s="116" t="s">
        <v>1560</v>
      </c>
      <c r="H204" s="116" t="s">
        <v>14</v>
      </c>
      <c r="I204" s="119">
        <v>731</v>
      </c>
      <c r="J204" s="119">
        <v>63</v>
      </c>
      <c r="K204" s="119">
        <v>81</v>
      </c>
      <c r="L204" s="119">
        <v>75</v>
      </c>
      <c r="M204" s="119">
        <v>66</v>
      </c>
      <c r="N204" s="9" t="s">
        <v>641</v>
      </c>
      <c r="O204" s="9" t="s">
        <v>636</v>
      </c>
      <c r="P204" s="9" t="s">
        <v>642</v>
      </c>
      <c r="Q204" s="9" t="s">
        <v>637</v>
      </c>
      <c r="R204" s="9" t="s">
        <v>638</v>
      </c>
      <c r="S204" s="9" t="s">
        <v>643</v>
      </c>
      <c r="T204" s="9" t="s">
        <v>644</v>
      </c>
      <c r="U204" s="9" t="s">
        <v>645</v>
      </c>
      <c r="V204" s="10"/>
      <c r="W204" s="134" t="s">
        <v>2590</v>
      </c>
    </row>
    <row r="205" spans="1:23">
      <c r="A205" t="str">
        <f t="shared" si="3"/>
        <v>ROBO-28</v>
      </c>
      <c r="B205" s="15" t="s">
        <v>649</v>
      </c>
      <c r="C205" s="5" t="s">
        <v>1560</v>
      </c>
      <c r="D205" s="5" t="s">
        <v>11</v>
      </c>
      <c r="E205" s="12" t="s">
        <v>93</v>
      </c>
      <c r="F205" s="12" t="s">
        <v>650</v>
      </c>
      <c r="G205" s="116" t="s">
        <v>11</v>
      </c>
      <c r="H205" s="116" t="s">
        <v>9</v>
      </c>
      <c r="I205" s="120">
        <v>137</v>
      </c>
      <c r="J205" s="120">
        <v>15</v>
      </c>
      <c r="K205" s="120">
        <v>15</v>
      </c>
      <c r="L205" s="120">
        <v>0</v>
      </c>
      <c r="M205" s="120">
        <v>14</v>
      </c>
      <c r="N205" s="12" t="s">
        <v>647</v>
      </c>
      <c r="O205" s="12" t="s">
        <v>648</v>
      </c>
      <c r="P205" s="12" t="s">
        <v>42</v>
      </c>
      <c r="Q205" s="12"/>
      <c r="R205" s="12"/>
      <c r="S205" s="12"/>
      <c r="T205" s="12"/>
      <c r="U205" s="12"/>
      <c r="V205" s="16"/>
      <c r="W205" s="134" t="s">
        <v>750</v>
      </c>
    </row>
    <row r="206" spans="1:23">
      <c r="A206" t="str">
        <f t="shared" si="3"/>
        <v>ROBO-Z</v>
      </c>
      <c r="B206" s="5" t="s">
        <v>651</v>
      </c>
      <c r="C206" s="5" t="s">
        <v>10</v>
      </c>
      <c r="D206" s="5" t="s">
        <v>13</v>
      </c>
      <c r="E206" s="6" t="s">
        <v>17</v>
      </c>
      <c r="F206" s="6" t="s">
        <v>650</v>
      </c>
      <c r="G206" s="116" t="s">
        <v>11</v>
      </c>
      <c r="H206" s="116" t="s">
        <v>11</v>
      </c>
      <c r="I206" s="116">
        <v>263</v>
      </c>
      <c r="J206" s="116">
        <v>28</v>
      </c>
      <c r="K206" s="116">
        <v>28</v>
      </c>
      <c r="L206" s="116">
        <v>0</v>
      </c>
      <c r="M206" s="116">
        <v>26</v>
      </c>
      <c r="N206" s="6" t="s">
        <v>652</v>
      </c>
      <c r="O206" s="6" t="s">
        <v>648</v>
      </c>
      <c r="P206" s="6" t="s">
        <v>49</v>
      </c>
      <c r="Q206" s="6" t="s">
        <v>109</v>
      </c>
      <c r="R206" s="6" t="s">
        <v>42</v>
      </c>
      <c r="S206" s="6"/>
      <c r="T206" s="6"/>
      <c r="U206" s="6"/>
      <c r="V206" s="7"/>
      <c r="W206" s="134" t="s">
        <v>750</v>
      </c>
    </row>
    <row r="207" spans="1:23">
      <c r="A207" t="str">
        <f t="shared" si="3"/>
        <v>Ridean</v>
      </c>
      <c r="B207" s="5" t="s">
        <v>653</v>
      </c>
      <c r="C207" s="5" t="s">
        <v>12</v>
      </c>
      <c r="D207" s="5" t="s">
        <v>1525</v>
      </c>
      <c r="E207" s="6" t="s">
        <v>282</v>
      </c>
      <c r="F207" s="6" t="s">
        <v>650</v>
      </c>
      <c r="G207" s="116" t="s">
        <v>11</v>
      </c>
      <c r="H207" s="116" t="s">
        <v>13</v>
      </c>
      <c r="I207" s="116">
        <v>637</v>
      </c>
      <c r="J207" s="116">
        <v>66</v>
      </c>
      <c r="K207" s="116">
        <v>66</v>
      </c>
      <c r="L207" s="116">
        <v>0</v>
      </c>
      <c r="M207" s="116">
        <v>64</v>
      </c>
      <c r="N207" s="6" t="s">
        <v>654</v>
      </c>
      <c r="O207" s="6" t="s">
        <v>648</v>
      </c>
      <c r="P207" s="6" t="s">
        <v>655</v>
      </c>
      <c r="Q207" s="6" t="s">
        <v>618</v>
      </c>
      <c r="R207" s="6" t="s">
        <v>617</v>
      </c>
      <c r="S207" s="6" t="s">
        <v>257</v>
      </c>
      <c r="T207" s="6" t="s">
        <v>42</v>
      </c>
      <c r="U207" s="6"/>
      <c r="V207" s="7"/>
      <c r="W207" s="134" t="s">
        <v>750</v>
      </c>
    </row>
    <row r="208" spans="1:23">
      <c r="A208" t="str">
        <f t="shared" si="3"/>
        <v>G-7</v>
      </c>
      <c r="B208" s="8" t="s">
        <v>656</v>
      </c>
      <c r="C208" s="5" t="s">
        <v>12</v>
      </c>
      <c r="D208" s="5" t="s">
        <v>1428</v>
      </c>
      <c r="E208" s="9" t="s">
        <v>103</v>
      </c>
      <c r="F208" s="9" t="s">
        <v>650</v>
      </c>
      <c r="G208" s="116" t="s">
        <v>11</v>
      </c>
      <c r="H208" s="116" t="s">
        <v>14</v>
      </c>
      <c r="I208" s="119">
        <v>756</v>
      </c>
      <c r="J208" s="119">
        <v>78</v>
      </c>
      <c r="K208" s="119">
        <v>78</v>
      </c>
      <c r="L208" s="119">
        <v>0</v>
      </c>
      <c r="M208" s="119">
        <v>76</v>
      </c>
      <c r="N208" s="9" t="s">
        <v>657</v>
      </c>
      <c r="O208" s="9" t="s">
        <v>648</v>
      </c>
      <c r="P208" s="9" t="s">
        <v>655</v>
      </c>
      <c r="Q208" s="9" t="s">
        <v>618</v>
      </c>
      <c r="R208" s="9" t="s">
        <v>617</v>
      </c>
      <c r="S208" s="9" t="s">
        <v>619</v>
      </c>
      <c r="T208" s="9" t="s">
        <v>658</v>
      </c>
      <c r="U208" s="9" t="s">
        <v>42</v>
      </c>
      <c r="V208" s="10"/>
      <c r="W208" s="134" t="s">
        <v>750</v>
      </c>
    </row>
    <row r="209" spans="1:23">
      <c r="A209" t="str">
        <f t="shared" si="3"/>
        <v>Dunatis</v>
      </c>
      <c r="B209" s="13" t="s">
        <v>659</v>
      </c>
      <c r="C209" s="5" t="s">
        <v>1560</v>
      </c>
      <c r="D209" s="5" t="s">
        <v>1434</v>
      </c>
      <c r="E209" s="9" t="s">
        <v>646</v>
      </c>
      <c r="F209" s="9" t="s">
        <v>650</v>
      </c>
      <c r="G209" s="116" t="s">
        <v>11</v>
      </c>
      <c r="H209" s="116" t="s">
        <v>11</v>
      </c>
      <c r="I209" s="119">
        <v>300</v>
      </c>
      <c r="J209" s="119">
        <v>30</v>
      </c>
      <c r="K209" s="119">
        <v>30</v>
      </c>
      <c r="L209" s="119">
        <v>0</v>
      </c>
      <c r="M209" s="119">
        <v>29</v>
      </c>
      <c r="N209" s="9" t="s">
        <v>660</v>
      </c>
      <c r="O209" s="9" t="s">
        <v>609</v>
      </c>
      <c r="P209" s="9" t="s">
        <v>561</v>
      </c>
      <c r="Q209" s="9" t="s">
        <v>563</v>
      </c>
      <c r="R209" s="9" t="s">
        <v>42</v>
      </c>
      <c r="S209" s="9"/>
      <c r="T209" s="9"/>
      <c r="U209" s="9"/>
      <c r="V209" s="10"/>
      <c r="W209" s="134" t="s">
        <v>750</v>
      </c>
    </row>
    <row r="210" spans="1:23">
      <c r="A210" t="str">
        <f t="shared" si="3"/>
        <v>MechBug</v>
      </c>
      <c r="B210" s="11" t="s">
        <v>661</v>
      </c>
      <c r="C210" s="5" t="s">
        <v>9</v>
      </c>
      <c r="D210" s="5" t="s">
        <v>13</v>
      </c>
      <c r="E210" s="6" t="s">
        <v>200</v>
      </c>
      <c r="F210" s="6" t="s">
        <v>662</v>
      </c>
      <c r="G210" s="116" t="s">
        <v>11</v>
      </c>
      <c r="H210" s="116" t="s">
        <v>10</v>
      </c>
      <c r="I210" s="116">
        <v>248</v>
      </c>
      <c r="J210" s="116">
        <v>29</v>
      </c>
      <c r="K210" s="116">
        <v>25</v>
      </c>
      <c r="L210" s="116">
        <v>0</v>
      </c>
      <c r="M210" s="116">
        <v>29</v>
      </c>
      <c r="N210" s="6" t="s">
        <v>663</v>
      </c>
      <c r="O210" s="6" t="s">
        <v>609</v>
      </c>
      <c r="P210" s="6" t="s">
        <v>563</v>
      </c>
      <c r="Q210" s="6" t="s">
        <v>42</v>
      </c>
      <c r="R210" s="6"/>
      <c r="S210" s="6"/>
      <c r="T210" s="6"/>
      <c r="U210" s="6"/>
      <c r="V210" s="7"/>
      <c r="W210" s="134" t="s">
        <v>750</v>
      </c>
    </row>
    <row r="211" spans="1:23">
      <c r="A211" t="str">
        <f t="shared" si="3"/>
        <v>Hawk</v>
      </c>
      <c r="B211" s="5" t="s">
        <v>664</v>
      </c>
      <c r="C211" s="5" t="s">
        <v>9</v>
      </c>
      <c r="D211" s="5" t="s">
        <v>14</v>
      </c>
      <c r="E211" s="6" t="s">
        <v>358</v>
      </c>
      <c r="F211" s="6" t="s">
        <v>662</v>
      </c>
      <c r="G211" s="116" t="s">
        <v>11</v>
      </c>
      <c r="H211" s="116" t="s">
        <v>11</v>
      </c>
      <c r="I211" s="116">
        <v>324</v>
      </c>
      <c r="J211" s="116">
        <v>38</v>
      </c>
      <c r="K211" s="116">
        <v>32</v>
      </c>
      <c r="L211" s="116">
        <v>0</v>
      </c>
      <c r="M211" s="116">
        <v>38</v>
      </c>
      <c r="N211" s="6" t="s">
        <v>665</v>
      </c>
      <c r="O211" s="6" t="s">
        <v>608</v>
      </c>
      <c r="P211" s="6" t="s">
        <v>613</v>
      </c>
      <c r="Q211" s="6" t="s">
        <v>69</v>
      </c>
      <c r="R211" s="6" t="s">
        <v>42</v>
      </c>
      <c r="S211" s="6"/>
      <c r="T211" s="6"/>
      <c r="U211" s="6"/>
      <c r="V211" s="7"/>
      <c r="W211" s="134" t="s">
        <v>750</v>
      </c>
    </row>
    <row r="212" spans="1:23">
      <c r="A212" t="str">
        <f t="shared" si="3"/>
        <v>Falcon</v>
      </c>
      <c r="B212" s="5" t="s">
        <v>666</v>
      </c>
      <c r="C212" s="5" t="s">
        <v>11</v>
      </c>
      <c r="D212" s="5" t="s">
        <v>1525</v>
      </c>
      <c r="E212" s="6" t="s">
        <v>171</v>
      </c>
      <c r="F212" s="6" t="s">
        <v>662</v>
      </c>
      <c r="G212" s="116" t="s">
        <v>11</v>
      </c>
      <c r="H212" s="116" t="s">
        <v>13</v>
      </c>
      <c r="I212" s="116">
        <v>614</v>
      </c>
      <c r="J212" s="116">
        <v>68</v>
      </c>
      <c r="K212" s="116">
        <v>61</v>
      </c>
      <c r="L212" s="116">
        <v>0</v>
      </c>
      <c r="M212" s="116">
        <v>68</v>
      </c>
      <c r="N212" s="6" t="s">
        <v>667</v>
      </c>
      <c r="O212" s="6" t="s">
        <v>115</v>
      </c>
      <c r="P212" s="6" t="s">
        <v>178</v>
      </c>
      <c r="Q212" s="6" t="s">
        <v>618</v>
      </c>
      <c r="R212" s="6" t="s">
        <v>109</v>
      </c>
      <c r="S212" s="6" t="s">
        <v>69</v>
      </c>
      <c r="T212" s="6" t="s">
        <v>42</v>
      </c>
      <c r="U212" s="6"/>
      <c r="V212" s="7"/>
      <c r="W212" s="134" t="s">
        <v>750</v>
      </c>
    </row>
    <row r="213" spans="1:23">
      <c r="A213" t="str">
        <f t="shared" si="3"/>
        <v>Intrcept</v>
      </c>
      <c r="B213" s="8" t="s">
        <v>668</v>
      </c>
      <c r="C213" s="5" t="s">
        <v>11</v>
      </c>
      <c r="D213" s="5" t="s">
        <v>1428</v>
      </c>
      <c r="E213" s="9" t="s">
        <v>47</v>
      </c>
      <c r="F213" s="9" t="s">
        <v>662</v>
      </c>
      <c r="G213" s="116" t="s">
        <v>11</v>
      </c>
      <c r="H213" s="116" t="s">
        <v>14</v>
      </c>
      <c r="I213" s="119">
        <v>731</v>
      </c>
      <c r="J213" s="119">
        <v>81</v>
      </c>
      <c r="K213" s="119">
        <v>73</v>
      </c>
      <c r="L213" s="119">
        <v>0</v>
      </c>
      <c r="M213" s="119">
        <v>81</v>
      </c>
      <c r="N213" s="9" t="s">
        <v>669</v>
      </c>
      <c r="O213" s="9" t="s">
        <v>178</v>
      </c>
      <c r="P213" s="9" t="s">
        <v>618</v>
      </c>
      <c r="Q213" s="9" t="s">
        <v>109</v>
      </c>
      <c r="R213" s="9" t="s">
        <v>619</v>
      </c>
      <c r="S213" s="9" t="s">
        <v>69</v>
      </c>
      <c r="T213" s="9" t="s">
        <v>658</v>
      </c>
      <c r="U213" s="9" t="s">
        <v>42</v>
      </c>
      <c r="V213" s="10"/>
      <c r="W213" s="134" t="s">
        <v>750</v>
      </c>
    </row>
    <row r="214" spans="1:23">
      <c r="A214" t="str">
        <f t="shared" si="3"/>
        <v>Plasma</v>
      </c>
      <c r="B214" s="15" t="s">
        <v>670</v>
      </c>
      <c r="C214" s="5" t="s">
        <v>1560</v>
      </c>
      <c r="D214" s="5" t="s">
        <v>11</v>
      </c>
      <c r="E214" s="12" t="s">
        <v>93</v>
      </c>
      <c r="F214" s="12" t="s">
        <v>545</v>
      </c>
      <c r="G214" s="116" t="s">
        <v>10</v>
      </c>
      <c r="H214" s="116" t="s">
        <v>9</v>
      </c>
      <c r="I214" s="120">
        <v>104</v>
      </c>
      <c r="J214" s="120">
        <v>15</v>
      </c>
      <c r="K214" s="120">
        <v>13</v>
      </c>
      <c r="L214" s="120">
        <v>13</v>
      </c>
      <c r="M214" s="120">
        <v>13</v>
      </c>
      <c r="N214" s="12" t="s">
        <v>671</v>
      </c>
      <c r="O214" s="12" t="s">
        <v>130</v>
      </c>
      <c r="P214" s="12" t="s">
        <v>38</v>
      </c>
      <c r="Q214" s="12"/>
      <c r="R214" s="12"/>
      <c r="S214" s="12"/>
      <c r="T214" s="12"/>
      <c r="U214" s="12"/>
      <c r="V214" s="16"/>
      <c r="W214" s="134" t="s">
        <v>2585</v>
      </c>
    </row>
    <row r="215" spans="1:23">
      <c r="A215" t="str">
        <f t="shared" si="3"/>
        <v>Phagocyt</v>
      </c>
      <c r="B215" s="5" t="s">
        <v>672</v>
      </c>
      <c r="C215" s="5" t="s">
        <v>9</v>
      </c>
      <c r="D215" s="5" t="s">
        <v>12</v>
      </c>
      <c r="E215" s="6" t="s">
        <v>216</v>
      </c>
      <c r="F215" s="6" t="s">
        <v>545</v>
      </c>
      <c r="G215" s="116" t="s">
        <v>10</v>
      </c>
      <c r="H215" s="116" t="s">
        <v>10</v>
      </c>
      <c r="I215" s="116">
        <v>156</v>
      </c>
      <c r="J215" s="116">
        <v>21</v>
      </c>
      <c r="K215" s="116">
        <v>18</v>
      </c>
      <c r="L215" s="116">
        <v>18</v>
      </c>
      <c r="M215" s="116">
        <v>18</v>
      </c>
      <c r="N215" s="6" t="s">
        <v>673</v>
      </c>
      <c r="O215" s="6" t="s">
        <v>65</v>
      </c>
      <c r="P215" s="6" t="s">
        <v>130</v>
      </c>
      <c r="Q215" s="6" t="s">
        <v>38</v>
      </c>
      <c r="R215" s="6"/>
      <c r="S215" s="6"/>
      <c r="T215" s="6"/>
      <c r="U215" s="6"/>
      <c r="V215" s="7"/>
      <c r="W215" s="134" t="s">
        <v>2585</v>
      </c>
    </row>
    <row r="216" spans="1:23">
      <c r="A216" t="str">
        <f t="shared" si="3"/>
        <v>Corpuscl</v>
      </c>
      <c r="B216" s="5" t="s">
        <v>674</v>
      </c>
      <c r="C216" s="5" t="s">
        <v>10</v>
      </c>
      <c r="D216" s="5" t="s">
        <v>14</v>
      </c>
      <c r="E216" s="6" t="s">
        <v>204</v>
      </c>
      <c r="F216" s="6" t="s">
        <v>545</v>
      </c>
      <c r="G216" s="116" t="s">
        <v>10</v>
      </c>
      <c r="H216" s="116" t="s">
        <v>13</v>
      </c>
      <c r="I216" s="116">
        <v>290</v>
      </c>
      <c r="J216" s="116">
        <v>36</v>
      </c>
      <c r="K216" s="116">
        <v>32</v>
      </c>
      <c r="L216" s="116">
        <v>32</v>
      </c>
      <c r="M216" s="116">
        <v>32</v>
      </c>
      <c r="N216" s="6" t="s">
        <v>675</v>
      </c>
      <c r="O216" s="6" t="s">
        <v>65</v>
      </c>
      <c r="P216" s="6" t="s">
        <v>130</v>
      </c>
      <c r="Q216" s="6" t="s">
        <v>676</v>
      </c>
      <c r="R216" s="6" t="s">
        <v>33</v>
      </c>
      <c r="S216" s="6" t="s">
        <v>135</v>
      </c>
      <c r="T216" s="6" t="s">
        <v>38</v>
      </c>
      <c r="U216" s="6"/>
      <c r="V216" s="7"/>
      <c r="W216" s="134" t="s">
        <v>2585</v>
      </c>
    </row>
    <row r="217" spans="1:23">
      <c r="A217" t="str">
        <f t="shared" si="3"/>
        <v>Cancer</v>
      </c>
      <c r="B217" s="8" t="s">
        <v>677</v>
      </c>
      <c r="C217" s="5" t="s">
        <v>10</v>
      </c>
      <c r="D217" s="5" t="s">
        <v>1428</v>
      </c>
      <c r="E217" s="9" t="s">
        <v>678</v>
      </c>
      <c r="F217" s="9" t="s">
        <v>545</v>
      </c>
      <c r="G217" s="116" t="s">
        <v>10</v>
      </c>
      <c r="H217" s="116" t="s">
        <v>14</v>
      </c>
      <c r="I217" s="119">
        <v>681</v>
      </c>
      <c r="J217" s="119">
        <v>78</v>
      </c>
      <c r="K217" s="119">
        <v>73</v>
      </c>
      <c r="L217" s="119">
        <v>73</v>
      </c>
      <c r="M217" s="119">
        <v>73</v>
      </c>
      <c r="N217" s="9" t="s">
        <v>679</v>
      </c>
      <c r="O217" s="9" t="s">
        <v>65</v>
      </c>
      <c r="P217" s="9" t="s">
        <v>130</v>
      </c>
      <c r="Q217" s="9" t="s">
        <v>85</v>
      </c>
      <c r="R217" s="9" t="s">
        <v>69</v>
      </c>
      <c r="S217" s="9" t="s">
        <v>33</v>
      </c>
      <c r="T217" s="9" t="s">
        <v>135</v>
      </c>
      <c r="U217" s="9" t="s">
        <v>38</v>
      </c>
      <c r="V217" s="10"/>
      <c r="W217" s="134" t="s">
        <v>2585</v>
      </c>
    </row>
    <row r="218" spans="1:23">
      <c r="A218" t="str">
        <f t="shared" si="3"/>
        <v>Grippe</v>
      </c>
      <c r="B218" s="15" t="s">
        <v>681</v>
      </c>
      <c r="C218" s="5" t="s">
        <v>1560</v>
      </c>
      <c r="D218" s="5" t="s">
        <v>11</v>
      </c>
      <c r="E218" s="12" t="s">
        <v>93</v>
      </c>
      <c r="F218" s="12" t="s">
        <v>682</v>
      </c>
      <c r="G218" s="116" t="s">
        <v>10</v>
      </c>
      <c r="H218" s="116" t="s">
        <v>9</v>
      </c>
      <c r="I218" s="120">
        <v>71</v>
      </c>
      <c r="J218" s="120">
        <v>12</v>
      </c>
      <c r="K218" s="120">
        <v>15</v>
      </c>
      <c r="L218" s="120">
        <v>14</v>
      </c>
      <c r="M218" s="120">
        <v>16</v>
      </c>
      <c r="N218" s="12" t="s">
        <v>680</v>
      </c>
      <c r="O218" s="12" t="s">
        <v>20</v>
      </c>
      <c r="P218" s="12" t="s">
        <v>60</v>
      </c>
      <c r="Q218" s="12"/>
      <c r="R218" s="12"/>
      <c r="S218" s="12"/>
      <c r="T218" s="12"/>
      <c r="U218" s="12"/>
      <c r="V218" s="16"/>
      <c r="W218" s="134" t="s">
        <v>2585</v>
      </c>
    </row>
    <row r="219" spans="1:23">
      <c r="A219" t="str">
        <f t="shared" si="3"/>
        <v>Virus</v>
      </c>
      <c r="B219" s="5" t="s">
        <v>683</v>
      </c>
      <c r="C219" s="5" t="s">
        <v>9</v>
      </c>
      <c r="D219" s="5" t="s">
        <v>12</v>
      </c>
      <c r="E219" s="6" t="s">
        <v>216</v>
      </c>
      <c r="F219" s="6" t="s">
        <v>682</v>
      </c>
      <c r="G219" s="116" t="s">
        <v>10</v>
      </c>
      <c r="H219" s="116" t="s">
        <v>10</v>
      </c>
      <c r="I219" s="116">
        <v>117</v>
      </c>
      <c r="J219" s="116">
        <v>17</v>
      </c>
      <c r="K219" s="116">
        <v>21</v>
      </c>
      <c r="L219" s="116">
        <v>20</v>
      </c>
      <c r="M219" s="116">
        <v>22</v>
      </c>
      <c r="N219" s="6" t="s">
        <v>684</v>
      </c>
      <c r="O219" s="6" t="s">
        <v>20</v>
      </c>
      <c r="P219" s="6" t="s">
        <v>685</v>
      </c>
      <c r="Q219" s="6" t="s">
        <v>60</v>
      </c>
      <c r="R219" s="6"/>
      <c r="S219" s="6"/>
      <c r="T219" s="6"/>
      <c r="U219" s="6"/>
      <c r="V219" s="7"/>
      <c r="W219" s="134" t="s">
        <v>2585</v>
      </c>
    </row>
    <row r="220" spans="1:23">
      <c r="A220" t="str">
        <f t="shared" si="3"/>
        <v>Pathogen</v>
      </c>
      <c r="B220" s="5" t="s">
        <v>686</v>
      </c>
      <c r="C220" s="5" t="s">
        <v>11</v>
      </c>
      <c r="D220" s="5" t="s">
        <v>15</v>
      </c>
      <c r="E220" s="6" t="s">
        <v>188</v>
      </c>
      <c r="F220" s="6" t="s">
        <v>682</v>
      </c>
      <c r="G220" s="116" t="s">
        <v>10</v>
      </c>
      <c r="H220" s="116" t="s">
        <v>12</v>
      </c>
      <c r="I220" s="116">
        <v>316</v>
      </c>
      <c r="J220" s="116">
        <v>39</v>
      </c>
      <c r="K220" s="116">
        <v>45</v>
      </c>
      <c r="L220" s="116">
        <v>43</v>
      </c>
      <c r="M220" s="116">
        <v>47</v>
      </c>
      <c r="N220" s="6" t="s">
        <v>687</v>
      </c>
      <c r="O220" s="6" t="s">
        <v>676</v>
      </c>
      <c r="P220" s="6" t="s">
        <v>20</v>
      </c>
      <c r="Q220" s="6" t="s">
        <v>685</v>
      </c>
      <c r="R220" s="6" t="s">
        <v>269</v>
      </c>
      <c r="S220" s="6" t="s">
        <v>60</v>
      </c>
      <c r="T220" s="6"/>
      <c r="U220" s="6"/>
      <c r="V220" s="7"/>
      <c r="W220" s="134" t="s">
        <v>2585</v>
      </c>
    </row>
    <row r="221" spans="1:23">
      <c r="A221" t="str">
        <f t="shared" si="3"/>
        <v>Plague</v>
      </c>
      <c r="B221" s="8" t="s">
        <v>688</v>
      </c>
      <c r="C221" s="5" t="s">
        <v>12</v>
      </c>
      <c r="D221" s="5" t="s">
        <v>1428</v>
      </c>
      <c r="E221" s="9" t="s">
        <v>103</v>
      </c>
      <c r="F221" s="9" t="s">
        <v>682</v>
      </c>
      <c r="G221" s="116" t="s">
        <v>10</v>
      </c>
      <c r="H221" s="116" t="s">
        <v>14</v>
      </c>
      <c r="I221" s="119">
        <v>606</v>
      </c>
      <c r="J221" s="119">
        <v>71</v>
      </c>
      <c r="K221" s="119">
        <v>78</v>
      </c>
      <c r="L221" s="119">
        <v>76</v>
      </c>
      <c r="M221" s="119">
        <v>81</v>
      </c>
      <c r="N221" s="9" t="s">
        <v>689</v>
      </c>
      <c r="O221" s="9" t="s">
        <v>20</v>
      </c>
      <c r="P221" s="9" t="s">
        <v>685</v>
      </c>
      <c r="Q221" s="9" t="s">
        <v>690</v>
      </c>
      <c r="R221" s="9" t="s">
        <v>85</v>
      </c>
      <c r="S221" s="9" t="s">
        <v>676</v>
      </c>
      <c r="T221" s="9" t="s">
        <v>691</v>
      </c>
      <c r="U221" s="9" t="s">
        <v>60</v>
      </c>
      <c r="V221" s="10"/>
      <c r="W221" s="134" t="s">
        <v>2585</v>
      </c>
    </row>
    <row r="222" spans="1:23">
      <c r="A222" t="str">
        <f t="shared" si="3"/>
        <v>Teacher</v>
      </c>
      <c r="B222" s="5" t="s">
        <v>693</v>
      </c>
      <c r="C222" s="5" t="s">
        <v>12</v>
      </c>
      <c r="D222" s="5" t="s">
        <v>1560</v>
      </c>
      <c r="E222" s="12">
        <v>40</v>
      </c>
      <c r="F222" s="12" t="s">
        <v>77</v>
      </c>
      <c r="G222" s="116" t="s">
        <v>10</v>
      </c>
      <c r="H222" s="116" t="s">
        <v>15</v>
      </c>
      <c r="I222" s="116">
        <v>185</v>
      </c>
      <c r="J222" s="116">
        <v>18</v>
      </c>
      <c r="K222" s="116">
        <v>15</v>
      </c>
      <c r="L222" s="116">
        <v>19</v>
      </c>
      <c r="M222" s="116">
        <v>18</v>
      </c>
      <c r="N222" s="6" t="s">
        <v>692</v>
      </c>
      <c r="O222" s="6" t="s">
        <v>130</v>
      </c>
      <c r="P222" s="6" t="s">
        <v>159</v>
      </c>
      <c r="Q222" s="6" t="s">
        <v>213</v>
      </c>
      <c r="R222" s="6"/>
      <c r="S222" s="6"/>
      <c r="T222" s="6"/>
      <c r="U222" s="6"/>
      <c r="V222" s="7"/>
      <c r="W222" s="134" t="s">
        <v>2590</v>
      </c>
    </row>
    <row r="223" spans="1:23">
      <c r="A223" t="str">
        <f t="shared" si="3"/>
        <v>Cleric</v>
      </c>
      <c r="B223" s="5" t="s">
        <v>694</v>
      </c>
      <c r="C223" s="5" t="s">
        <v>14</v>
      </c>
      <c r="D223" s="5" t="s">
        <v>1560</v>
      </c>
      <c r="E223" s="6" t="s">
        <v>695</v>
      </c>
      <c r="F223" s="6" t="s">
        <v>77</v>
      </c>
      <c r="G223" s="116" t="s">
        <v>1560</v>
      </c>
      <c r="H223" s="116" t="s">
        <v>15</v>
      </c>
      <c r="I223" s="116">
        <v>80</v>
      </c>
      <c r="J223" s="116">
        <v>8</v>
      </c>
      <c r="K223" s="116">
        <v>13</v>
      </c>
      <c r="L223" s="116">
        <v>14</v>
      </c>
      <c r="M223" s="116">
        <v>11</v>
      </c>
      <c r="N223" s="6" t="s">
        <v>697</v>
      </c>
      <c r="O223" s="6" t="s">
        <v>479</v>
      </c>
      <c r="P223" s="6" t="s">
        <v>576</v>
      </c>
      <c r="Q223" s="6" t="s">
        <v>636</v>
      </c>
      <c r="R223" s="6" t="s">
        <v>629</v>
      </c>
      <c r="S223" s="6" t="s">
        <v>698</v>
      </c>
      <c r="T223" s="6" t="s">
        <v>699</v>
      </c>
      <c r="U223" s="6" t="s">
        <v>700</v>
      </c>
      <c r="V223" s="7"/>
      <c r="W223" s="134" t="s">
        <v>2590</v>
      </c>
    </row>
    <row r="224" spans="1:23">
      <c r="A224" t="str">
        <f t="shared" si="3"/>
        <v>Unknown</v>
      </c>
      <c r="B224" s="5" t="s">
        <v>701</v>
      </c>
      <c r="C224" s="5" t="s">
        <v>12</v>
      </c>
      <c r="D224" s="5" t="s">
        <v>1560</v>
      </c>
      <c r="E224" s="6">
        <v>40</v>
      </c>
      <c r="F224" s="6" t="s">
        <v>77</v>
      </c>
      <c r="G224" s="116" t="s">
        <v>1560</v>
      </c>
      <c r="H224" s="116" t="s">
        <v>15</v>
      </c>
      <c r="I224" s="116">
        <v>321</v>
      </c>
      <c r="J224" s="116">
        <v>35</v>
      </c>
      <c r="K224" s="116">
        <v>29</v>
      </c>
      <c r="L224" s="116">
        <v>35</v>
      </c>
      <c r="M224" s="116">
        <v>11</v>
      </c>
      <c r="N224" s="6" t="s">
        <v>702</v>
      </c>
      <c r="O224" s="6" t="s">
        <v>479</v>
      </c>
      <c r="P224" s="6" t="s">
        <v>576</v>
      </c>
      <c r="Q224" s="6" t="s">
        <v>698</v>
      </c>
      <c r="R224" s="6" t="s">
        <v>699</v>
      </c>
      <c r="S224" s="6" t="s">
        <v>700</v>
      </c>
      <c r="T224" s="6"/>
      <c r="U224" s="6"/>
      <c r="V224" s="7"/>
      <c r="W224" s="134" t="s">
        <v>2590</v>
      </c>
    </row>
    <row r="225" spans="1:23">
      <c r="A225" t="str">
        <f t="shared" si="3"/>
        <v>Girl1</v>
      </c>
      <c r="B225" s="5" t="s">
        <v>2319</v>
      </c>
      <c r="C225" s="5" t="s">
        <v>1560</v>
      </c>
      <c r="D225" s="5" t="s">
        <v>1560</v>
      </c>
      <c r="E225" s="6" t="s">
        <v>77</v>
      </c>
      <c r="F225" s="6" t="s">
        <v>77</v>
      </c>
      <c r="G225" s="116" t="s">
        <v>1560</v>
      </c>
      <c r="H225" s="116" t="s">
        <v>15</v>
      </c>
      <c r="I225" s="116">
        <v>100</v>
      </c>
      <c r="J225" s="116">
        <v>16</v>
      </c>
      <c r="K225" s="116">
        <v>25</v>
      </c>
      <c r="L225" s="116">
        <v>21</v>
      </c>
      <c r="M225" s="116">
        <v>0</v>
      </c>
      <c r="N225" s="6" t="s">
        <v>703</v>
      </c>
      <c r="O225" s="6" t="s">
        <v>19</v>
      </c>
      <c r="P225" s="6" t="s">
        <v>98</v>
      </c>
      <c r="Q225" s="6"/>
      <c r="R225" s="6"/>
      <c r="S225" s="6"/>
      <c r="T225" s="6"/>
      <c r="U225" s="6"/>
      <c r="V225" s="7"/>
      <c r="W225" s="134" t="s">
        <v>2590</v>
      </c>
    </row>
    <row r="226" spans="1:23">
      <c r="A226" t="str">
        <f t="shared" si="3"/>
        <v>Guardian</v>
      </c>
      <c r="B226" s="5" t="s">
        <v>704</v>
      </c>
      <c r="C226" s="5" t="s">
        <v>12</v>
      </c>
      <c r="D226" s="5" t="s">
        <v>1560</v>
      </c>
      <c r="E226" s="6">
        <v>40</v>
      </c>
      <c r="F226" s="6" t="s">
        <v>77</v>
      </c>
      <c r="G226" s="116" t="s">
        <v>1560</v>
      </c>
      <c r="H226" s="116" t="s">
        <v>15</v>
      </c>
      <c r="I226" s="116">
        <v>321</v>
      </c>
      <c r="J226" s="116">
        <v>35</v>
      </c>
      <c r="K226" s="116">
        <v>35</v>
      </c>
      <c r="L226" s="116">
        <v>29</v>
      </c>
      <c r="M226" s="116">
        <v>15</v>
      </c>
      <c r="N226" s="6" t="s">
        <v>705</v>
      </c>
      <c r="O226" s="6" t="s">
        <v>579</v>
      </c>
      <c r="P226" s="6" t="s">
        <v>609</v>
      </c>
      <c r="Q226" s="6" t="s">
        <v>563</v>
      </c>
      <c r="R226" s="6" t="s">
        <v>614</v>
      </c>
      <c r="S226" s="6" t="s">
        <v>629</v>
      </c>
      <c r="T226" s="6"/>
      <c r="U226" s="6"/>
      <c r="V226" s="7"/>
      <c r="W226" s="134" t="s">
        <v>2590</v>
      </c>
    </row>
    <row r="227" spans="1:23">
      <c r="A227" t="str">
        <f t="shared" si="3"/>
        <v>Girl2</v>
      </c>
      <c r="B227" s="5" t="s">
        <v>2320</v>
      </c>
      <c r="C227" s="5" t="s">
        <v>1560</v>
      </c>
      <c r="D227" s="5" t="s">
        <v>1560</v>
      </c>
      <c r="E227" s="6" t="s">
        <v>77</v>
      </c>
      <c r="F227" s="6" t="s">
        <v>77</v>
      </c>
      <c r="G227" s="116" t="s">
        <v>1560</v>
      </c>
      <c r="H227" s="116" t="s">
        <v>15</v>
      </c>
      <c r="I227" s="116">
        <v>247</v>
      </c>
      <c r="J227" s="116">
        <v>23</v>
      </c>
      <c r="K227" s="116">
        <v>33</v>
      </c>
      <c r="L227" s="116">
        <v>28</v>
      </c>
      <c r="M227" s="116">
        <v>21</v>
      </c>
      <c r="N227" s="6" t="s">
        <v>706</v>
      </c>
      <c r="O227" s="6" t="s">
        <v>558</v>
      </c>
      <c r="P227" s="6" t="s">
        <v>2598</v>
      </c>
      <c r="Q227" s="6"/>
      <c r="R227" s="6"/>
      <c r="S227" s="6"/>
      <c r="T227" s="6"/>
      <c r="U227" s="6"/>
      <c r="V227" s="7"/>
      <c r="W227" s="134" t="s">
        <v>2590</v>
      </c>
    </row>
    <row r="228" spans="1:23">
      <c r="A228" t="str">
        <f t="shared" si="3"/>
        <v>Detectiv</v>
      </c>
      <c r="B228" s="5" t="s">
        <v>707</v>
      </c>
      <c r="C228" s="5" t="s">
        <v>11</v>
      </c>
      <c r="D228" s="5" t="s">
        <v>1560</v>
      </c>
      <c r="E228" s="6" t="s">
        <v>708</v>
      </c>
      <c r="F228" s="6" t="s">
        <v>77</v>
      </c>
      <c r="G228" s="116" t="s">
        <v>1560</v>
      </c>
      <c r="H228" s="116" t="s">
        <v>15</v>
      </c>
      <c r="I228" s="116">
        <v>473</v>
      </c>
      <c r="J228" s="116">
        <v>46</v>
      </c>
      <c r="K228" s="116">
        <v>62</v>
      </c>
      <c r="L228" s="116">
        <v>39</v>
      </c>
      <c r="M228" s="116">
        <v>49</v>
      </c>
      <c r="N228" s="6" t="s">
        <v>709</v>
      </c>
      <c r="O228" s="6" t="s">
        <v>710</v>
      </c>
      <c r="P228" s="6" t="s">
        <v>711</v>
      </c>
      <c r="Q228" s="6" t="s">
        <v>712</v>
      </c>
      <c r="R228" s="6" t="s">
        <v>713</v>
      </c>
      <c r="S228" s="6"/>
      <c r="T228" s="6"/>
      <c r="U228" s="6"/>
      <c r="V228" s="7"/>
      <c r="W228" s="134" t="s">
        <v>2590</v>
      </c>
    </row>
    <row r="229" spans="1:23">
      <c r="A229" t="str">
        <f t="shared" si="3"/>
        <v>Samurai</v>
      </c>
      <c r="B229" s="5" t="s">
        <v>537</v>
      </c>
      <c r="C229" s="5" t="s">
        <v>12</v>
      </c>
      <c r="D229" s="5" t="s">
        <v>1560</v>
      </c>
      <c r="E229" s="6" t="s">
        <v>714</v>
      </c>
      <c r="F229" s="6" t="s">
        <v>77</v>
      </c>
      <c r="G229" s="116" t="s">
        <v>1560</v>
      </c>
      <c r="H229" s="116" t="s">
        <v>15</v>
      </c>
      <c r="I229" s="116">
        <v>551</v>
      </c>
      <c r="J229" s="116">
        <v>63</v>
      </c>
      <c r="K229" s="116">
        <v>60</v>
      </c>
      <c r="L229" s="116">
        <v>45</v>
      </c>
      <c r="M229" s="116">
        <v>56</v>
      </c>
      <c r="N229" s="6" t="s">
        <v>715</v>
      </c>
      <c r="O229" s="6" t="s">
        <v>716</v>
      </c>
      <c r="P229" s="6" t="s">
        <v>542</v>
      </c>
      <c r="Q229" s="6" t="s">
        <v>596</v>
      </c>
      <c r="R229" s="6" t="s">
        <v>712</v>
      </c>
      <c r="S229" s="6" t="s">
        <v>717</v>
      </c>
      <c r="T229" s="6" t="s">
        <v>629</v>
      </c>
      <c r="U229" s="6"/>
      <c r="V229" s="7"/>
      <c r="W229" s="134" t="s">
        <v>2590</v>
      </c>
    </row>
    <row r="230" spans="1:23">
      <c r="A230" t="str">
        <f t="shared" si="3"/>
        <v>Guardian</v>
      </c>
      <c r="B230" s="5" t="s">
        <v>704</v>
      </c>
      <c r="C230" s="5" t="s">
        <v>12</v>
      </c>
      <c r="D230" s="5" t="s">
        <v>1560</v>
      </c>
      <c r="E230" s="6" t="s">
        <v>714</v>
      </c>
      <c r="F230" s="6" t="s">
        <v>77</v>
      </c>
      <c r="G230" s="116" t="s">
        <v>1560</v>
      </c>
      <c r="H230" s="116" t="s">
        <v>15</v>
      </c>
      <c r="I230" s="116">
        <v>700</v>
      </c>
      <c r="J230" s="116">
        <v>70</v>
      </c>
      <c r="K230" s="116">
        <v>80</v>
      </c>
      <c r="L230" s="116">
        <v>60</v>
      </c>
      <c r="M230" s="116">
        <v>70</v>
      </c>
      <c r="N230" s="6" t="s">
        <v>718</v>
      </c>
      <c r="O230" s="6" t="s">
        <v>593</v>
      </c>
      <c r="P230" s="6" t="s">
        <v>618</v>
      </c>
      <c r="Q230" s="6" t="s">
        <v>552</v>
      </c>
      <c r="R230" s="6" t="s">
        <v>719</v>
      </c>
      <c r="S230" s="6" t="s">
        <v>645</v>
      </c>
      <c r="T230" s="6" t="s">
        <v>629</v>
      </c>
      <c r="U230" s="6"/>
      <c r="V230" s="7"/>
      <c r="W230" s="134" t="s">
        <v>2590</v>
      </c>
    </row>
    <row r="231" spans="1:23">
      <c r="A231" t="str">
        <f t="shared" si="3"/>
        <v>Ancient</v>
      </c>
      <c r="B231" s="8" t="s">
        <v>720</v>
      </c>
      <c r="C231" s="5" t="s">
        <v>13</v>
      </c>
      <c r="D231" s="5" t="s">
        <v>1560</v>
      </c>
      <c r="E231" s="9" t="s">
        <v>721</v>
      </c>
      <c r="F231" s="9" t="s">
        <v>77</v>
      </c>
      <c r="G231" s="116" t="s">
        <v>10</v>
      </c>
      <c r="H231" s="116" t="s">
        <v>15</v>
      </c>
      <c r="I231" s="119">
        <v>999</v>
      </c>
      <c r="J231" s="119">
        <v>99</v>
      </c>
      <c r="K231" s="119">
        <v>99</v>
      </c>
      <c r="L231" s="119">
        <v>99</v>
      </c>
      <c r="M231" s="119">
        <v>99</v>
      </c>
      <c r="N231" s="9" t="s">
        <v>722</v>
      </c>
      <c r="O231" s="9" t="s">
        <v>723</v>
      </c>
      <c r="P231" s="9" t="s">
        <v>724</v>
      </c>
      <c r="Q231" s="9" t="s">
        <v>725</v>
      </c>
      <c r="R231" s="9" t="s">
        <v>726</v>
      </c>
      <c r="S231" s="9" t="s">
        <v>727</v>
      </c>
      <c r="T231" s="9" t="s">
        <v>485</v>
      </c>
      <c r="U231" s="9" t="s">
        <v>572</v>
      </c>
      <c r="V231" s="10" t="s">
        <v>33</v>
      </c>
      <c r="W231" s="126" t="s">
        <v>2591</v>
      </c>
    </row>
    <row r="232" spans="1:23">
      <c r="A232" t="str">
        <f t="shared" si="3"/>
        <v>Haniwa</v>
      </c>
      <c r="B232" s="5" t="s">
        <v>728</v>
      </c>
      <c r="C232" s="5" t="s">
        <v>11</v>
      </c>
      <c r="D232" s="5" t="s">
        <v>2295</v>
      </c>
      <c r="E232" s="6" t="s">
        <v>729</v>
      </c>
      <c r="F232" s="6" t="s">
        <v>730</v>
      </c>
      <c r="G232" s="116" t="s">
        <v>10</v>
      </c>
      <c r="H232" s="116" t="s">
        <v>13</v>
      </c>
      <c r="I232" s="116">
        <v>10000</v>
      </c>
      <c r="J232" s="116">
        <v>90</v>
      </c>
      <c r="K232" s="116">
        <v>90</v>
      </c>
      <c r="L232" s="116">
        <v>90</v>
      </c>
      <c r="M232" s="116">
        <v>90</v>
      </c>
      <c r="N232" s="6" t="s">
        <v>731</v>
      </c>
      <c r="O232" s="6" t="s">
        <v>29</v>
      </c>
      <c r="P232" s="6" t="s">
        <v>88</v>
      </c>
      <c r="Q232" s="6" t="s">
        <v>485</v>
      </c>
      <c r="R232" s="6" t="s">
        <v>732</v>
      </c>
      <c r="S232" s="6" t="s">
        <v>572</v>
      </c>
      <c r="T232" s="6" t="s">
        <v>33</v>
      </c>
      <c r="U232" s="6"/>
      <c r="V232" s="7"/>
      <c r="W232" s="126" t="s">
        <v>1482</v>
      </c>
    </row>
    <row r="233" spans="1:23">
      <c r="A233" t="str">
        <f t="shared" si="3"/>
        <v>Dolphin</v>
      </c>
      <c r="B233" s="5" t="s">
        <v>733</v>
      </c>
      <c r="C233" s="5" t="s">
        <v>12</v>
      </c>
      <c r="D233" s="5" t="s">
        <v>1525</v>
      </c>
      <c r="E233" s="6" t="s">
        <v>282</v>
      </c>
      <c r="F233" s="6" t="s">
        <v>734</v>
      </c>
      <c r="G233" s="116" t="s">
        <v>10</v>
      </c>
      <c r="H233" s="116" t="s">
        <v>15</v>
      </c>
      <c r="I233" s="116">
        <v>5000</v>
      </c>
      <c r="J233" s="116">
        <v>60</v>
      </c>
      <c r="K233" s="116">
        <v>60</v>
      </c>
      <c r="L233" s="116">
        <v>60</v>
      </c>
      <c r="M233" s="116">
        <v>60</v>
      </c>
      <c r="N233" s="6" t="s">
        <v>735</v>
      </c>
      <c r="O233" s="6" t="s">
        <v>257</v>
      </c>
      <c r="P233" s="6" t="s">
        <v>250</v>
      </c>
      <c r="Q233" s="6" t="s">
        <v>245</v>
      </c>
      <c r="R233" s="6" t="s">
        <v>37</v>
      </c>
      <c r="S233" s="6" t="s">
        <v>242</v>
      </c>
      <c r="T233" s="6" t="s">
        <v>147</v>
      </c>
      <c r="U233" s="6" t="s">
        <v>139</v>
      </c>
      <c r="V233" s="7" t="s">
        <v>50</v>
      </c>
      <c r="W233" s="126" t="s">
        <v>2586</v>
      </c>
    </row>
    <row r="234" spans="1:23">
      <c r="A234" t="str">
        <f t="shared" si="3"/>
        <v>OdinCrow</v>
      </c>
      <c r="B234" s="5" t="s">
        <v>736</v>
      </c>
      <c r="C234" s="5" t="s">
        <v>10</v>
      </c>
      <c r="D234" s="5" t="s">
        <v>15</v>
      </c>
      <c r="E234" s="6" t="s">
        <v>167</v>
      </c>
      <c r="F234" s="6" t="s">
        <v>358</v>
      </c>
      <c r="G234" s="116" t="s">
        <v>10</v>
      </c>
      <c r="H234" s="116" t="s">
        <v>14</v>
      </c>
      <c r="I234" s="116">
        <v>669</v>
      </c>
      <c r="J234" s="116">
        <v>75</v>
      </c>
      <c r="K234" s="116">
        <v>85</v>
      </c>
      <c r="L234" s="116">
        <v>79</v>
      </c>
      <c r="M234" s="116">
        <v>69</v>
      </c>
      <c r="N234" s="6" t="s">
        <v>366</v>
      </c>
      <c r="O234" s="6" t="s">
        <v>317</v>
      </c>
      <c r="P234" s="6" t="s">
        <v>348</v>
      </c>
      <c r="Q234" s="6" t="s">
        <v>25</v>
      </c>
      <c r="R234" s="6" t="s">
        <v>110</v>
      </c>
      <c r="S234" s="6" t="s">
        <v>85</v>
      </c>
      <c r="T234" s="6" t="s">
        <v>69</v>
      </c>
      <c r="U234" s="6" t="s">
        <v>139</v>
      </c>
      <c r="V234" s="7"/>
      <c r="W234" s="126" t="s">
        <v>2588</v>
      </c>
    </row>
    <row r="235" spans="1:23">
      <c r="A235" t="str">
        <f t="shared" si="3"/>
        <v>WarMach</v>
      </c>
      <c r="B235" s="8" t="s">
        <v>737</v>
      </c>
      <c r="C235" s="5" t="s">
        <v>11</v>
      </c>
      <c r="D235" s="5" t="s">
        <v>2297</v>
      </c>
      <c r="E235" s="9" t="s">
        <v>738</v>
      </c>
      <c r="F235" s="9" t="s">
        <v>739</v>
      </c>
      <c r="G235" s="116" t="s">
        <v>11</v>
      </c>
      <c r="H235" s="116" t="s">
        <v>12</v>
      </c>
      <c r="I235" s="119">
        <v>10000</v>
      </c>
      <c r="J235" s="119">
        <v>120</v>
      </c>
      <c r="K235" s="119">
        <v>60</v>
      </c>
      <c r="L235" s="119">
        <v>0</v>
      </c>
      <c r="M235" s="119">
        <v>90</v>
      </c>
      <c r="N235" s="9" t="s">
        <v>740</v>
      </c>
      <c r="O235" s="9" t="s">
        <v>619</v>
      </c>
      <c r="P235" s="9" t="s">
        <v>741</v>
      </c>
      <c r="Q235" s="9" t="s">
        <v>29</v>
      </c>
      <c r="R235" s="9" t="s">
        <v>190</v>
      </c>
      <c r="S235" s="9" t="s">
        <v>42</v>
      </c>
      <c r="T235" s="9"/>
      <c r="U235" s="9"/>
      <c r="V235" s="10"/>
      <c r="W235" s="126" t="s">
        <v>750</v>
      </c>
    </row>
    <row r="236" spans="1:23">
      <c r="A236" t="str">
        <f t="shared" si="3"/>
        <v>Human M</v>
      </c>
      <c r="B236" s="5" t="s">
        <v>2601</v>
      </c>
      <c r="C236" s="5" t="s">
        <v>9</v>
      </c>
      <c r="D236" s="5" t="s">
        <v>1560</v>
      </c>
      <c r="E236" s="6">
        <v>10</v>
      </c>
      <c r="F236" s="6" t="s">
        <v>77</v>
      </c>
      <c r="G236" s="116" t="s">
        <v>1560</v>
      </c>
      <c r="H236" s="116" t="s">
        <v>9</v>
      </c>
      <c r="I236" s="116">
        <v>59</v>
      </c>
      <c r="J236" s="116">
        <v>6</v>
      </c>
      <c r="K236" s="116">
        <v>5</v>
      </c>
      <c r="L236" s="116">
        <v>3</v>
      </c>
      <c r="M236" s="116">
        <v>3</v>
      </c>
      <c r="N236" s="6" t="s">
        <v>742</v>
      </c>
      <c r="O236" s="6" t="s">
        <v>536</v>
      </c>
      <c r="P236" s="6" t="s">
        <v>698</v>
      </c>
      <c r="Q236" s="6"/>
      <c r="R236" s="6"/>
      <c r="S236" s="6"/>
      <c r="T236" s="6"/>
      <c r="U236" s="6"/>
      <c r="V236" s="7"/>
      <c r="W236" s="126" t="s">
        <v>2590</v>
      </c>
    </row>
    <row r="237" spans="1:23">
      <c r="A237" t="str">
        <f t="shared" si="3"/>
        <v>Human F</v>
      </c>
      <c r="B237" s="5" t="s">
        <v>2602</v>
      </c>
      <c r="C237" s="5" t="s">
        <v>9</v>
      </c>
      <c r="D237" s="5" t="s">
        <v>1560</v>
      </c>
      <c r="E237" s="6">
        <v>10</v>
      </c>
      <c r="F237" s="6" t="s">
        <v>77</v>
      </c>
      <c r="G237" s="116" t="s">
        <v>1560</v>
      </c>
      <c r="H237" s="116" t="s">
        <v>9</v>
      </c>
      <c r="I237" s="116">
        <v>52</v>
      </c>
      <c r="J237" s="116">
        <v>5</v>
      </c>
      <c r="K237" s="116">
        <v>6</v>
      </c>
      <c r="L237" s="116">
        <v>4</v>
      </c>
      <c r="M237" s="116">
        <v>3</v>
      </c>
      <c r="N237" s="6" t="s">
        <v>743</v>
      </c>
      <c r="O237" s="6" t="s">
        <v>744</v>
      </c>
      <c r="P237" s="6" t="s">
        <v>698</v>
      </c>
      <c r="Q237" s="6"/>
      <c r="R237" s="6"/>
      <c r="S237" s="6"/>
      <c r="T237" s="6"/>
      <c r="U237" s="6"/>
      <c r="V237" s="7"/>
      <c r="W237" s="126" t="s">
        <v>2590</v>
      </c>
    </row>
    <row r="238" spans="1:23">
      <c r="A238" t="str">
        <f t="shared" si="3"/>
        <v>Mutant M</v>
      </c>
      <c r="B238" s="5" t="s">
        <v>745</v>
      </c>
      <c r="C238" s="5" t="s">
        <v>10</v>
      </c>
      <c r="D238" s="5" t="s">
        <v>1560</v>
      </c>
      <c r="E238" s="6">
        <v>20</v>
      </c>
      <c r="F238" s="6" t="s">
        <v>77</v>
      </c>
      <c r="G238" s="116" t="s">
        <v>9</v>
      </c>
      <c r="H238" s="116" t="s">
        <v>10</v>
      </c>
      <c r="I238" s="116">
        <v>52</v>
      </c>
      <c r="J238" s="116">
        <v>5</v>
      </c>
      <c r="K238" s="116">
        <v>4</v>
      </c>
      <c r="L238" s="116">
        <v>6</v>
      </c>
      <c r="M238" s="116">
        <v>3</v>
      </c>
      <c r="N238" s="6" t="s">
        <v>746</v>
      </c>
      <c r="O238" s="6" t="s">
        <v>479</v>
      </c>
      <c r="P238" s="6" t="s">
        <v>268</v>
      </c>
      <c r="Q238" s="6" t="s">
        <v>698</v>
      </c>
      <c r="R238" s="6"/>
      <c r="S238" s="6"/>
      <c r="T238" s="6"/>
      <c r="U238" s="6"/>
      <c r="V238" s="7"/>
      <c r="W238" s="126" t="s">
        <v>2592</v>
      </c>
    </row>
    <row r="239" spans="1:23">
      <c r="A239" t="str">
        <f t="shared" si="3"/>
        <v>Mutant F</v>
      </c>
      <c r="B239" s="5" t="s">
        <v>747</v>
      </c>
      <c r="C239" s="5" t="s">
        <v>10</v>
      </c>
      <c r="D239" s="5" t="s">
        <v>1560</v>
      </c>
      <c r="E239" s="6" t="s">
        <v>57</v>
      </c>
      <c r="F239" s="6" t="s">
        <v>77</v>
      </c>
      <c r="G239" s="116" t="s">
        <v>9</v>
      </c>
      <c r="H239" s="116" t="s">
        <v>10</v>
      </c>
      <c r="I239" s="116">
        <v>45</v>
      </c>
      <c r="J239" s="116">
        <v>4</v>
      </c>
      <c r="K239" s="116">
        <v>5</v>
      </c>
      <c r="L239" s="116">
        <v>6</v>
      </c>
      <c r="M239" s="116">
        <v>3</v>
      </c>
      <c r="N239" s="6" t="s">
        <v>748</v>
      </c>
      <c r="O239" s="6" t="s">
        <v>749</v>
      </c>
      <c r="P239" s="6" t="s">
        <v>49</v>
      </c>
      <c r="Q239" s="6" t="s">
        <v>698</v>
      </c>
      <c r="R239" s="6"/>
      <c r="S239" s="6"/>
      <c r="T239" s="6"/>
      <c r="U239" s="6"/>
      <c r="V239" s="7"/>
      <c r="W239" s="126" t="s">
        <v>2592</v>
      </c>
    </row>
    <row r="240" spans="1:23">
      <c r="A240" t="str">
        <f t="shared" si="3"/>
        <v>Robot</v>
      </c>
      <c r="B240" s="5" t="s">
        <v>750</v>
      </c>
      <c r="C240" s="5" t="s">
        <v>9</v>
      </c>
      <c r="D240" s="5" t="s">
        <v>1560</v>
      </c>
      <c r="E240" s="6" t="s">
        <v>36</v>
      </c>
      <c r="F240" s="6" t="s">
        <v>77</v>
      </c>
      <c r="G240" s="116" t="s">
        <v>11</v>
      </c>
      <c r="H240" s="116" t="s">
        <v>9</v>
      </c>
      <c r="I240" s="116">
        <v>60</v>
      </c>
      <c r="J240" s="116">
        <v>6</v>
      </c>
      <c r="K240" s="116">
        <v>5</v>
      </c>
      <c r="L240" s="116">
        <v>0</v>
      </c>
      <c r="M240" s="116">
        <v>6</v>
      </c>
      <c r="N240" s="6" t="s">
        <v>751</v>
      </c>
      <c r="O240" s="6" t="s">
        <v>604</v>
      </c>
      <c r="P240" s="6" t="s">
        <v>42</v>
      </c>
      <c r="Q240" s="6"/>
      <c r="R240" s="6"/>
      <c r="S240" s="6"/>
      <c r="T240" s="6"/>
      <c r="U240" s="6"/>
      <c r="V240" s="7"/>
      <c r="W240" s="126" t="s">
        <v>750</v>
      </c>
    </row>
    <row r="241" spans="1:23">
      <c r="A241" t="str">
        <f t="shared" si="3"/>
        <v>Slime</v>
      </c>
      <c r="B241" s="5" t="s">
        <v>127</v>
      </c>
      <c r="C241" s="5" t="s">
        <v>9</v>
      </c>
      <c r="D241" s="5" t="s">
        <v>9</v>
      </c>
      <c r="E241" s="6" t="s">
        <v>163</v>
      </c>
      <c r="F241" s="6" t="s">
        <v>77</v>
      </c>
      <c r="G241" s="116" t="s">
        <v>10</v>
      </c>
      <c r="H241" s="116" t="s">
        <v>9</v>
      </c>
      <c r="I241" s="116">
        <v>52</v>
      </c>
      <c r="J241" s="116">
        <v>5</v>
      </c>
      <c r="K241" s="116">
        <v>2</v>
      </c>
      <c r="L241" s="116">
        <v>6</v>
      </c>
      <c r="M241" s="116">
        <v>5</v>
      </c>
      <c r="N241" s="6" t="s">
        <v>752</v>
      </c>
      <c r="O241" s="6" t="s">
        <v>130</v>
      </c>
      <c r="P241" s="6" t="s">
        <v>60</v>
      </c>
      <c r="Q241" s="6"/>
      <c r="R241" s="6"/>
      <c r="S241" s="6"/>
      <c r="T241" s="6"/>
      <c r="U241" s="6"/>
      <c r="V241" s="7"/>
      <c r="W241" s="126" t="s">
        <v>2585</v>
      </c>
    </row>
    <row r="242" spans="1:23">
      <c r="A242" t="str">
        <f t="shared" si="3"/>
        <v>Hatchling</v>
      </c>
      <c r="B242" s="5" t="s">
        <v>2603</v>
      </c>
      <c r="C242" s="5" t="s">
        <v>9</v>
      </c>
      <c r="D242" s="5" t="s">
        <v>9</v>
      </c>
      <c r="E242" s="6" t="s">
        <v>163</v>
      </c>
      <c r="F242" s="6" t="s">
        <v>77</v>
      </c>
      <c r="G242" s="116" t="s">
        <v>10</v>
      </c>
      <c r="H242" s="116" t="s">
        <v>10</v>
      </c>
      <c r="I242" s="116">
        <v>45</v>
      </c>
      <c r="J242" s="116">
        <v>5</v>
      </c>
      <c r="K242" s="116">
        <v>2</v>
      </c>
      <c r="L242" s="116">
        <v>6</v>
      </c>
      <c r="M242" s="116">
        <v>5</v>
      </c>
      <c r="N242" s="6" t="s">
        <v>753</v>
      </c>
      <c r="O242" s="6" t="s">
        <v>317</v>
      </c>
      <c r="P242" s="6" t="s">
        <v>49</v>
      </c>
      <c r="Q242" s="6" t="s">
        <v>139</v>
      </c>
      <c r="R242" s="6"/>
      <c r="S242" s="6"/>
      <c r="T242" s="6"/>
      <c r="U242" s="6"/>
      <c r="V242" s="7"/>
      <c r="W242" s="134" t="s">
        <v>2587</v>
      </c>
    </row>
    <row r="243" spans="1:23">
      <c r="A243" t="str">
        <f t="shared" si="3"/>
        <v>Imp</v>
      </c>
      <c r="B243" s="8" t="s">
        <v>754</v>
      </c>
      <c r="C243" s="5" t="s">
        <v>9</v>
      </c>
      <c r="D243" s="5" t="s">
        <v>9</v>
      </c>
      <c r="E243" s="9" t="s">
        <v>163</v>
      </c>
      <c r="F243" s="9" t="s">
        <v>77</v>
      </c>
      <c r="G243" s="116" t="s">
        <v>10</v>
      </c>
      <c r="H243" s="116" t="s">
        <v>9</v>
      </c>
      <c r="I243" s="119">
        <v>31</v>
      </c>
      <c r="J243" s="119">
        <v>5</v>
      </c>
      <c r="K243" s="119">
        <v>5</v>
      </c>
      <c r="L243" s="119">
        <v>6</v>
      </c>
      <c r="M243" s="119">
        <v>5</v>
      </c>
      <c r="N243" s="9" t="s">
        <v>755</v>
      </c>
      <c r="O243" s="9" t="s">
        <v>317</v>
      </c>
      <c r="P243" s="9" t="s">
        <v>467</v>
      </c>
      <c r="Q243" s="9"/>
      <c r="R243" s="9"/>
      <c r="S243" s="9"/>
      <c r="T243" s="9"/>
      <c r="U243" s="9"/>
      <c r="V243" s="10"/>
      <c r="W243" s="126" t="s">
        <v>1482</v>
      </c>
    </row>
    <row r="244" spans="1:23">
      <c r="A244" t="str">
        <f t="shared" si="3"/>
        <v>Ashura</v>
      </c>
      <c r="B244" s="5" t="s">
        <v>756</v>
      </c>
      <c r="C244" s="5" t="s">
        <v>11</v>
      </c>
      <c r="D244" s="5" t="s">
        <v>15</v>
      </c>
      <c r="E244" s="6">
        <v>37</v>
      </c>
      <c r="F244" s="6" t="s">
        <v>714</v>
      </c>
      <c r="G244" s="116" t="s">
        <v>10</v>
      </c>
      <c r="H244" s="116" t="s">
        <v>12</v>
      </c>
      <c r="I244" s="116">
        <v>900</v>
      </c>
      <c r="J244" s="116">
        <v>18</v>
      </c>
      <c r="K244" s="116">
        <v>18</v>
      </c>
      <c r="L244" s="116">
        <v>17</v>
      </c>
      <c r="M244" s="116">
        <v>18</v>
      </c>
      <c r="N244" s="6" t="s">
        <v>757</v>
      </c>
      <c r="O244" s="6" t="s">
        <v>458</v>
      </c>
      <c r="P244" s="6" t="s">
        <v>49</v>
      </c>
      <c r="Q244" s="6" t="s">
        <v>467</v>
      </c>
      <c r="R244" s="6" t="s">
        <v>505</v>
      </c>
      <c r="S244" s="6" t="s">
        <v>105</v>
      </c>
      <c r="T244" s="6"/>
      <c r="U244" s="6"/>
      <c r="V244" s="7"/>
      <c r="W244" s="126" t="s">
        <v>2591</v>
      </c>
    </row>
    <row r="245" spans="1:23">
      <c r="A245" t="str">
        <f t="shared" si="3"/>
        <v>Venus</v>
      </c>
      <c r="B245" s="5" t="s">
        <v>758</v>
      </c>
      <c r="C245" s="5" t="s">
        <v>11</v>
      </c>
      <c r="D245" s="5" t="s">
        <v>1525</v>
      </c>
      <c r="E245" s="6" t="s">
        <v>171</v>
      </c>
      <c r="F245" s="6" t="s">
        <v>708</v>
      </c>
      <c r="G245" s="116" t="s">
        <v>1560</v>
      </c>
      <c r="H245" s="116" t="s">
        <v>12</v>
      </c>
      <c r="I245" s="116">
        <v>2500</v>
      </c>
      <c r="J245" s="116">
        <v>52</v>
      </c>
      <c r="K245" s="116">
        <v>52</v>
      </c>
      <c r="L245" s="116">
        <v>52</v>
      </c>
      <c r="M245" s="116">
        <v>52</v>
      </c>
      <c r="N245" s="6" t="s">
        <v>759</v>
      </c>
      <c r="O245" s="6" t="s">
        <v>55</v>
      </c>
      <c r="P245" s="6" t="s">
        <v>563</v>
      </c>
      <c r="Q245" s="6" t="s">
        <v>49</v>
      </c>
      <c r="R245" s="6" t="s">
        <v>390</v>
      </c>
      <c r="S245" s="6" t="s">
        <v>105</v>
      </c>
      <c r="T245" s="6"/>
      <c r="U245" s="6"/>
      <c r="V245" s="7"/>
      <c r="W245" s="126" t="s">
        <v>2591</v>
      </c>
    </row>
    <row r="246" spans="1:23">
      <c r="A246" t="str">
        <f t="shared" si="3"/>
        <v>Sho-gun</v>
      </c>
      <c r="B246" s="5" t="s">
        <v>760</v>
      </c>
      <c r="C246" s="5" t="s">
        <v>11</v>
      </c>
      <c r="D246" s="5" t="s">
        <v>15</v>
      </c>
      <c r="E246" s="6" t="s">
        <v>188</v>
      </c>
      <c r="F246" s="6" t="s">
        <v>761</v>
      </c>
      <c r="G246" s="116" t="s">
        <v>1560</v>
      </c>
      <c r="H246" s="116" t="s">
        <v>12</v>
      </c>
      <c r="I246" s="116">
        <v>2000</v>
      </c>
      <c r="J246" s="116">
        <v>41</v>
      </c>
      <c r="K246" s="116">
        <v>41</v>
      </c>
      <c r="L246" s="116">
        <v>41</v>
      </c>
      <c r="M246" s="116">
        <v>41</v>
      </c>
      <c r="N246" s="6" t="s">
        <v>762</v>
      </c>
      <c r="O246" s="6" t="s">
        <v>68</v>
      </c>
      <c r="P246" s="6" t="s">
        <v>20</v>
      </c>
      <c r="Q246" s="6" t="s">
        <v>21</v>
      </c>
      <c r="R246" s="6" t="s">
        <v>542</v>
      </c>
      <c r="S246" s="6" t="s">
        <v>70</v>
      </c>
      <c r="T246" s="6"/>
      <c r="U246" s="6"/>
      <c r="V246" s="7"/>
      <c r="W246" s="126" t="s">
        <v>2590</v>
      </c>
    </row>
    <row r="247" spans="1:23">
      <c r="A247" t="str">
        <f t="shared" si="3"/>
        <v>Magnate</v>
      </c>
      <c r="B247" s="5" t="s">
        <v>763</v>
      </c>
      <c r="C247" s="5" t="s">
        <v>11</v>
      </c>
      <c r="D247" s="5" t="s">
        <v>2295</v>
      </c>
      <c r="E247" s="6" t="s">
        <v>729</v>
      </c>
      <c r="F247" s="6" t="s">
        <v>764</v>
      </c>
      <c r="G247" s="116" t="s">
        <v>1560</v>
      </c>
      <c r="H247" s="116" t="s">
        <v>13</v>
      </c>
      <c r="I247" s="116">
        <v>6000</v>
      </c>
      <c r="J247" s="116">
        <v>63</v>
      </c>
      <c r="K247" s="116">
        <v>63</v>
      </c>
      <c r="L247" s="116">
        <v>63</v>
      </c>
      <c r="M247" s="116">
        <v>63</v>
      </c>
      <c r="N247" s="6" t="s">
        <v>765</v>
      </c>
      <c r="O247" s="6" t="s">
        <v>542</v>
      </c>
      <c r="P247" s="6" t="s">
        <v>242</v>
      </c>
      <c r="Q247" s="6" t="s">
        <v>110</v>
      </c>
      <c r="R247" s="6" t="s">
        <v>618</v>
      </c>
      <c r="S247" s="6" t="s">
        <v>482</v>
      </c>
      <c r="T247" s="6" t="s">
        <v>70</v>
      </c>
      <c r="U247" s="6"/>
      <c r="V247" s="7"/>
      <c r="W247" s="126" t="s">
        <v>2591</v>
      </c>
    </row>
    <row r="248" spans="1:23">
      <c r="A248" t="str">
        <f t="shared" si="3"/>
        <v>Odin</v>
      </c>
      <c r="B248" s="5" t="s">
        <v>766</v>
      </c>
      <c r="C248" s="5" t="s">
        <v>11</v>
      </c>
      <c r="D248" s="5" t="s">
        <v>2296</v>
      </c>
      <c r="E248" s="6" t="s">
        <v>767</v>
      </c>
      <c r="F248" s="6" t="s">
        <v>768</v>
      </c>
      <c r="G248" s="116" t="s">
        <v>1560</v>
      </c>
      <c r="H248" s="116" t="s">
        <v>12</v>
      </c>
      <c r="I248" s="116">
        <v>3700</v>
      </c>
      <c r="J248" s="116">
        <v>75</v>
      </c>
      <c r="K248" s="116">
        <v>75</v>
      </c>
      <c r="L248" s="116">
        <v>68</v>
      </c>
      <c r="M248" s="116">
        <v>75</v>
      </c>
      <c r="N248" s="6" t="s">
        <v>769</v>
      </c>
      <c r="O248" s="6" t="s">
        <v>770</v>
      </c>
      <c r="P248" s="6" t="s">
        <v>2383</v>
      </c>
      <c r="Q248" s="6" t="s">
        <v>441</v>
      </c>
      <c r="R248" s="6" t="s">
        <v>213</v>
      </c>
      <c r="S248" s="6" t="s">
        <v>70</v>
      </c>
      <c r="T248" s="6"/>
      <c r="U248" s="6"/>
      <c r="V248" s="7"/>
      <c r="W248" s="126" t="s">
        <v>2591</v>
      </c>
    </row>
    <row r="249" spans="1:23">
      <c r="A249" t="str">
        <f t="shared" si="3"/>
        <v>Minion</v>
      </c>
      <c r="B249" s="5" t="s">
        <v>771</v>
      </c>
      <c r="C249" s="5" t="s">
        <v>12</v>
      </c>
      <c r="D249" s="5" t="s">
        <v>2297</v>
      </c>
      <c r="E249" s="6" t="s">
        <v>772</v>
      </c>
      <c r="F249" s="6" t="s">
        <v>721</v>
      </c>
      <c r="G249" s="116" t="s">
        <v>10</v>
      </c>
      <c r="H249" s="116" t="s">
        <v>12</v>
      </c>
      <c r="I249" s="116">
        <v>5000</v>
      </c>
      <c r="J249" s="116">
        <v>63</v>
      </c>
      <c r="K249" s="116">
        <v>63</v>
      </c>
      <c r="L249" s="116">
        <v>57</v>
      </c>
      <c r="M249" s="116">
        <v>63</v>
      </c>
      <c r="N249" s="6" t="s">
        <v>773</v>
      </c>
      <c r="O249" s="6" t="s">
        <v>49</v>
      </c>
      <c r="P249" s="6" t="s">
        <v>101</v>
      </c>
      <c r="Q249" s="6" t="s">
        <v>110</v>
      </c>
      <c r="R249" s="6" t="s">
        <v>268</v>
      </c>
      <c r="S249" s="6" t="s">
        <v>2383</v>
      </c>
      <c r="T249" s="6"/>
      <c r="U249" s="6"/>
      <c r="V249" s="7"/>
      <c r="W249" s="126" t="s">
        <v>2588</v>
      </c>
    </row>
    <row r="250" spans="1:23">
      <c r="A250" t="str">
        <f t="shared" si="3"/>
        <v>Apollo</v>
      </c>
      <c r="B250" s="5" t="s">
        <v>774</v>
      </c>
      <c r="C250" s="5"/>
      <c r="D250" s="5"/>
      <c r="E250" s="6" t="s">
        <v>775</v>
      </c>
      <c r="F250" s="6" t="s">
        <v>776</v>
      </c>
      <c r="G250" s="116" t="s">
        <v>1560</v>
      </c>
      <c r="H250" s="116" t="s">
        <v>9</v>
      </c>
      <c r="I250" s="116">
        <v>25000</v>
      </c>
      <c r="J250" s="116">
        <v>99</v>
      </c>
      <c r="K250" s="116">
        <v>99</v>
      </c>
      <c r="L250" s="116">
        <v>80</v>
      </c>
      <c r="M250" s="116">
        <v>99</v>
      </c>
      <c r="N250" s="6" t="s">
        <v>777</v>
      </c>
      <c r="O250" s="6" t="s">
        <v>485</v>
      </c>
      <c r="P250" s="6" t="s">
        <v>572</v>
      </c>
      <c r="Q250" s="6"/>
      <c r="R250" s="6"/>
      <c r="S250" s="6"/>
      <c r="T250" s="6"/>
      <c r="U250" s="6"/>
      <c r="V250" s="7"/>
      <c r="W250" s="126" t="s">
        <v>2591</v>
      </c>
    </row>
    <row r="251" spans="1:23">
      <c r="A251" t="str">
        <f t="shared" si="3"/>
        <v>Arsenal</v>
      </c>
      <c r="B251" s="8" t="s">
        <v>778</v>
      </c>
      <c r="C251" s="5"/>
      <c r="D251" s="5"/>
      <c r="E251" s="9" t="s">
        <v>77</v>
      </c>
      <c r="F251" s="9" t="s">
        <v>695</v>
      </c>
      <c r="G251" s="116" t="s">
        <v>11</v>
      </c>
      <c r="H251" s="116" t="s">
        <v>9</v>
      </c>
      <c r="I251" s="119">
        <v>10000</v>
      </c>
      <c r="J251" s="119">
        <v>99</v>
      </c>
      <c r="K251" s="119">
        <v>99</v>
      </c>
      <c r="L251" s="119">
        <v>120</v>
      </c>
      <c r="M251" s="119">
        <v>99</v>
      </c>
      <c r="N251" s="9" t="s">
        <v>779</v>
      </c>
      <c r="O251" s="9" t="s">
        <v>780</v>
      </c>
      <c r="P251" s="9" t="s">
        <v>70</v>
      </c>
      <c r="Q251" s="9"/>
      <c r="R251" s="9"/>
      <c r="S251" s="9"/>
      <c r="T251" s="9"/>
      <c r="U251" s="9"/>
      <c r="V251" s="10"/>
      <c r="W251" s="126" t="s">
        <v>750</v>
      </c>
    </row>
    <row r="252" spans="1:23">
      <c r="A252" t="str">
        <f t="shared" si="3"/>
        <v>Jerk</v>
      </c>
      <c r="B252" s="124" t="s">
        <v>2363</v>
      </c>
      <c r="C252">
        <v>0</v>
      </c>
      <c r="G252" s="117">
        <v>1</v>
      </c>
      <c r="H252" s="117">
        <v>0</v>
      </c>
      <c r="I252" s="125">
        <v>1000</v>
      </c>
      <c r="J252" s="125">
        <v>1</v>
      </c>
      <c r="K252" s="125">
        <v>20</v>
      </c>
      <c r="L252" s="125">
        <v>20</v>
      </c>
      <c r="M252" s="125">
        <v>20</v>
      </c>
      <c r="O252" s="126" t="s">
        <v>441</v>
      </c>
      <c r="P252" s="126"/>
      <c r="W252" s="126" t="s">
        <v>2592</v>
      </c>
    </row>
    <row r="253" spans="1:23">
      <c r="A253" t="str">
        <f t="shared" si="3"/>
        <v>SuperJerk</v>
      </c>
      <c r="B253" s="124" t="s">
        <v>2593</v>
      </c>
      <c r="C253">
        <v>3</v>
      </c>
      <c r="G253" s="117">
        <v>1</v>
      </c>
      <c r="I253" s="125">
        <v>1000</v>
      </c>
      <c r="J253" s="125">
        <v>15</v>
      </c>
      <c r="K253" s="125">
        <v>50</v>
      </c>
      <c r="L253" s="125">
        <v>40</v>
      </c>
      <c r="M253" s="125">
        <v>30</v>
      </c>
      <c r="O253" s="126" t="s">
        <v>289</v>
      </c>
      <c r="P253" s="126" t="s">
        <v>2366</v>
      </c>
      <c r="Q253" t="s">
        <v>482</v>
      </c>
      <c r="R253" t="s">
        <v>643</v>
      </c>
      <c r="S253" t="s">
        <v>284</v>
      </c>
      <c r="T253" t="s">
        <v>135</v>
      </c>
      <c r="W253" s="126" t="s">
        <v>2592</v>
      </c>
    </row>
  </sheetData>
  <conditionalFormatting sqref="A2:A253">
    <cfRule type="notContainsBlanks" dxfId="1" priority="1">
      <formula>LEN(TRIM(A2))&gt;0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16"/>
  <sheetViews>
    <sheetView workbookViewId="0">
      <selection activeCell="F21" sqref="F21"/>
    </sheetView>
  </sheetViews>
  <sheetFormatPr defaultRowHeight="15"/>
  <cols>
    <col min="4" max="4" width="9.7109375" bestFit="1" customWidth="1"/>
  </cols>
  <sheetData>
    <row r="1" spans="1:10">
      <c r="A1" s="112" t="s">
        <v>2301</v>
      </c>
      <c r="B1" s="43" t="s">
        <v>2329</v>
      </c>
      <c r="C1" s="43" t="s">
        <v>2330</v>
      </c>
      <c r="D1" s="43" t="s">
        <v>2331</v>
      </c>
      <c r="E1" s="43" t="s">
        <v>2332</v>
      </c>
      <c r="F1" s="43" t="s">
        <v>2333</v>
      </c>
      <c r="G1" s="43" t="s">
        <v>2334</v>
      </c>
      <c r="H1" s="43" t="s">
        <v>2335</v>
      </c>
      <c r="I1" s="43" t="s">
        <v>2336</v>
      </c>
    </row>
    <row r="2" spans="1:10">
      <c r="A2" s="112">
        <v>0</v>
      </c>
      <c r="B2" s="114">
        <v>1</v>
      </c>
      <c r="C2" s="114">
        <v>0</v>
      </c>
      <c r="D2" s="114">
        <v>0</v>
      </c>
      <c r="E2" s="114">
        <v>0</v>
      </c>
      <c r="F2" s="114">
        <v>0</v>
      </c>
      <c r="G2" s="114">
        <v>0</v>
      </c>
      <c r="H2" s="114">
        <v>0</v>
      </c>
      <c r="I2" s="114">
        <v>0</v>
      </c>
      <c r="J2" s="123">
        <f>SUM(B2:I2)</f>
        <v>1</v>
      </c>
    </row>
    <row r="3" spans="1:10">
      <c r="A3" s="112">
        <v>1</v>
      </c>
      <c r="B3" s="114">
        <v>0.66666666666666663</v>
      </c>
      <c r="C3" s="114">
        <v>0.33333333333333337</v>
      </c>
      <c r="D3" s="114">
        <v>0</v>
      </c>
      <c r="E3" s="114">
        <v>0</v>
      </c>
      <c r="F3" s="114">
        <v>0</v>
      </c>
      <c r="G3" s="114">
        <v>0</v>
      </c>
      <c r="H3" s="114">
        <v>0</v>
      </c>
      <c r="I3" s="114">
        <v>0</v>
      </c>
      <c r="J3" s="123">
        <f t="shared" ref="J3:J16" si="0">SUM(B3:I3)</f>
        <v>1</v>
      </c>
    </row>
    <row r="4" spans="1:10">
      <c r="A4" s="112">
        <v>2</v>
      </c>
      <c r="B4" s="114">
        <v>0.56862745098039214</v>
      </c>
      <c r="C4" s="114">
        <v>0.28627450980392155</v>
      </c>
      <c r="D4" s="122">
        <v>0.14509803921568631</v>
      </c>
      <c r="E4" s="114">
        <v>0</v>
      </c>
      <c r="F4" s="114">
        <v>0</v>
      </c>
      <c r="G4" s="114">
        <v>0</v>
      </c>
      <c r="H4" s="114">
        <v>0</v>
      </c>
      <c r="I4" s="114">
        <v>0</v>
      </c>
      <c r="J4" s="123">
        <f t="shared" si="0"/>
        <v>1</v>
      </c>
    </row>
    <row r="5" spans="1:10">
      <c r="A5" s="112">
        <v>3</v>
      </c>
      <c r="B5" s="114">
        <v>0.53333333333333333</v>
      </c>
      <c r="C5" s="114">
        <v>0.26666666666666672</v>
      </c>
      <c r="D5" s="114">
        <v>0.1333333333333333</v>
      </c>
      <c r="E5" s="114">
        <v>6.6666666666666652E-2</v>
      </c>
      <c r="F5" s="114">
        <v>0</v>
      </c>
      <c r="G5" s="114">
        <v>0</v>
      </c>
      <c r="H5" s="114">
        <v>0</v>
      </c>
      <c r="I5" s="114">
        <v>0</v>
      </c>
      <c r="J5" s="123">
        <f t="shared" si="0"/>
        <v>1</v>
      </c>
    </row>
    <row r="6" spans="1:10">
      <c r="A6" s="112">
        <v>4</v>
      </c>
      <c r="B6" s="114">
        <v>0.51764705882352946</v>
      </c>
      <c r="C6" s="114">
        <v>0.25882352941176467</v>
      </c>
      <c r="D6" s="114">
        <v>0.12941176470588234</v>
      </c>
      <c r="E6" s="114">
        <v>6.2745098039215685E-2</v>
      </c>
      <c r="F6" s="114">
        <v>3.1372549019607843E-2</v>
      </c>
      <c r="G6" s="114">
        <v>0</v>
      </c>
      <c r="H6" s="114">
        <v>0</v>
      </c>
      <c r="I6" s="114">
        <v>0</v>
      </c>
      <c r="J6" s="123">
        <f t="shared" si="0"/>
        <v>1</v>
      </c>
    </row>
    <row r="7" spans="1:10">
      <c r="A7" s="112">
        <v>5</v>
      </c>
      <c r="B7" s="114">
        <v>0.50980392156862742</v>
      </c>
      <c r="C7" s="114">
        <v>0.25490196078431371</v>
      </c>
      <c r="D7" s="114">
        <v>0.12549019607843137</v>
      </c>
      <c r="E7" s="114">
        <v>6.2745098039215685E-2</v>
      </c>
      <c r="F7" s="114">
        <v>3.1372549019607843E-2</v>
      </c>
      <c r="G7" s="114">
        <v>1.5686274509803977E-2</v>
      </c>
      <c r="H7" s="114">
        <v>0</v>
      </c>
      <c r="I7" s="114">
        <v>0</v>
      </c>
      <c r="J7" s="123">
        <f t="shared" si="0"/>
        <v>1</v>
      </c>
    </row>
    <row r="8" spans="1:10">
      <c r="A8" s="112">
        <v>6</v>
      </c>
      <c r="B8" s="114">
        <v>0.50588235294117645</v>
      </c>
      <c r="C8" s="114">
        <v>0.25098039215686274</v>
      </c>
      <c r="D8" s="114">
        <v>0.12549019607843137</v>
      </c>
      <c r="E8" s="114">
        <v>6.2745098039215685E-2</v>
      </c>
      <c r="F8" s="114">
        <v>3.1372549019607843E-2</v>
      </c>
      <c r="G8" s="114">
        <v>1.5686274509803977E-2</v>
      </c>
      <c r="H8" s="114">
        <v>7.8431372549019329E-3</v>
      </c>
      <c r="I8" s="114">
        <v>0</v>
      </c>
      <c r="J8" s="123">
        <f t="shared" si="0"/>
        <v>1</v>
      </c>
    </row>
    <row r="9" spans="1:10">
      <c r="A9" s="112">
        <v>7</v>
      </c>
      <c r="B9" s="114">
        <v>0.25490196078431371</v>
      </c>
      <c r="C9" s="114">
        <v>0.50980392156862742</v>
      </c>
      <c r="D9" s="114">
        <v>0.12549019607843137</v>
      </c>
      <c r="E9" s="114">
        <v>6.2745098039215685E-2</v>
      </c>
      <c r="F9" s="114">
        <v>3.1372549019607843E-2</v>
      </c>
      <c r="G9" s="114">
        <v>1.5686274509803977E-2</v>
      </c>
      <c r="H9" s="114">
        <v>0</v>
      </c>
      <c r="I9" s="114">
        <v>0</v>
      </c>
      <c r="J9" s="123">
        <f t="shared" si="0"/>
        <v>1</v>
      </c>
    </row>
    <row r="10" spans="1:10">
      <c r="A10" s="112">
        <v>8</v>
      </c>
      <c r="B10" s="114">
        <v>0.25098039215686274</v>
      </c>
      <c r="C10" s="114">
        <v>0.50588235294117645</v>
      </c>
      <c r="D10" s="114">
        <v>0.12549019607843137</v>
      </c>
      <c r="E10" s="114">
        <v>6.2745098039215685E-2</v>
      </c>
      <c r="F10" s="114">
        <v>3.1372549019607843E-2</v>
      </c>
      <c r="G10" s="114">
        <v>1.5686274509803977E-2</v>
      </c>
      <c r="H10" s="114">
        <v>7.8431372549019329E-3</v>
      </c>
      <c r="I10" s="114">
        <v>0</v>
      </c>
      <c r="J10" s="123">
        <f t="shared" si="0"/>
        <v>1</v>
      </c>
    </row>
    <row r="11" spans="1:10">
      <c r="A11" s="112">
        <v>9</v>
      </c>
      <c r="B11" s="114">
        <v>0.25098039215686274</v>
      </c>
      <c r="C11" s="114">
        <v>0.12549019607843137</v>
      </c>
      <c r="D11" s="114">
        <v>0.50588235294117645</v>
      </c>
      <c r="E11" s="114">
        <v>6.2745098039215685E-2</v>
      </c>
      <c r="F11" s="114">
        <v>3.1372549019607843E-2</v>
      </c>
      <c r="G11" s="114">
        <v>1.5686274509803977E-2</v>
      </c>
      <c r="H11" s="114">
        <v>7.8431372549019329E-3</v>
      </c>
      <c r="I11" s="114">
        <v>0</v>
      </c>
      <c r="J11" s="123">
        <f t="shared" si="0"/>
        <v>1</v>
      </c>
    </row>
    <row r="12" spans="1:10">
      <c r="A12" s="112">
        <v>10</v>
      </c>
      <c r="B12" s="114">
        <v>0.25098039215686274</v>
      </c>
      <c r="C12" s="114">
        <v>0.12549019607843137</v>
      </c>
      <c r="D12" s="114">
        <v>6.2745098039215685E-2</v>
      </c>
      <c r="E12" s="114">
        <v>0.50588235294117645</v>
      </c>
      <c r="F12" s="114">
        <v>3.1372549019607843E-2</v>
      </c>
      <c r="G12" s="114">
        <v>1.5686274509803977E-2</v>
      </c>
      <c r="H12" s="114">
        <v>7.8431372549019329E-3</v>
      </c>
      <c r="I12" s="114">
        <v>0</v>
      </c>
      <c r="J12" s="123">
        <f t="shared" si="0"/>
        <v>1</v>
      </c>
    </row>
    <row r="13" spans="1:10">
      <c r="A13" s="112">
        <v>11</v>
      </c>
      <c r="B13" s="114">
        <v>0.25098039215686274</v>
      </c>
      <c r="C13" s="114">
        <v>0.12549019607843137</v>
      </c>
      <c r="D13" s="114">
        <v>6.2745098039215685E-2</v>
      </c>
      <c r="E13" s="114">
        <v>3.1372549019607843E-2</v>
      </c>
      <c r="F13" s="114">
        <v>0.50588235294117645</v>
      </c>
      <c r="G13" s="114">
        <v>1.5686274509803977E-2</v>
      </c>
      <c r="H13" s="114">
        <v>7.8431372549019329E-3</v>
      </c>
      <c r="I13" s="114">
        <v>0</v>
      </c>
      <c r="J13" s="123">
        <f t="shared" si="0"/>
        <v>1</v>
      </c>
    </row>
    <row r="14" spans="1:10">
      <c r="A14" s="112">
        <v>12</v>
      </c>
      <c r="B14" s="114">
        <v>0.25098039215686274</v>
      </c>
      <c r="C14" s="114">
        <v>0.12549019607843137</v>
      </c>
      <c r="D14" s="114">
        <v>6.2745098039215685E-2</v>
      </c>
      <c r="E14" s="114">
        <v>3.1372549019607843E-2</v>
      </c>
      <c r="F14" s="114">
        <v>1.5686274509803921E-2</v>
      </c>
      <c r="G14" s="114">
        <v>0.50588235294117645</v>
      </c>
      <c r="H14" s="114">
        <v>7.8431372549019329E-3</v>
      </c>
      <c r="I14" s="114">
        <v>0</v>
      </c>
      <c r="J14" s="123">
        <f t="shared" si="0"/>
        <v>1</v>
      </c>
    </row>
    <row r="15" spans="1:10">
      <c r="A15" s="112">
        <v>13</v>
      </c>
      <c r="B15" s="114">
        <v>0.25098039215686274</v>
      </c>
      <c r="C15" s="114">
        <v>0.12549019607843137</v>
      </c>
      <c r="D15" s="114">
        <v>6.2745098039215685E-2</v>
      </c>
      <c r="E15" s="114">
        <v>3.1372549019607843E-2</v>
      </c>
      <c r="F15" s="114">
        <v>1.5686274509803921E-2</v>
      </c>
      <c r="G15" s="114">
        <v>7.8431372549019884E-3</v>
      </c>
      <c r="H15" s="114">
        <v>0.50588235294117645</v>
      </c>
      <c r="I15" s="114">
        <v>0</v>
      </c>
      <c r="J15" s="123">
        <f t="shared" si="0"/>
        <v>1</v>
      </c>
    </row>
    <row r="16" spans="1:10">
      <c r="A16" s="112">
        <v>14</v>
      </c>
      <c r="B16" s="114">
        <v>0.25490196078431371</v>
      </c>
      <c r="C16" s="114">
        <v>0.12549019607843137</v>
      </c>
      <c r="D16" s="114">
        <v>0.50980392156862742</v>
      </c>
      <c r="E16" s="114">
        <v>6.2745098039215685E-2</v>
      </c>
      <c r="F16" s="114">
        <v>3.1372549019607843E-2</v>
      </c>
      <c r="G16" s="114">
        <v>1.5686274509803977E-2</v>
      </c>
      <c r="H16" s="114">
        <v>0</v>
      </c>
      <c r="I16" s="114">
        <v>0</v>
      </c>
      <c r="J16" s="123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62"/>
  <sheetViews>
    <sheetView workbookViewId="0">
      <selection activeCell="P23" sqref="P23"/>
    </sheetView>
  </sheetViews>
  <sheetFormatPr defaultRowHeight="15"/>
  <cols>
    <col min="2" max="2" width="24.5703125" bestFit="1" customWidth="1"/>
    <col min="3" max="3" width="12" bestFit="1" customWidth="1"/>
  </cols>
  <sheetData>
    <row r="1" spans="1:14">
      <c r="A1" s="18" t="s">
        <v>782</v>
      </c>
      <c r="B1" s="19"/>
      <c r="C1" s="20"/>
      <c r="D1" s="17" t="s">
        <v>783</v>
      </c>
      <c r="E1" s="17" t="s">
        <v>784</v>
      </c>
      <c r="F1" s="17" t="s">
        <v>785</v>
      </c>
      <c r="G1" s="17" t="s">
        <v>786</v>
      </c>
      <c r="H1" s="17" t="s">
        <v>787</v>
      </c>
      <c r="I1" s="17" t="s">
        <v>788</v>
      </c>
      <c r="J1" s="17" t="s">
        <v>789</v>
      </c>
      <c r="K1" s="17" t="s">
        <v>790</v>
      </c>
      <c r="L1" s="17" t="s">
        <v>791</v>
      </c>
      <c r="M1" s="17" t="s">
        <v>792</v>
      </c>
      <c r="N1" s="21"/>
    </row>
    <row r="2" spans="1:14">
      <c r="A2" s="22" t="s">
        <v>793</v>
      </c>
      <c r="B2" s="22"/>
      <c r="C2" s="22" t="s">
        <v>794</v>
      </c>
      <c r="D2" s="17" t="s">
        <v>795</v>
      </c>
      <c r="E2" s="17" t="s">
        <v>796</v>
      </c>
      <c r="F2" s="17" t="s">
        <v>797</v>
      </c>
      <c r="G2" s="17" t="s">
        <v>798</v>
      </c>
      <c r="H2" s="17" t="s">
        <v>799</v>
      </c>
      <c r="I2" s="17" t="s">
        <v>800</v>
      </c>
      <c r="J2" s="17" t="s">
        <v>801</v>
      </c>
      <c r="K2" s="11" t="s">
        <v>802</v>
      </c>
      <c r="L2" s="17" t="s">
        <v>803</v>
      </c>
      <c r="M2" s="11" t="s">
        <v>804</v>
      </c>
      <c r="N2" s="20"/>
    </row>
    <row r="3" spans="1:14">
      <c r="A3" s="19" t="s">
        <v>805</v>
      </c>
      <c r="B3" s="19" t="s">
        <v>806</v>
      </c>
      <c r="C3" s="19" t="s">
        <v>807</v>
      </c>
      <c r="D3" s="17" t="s">
        <v>808</v>
      </c>
      <c r="E3" s="17" t="s">
        <v>809</v>
      </c>
      <c r="F3" s="17" t="s">
        <v>810</v>
      </c>
      <c r="G3" s="17" t="s">
        <v>811</v>
      </c>
      <c r="H3" s="17" t="s">
        <v>812</v>
      </c>
      <c r="I3" s="17" t="s">
        <v>813</v>
      </c>
      <c r="J3" s="17" t="s">
        <v>814</v>
      </c>
      <c r="K3" s="17" t="s">
        <v>815</v>
      </c>
      <c r="L3" s="17" t="s">
        <v>816</v>
      </c>
      <c r="M3" s="17" t="s">
        <v>817</v>
      </c>
      <c r="N3" s="20"/>
    </row>
    <row r="4" spans="1:14">
      <c r="A4" s="19" t="s">
        <v>818</v>
      </c>
      <c r="B4" s="19" t="s">
        <v>819</v>
      </c>
      <c r="C4" s="19" t="s">
        <v>820</v>
      </c>
      <c r="D4" s="17" t="s">
        <v>821</v>
      </c>
      <c r="E4" s="17" t="s">
        <v>822</v>
      </c>
      <c r="F4" s="17" t="s">
        <v>823</v>
      </c>
      <c r="G4" s="17" t="s">
        <v>824</v>
      </c>
      <c r="H4" s="17" t="s">
        <v>825</v>
      </c>
      <c r="I4" s="17" t="s">
        <v>826</v>
      </c>
      <c r="J4" s="17" t="s">
        <v>827</v>
      </c>
      <c r="K4" s="17" t="s">
        <v>828</v>
      </c>
      <c r="L4" s="17" t="s">
        <v>829</v>
      </c>
      <c r="M4" s="17" t="s">
        <v>830</v>
      </c>
      <c r="N4" s="20"/>
    </row>
    <row r="5" spans="1:14">
      <c r="A5" s="23" t="s">
        <v>831</v>
      </c>
      <c r="B5" s="23" t="s">
        <v>632</v>
      </c>
      <c r="C5" s="23" t="s">
        <v>832</v>
      </c>
      <c r="D5" s="17" t="s">
        <v>833</v>
      </c>
      <c r="E5" s="6"/>
      <c r="F5" s="6"/>
      <c r="G5" s="20"/>
      <c r="H5" s="6"/>
      <c r="I5" s="6"/>
      <c r="J5" s="6"/>
      <c r="K5" s="17"/>
      <c r="L5" s="6"/>
      <c r="M5" s="17"/>
      <c r="N5" s="20"/>
    </row>
    <row r="6" spans="1:14">
      <c r="A6" s="19" t="s">
        <v>834</v>
      </c>
      <c r="B6" s="19"/>
      <c r="C6" s="19" t="s">
        <v>835</v>
      </c>
      <c r="D6" s="17" t="s">
        <v>836</v>
      </c>
      <c r="E6" s="6"/>
      <c r="F6" s="6"/>
      <c r="G6" s="6"/>
      <c r="H6" s="6"/>
      <c r="I6" s="6"/>
      <c r="J6" s="6"/>
      <c r="K6" s="17"/>
      <c r="L6" s="6"/>
      <c r="M6" s="17"/>
      <c r="N6" s="20"/>
    </row>
    <row r="7" spans="1:14">
      <c r="A7" s="19" t="s">
        <v>837</v>
      </c>
      <c r="B7" s="19" t="s">
        <v>806</v>
      </c>
      <c r="C7" s="19" t="s">
        <v>838</v>
      </c>
      <c r="D7" s="20" t="s">
        <v>839</v>
      </c>
      <c r="E7" s="20" t="s">
        <v>840</v>
      </c>
      <c r="F7" s="20" t="s">
        <v>841</v>
      </c>
      <c r="G7" s="20" t="s">
        <v>842</v>
      </c>
      <c r="H7" s="20" t="s">
        <v>843</v>
      </c>
      <c r="I7" s="20" t="s">
        <v>844</v>
      </c>
      <c r="J7" s="20" t="s">
        <v>845</v>
      </c>
      <c r="K7" s="20" t="s">
        <v>846</v>
      </c>
      <c r="L7" s="20" t="s">
        <v>847</v>
      </c>
      <c r="M7" s="21" t="s">
        <v>848</v>
      </c>
      <c r="N7" s="20"/>
    </row>
    <row r="8" spans="1:14">
      <c r="A8" s="19" t="s">
        <v>849</v>
      </c>
      <c r="B8" s="19" t="s">
        <v>819</v>
      </c>
      <c r="C8" s="19" t="s">
        <v>820</v>
      </c>
      <c r="D8" s="20"/>
      <c r="E8" s="24" t="s">
        <v>850</v>
      </c>
      <c r="F8" s="20"/>
      <c r="G8" s="20"/>
      <c r="H8" s="20"/>
      <c r="I8" s="20"/>
      <c r="J8" s="20"/>
      <c r="K8" s="20"/>
      <c r="L8" s="20"/>
      <c r="M8" s="20"/>
      <c r="N8" s="20"/>
    </row>
    <row r="9" spans="1:14">
      <c r="A9" s="19" t="s">
        <v>851</v>
      </c>
      <c r="B9" s="19" t="s">
        <v>441</v>
      </c>
      <c r="C9" s="19" t="s">
        <v>852</v>
      </c>
      <c r="D9" s="25" t="s">
        <v>853</v>
      </c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>
      <c r="A10" s="23" t="s">
        <v>854</v>
      </c>
      <c r="B10" s="23" t="s">
        <v>576</v>
      </c>
      <c r="C10" s="23" t="s">
        <v>852</v>
      </c>
      <c r="D10" s="24" t="s">
        <v>855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4">
      <c r="A11" s="19" t="s">
        <v>856</v>
      </c>
      <c r="B11" s="19" t="s">
        <v>857</v>
      </c>
      <c r="C11" s="19" t="s">
        <v>858</v>
      </c>
      <c r="D11" s="26" t="s">
        <v>859</v>
      </c>
      <c r="E11" s="24"/>
      <c r="F11" s="24"/>
      <c r="G11" s="20"/>
      <c r="H11" s="20"/>
      <c r="I11" s="20"/>
      <c r="J11" s="20"/>
      <c r="K11" s="20"/>
      <c r="L11" s="20"/>
      <c r="M11" s="20"/>
      <c r="N11" s="20"/>
    </row>
    <row r="12" spans="1:14">
      <c r="A12" s="19" t="s">
        <v>856</v>
      </c>
      <c r="B12" s="19" t="s">
        <v>68</v>
      </c>
      <c r="C12" s="19" t="s">
        <v>860</v>
      </c>
      <c r="D12" s="20"/>
      <c r="E12" s="27" t="s">
        <v>861</v>
      </c>
      <c r="F12" s="28"/>
      <c r="G12" s="28"/>
      <c r="H12" s="28"/>
      <c r="I12" s="28"/>
      <c r="J12" s="28"/>
      <c r="K12" s="28"/>
      <c r="L12" s="29" t="s">
        <v>862</v>
      </c>
      <c r="M12" s="28" t="s">
        <v>863</v>
      </c>
      <c r="N12" s="29" t="s">
        <v>864</v>
      </c>
    </row>
    <row r="13" spans="1:14">
      <c r="A13" s="19" t="s">
        <v>865</v>
      </c>
      <c r="B13" s="19" t="s">
        <v>806</v>
      </c>
      <c r="C13" s="19" t="s">
        <v>807</v>
      </c>
      <c r="D13" s="20"/>
      <c r="E13" s="30" t="s">
        <v>866</v>
      </c>
      <c r="F13" s="28"/>
      <c r="G13" s="28"/>
      <c r="H13" s="28"/>
      <c r="I13" s="28"/>
      <c r="J13" s="28"/>
      <c r="K13" s="28"/>
      <c r="L13" s="28"/>
      <c r="M13" s="28"/>
      <c r="N13" s="28"/>
    </row>
    <row r="14" spans="1:14">
      <c r="A14" s="19" t="s">
        <v>867</v>
      </c>
      <c r="B14" s="19" t="s">
        <v>819</v>
      </c>
      <c r="C14" s="19" t="s">
        <v>820</v>
      </c>
      <c r="D14" s="24"/>
      <c r="E14" s="31"/>
      <c r="F14" s="28" t="s">
        <v>778</v>
      </c>
      <c r="G14" s="28" t="s">
        <v>868</v>
      </c>
      <c r="H14" s="28" t="s">
        <v>774</v>
      </c>
      <c r="I14" s="28" t="s">
        <v>869</v>
      </c>
      <c r="J14" s="28" t="s">
        <v>781</v>
      </c>
      <c r="K14" s="28" t="s">
        <v>870</v>
      </c>
      <c r="L14" s="28" t="s">
        <v>871</v>
      </c>
      <c r="M14" s="28" t="s">
        <v>872</v>
      </c>
      <c r="N14" s="28" t="s">
        <v>873</v>
      </c>
    </row>
    <row r="15" spans="1:14">
      <c r="A15" s="19" t="s">
        <v>874</v>
      </c>
      <c r="B15" s="19" t="s">
        <v>632</v>
      </c>
      <c r="C15" s="19" t="s">
        <v>875</v>
      </c>
      <c r="D15" s="20"/>
      <c r="E15" s="31"/>
      <c r="F15" s="28" t="s">
        <v>771</v>
      </c>
      <c r="G15" s="28" t="s">
        <v>868</v>
      </c>
      <c r="H15" s="28" t="s">
        <v>737</v>
      </c>
      <c r="I15" s="28" t="s">
        <v>869</v>
      </c>
      <c r="J15" s="28" t="s">
        <v>781</v>
      </c>
      <c r="K15" s="28" t="s">
        <v>870</v>
      </c>
      <c r="L15" s="28" t="s">
        <v>876</v>
      </c>
      <c r="M15" s="28" t="s">
        <v>877</v>
      </c>
      <c r="N15" s="28" t="s">
        <v>878</v>
      </c>
    </row>
    <row r="16" spans="1:14">
      <c r="A16" s="23" t="s">
        <v>879</v>
      </c>
      <c r="B16" s="23" t="s">
        <v>857</v>
      </c>
      <c r="C16" s="23" t="s">
        <v>880</v>
      </c>
      <c r="D16" s="20"/>
      <c r="E16" s="31"/>
      <c r="F16" s="28" t="s">
        <v>402</v>
      </c>
      <c r="G16" s="28" t="s">
        <v>881</v>
      </c>
      <c r="H16" s="28" t="s">
        <v>766</v>
      </c>
      <c r="I16" s="28" t="s">
        <v>868</v>
      </c>
      <c r="J16" s="28" t="s">
        <v>736</v>
      </c>
      <c r="K16" s="28" t="s">
        <v>882</v>
      </c>
      <c r="L16" s="28" t="s">
        <v>883</v>
      </c>
      <c r="M16" s="28" t="s">
        <v>884</v>
      </c>
      <c r="N16" s="28" t="s">
        <v>885</v>
      </c>
    </row>
    <row r="17" spans="1:14">
      <c r="A17" s="19" t="s">
        <v>886</v>
      </c>
      <c r="B17" s="19" t="s">
        <v>857</v>
      </c>
      <c r="C17" s="19" t="s">
        <v>887</v>
      </c>
      <c r="D17" s="20"/>
      <c r="E17" s="31"/>
      <c r="F17" s="28" t="s">
        <v>758</v>
      </c>
      <c r="G17" s="28" t="s">
        <v>868</v>
      </c>
      <c r="H17" s="28" t="s">
        <v>756</v>
      </c>
      <c r="I17" s="28" t="s">
        <v>869</v>
      </c>
      <c r="J17" s="28" t="s">
        <v>781</v>
      </c>
      <c r="K17" s="28" t="s">
        <v>870</v>
      </c>
      <c r="L17" s="28" t="s">
        <v>888</v>
      </c>
      <c r="M17" s="28" t="s">
        <v>889</v>
      </c>
      <c r="N17" s="28" t="s">
        <v>890</v>
      </c>
    </row>
    <row r="18" spans="1:14">
      <c r="A18" s="19" t="s">
        <v>886</v>
      </c>
      <c r="B18" s="19" t="s">
        <v>68</v>
      </c>
      <c r="C18" s="19" t="s">
        <v>891</v>
      </c>
      <c r="D18" s="20"/>
      <c r="E18" s="31"/>
      <c r="F18" s="28" t="s">
        <v>892</v>
      </c>
      <c r="G18" s="28" t="s">
        <v>868</v>
      </c>
      <c r="H18" s="28" t="s">
        <v>763</v>
      </c>
      <c r="I18" s="28" t="s">
        <v>869</v>
      </c>
      <c r="J18" s="28" t="s">
        <v>781</v>
      </c>
      <c r="K18" s="28" t="s">
        <v>870</v>
      </c>
      <c r="L18" s="28" t="s">
        <v>893</v>
      </c>
      <c r="M18" s="28" t="s">
        <v>894</v>
      </c>
      <c r="N18" s="28" t="s">
        <v>895</v>
      </c>
    </row>
    <row r="19" spans="1:14">
      <c r="A19" s="19" t="s">
        <v>896</v>
      </c>
      <c r="B19" s="19" t="s">
        <v>806</v>
      </c>
      <c r="C19" s="19" t="s">
        <v>838</v>
      </c>
      <c r="D19" s="20"/>
      <c r="E19" s="31"/>
      <c r="F19" s="28" t="s">
        <v>621</v>
      </c>
      <c r="G19" s="28" t="s">
        <v>868</v>
      </c>
      <c r="H19" s="28" t="s">
        <v>548</v>
      </c>
      <c r="I19" s="28" t="s">
        <v>897</v>
      </c>
      <c r="J19" s="28" t="s">
        <v>781</v>
      </c>
      <c r="K19" s="28" t="s">
        <v>870</v>
      </c>
      <c r="L19" s="28" t="s">
        <v>898</v>
      </c>
      <c r="M19" s="28" t="s">
        <v>899</v>
      </c>
      <c r="N19" s="28" t="s">
        <v>900</v>
      </c>
    </row>
    <row r="20" spans="1:14">
      <c r="A20" s="19" t="s">
        <v>901</v>
      </c>
      <c r="B20" s="19" t="s">
        <v>819</v>
      </c>
      <c r="C20" s="19" t="s">
        <v>820</v>
      </c>
      <c r="D20" s="20"/>
      <c r="E20" s="31"/>
      <c r="F20" s="28" t="s">
        <v>305</v>
      </c>
      <c r="G20" s="28" t="s">
        <v>902</v>
      </c>
      <c r="H20" s="28" t="s">
        <v>515</v>
      </c>
      <c r="I20" s="28" t="s">
        <v>903</v>
      </c>
      <c r="J20" s="28" t="s">
        <v>781</v>
      </c>
      <c r="K20" s="28" t="s">
        <v>870</v>
      </c>
      <c r="L20" s="28" t="s">
        <v>904</v>
      </c>
      <c r="M20" s="28" t="s">
        <v>905</v>
      </c>
      <c r="N20" s="28" t="s">
        <v>906</v>
      </c>
    </row>
    <row r="21" spans="1:14">
      <c r="A21" s="19" t="s">
        <v>907</v>
      </c>
      <c r="B21" s="19" t="s">
        <v>441</v>
      </c>
      <c r="C21" s="19" t="s">
        <v>908</v>
      </c>
      <c r="D21" s="20"/>
      <c r="E21" s="31"/>
      <c r="F21" s="28" t="s">
        <v>448</v>
      </c>
      <c r="G21" s="28" t="s">
        <v>909</v>
      </c>
      <c r="H21" s="28" t="s">
        <v>170</v>
      </c>
      <c r="I21" s="28" t="s">
        <v>910</v>
      </c>
      <c r="J21" s="28" t="s">
        <v>781</v>
      </c>
      <c r="K21" s="28" t="s">
        <v>870</v>
      </c>
      <c r="L21" s="28" t="s">
        <v>911</v>
      </c>
      <c r="M21" s="28" t="s">
        <v>912</v>
      </c>
      <c r="N21" s="28" t="s">
        <v>913</v>
      </c>
    </row>
    <row r="22" spans="1:14">
      <c r="A22" s="23" t="s">
        <v>914</v>
      </c>
      <c r="B22" s="23" t="s">
        <v>857</v>
      </c>
      <c r="C22" s="23" t="s">
        <v>915</v>
      </c>
      <c r="D22" s="31" t="s">
        <v>916</v>
      </c>
      <c r="E22" s="31" t="s">
        <v>916</v>
      </c>
      <c r="F22" s="28" t="s">
        <v>264</v>
      </c>
      <c r="G22" s="28" t="s">
        <v>868</v>
      </c>
      <c r="H22" s="28" t="s">
        <v>540</v>
      </c>
      <c r="I22" s="28" t="s">
        <v>869</v>
      </c>
      <c r="J22" s="28" t="s">
        <v>781</v>
      </c>
      <c r="K22" s="28" t="s">
        <v>870</v>
      </c>
      <c r="L22" s="28" t="s">
        <v>917</v>
      </c>
      <c r="M22" s="28" t="s">
        <v>918</v>
      </c>
      <c r="N22" s="28" t="s">
        <v>919</v>
      </c>
    </row>
    <row r="23" spans="1:14">
      <c r="A23" s="19" t="s">
        <v>264</v>
      </c>
      <c r="B23" s="25" t="s">
        <v>920</v>
      </c>
      <c r="C23" s="20"/>
      <c r="D23" s="20"/>
      <c r="E23" s="31"/>
      <c r="F23" s="28" t="s">
        <v>464</v>
      </c>
      <c r="G23" s="28" t="s">
        <v>868</v>
      </c>
      <c r="H23" s="28" t="s">
        <v>410</v>
      </c>
      <c r="I23" s="28" t="s">
        <v>869</v>
      </c>
      <c r="J23" s="28" t="s">
        <v>781</v>
      </c>
      <c r="K23" s="28" t="s">
        <v>870</v>
      </c>
      <c r="L23" s="28" t="s">
        <v>921</v>
      </c>
      <c r="M23" s="28" t="s">
        <v>922</v>
      </c>
      <c r="N23" s="28" t="s">
        <v>923</v>
      </c>
    </row>
    <row r="24" spans="1:14">
      <c r="A24" s="19" t="s">
        <v>924</v>
      </c>
      <c r="B24" s="25" t="s">
        <v>925</v>
      </c>
      <c r="C24" s="20"/>
      <c r="D24" s="20"/>
      <c r="E24" s="31"/>
      <c r="F24" s="28" t="s">
        <v>630</v>
      </c>
      <c r="G24" s="28" t="s">
        <v>868</v>
      </c>
      <c r="H24" s="28" t="s">
        <v>610</v>
      </c>
      <c r="I24" s="28" t="s">
        <v>869</v>
      </c>
      <c r="J24" s="28" t="s">
        <v>781</v>
      </c>
      <c r="K24" s="28" t="s">
        <v>870</v>
      </c>
      <c r="L24" s="28" t="s">
        <v>926</v>
      </c>
      <c r="M24" s="28" t="s">
        <v>927</v>
      </c>
      <c r="N24" s="28" t="s">
        <v>928</v>
      </c>
    </row>
    <row r="25" spans="1:14">
      <c r="A25" s="32" t="s">
        <v>929</v>
      </c>
      <c r="B25" s="33"/>
      <c r="C25" s="34"/>
      <c r="D25" s="35"/>
      <c r="E25" s="31"/>
      <c r="F25" s="28" t="s">
        <v>659</v>
      </c>
      <c r="G25" s="28" t="s">
        <v>868</v>
      </c>
      <c r="H25" s="28" t="s">
        <v>672</v>
      </c>
      <c r="I25" s="28" t="s">
        <v>903</v>
      </c>
      <c r="J25" s="28" t="s">
        <v>781</v>
      </c>
      <c r="K25" s="28" t="s">
        <v>870</v>
      </c>
      <c r="L25" s="28" t="s">
        <v>930</v>
      </c>
      <c r="M25" s="28" t="s">
        <v>931</v>
      </c>
      <c r="N25" s="28" t="s">
        <v>932</v>
      </c>
    </row>
    <row r="26" spans="1:14">
      <c r="A26" s="25" t="s">
        <v>933</v>
      </c>
      <c r="B26" s="25"/>
      <c r="C26" s="20"/>
      <c r="D26" s="36"/>
      <c r="E26" s="31"/>
      <c r="F26" s="28" t="s">
        <v>92</v>
      </c>
      <c r="G26" s="28" t="s">
        <v>868</v>
      </c>
      <c r="H26" s="28" t="s">
        <v>322</v>
      </c>
      <c r="I26" s="28" t="s">
        <v>869</v>
      </c>
      <c r="J26" s="28" t="s">
        <v>781</v>
      </c>
      <c r="K26" s="28" t="s">
        <v>870</v>
      </c>
      <c r="L26" s="28" t="s">
        <v>934</v>
      </c>
      <c r="M26" s="28" t="s">
        <v>935</v>
      </c>
      <c r="N26" s="28" t="s">
        <v>936</v>
      </c>
    </row>
    <row r="27" spans="1:14">
      <c r="A27" s="19">
        <v>2</v>
      </c>
      <c r="B27" s="19" t="s">
        <v>937</v>
      </c>
      <c r="C27" s="20"/>
      <c r="D27" s="36"/>
      <c r="E27" s="31"/>
      <c r="F27" s="28" t="s">
        <v>345</v>
      </c>
      <c r="G27" s="28" t="s">
        <v>868</v>
      </c>
      <c r="H27" s="28" t="s">
        <v>728</v>
      </c>
      <c r="I27" s="28" t="s">
        <v>869</v>
      </c>
      <c r="J27" s="28" t="s">
        <v>781</v>
      </c>
      <c r="K27" s="28" t="s">
        <v>870</v>
      </c>
      <c r="L27" s="28" t="s">
        <v>938</v>
      </c>
      <c r="M27" s="28" t="s">
        <v>939</v>
      </c>
      <c r="N27" s="28" t="s">
        <v>940</v>
      </c>
    </row>
    <row r="28" spans="1:14">
      <c r="A28" s="19">
        <v>4</v>
      </c>
      <c r="B28" s="19" t="s">
        <v>941</v>
      </c>
      <c r="C28" s="20"/>
      <c r="D28" s="36"/>
      <c r="E28" s="31"/>
      <c r="F28" s="28" t="s">
        <v>475</v>
      </c>
      <c r="G28" s="28" t="s">
        <v>942</v>
      </c>
      <c r="H28" s="28" t="s">
        <v>525</v>
      </c>
      <c r="I28" s="28" t="s">
        <v>942</v>
      </c>
      <c r="J28" s="28" t="s">
        <v>570</v>
      </c>
      <c r="K28" s="28" t="s">
        <v>910</v>
      </c>
      <c r="L28" s="28" t="s">
        <v>943</v>
      </c>
      <c r="M28" s="28" t="s">
        <v>944</v>
      </c>
      <c r="N28" s="28" t="s">
        <v>945</v>
      </c>
    </row>
    <row r="29" spans="1:14">
      <c r="A29" s="19">
        <v>8</v>
      </c>
      <c r="B29" s="19" t="s">
        <v>946</v>
      </c>
      <c r="C29" s="19" t="s">
        <v>947</v>
      </c>
      <c r="D29" s="36"/>
      <c r="E29" s="31"/>
      <c r="F29" s="28" t="s">
        <v>733</v>
      </c>
      <c r="G29" s="28" t="s">
        <v>868</v>
      </c>
      <c r="H29" s="28" t="s">
        <v>733</v>
      </c>
      <c r="I29" s="28" t="s">
        <v>870</v>
      </c>
      <c r="J29" s="28" t="s">
        <v>598</v>
      </c>
      <c r="K29" s="28" t="s">
        <v>910</v>
      </c>
      <c r="L29" s="28" t="s">
        <v>948</v>
      </c>
      <c r="M29" s="28" t="s">
        <v>949</v>
      </c>
      <c r="N29" s="28" t="s">
        <v>950</v>
      </c>
    </row>
    <row r="30" spans="1:14">
      <c r="A30" s="25" t="s">
        <v>951</v>
      </c>
      <c r="B30" s="19"/>
      <c r="C30" s="20"/>
      <c r="D30" s="37"/>
      <c r="E30" s="30" t="s">
        <v>952</v>
      </c>
      <c r="F30" s="28"/>
      <c r="G30" s="28"/>
      <c r="H30" s="28"/>
      <c r="I30" s="28"/>
      <c r="J30" s="28"/>
      <c r="K30" s="28"/>
      <c r="L30" s="20"/>
      <c r="M30" s="20"/>
      <c r="N30" s="20"/>
    </row>
    <row r="31" spans="1:14">
      <c r="A31" s="20" t="s">
        <v>77</v>
      </c>
      <c r="B31" s="19" t="s">
        <v>953</v>
      </c>
      <c r="C31" s="20"/>
      <c r="D31" s="36"/>
      <c r="E31" s="38" t="s">
        <v>954</v>
      </c>
      <c r="F31" s="39" t="s">
        <v>955</v>
      </c>
      <c r="G31" s="39" t="s">
        <v>956</v>
      </c>
      <c r="H31" s="39" t="s">
        <v>957</v>
      </c>
      <c r="I31" s="39" t="s">
        <v>958</v>
      </c>
      <c r="J31" s="39" t="s">
        <v>959</v>
      </c>
      <c r="K31" s="39" t="s">
        <v>960</v>
      </c>
      <c r="L31" s="28"/>
      <c r="M31" s="28"/>
      <c r="N31" s="28"/>
    </row>
    <row r="32" spans="1:14">
      <c r="A32" s="20" t="s">
        <v>128</v>
      </c>
      <c r="B32" s="19" t="s">
        <v>961</v>
      </c>
      <c r="C32" s="20"/>
      <c r="D32" s="36"/>
      <c r="E32" s="38"/>
      <c r="F32" s="28" t="s">
        <v>781</v>
      </c>
      <c r="G32" s="28" t="s">
        <v>962</v>
      </c>
      <c r="H32" s="28" t="s">
        <v>311</v>
      </c>
      <c r="I32" s="28" t="s">
        <v>963</v>
      </c>
      <c r="J32" s="28" t="s">
        <v>459</v>
      </c>
      <c r="K32" s="28" t="s">
        <v>963</v>
      </c>
      <c r="L32" s="28" t="s">
        <v>964</v>
      </c>
      <c r="M32" s="28" t="s">
        <v>965</v>
      </c>
      <c r="N32" s="28" t="s">
        <v>966</v>
      </c>
    </row>
    <row r="33" spans="1:14">
      <c r="A33" s="20" t="s">
        <v>35</v>
      </c>
      <c r="B33" s="19" t="s">
        <v>967</v>
      </c>
      <c r="C33" s="20"/>
      <c r="D33" s="36"/>
      <c r="E33" s="38"/>
      <c r="F33" s="28" t="s">
        <v>276</v>
      </c>
      <c r="G33" s="28" t="s">
        <v>968</v>
      </c>
      <c r="H33" s="28" t="s">
        <v>781</v>
      </c>
      <c r="I33" s="28" t="s">
        <v>963</v>
      </c>
      <c r="J33" s="28" t="s">
        <v>181</v>
      </c>
      <c r="K33" s="28" t="s">
        <v>962</v>
      </c>
      <c r="L33" s="28" t="s">
        <v>969</v>
      </c>
      <c r="M33" s="28" t="s">
        <v>970</v>
      </c>
      <c r="N33" s="28" t="s">
        <v>971</v>
      </c>
    </row>
    <row r="34" spans="1:14">
      <c r="A34" s="20" t="s">
        <v>93</v>
      </c>
      <c r="B34" s="19" t="s">
        <v>972</v>
      </c>
      <c r="C34" s="20"/>
      <c r="D34" s="36"/>
      <c r="E34" s="38"/>
      <c r="F34" s="28" t="s">
        <v>533</v>
      </c>
      <c r="G34" s="28" t="s">
        <v>973</v>
      </c>
      <c r="H34" s="28" t="s">
        <v>380</v>
      </c>
      <c r="I34" s="28" t="s">
        <v>974</v>
      </c>
      <c r="J34" s="28" t="s">
        <v>311</v>
      </c>
      <c r="K34" s="28" t="s">
        <v>902</v>
      </c>
      <c r="L34" s="28" t="s">
        <v>975</v>
      </c>
      <c r="M34" s="28" t="s">
        <v>976</v>
      </c>
      <c r="N34" s="28" t="s">
        <v>977</v>
      </c>
    </row>
    <row r="35" spans="1:14">
      <c r="A35" s="20" t="s">
        <v>162</v>
      </c>
      <c r="B35" s="19" t="s">
        <v>978</v>
      </c>
      <c r="C35" s="20"/>
      <c r="D35" s="36"/>
      <c r="E35" s="38"/>
      <c r="F35" s="28" t="s">
        <v>497</v>
      </c>
      <c r="G35" s="28" t="s">
        <v>973</v>
      </c>
      <c r="H35" s="28" t="s">
        <v>459</v>
      </c>
      <c r="I35" s="28" t="s">
        <v>962</v>
      </c>
      <c r="J35" s="28" t="s">
        <v>419</v>
      </c>
      <c r="K35" s="28" t="s">
        <v>979</v>
      </c>
      <c r="L35" s="28" t="s">
        <v>980</v>
      </c>
      <c r="M35" s="28" t="s">
        <v>981</v>
      </c>
      <c r="N35" s="28" t="s">
        <v>982</v>
      </c>
    </row>
    <row r="36" spans="1:14">
      <c r="A36" s="20" t="s">
        <v>523</v>
      </c>
      <c r="B36" s="19" t="s">
        <v>983</v>
      </c>
      <c r="C36" s="20"/>
      <c r="D36" s="36"/>
      <c r="E36" s="38" t="s">
        <v>984</v>
      </c>
      <c r="F36" s="39" t="s">
        <v>985</v>
      </c>
      <c r="G36" s="39" t="s">
        <v>986</v>
      </c>
      <c r="H36" s="39" t="s">
        <v>987</v>
      </c>
      <c r="I36" s="39" t="s">
        <v>988</v>
      </c>
      <c r="J36" s="39" t="s">
        <v>989</v>
      </c>
      <c r="K36" s="39" t="s">
        <v>990</v>
      </c>
      <c r="L36" s="39"/>
      <c r="M36" s="28"/>
      <c r="N36" s="28"/>
    </row>
    <row r="37" spans="1:14">
      <c r="A37" s="20" t="s">
        <v>545</v>
      </c>
      <c r="B37" s="19" t="s">
        <v>991</v>
      </c>
      <c r="C37" s="20"/>
      <c r="D37" s="36"/>
      <c r="E37" s="38"/>
      <c r="F37" s="28" t="s">
        <v>380</v>
      </c>
      <c r="G37" s="28" t="s">
        <v>992</v>
      </c>
      <c r="H37" s="28" t="s">
        <v>276</v>
      </c>
      <c r="I37" s="28" t="s">
        <v>993</v>
      </c>
      <c r="J37" s="28" t="s">
        <v>553</v>
      </c>
      <c r="K37" s="28" t="s">
        <v>993</v>
      </c>
      <c r="L37" s="28" t="s">
        <v>994</v>
      </c>
      <c r="M37" s="28" t="s">
        <v>995</v>
      </c>
      <c r="N37" s="28" t="s">
        <v>996</v>
      </c>
    </row>
    <row r="38" spans="1:14">
      <c r="A38" s="20" t="s">
        <v>696</v>
      </c>
      <c r="B38" s="19" t="s">
        <v>997</v>
      </c>
      <c r="C38" s="20"/>
      <c r="D38" s="36"/>
      <c r="E38" s="40" t="s">
        <v>998</v>
      </c>
      <c r="F38" s="39" t="s">
        <v>987</v>
      </c>
      <c r="G38" s="39" t="s">
        <v>999</v>
      </c>
      <c r="H38" s="39" t="s">
        <v>1000</v>
      </c>
      <c r="I38" s="39" t="s">
        <v>1001</v>
      </c>
      <c r="J38" s="28"/>
      <c r="K38" s="28"/>
      <c r="L38" s="28"/>
      <c r="M38" s="28"/>
      <c r="N38" s="28"/>
    </row>
    <row r="39" spans="1:14">
      <c r="A39" s="20" t="s">
        <v>1002</v>
      </c>
      <c r="B39" s="19" t="s">
        <v>1003</v>
      </c>
      <c r="C39" s="20"/>
      <c r="D39" s="36"/>
      <c r="E39" s="40"/>
      <c r="F39" s="28" t="s">
        <v>553</v>
      </c>
      <c r="G39" s="28" t="s">
        <v>909</v>
      </c>
      <c r="H39" s="28" t="s">
        <v>181</v>
      </c>
      <c r="I39" s="28" t="s">
        <v>993</v>
      </c>
      <c r="J39" s="28" t="s">
        <v>533</v>
      </c>
      <c r="K39" s="28" t="s">
        <v>993</v>
      </c>
      <c r="L39" s="28" t="s">
        <v>1004</v>
      </c>
      <c r="M39" s="28" t="s">
        <v>1005</v>
      </c>
      <c r="N39" s="28" t="s">
        <v>1006</v>
      </c>
    </row>
    <row r="40" spans="1:14">
      <c r="A40" s="20" t="s">
        <v>1007</v>
      </c>
      <c r="B40" s="19" t="s">
        <v>1008</v>
      </c>
      <c r="C40" s="20"/>
      <c r="D40" s="36"/>
      <c r="E40" s="40"/>
      <c r="F40" s="28" t="s">
        <v>181</v>
      </c>
      <c r="G40" s="28" t="s">
        <v>881</v>
      </c>
      <c r="H40" s="28" t="s">
        <v>497</v>
      </c>
      <c r="I40" s="28" t="s">
        <v>869</v>
      </c>
      <c r="J40" s="28" t="s">
        <v>380</v>
      </c>
      <c r="K40" s="28" t="s">
        <v>869</v>
      </c>
      <c r="L40" s="28" t="s">
        <v>1009</v>
      </c>
      <c r="M40" s="28" t="s">
        <v>1010</v>
      </c>
      <c r="N40" s="28" t="s">
        <v>1011</v>
      </c>
    </row>
    <row r="41" spans="1:14">
      <c r="A41" s="20" t="s">
        <v>1012</v>
      </c>
      <c r="B41" s="19" t="s">
        <v>1013</v>
      </c>
      <c r="C41" s="20"/>
      <c r="D41" s="36"/>
      <c r="E41" s="40"/>
      <c r="F41" s="28" t="s">
        <v>459</v>
      </c>
      <c r="G41" s="28" t="s">
        <v>869</v>
      </c>
      <c r="H41" s="28" t="s">
        <v>533</v>
      </c>
      <c r="I41" s="28" t="s">
        <v>881</v>
      </c>
      <c r="J41" s="28" t="s">
        <v>497</v>
      </c>
      <c r="K41" s="28" t="s">
        <v>869</v>
      </c>
      <c r="L41" s="28" t="s">
        <v>1014</v>
      </c>
      <c r="M41" s="28" t="s">
        <v>1015</v>
      </c>
      <c r="N41" s="28" t="s">
        <v>1016</v>
      </c>
    </row>
    <row r="42" spans="1:14">
      <c r="A42" s="20" t="s">
        <v>1017</v>
      </c>
      <c r="B42" s="19" t="s">
        <v>1018</v>
      </c>
      <c r="C42" s="20"/>
      <c r="D42" s="36"/>
      <c r="E42" s="41" t="s">
        <v>1019</v>
      </c>
      <c r="F42" s="28"/>
      <c r="G42" s="28"/>
      <c r="H42" s="28"/>
      <c r="I42" s="28"/>
      <c r="J42" s="28"/>
      <c r="K42" s="28"/>
      <c r="L42" s="28"/>
      <c r="M42" s="28"/>
      <c r="N42" s="28"/>
    </row>
    <row r="43" spans="1:14">
      <c r="A43" s="20" t="s">
        <v>1020</v>
      </c>
      <c r="B43" s="19" t="s">
        <v>1021</v>
      </c>
      <c r="C43" s="20"/>
      <c r="D43" s="36"/>
      <c r="E43" s="40"/>
      <c r="F43" s="28" t="s">
        <v>510</v>
      </c>
      <c r="G43" s="28" t="s">
        <v>968</v>
      </c>
      <c r="H43" s="28" t="s">
        <v>76</v>
      </c>
      <c r="I43" s="28" t="s">
        <v>942</v>
      </c>
      <c r="J43" s="28" t="s">
        <v>290</v>
      </c>
      <c r="K43" s="28" t="s">
        <v>1022</v>
      </c>
      <c r="L43" s="28" t="s">
        <v>1023</v>
      </c>
      <c r="M43" s="28" t="s">
        <v>1024</v>
      </c>
      <c r="N43" s="28" t="s">
        <v>1025</v>
      </c>
    </row>
    <row r="44" spans="1:14">
      <c r="A44" s="20" t="s">
        <v>1026</v>
      </c>
      <c r="B44" s="19" t="s">
        <v>1027</v>
      </c>
      <c r="C44" s="20"/>
      <c r="D44" s="36"/>
      <c r="E44" s="40"/>
      <c r="F44" s="28" t="s">
        <v>127</v>
      </c>
      <c r="G44" s="28" t="s">
        <v>1028</v>
      </c>
      <c r="H44" s="28" t="s">
        <v>246</v>
      </c>
      <c r="I44" s="28" t="s">
        <v>868</v>
      </c>
      <c r="J44" s="28" t="s">
        <v>357</v>
      </c>
      <c r="K44" s="28" t="s">
        <v>1028</v>
      </c>
      <c r="L44" s="28" t="s">
        <v>1029</v>
      </c>
      <c r="M44" s="28" t="s">
        <v>1030</v>
      </c>
      <c r="N44" s="28" t="s">
        <v>1031</v>
      </c>
    </row>
    <row r="45" spans="1:14">
      <c r="A45" s="20" t="s">
        <v>1032</v>
      </c>
      <c r="B45" s="19" t="s">
        <v>1033</v>
      </c>
      <c r="C45" s="20"/>
      <c r="D45" s="36"/>
      <c r="E45" s="40"/>
      <c r="F45" s="28" t="s">
        <v>290</v>
      </c>
      <c r="G45" s="28" t="s">
        <v>868</v>
      </c>
      <c r="H45" s="28" t="s">
        <v>573</v>
      </c>
      <c r="I45" s="28" t="s">
        <v>1028</v>
      </c>
      <c r="J45" s="28" t="s">
        <v>34</v>
      </c>
      <c r="K45" s="28" t="s">
        <v>1028</v>
      </c>
      <c r="L45" s="28" t="s">
        <v>1034</v>
      </c>
      <c r="M45" s="28" t="s">
        <v>1035</v>
      </c>
      <c r="N45" s="28" t="s">
        <v>1036</v>
      </c>
    </row>
    <row r="46" spans="1:14">
      <c r="A46" s="20" t="s">
        <v>1037</v>
      </c>
      <c r="B46" s="19" t="s">
        <v>1038</v>
      </c>
      <c r="C46" s="20"/>
      <c r="D46" s="36"/>
      <c r="E46" s="40"/>
      <c r="F46" s="28" t="s">
        <v>76</v>
      </c>
      <c r="G46" s="28" t="s">
        <v>968</v>
      </c>
      <c r="H46" s="28" t="s">
        <v>195</v>
      </c>
      <c r="I46" s="28" t="s">
        <v>962</v>
      </c>
      <c r="J46" s="28" t="s">
        <v>432</v>
      </c>
      <c r="K46" s="28" t="s">
        <v>963</v>
      </c>
      <c r="L46" s="28" t="s">
        <v>1039</v>
      </c>
      <c r="M46" s="28" t="s">
        <v>1040</v>
      </c>
      <c r="N46" s="28" t="s">
        <v>1041</v>
      </c>
    </row>
    <row r="47" spans="1:14">
      <c r="A47" s="19">
        <v>10</v>
      </c>
      <c r="B47" s="19" t="s">
        <v>1042</v>
      </c>
      <c r="C47" s="20"/>
      <c r="D47" s="36"/>
      <c r="E47" s="40"/>
      <c r="F47" s="28" t="s">
        <v>510</v>
      </c>
      <c r="G47" s="28" t="s">
        <v>963</v>
      </c>
      <c r="H47" s="28" t="s">
        <v>127</v>
      </c>
      <c r="I47" s="28" t="s">
        <v>963</v>
      </c>
      <c r="J47" s="28" t="s">
        <v>228</v>
      </c>
      <c r="K47" s="28" t="s">
        <v>962</v>
      </c>
      <c r="L47" s="28" t="s">
        <v>1043</v>
      </c>
      <c r="M47" s="28" t="s">
        <v>1044</v>
      </c>
      <c r="N47" s="28" t="s">
        <v>1045</v>
      </c>
    </row>
    <row r="48" spans="1:14">
      <c r="A48" s="19">
        <v>11</v>
      </c>
      <c r="B48" s="19" t="s">
        <v>1046</v>
      </c>
      <c r="C48" s="20"/>
      <c r="D48" s="36"/>
      <c r="E48" s="40" t="s">
        <v>1047</v>
      </c>
      <c r="F48" s="39" t="s">
        <v>1048</v>
      </c>
      <c r="G48" s="39" t="s">
        <v>1049</v>
      </c>
      <c r="H48" s="39" t="s">
        <v>1050</v>
      </c>
      <c r="I48" s="39" t="s">
        <v>1051</v>
      </c>
      <c r="J48" s="39" t="s">
        <v>1052</v>
      </c>
      <c r="K48" s="39" t="s">
        <v>1053</v>
      </c>
      <c r="L48" s="39" t="s">
        <v>1054</v>
      </c>
      <c r="M48" s="28"/>
      <c r="N48" s="28"/>
    </row>
    <row r="49" spans="1:14">
      <c r="A49" s="19">
        <v>12</v>
      </c>
      <c r="B49" s="19" t="s">
        <v>1055</v>
      </c>
      <c r="C49" s="20"/>
      <c r="D49" s="36"/>
      <c r="E49" s="40"/>
      <c r="F49" s="28" t="s">
        <v>345</v>
      </c>
      <c r="G49" s="28" t="s">
        <v>1056</v>
      </c>
      <c r="H49" s="28" t="s">
        <v>290</v>
      </c>
      <c r="I49" s="28" t="s">
        <v>962</v>
      </c>
      <c r="J49" s="28" t="s">
        <v>246</v>
      </c>
      <c r="K49" s="28" t="s">
        <v>962</v>
      </c>
      <c r="L49" s="28" t="s">
        <v>1057</v>
      </c>
      <c r="M49" s="28" t="s">
        <v>1058</v>
      </c>
      <c r="N49" s="28" t="s">
        <v>1059</v>
      </c>
    </row>
    <row r="50" spans="1:14">
      <c r="A50" s="19">
        <v>13</v>
      </c>
      <c r="B50" s="19" t="s">
        <v>1060</v>
      </c>
      <c r="C50" s="20"/>
      <c r="D50" s="36"/>
      <c r="E50" s="40"/>
      <c r="F50" s="28" t="s">
        <v>573</v>
      </c>
      <c r="G50" s="28" t="s">
        <v>973</v>
      </c>
      <c r="H50" s="28" t="s">
        <v>357</v>
      </c>
      <c r="I50" s="28" t="s">
        <v>962</v>
      </c>
      <c r="J50" s="28" t="s">
        <v>195</v>
      </c>
      <c r="K50" s="28" t="s">
        <v>979</v>
      </c>
      <c r="L50" s="28" t="s">
        <v>1061</v>
      </c>
      <c r="M50" s="28" t="s">
        <v>1062</v>
      </c>
      <c r="N50" s="28" t="s">
        <v>1063</v>
      </c>
    </row>
    <row r="51" spans="1:14">
      <c r="A51" s="20" t="s">
        <v>216</v>
      </c>
      <c r="B51" s="19" t="s">
        <v>1064</v>
      </c>
      <c r="C51" s="20" t="s">
        <v>766</v>
      </c>
      <c r="D51" s="36"/>
      <c r="E51" s="40"/>
      <c r="F51" s="28" t="s">
        <v>34</v>
      </c>
      <c r="G51" s="28" t="s">
        <v>1065</v>
      </c>
      <c r="H51" s="28" t="s">
        <v>246</v>
      </c>
      <c r="I51" s="28" t="s">
        <v>973</v>
      </c>
      <c r="J51" s="28" t="s">
        <v>510</v>
      </c>
      <c r="K51" s="28" t="s">
        <v>962</v>
      </c>
      <c r="L51" s="28" t="s">
        <v>1066</v>
      </c>
      <c r="M51" s="28" t="s">
        <v>1067</v>
      </c>
      <c r="N51" s="28" t="s">
        <v>1068</v>
      </c>
    </row>
    <row r="52" spans="1:14">
      <c r="A52" s="20" t="s">
        <v>200</v>
      </c>
      <c r="B52" s="19" t="s">
        <v>1069</v>
      </c>
      <c r="C52" s="20"/>
      <c r="D52" s="36"/>
      <c r="E52" s="40"/>
      <c r="F52" s="28" t="s">
        <v>246</v>
      </c>
      <c r="G52" s="28" t="s">
        <v>973</v>
      </c>
      <c r="H52" s="28" t="s">
        <v>500</v>
      </c>
      <c r="I52" s="28" t="s">
        <v>974</v>
      </c>
      <c r="J52" s="28" t="s">
        <v>573</v>
      </c>
      <c r="K52" s="28" t="s">
        <v>909</v>
      </c>
      <c r="L52" s="28" t="s">
        <v>1070</v>
      </c>
      <c r="M52" s="28" t="s">
        <v>1071</v>
      </c>
      <c r="N52" s="28" t="s">
        <v>1072</v>
      </c>
    </row>
    <row r="53" spans="1:14">
      <c r="A53" s="20" t="s">
        <v>358</v>
      </c>
      <c r="B53" s="19" t="s">
        <v>1073</v>
      </c>
      <c r="C53" s="20"/>
      <c r="D53" s="36"/>
      <c r="E53" s="40"/>
      <c r="F53" s="28" t="s">
        <v>195</v>
      </c>
      <c r="G53" s="28" t="s">
        <v>973</v>
      </c>
      <c r="H53" s="28" t="s">
        <v>510</v>
      </c>
      <c r="I53" s="28" t="s">
        <v>1074</v>
      </c>
      <c r="J53" s="28" t="s">
        <v>345</v>
      </c>
      <c r="K53" s="28" t="s">
        <v>962</v>
      </c>
      <c r="L53" s="28" t="s">
        <v>1075</v>
      </c>
      <c r="M53" s="28" t="s">
        <v>1076</v>
      </c>
      <c r="N53" s="28" t="s">
        <v>1077</v>
      </c>
    </row>
    <row r="54" spans="1:14">
      <c r="A54" s="20" t="s">
        <v>446</v>
      </c>
      <c r="B54" s="19" t="s">
        <v>1078</v>
      </c>
      <c r="C54" s="20"/>
      <c r="D54" s="36"/>
      <c r="E54" s="40"/>
      <c r="F54" s="28" t="s">
        <v>357</v>
      </c>
      <c r="G54" s="28" t="s">
        <v>1079</v>
      </c>
      <c r="H54" s="28" t="s">
        <v>228</v>
      </c>
      <c r="I54" s="28" t="s">
        <v>993</v>
      </c>
      <c r="J54" s="28" t="s">
        <v>500</v>
      </c>
      <c r="K54" s="28" t="s">
        <v>993</v>
      </c>
      <c r="L54" s="28" t="s">
        <v>1080</v>
      </c>
      <c r="M54" s="28" t="s">
        <v>1081</v>
      </c>
      <c r="N54" s="28" t="s">
        <v>1082</v>
      </c>
    </row>
    <row r="55" spans="1:14">
      <c r="A55" s="20" t="s">
        <v>473</v>
      </c>
      <c r="B55" s="19" t="s">
        <v>1083</v>
      </c>
      <c r="C55" s="20"/>
      <c r="D55" s="36"/>
      <c r="E55" s="42" t="s">
        <v>1084</v>
      </c>
      <c r="F55" s="28"/>
      <c r="G55" s="28"/>
      <c r="H55" s="28"/>
      <c r="I55" s="28"/>
      <c r="J55" s="28"/>
      <c r="K55" s="28"/>
      <c r="L55" s="28"/>
      <c r="M55" s="28"/>
      <c r="N55" s="28"/>
    </row>
    <row r="56" spans="1:14">
      <c r="A56" s="20" t="s">
        <v>511</v>
      </c>
      <c r="B56" s="19" t="s">
        <v>1085</v>
      </c>
      <c r="C56" s="20"/>
      <c r="D56" s="36"/>
      <c r="E56" s="29"/>
      <c r="F56" s="28" t="s">
        <v>670</v>
      </c>
      <c r="G56" s="28" t="s">
        <v>909</v>
      </c>
      <c r="H56" s="28" t="s">
        <v>649</v>
      </c>
      <c r="I56" s="28" t="s">
        <v>973</v>
      </c>
      <c r="J56" s="28" t="s">
        <v>601</v>
      </c>
      <c r="K56" s="28" t="s">
        <v>974</v>
      </c>
      <c r="L56" s="28" t="s">
        <v>1086</v>
      </c>
      <c r="M56" s="28" t="s">
        <v>1087</v>
      </c>
      <c r="N56" s="28" t="s">
        <v>1088</v>
      </c>
    </row>
    <row r="57" spans="1:14">
      <c r="A57" s="20" t="s">
        <v>554</v>
      </c>
      <c r="B57" s="19" t="s">
        <v>1089</v>
      </c>
      <c r="C57" s="20"/>
      <c r="D57" s="36"/>
      <c r="E57" s="40"/>
      <c r="F57" s="28" t="s">
        <v>79</v>
      </c>
      <c r="G57" s="28" t="s">
        <v>902</v>
      </c>
      <c r="H57" s="28" t="s">
        <v>144</v>
      </c>
      <c r="I57" s="28" t="s">
        <v>973</v>
      </c>
      <c r="J57" s="28" t="s">
        <v>261</v>
      </c>
      <c r="K57" s="28" t="s">
        <v>974</v>
      </c>
      <c r="L57" s="28" t="s">
        <v>1090</v>
      </c>
      <c r="M57" s="28" t="s">
        <v>1091</v>
      </c>
      <c r="N57" s="28" t="s">
        <v>1092</v>
      </c>
    </row>
    <row r="58" spans="1:14">
      <c r="A58" s="20" t="s">
        <v>574</v>
      </c>
      <c r="B58" s="19" t="s">
        <v>1093</v>
      </c>
      <c r="C58" s="20"/>
      <c r="D58" s="36"/>
      <c r="E58" s="40"/>
      <c r="F58" s="28" t="s">
        <v>681</v>
      </c>
      <c r="G58" s="28" t="s">
        <v>1094</v>
      </c>
      <c r="H58" s="28" t="s">
        <v>79</v>
      </c>
      <c r="I58" s="28" t="s">
        <v>993</v>
      </c>
      <c r="J58" s="28" t="s">
        <v>670</v>
      </c>
      <c r="K58" s="28" t="s">
        <v>1094</v>
      </c>
      <c r="L58" s="28" t="s">
        <v>1095</v>
      </c>
      <c r="M58" s="28" t="s">
        <v>1096</v>
      </c>
      <c r="N58" s="28" t="s">
        <v>1097</v>
      </c>
    </row>
    <row r="59" spans="1:14">
      <c r="A59" s="20" t="s">
        <v>1098</v>
      </c>
      <c r="B59" s="19" t="s">
        <v>1099</v>
      </c>
      <c r="C59" s="20"/>
      <c r="D59" s="36"/>
      <c r="E59" s="40"/>
      <c r="F59" s="28" t="s">
        <v>92</v>
      </c>
      <c r="G59" s="28" t="s">
        <v>1100</v>
      </c>
      <c r="H59" s="28" t="s">
        <v>322</v>
      </c>
      <c r="I59" s="28" t="s">
        <v>1101</v>
      </c>
      <c r="J59" s="28" t="s">
        <v>79</v>
      </c>
      <c r="K59" s="28" t="s">
        <v>962</v>
      </c>
      <c r="L59" s="28" t="s">
        <v>1102</v>
      </c>
      <c r="M59" s="28" t="s">
        <v>1103</v>
      </c>
      <c r="N59" s="28" t="s">
        <v>1104</v>
      </c>
    </row>
    <row r="60" spans="1:14">
      <c r="A60" s="20" t="s">
        <v>1105</v>
      </c>
      <c r="B60" s="19" t="s">
        <v>1106</v>
      </c>
      <c r="C60" s="20"/>
      <c r="D60" s="20"/>
      <c r="E60" s="38"/>
      <c r="F60" s="28" t="s">
        <v>144</v>
      </c>
      <c r="G60" s="28" t="s">
        <v>968</v>
      </c>
      <c r="H60" s="28" t="s">
        <v>472</v>
      </c>
      <c r="I60" s="28" t="s">
        <v>963</v>
      </c>
      <c r="J60" s="28" t="s">
        <v>625</v>
      </c>
      <c r="K60" s="28" t="s">
        <v>962</v>
      </c>
      <c r="L60" s="28" t="s">
        <v>1107</v>
      </c>
      <c r="M60" s="28" t="s">
        <v>1108</v>
      </c>
      <c r="N60" s="28" t="s">
        <v>1109</v>
      </c>
    </row>
    <row r="61" spans="1:14">
      <c r="A61" s="20" t="s">
        <v>1110</v>
      </c>
      <c r="B61" s="19" t="s">
        <v>1111</v>
      </c>
      <c r="C61" s="20"/>
      <c r="D61" s="20"/>
      <c r="E61" s="38"/>
      <c r="F61" s="28" t="s">
        <v>472</v>
      </c>
      <c r="G61" s="28" t="s">
        <v>1074</v>
      </c>
      <c r="H61" s="28" t="s">
        <v>462</v>
      </c>
      <c r="I61" s="28" t="s">
        <v>1074</v>
      </c>
      <c r="J61" s="28" t="s">
        <v>233</v>
      </c>
      <c r="K61" s="28" t="s">
        <v>1074</v>
      </c>
      <c r="L61" s="28" t="s">
        <v>1112</v>
      </c>
      <c r="M61" s="28" t="s">
        <v>1113</v>
      </c>
      <c r="N61" s="28" t="s">
        <v>1114</v>
      </c>
    </row>
    <row r="62" spans="1:14">
      <c r="A62" s="20" t="s">
        <v>1115</v>
      </c>
      <c r="B62" s="19" t="s">
        <v>1116</v>
      </c>
      <c r="C62" s="20" t="s">
        <v>1117</v>
      </c>
      <c r="D62" s="20"/>
      <c r="E62" s="38" t="s">
        <v>1118</v>
      </c>
      <c r="F62" s="28" t="s">
        <v>1119</v>
      </c>
      <c r="G62" s="28" t="s">
        <v>1120</v>
      </c>
      <c r="H62" s="28"/>
      <c r="I62" s="28"/>
      <c r="J62" s="28"/>
      <c r="K62" s="28"/>
      <c r="L62" s="28"/>
      <c r="M62" s="28"/>
      <c r="N62" s="28"/>
    </row>
    <row r="63" spans="1:14">
      <c r="A63" s="20"/>
      <c r="B63" s="19"/>
      <c r="C63" s="20"/>
      <c r="D63" s="20"/>
      <c r="E63" s="38" t="s">
        <v>1121</v>
      </c>
      <c r="F63" s="39" t="s">
        <v>1122</v>
      </c>
      <c r="G63" s="39" t="s">
        <v>1123</v>
      </c>
      <c r="H63" s="39" t="s">
        <v>1124</v>
      </c>
      <c r="I63" s="28"/>
      <c r="J63" s="28"/>
      <c r="K63" s="28"/>
      <c r="L63" s="28"/>
      <c r="M63" s="28"/>
      <c r="N63" s="28"/>
    </row>
    <row r="64" spans="1:14">
      <c r="A64" s="20" t="s">
        <v>1125</v>
      </c>
      <c r="B64" s="43" t="s">
        <v>1126</v>
      </c>
      <c r="C64" s="43" t="s">
        <v>1127</v>
      </c>
      <c r="D64" s="20"/>
      <c r="E64" s="38"/>
      <c r="F64" s="28" t="s">
        <v>601</v>
      </c>
      <c r="G64" s="28" t="s">
        <v>1128</v>
      </c>
      <c r="H64" s="28" t="s">
        <v>537</v>
      </c>
      <c r="I64" s="28" t="s">
        <v>869</v>
      </c>
      <c r="J64" s="28" t="s">
        <v>144</v>
      </c>
      <c r="K64" s="28" t="s">
        <v>1129</v>
      </c>
      <c r="L64" s="28" t="s">
        <v>1130</v>
      </c>
      <c r="M64" s="28" t="s">
        <v>1131</v>
      </c>
      <c r="N64" s="28" t="s">
        <v>1132</v>
      </c>
    </row>
    <row r="65" spans="1:14">
      <c r="A65" s="20"/>
      <c r="B65" s="19"/>
      <c r="C65" s="43" t="s">
        <v>1133</v>
      </c>
      <c r="D65" s="20"/>
      <c r="E65" s="38"/>
      <c r="F65" s="28" t="s">
        <v>393</v>
      </c>
      <c r="G65" s="28" t="s">
        <v>1074</v>
      </c>
      <c r="H65" s="28" t="s">
        <v>261</v>
      </c>
      <c r="I65" s="28" t="s">
        <v>1074</v>
      </c>
      <c r="J65" s="28" t="s">
        <v>649</v>
      </c>
      <c r="K65" s="28" t="s">
        <v>1074</v>
      </c>
      <c r="L65" s="28" t="s">
        <v>1134</v>
      </c>
      <c r="M65" s="28" t="s">
        <v>1135</v>
      </c>
      <c r="N65" s="28" t="s">
        <v>1136</v>
      </c>
    </row>
    <row r="66" spans="1:14">
      <c r="A66" s="20" t="s">
        <v>479</v>
      </c>
      <c r="B66" s="43" t="s">
        <v>1137</v>
      </c>
      <c r="C66" s="20"/>
      <c r="D66" s="20"/>
      <c r="E66" s="38"/>
      <c r="F66" s="28" t="s">
        <v>462</v>
      </c>
      <c r="G66" s="28" t="s">
        <v>974</v>
      </c>
      <c r="H66" s="28" t="s">
        <v>92</v>
      </c>
      <c r="I66" s="28" t="s">
        <v>974</v>
      </c>
      <c r="J66" s="28" t="s">
        <v>681</v>
      </c>
      <c r="K66" s="28" t="s">
        <v>909</v>
      </c>
      <c r="L66" s="28" t="s">
        <v>1138</v>
      </c>
      <c r="M66" s="28" t="s">
        <v>1139</v>
      </c>
      <c r="N66" s="28" t="s">
        <v>1140</v>
      </c>
    </row>
    <row r="67" spans="1:14">
      <c r="A67" s="20"/>
      <c r="B67" s="19"/>
      <c r="C67" s="20"/>
      <c r="D67" s="20"/>
      <c r="E67" s="38"/>
      <c r="F67" s="28" t="s">
        <v>322</v>
      </c>
      <c r="G67" s="28" t="s">
        <v>1079</v>
      </c>
      <c r="H67" s="28" t="s">
        <v>625</v>
      </c>
      <c r="I67" s="28" t="s">
        <v>993</v>
      </c>
      <c r="J67" s="28" t="s">
        <v>537</v>
      </c>
      <c r="K67" s="28" t="s">
        <v>993</v>
      </c>
      <c r="L67" s="28" t="s">
        <v>1141</v>
      </c>
      <c r="M67" s="28" t="s">
        <v>1142</v>
      </c>
      <c r="N67" s="28" t="s">
        <v>1143</v>
      </c>
    </row>
    <row r="68" spans="1:14">
      <c r="A68" s="20" t="s">
        <v>749</v>
      </c>
      <c r="B68" s="43" t="s">
        <v>1144</v>
      </c>
      <c r="C68" s="20"/>
      <c r="D68" s="20"/>
      <c r="E68" s="38"/>
      <c r="F68" s="28" t="s">
        <v>233</v>
      </c>
      <c r="G68" s="28" t="s">
        <v>1079</v>
      </c>
      <c r="H68" s="28" t="s">
        <v>601</v>
      </c>
      <c r="I68" s="28" t="s">
        <v>993</v>
      </c>
      <c r="J68" s="28" t="s">
        <v>393</v>
      </c>
      <c r="K68" s="28" t="s">
        <v>993</v>
      </c>
      <c r="L68" s="28" t="s">
        <v>1145</v>
      </c>
      <c r="M68" s="28" t="s">
        <v>1146</v>
      </c>
      <c r="N68" s="28" t="s">
        <v>1147</v>
      </c>
    </row>
    <row r="69" spans="1:14">
      <c r="A69" s="20"/>
      <c r="B69" s="19"/>
      <c r="C69" s="20"/>
      <c r="D69" s="20"/>
      <c r="E69" s="30" t="s">
        <v>1148</v>
      </c>
      <c r="F69" s="28"/>
      <c r="G69" s="28"/>
      <c r="H69" s="28"/>
      <c r="I69" s="28"/>
      <c r="J69" s="28"/>
      <c r="K69" s="28"/>
      <c r="L69" s="28"/>
      <c r="M69" s="28"/>
      <c r="N69" s="28"/>
    </row>
    <row r="70" spans="1:14">
      <c r="A70" s="19"/>
      <c r="B70" s="19"/>
      <c r="C70" s="20"/>
      <c r="D70" s="20"/>
      <c r="E70" s="38" t="s">
        <v>1149</v>
      </c>
      <c r="F70" s="28" t="s">
        <v>313</v>
      </c>
      <c r="G70" s="28" t="s">
        <v>1094</v>
      </c>
      <c r="H70" s="28" t="s">
        <v>131</v>
      </c>
      <c r="I70" s="28" t="s">
        <v>993</v>
      </c>
      <c r="J70" s="28" t="s">
        <v>111</v>
      </c>
      <c r="K70" s="28" t="s">
        <v>1094</v>
      </c>
      <c r="L70" s="28" t="s">
        <v>1150</v>
      </c>
      <c r="M70" s="28" t="s">
        <v>1151</v>
      </c>
      <c r="N70" s="28" t="s">
        <v>1152</v>
      </c>
    </row>
    <row r="71" spans="1:14">
      <c r="A71" s="19"/>
      <c r="B71" s="19"/>
      <c r="C71" s="20"/>
      <c r="D71" s="20"/>
      <c r="E71" s="38"/>
      <c r="F71" s="5" t="s">
        <v>672</v>
      </c>
      <c r="G71" s="20" t="s">
        <v>1094</v>
      </c>
      <c r="H71" s="28" t="s">
        <v>161</v>
      </c>
      <c r="I71" s="20" t="s">
        <v>1094</v>
      </c>
      <c r="J71" s="28" t="s">
        <v>215</v>
      </c>
      <c r="K71" s="28" t="s">
        <v>993</v>
      </c>
      <c r="L71" s="28" t="s">
        <v>1153</v>
      </c>
      <c r="M71" s="28" t="s">
        <v>1154</v>
      </c>
      <c r="N71" s="28" t="s">
        <v>1155</v>
      </c>
    </row>
    <row r="72" spans="1:14">
      <c r="A72" s="19"/>
      <c r="B72" s="19"/>
      <c r="C72" s="20"/>
      <c r="D72" s="20"/>
      <c r="E72" s="38"/>
      <c r="F72" s="28" t="s">
        <v>513</v>
      </c>
      <c r="G72" s="28" t="s">
        <v>1079</v>
      </c>
      <c r="H72" s="44" t="s">
        <v>313</v>
      </c>
      <c r="I72" s="28" t="s">
        <v>868</v>
      </c>
      <c r="J72" s="44" t="s">
        <v>56</v>
      </c>
      <c r="K72" s="28" t="s">
        <v>1079</v>
      </c>
      <c r="L72" s="28" t="s">
        <v>1156</v>
      </c>
      <c r="M72" s="28" t="s">
        <v>1157</v>
      </c>
      <c r="N72" s="28" t="s">
        <v>1158</v>
      </c>
    </row>
    <row r="73" spans="1:14">
      <c r="A73" s="19"/>
      <c r="B73" s="19"/>
      <c r="C73" s="20"/>
      <c r="D73" s="20"/>
      <c r="E73" s="38"/>
      <c r="F73" s="44" t="s">
        <v>301</v>
      </c>
      <c r="G73" s="28" t="s">
        <v>1028</v>
      </c>
      <c r="H73" s="44" t="s">
        <v>672</v>
      </c>
      <c r="I73" s="28" t="s">
        <v>868</v>
      </c>
      <c r="J73" s="44" t="s">
        <v>369</v>
      </c>
      <c r="K73" s="28" t="s">
        <v>1159</v>
      </c>
      <c r="L73" s="28" t="s">
        <v>1160</v>
      </c>
      <c r="M73" s="28" t="s">
        <v>1161</v>
      </c>
      <c r="N73" s="28" t="s">
        <v>1162</v>
      </c>
    </row>
    <row r="74" spans="1:14">
      <c r="A74" s="19"/>
      <c r="B74" s="19"/>
      <c r="C74" s="20"/>
      <c r="D74" s="20"/>
      <c r="E74" s="38" t="s">
        <v>1163</v>
      </c>
      <c r="F74" s="39" t="s">
        <v>1164</v>
      </c>
      <c r="G74" s="45" t="s">
        <v>1165</v>
      </c>
      <c r="H74" s="39" t="s">
        <v>1166</v>
      </c>
      <c r="I74" s="28"/>
      <c r="J74" s="28"/>
      <c r="K74" s="28"/>
      <c r="L74" s="28"/>
      <c r="M74" s="28"/>
      <c r="N74" s="28"/>
    </row>
    <row r="75" spans="1:14">
      <c r="A75" s="19"/>
      <c r="B75" s="19"/>
      <c r="C75" s="20"/>
      <c r="D75" s="20"/>
      <c r="E75" s="38"/>
      <c r="F75" s="44" t="s">
        <v>683</v>
      </c>
      <c r="G75" s="28" t="s">
        <v>1159</v>
      </c>
      <c r="H75" s="44" t="s">
        <v>349</v>
      </c>
      <c r="I75" s="28" t="s">
        <v>1028</v>
      </c>
      <c r="J75" s="28" t="s">
        <v>313</v>
      </c>
      <c r="K75" s="28" t="s">
        <v>868</v>
      </c>
      <c r="L75" s="28" t="s">
        <v>1167</v>
      </c>
      <c r="M75" s="28" t="s">
        <v>1168</v>
      </c>
      <c r="N75" s="28" t="s">
        <v>1169</v>
      </c>
    </row>
    <row r="76" spans="1:14">
      <c r="A76" s="19"/>
      <c r="B76" s="19"/>
      <c r="C76" s="20"/>
      <c r="D76" s="20"/>
      <c r="E76" s="38"/>
      <c r="F76" s="28" t="s">
        <v>131</v>
      </c>
      <c r="G76" s="28" t="s">
        <v>1170</v>
      </c>
      <c r="H76" s="44" t="s">
        <v>397</v>
      </c>
      <c r="I76" s="28" t="s">
        <v>993</v>
      </c>
      <c r="J76" s="44" t="s">
        <v>184</v>
      </c>
      <c r="K76" s="28" t="s">
        <v>993</v>
      </c>
      <c r="L76" s="28" t="s">
        <v>1171</v>
      </c>
      <c r="M76" s="28" t="s">
        <v>1172</v>
      </c>
      <c r="N76" s="28" t="s">
        <v>1173</v>
      </c>
    </row>
    <row r="77" spans="1:14">
      <c r="A77" s="19"/>
      <c r="B77" s="19"/>
      <c r="C77" s="20"/>
      <c r="D77" s="20"/>
      <c r="E77" s="38"/>
      <c r="F77" s="28" t="s">
        <v>161</v>
      </c>
      <c r="G77" s="28" t="s">
        <v>962</v>
      </c>
      <c r="H77" s="44" t="s">
        <v>445</v>
      </c>
      <c r="I77" s="28" t="s">
        <v>979</v>
      </c>
      <c r="J77" s="44" t="s">
        <v>383</v>
      </c>
      <c r="K77" s="28" t="s">
        <v>973</v>
      </c>
      <c r="L77" s="28" t="s">
        <v>1174</v>
      </c>
      <c r="M77" s="28" t="s">
        <v>1175</v>
      </c>
      <c r="N77" s="28" t="s">
        <v>1176</v>
      </c>
    </row>
    <row r="78" spans="1:14">
      <c r="A78" s="19"/>
      <c r="B78" s="19"/>
      <c r="C78" s="20"/>
      <c r="D78" s="20"/>
      <c r="E78" s="38"/>
      <c r="F78" s="28" t="s">
        <v>215</v>
      </c>
      <c r="G78" s="28" t="s">
        <v>973</v>
      </c>
      <c r="H78" s="28" t="s">
        <v>111</v>
      </c>
      <c r="I78" s="28" t="s">
        <v>979</v>
      </c>
      <c r="J78" s="28" t="s">
        <v>513</v>
      </c>
      <c r="K78" s="28" t="s">
        <v>962</v>
      </c>
      <c r="L78" s="28" t="s">
        <v>1177</v>
      </c>
      <c r="M78" s="28" t="s">
        <v>1178</v>
      </c>
      <c r="N78" s="28" t="s">
        <v>1179</v>
      </c>
    </row>
    <row r="79" spans="1:14">
      <c r="A79" s="19"/>
      <c r="B79" s="19"/>
      <c r="C79" s="20"/>
      <c r="D79" s="20"/>
      <c r="E79" s="38"/>
      <c r="F79" s="44" t="s">
        <v>407</v>
      </c>
      <c r="G79" s="28" t="s">
        <v>974</v>
      </c>
      <c r="H79" s="44" t="s">
        <v>56</v>
      </c>
      <c r="I79" s="28" t="s">
        <v>974</v>
      </c>
      <c r="J79" s="28" t="s">
        <v>161</v>
      </c>
      <c r="K79" s="28" t="s">
        <v>909</v>
      </c>
      <c r="L79" s="28" t="s">
        <v>1180</v>
      </c>
      <c r="M79" s="28" t="s">
        <v>1181</v>
      </c>
      <c r="N79" s="28" t="s">
        <v>1182</v>
      </c>
    </row>
    <row r="80" spans="1:14">
      <c r="A80" s="19"/>
      <c r="B80" s="19"/>
      <c r="C80" s="20"/>
      <c r="D80" s="20"/>
      <c r="E80" s="38" t="s">
        <v>1183</v>
      </c>
      <c r="F80" s="39" t="s">
        <v>1052</v>
      </c>
      <c r="G80" s="39" t="s">
        <v>1184</v>
      </c>
      <c r="H80" s="39" t="s">
        <v>1185</v>
      </c>
      <c r="I80" s="39" t="s">
        <v>1186</v>
      </c>
      <c r="J80" s="39" t="s">
        <v>1187</v>
      </c>
      <c r="K80" s="39" t="s">
        <v>990</v>
      </c>
      <c r="L80" s="39" t="s">
        <v>958</v>
      </c>
      <c r="M80" s="39" t="s">
        <v>1188</v>
      </c>
      <c r="N80" s="28"/>
    </row>
    <row r="81" spans="1:14">
      <c r="A81" s="19"/>
      <c r="B81" s="19"/>
      <c r="C81" s="20"/>
      <c r="D81" s="20"/>
      <c r="E81" s="38" t="s">
        <v>1189</v>
      </c>
      <c r="F81" s="39" t="s">
        <v>1052</v>
      </c>
      <c r="G81" s="39" t="s">
        <v>1190</v>
      </c>
      <c r="H81" s="39" t="s">
        <v>1191</v>
      </c>
      <c r="I81" s="39" t="s">
        <v>959</v>
      </c>
      <c r="J81" s="39" t="s">
        <v>1192</v>
      </c>
      <c r="K81" s="39" t="s">
        <v>1193</v>
      </c>
      <c r="L81" s="39"/>
      <c r="M81" s="39"/>
      <c r="N81" s="28"/>
    </row>
    <row r="82" spans="1:14">
      <c r="A82" s="19"/>
      <c r="B82" s="19"/>
      <c r="C82" s="20"/>
      <c r="D82" s="20"/>
      <c r="E82" s="38"/>
      <c r="F82" s="44" t="s">
        <v>445</v>
      </c>
      <c r="G82" s="28" t="s">
        <v>974</v>
      </c>
      <c r="H82" s="44" t="s">
        <v>301</v>
      </c>
      <c r="I82" s="28" t="s">
        <v>909</v>
      </c>
      <c r="J82" s="44" t="s">
        <v>349</v>
      </c>
      <c r="K82" s="28" t="s">
        <v>974</v>
      </c>
      <c r="L82" s="28" t="s">
        <v>1194</v>
      </c>
      <c r="M82" s="28" t="s">
        <v>1195</v>
      </c>
      <c r="N82" s="28" t="s">
        <v>1196</v>
      </c>
    </row>
    <row r="83" spans="1:14">
      <c r="A83" s="19"/>
      <c r="B83" s="19"/>
      <c r="C83" s="20"/>
      <c r="D83" s="20"/>
      <c r="E83" s="38"/>
      <c r="F83" s="44" t="s">
        <v>369</v>
      </c>
      <c r="G83" s="28" t="s">
        <v>1197</v>
      </c>
      <c r="H83" s="44" t="s">
        <v>184</v>
      </c>
      <c r="I83" s="28" t="s">
        <v>962</v>
      </c>
      <c r="J83" s="44" t="s">
        <v>683</v>
      </c>
      <c r="K83" s="28" t="s">
        <v>973</v>
      </c>
      <c r="L83" s="28" t="s">
        <v>1198</v>
      </c>
      <c r="M83" s="28" t="s">
        <v>1199</v>
      </c>
      <c r="N83" s="28" t="s">
        <v>1200</v>
      </c>
    </row>
    <row r="84" spans="1:14">
      <c r="A84" s="19"/>
      <c r="B84" s="19"/>
      <c r="C84" s="20"/>
      <c r="D84" s="20"/>
      <c r="E84" s="38"/>
      <c r="F84" s="28" t="s">
        <v>111</v>
      </c>
      <c r="G84" s="28" t="s">
        <v>973</v>
      </c>
      <c r="H84" s="44" t="s">
        <v>383</v>
      </c>
      <c r="I84" s="28" t="s">
        <v>962</v>
      </c>
      <c r="J84" s="44" t="s">
        <v>397</v>
      </c>
      <c r="K84" s="28" t="s">
        <v>1074</v>
      </c>
      <c r="L84" s="28" t="s">
        <v>1201</v>
      </c>
      <c r="M84" s="28" t="s">
        <v>1202</v>
      </c>
      <c r="N84" s="28" t="s">
        <v>1203</v>
      </c>
    </row>
    <row r="85" spans="1:14">
      <c r="A85" s="19"/>
      <c r="B85" s="19"/>
      <c r="C85" s="20"/>
      <c r="D85" s="20"/>
      <c r="E85" s="38"/>
      <c r="F85" s="44" t="s">
        <v>56</v>
      </c>
      <c r="G85" s="28" t="s">
        <v>962</v>
      </c>
      <c r="H85" s="28" t="s">
        <v>215</v>
      </c>
      <c r="I85" s="28" t="s">
        <v>1074</v>
      </c>
      <c r="J85" s="44" t="s">
        <v>301</v>
      </c>
      <c r="K85" s="28" t="s">
        <v>962</v>
      </c>
      <c r="L85" s="28" t="s">
        <v>1204</v>
      </c>
      <c r="M85" s="28" t="s">
        <v>1205</v>
      </c>
      <c r="N85" s="28" t="s">
        <v>1206</v>
      </c>
    </row>
    <row r="86" spans="1:14">
      <c r="A86" s="19"/>
      <c r="B86" s="19"/>
      <c r="C86" s="20"/>
      <c r="D86" s="20"/>
      <c r="E86" s="38"/>
      <c r="F86" s="44" t="s">
        <v>407</v>
      </c>
      <c r="G86" s="28" t="s">
        <v>1074</v>
      </c>
      <c r="H86" s="44" t="s">
        <v>369</v>
      </c>
      <c r="I86" s="28" t="s">
        <v>962</v>
      </c>
      <c r="J86" s="44" t="s">
        <v>349</v>
      </c>
      <c r="K86" s="28" t="s">
        <v>962</v>
      </c>
      <c r="L86" s="28" t="s">
        <v>1207</v>
      </c>
      <c r="M86" s="28" t="s">
        <v>1208</v>
      </c>
      <c r="N86" s="28" t="s">
        <v>1209</v>
      </c>
    </row>
    <row r="87" spans="1:14">
      <c r="A87" s="19"/>
      <c r="B87" s="19"/>
      <c r="C87" s="20"/>
      <c r="D87" s="20"/>
      <c r="E87" s="30" t="s">
        <v>1210</v>
      </c>
      <c r="F87" s="28"/>
      <c r="G87" s="28"/>
      <c r="H87" s="28"/>
      <c r="I87" s="28"/>
      <c r="J87" s="28"/>
      <c r="K87" s="28"/>
      <c r="L87" s="28"/>
      <c r="M87" s="28"/>
      <c r="N87" s="28"/>
    </row>
    <row r="88" spans="1:14">
      <c r="A88" s="19"/>
      <c r="B88" s="19"/>
      <c r="C88" s="20"/>
      <c r="D88" s="20"/>
      <c r="E88" s="38"/>
      <c r="F88" s="44" t="s">
        <v>522</v>
      </c>
      <c r="G88" s="44" t="s">
        <v>993</v>
      </c>
      <c r="H88" s="44" t="s">
        <v>421</v>
      </c>
      <c r="I88" s="28" t="s">
        <v>1094</v>
      </c>
      <c r="J88" s="44" t="s">
        <v>148</v>
      </c>
      <c r="K88" s="28" t="s">
        <v>1094</v>
      </c>
      <c r="L88" s="28" t="s">
        <v>1211</v>
      </c>
      <c r="M88" s="28" t="s">
        <v>1212</v>
      </c>
      <c r="N88" s="28" t="s">
        <v>1213</v>
      </c>
    </row>
    <row r="89" spans="1:14">
      <c r="A89" s="19"/>
      <c r="B89" s="19"/>
      <c r="C89" s="20"/>
      <c r="D89" s="20"/>
      <c r="E89" s="38"/>
      <c r="F89" s="44" t="s">
        <v>16</v>
      </c>
      <c r="G89" s="28" t="s">
        <v>1094</v>
      </c>
      <c r="H89" s="44" t="s">
        <v>522</v>
      </c>
      <c r="I89" s="28" t="s">
        <v>1094</v>
      </c>
      <c r="J89" s="44" t="s">
        <v>486</v>
      </c>
      <c r="K89" s="28" t="s">
        <v>993</v>
      </c>
      <c r="L89" s="28" t="s">
        <v>1214</v>
      </c>
      <c r="M89" s="28" t="s">
        <v>1215</v>
      </c>
      <c r="N89" s="28" t="s">
        <v>1216</v>
      </c>
    </row>
    <row r="90" spans="1:14">
      <c r="A90" s="19"/>
      <c r="B90" s="19"/>
      <c r="C90" s="20"/>
      <c r="D90" s="20"/>
      <c r="E90" s="38"/>
      <c r="F90" s="44" t="s">
        <v>279</v>
      </c>
      <c r="G90" s="28" t="s">
        <v>868</v>
      </c>
      <c r="H90" s="44" t="s">
        <v>16</v>
      </c>
      <c r="I90" s="28" t="s">
        <v>1028</v>
      </c>
      <c r="J90" s="44" t="s">
        <v>556</v>
      </c>
      <c r="K90" s="28" t="s">
        <v>1159</v>
      </c>
      <c r="L90" s="28" t="s">
        <v>1217</v>
      </c>
      <c r="M90" s="28" t="s">
        <v>1218</v>
      </c>
      <c r="N90" s="28" t="s">
        <v>1219</v>
      </c>
    </row>
    <row r="91" spans="1:14">
      <c r="A91" s="19"/>
      <c r="B91" s="19"/>
      <c r="C91" s="20"/>
      <c r="D91" s="20"/>
      <c r="E91" s="38"/>
      <c r="F91" s="44" t="s">
        <v>421</v>
      </c>
      <c r="G91" s="28" t="s">
        <v>1028</v>
      </c>
      <c r="H91" s="44" t="s">
        <v>242</v>
      </c>
      <c r="I91" s="28" t="s">
        <v>1159</v>
      </c>
      <c r="J91" s="44" t="s">
        <v>651</v>
      </c>
      <c r="K91" s="28" t="s">
        <v>868</v>
      </c>
      <c r="L91" s="28" t="s">
        <v>1220</v>
      </c>
      <c r="M91" s="28" t="s">
        <v>1221</v>
      </c>
      <c r="N91" s="28" t="s">
        <v>1222</v>
      </c>
    </row>
    <row r="92" spans="1:14">
      <c r="A92" s="19"/>
      <c r="B92" s="19"/>
      <c r="C92" s="20"/>
      <c r="D92" s="20"/>
      <c r="E92" s="38"/>
      <c r="F92" s="44" t="s">
        <v>333</v>
      </c>
      <c r="G92" s="28" t="s">
        <v>962</v>
      </c>
      <c r="H92" s="44" t="s">
        <v>577</v>
      </c>
      <c r="I92" s="28" t="s">
        <v>973</v>
      </c>
      <c r="J92" s="44" t="s">
        <v>522</v>
      </c>
      <c r="K92" s="28" t="s">
        <v>979</v>
      </c>
      <c r="L92" s="28" t="s">
        <v>1223</v>
      </c>
      <c r="M92" s="28" t="s">
        <v>1224</v>
      </c>
      <c r="N92" s="28" t="s">
        <v>1225</v>
      </c>
    </row>
    <row r="93" spans="1:14">
      <c r="A93" s="19"/>
      <c r="B93" s="19"/>
      <c r="C93" s="20"/>
      <c r="D93" s="20"/>
      <c r="E93" s="38"/>
      <c r="F93" s="44" t="s">
        <v>435</v>
      </c>
      <c r="G93" s="28" t="s">
        <v>1170</v>
      </c>
      <c r="H93" s="44" t="s">
        <v>96</v>
      </c>
      <c r="I93" s="28" t="s">
        <v>993</v>
      </c>
      <c r="J93" s="44" t="s">
        <v>421</v>
      </c>
      <c r="K93" s="28" t="s">
        <v>993</v>
      </c>
      <c r="L93" s="28" t="s">
        <v>1226</v>
      </c>
      <c r="M93" s="28" t="s">
        <v>1227</v>
      </c>
      <c r="N93" s="28" t="s">
        <v>1228</v>
      </c>
    </row>
    <row r="94" spans="1:14">
      <c r="A94" s="19"/>
      <c r="B94" s="19"/>
      <c r="C94" s="20"/>
      <c r="D94" s="20"/>
      <c r="E94" s="38"/>
      <c r="F94" s="44" t="s">
        <v>303</v>
      </c>
      <c r="G94" s="28" t="s">
        <v>868</v>
      </c>
      <c r="H94" s="44" t="s">
        <v>61</v>
      </c>
      <c r="I94" s="28" t="s">
        <v>1079</v>
      </c>
      <c r="J94" s="44" t="s">
        <v>16</v>
      </c>
      <c r="K94" s="28" t="s">
        <v>1079</v>
      </c>
      <c r="L94" s="28" t="s">
        <v>1229</v>
      </c>
      <c r="M94" s="28" t="s">
        <v>1230</v>
      </c>
      <c r="N94" s="28" t="s">
        <v>1231</v>
      </c>
    </row>
    <row r="95" spans="1:14">
      <c r="A95" s="19"/>
      <c r="B95" s="19"/>
      <c r="C95" s="20"/>
      <c r="D95" s="20"/>
      <c r="E95" s="38"/>
      <c r="F95" s="44" t="s">
        <v>199</v>
      </c>
      <c r="G95" s="28" t="s">
        <v>973</v>
      </c>
      <c r="H95" s="44" t="s">
        <v>148</v>
      </c>
      <c r="I95" s="28" t="s">
        <v>979</v>
      </c>
      <c r="J95" s="44" t="s">
        <v>279</v>
      </c>
      <c r="K95" s="28" t="s">
        <v>962</v>
      </c>
      <c r="L95" s="28" t="s">
        <v>1232</v>
      </c>
      <c r="M95" s="28" t="s">
        <v>1233</v>
      </c>
      <c r="N95" s="28" t="s">
        <v>1234</v>
      </c>
    </row>
    <row r="96" spans="1:14">
      <c r="A96" s="19"/>
      <c r="B96" s="19"/>
      <c r="C96" s="20"/>
      <c r="D96" s="20"/>
      <c r="E96" s="38"/>
      <c r="F96" s="44" t="s">
        <v>556</v>
      </c>
      <c r="G96" s="28" t="s">
        <v>974</v>
      </c>
      <c r="H96" s="44" t="s">
        <v>199</v>
      </c>
      <c r="I96" s="28" t="s">
        <v>974</v>
      </c>
      <c r="J96" s="44" t="s">
        <v>661</v>
      </c>
      <c r="K96" s="28" t="s">
        <v>909</v>
      </c>
      <c r="L96" s="28" t="s">
        <v>1235</v>
      </c>
      <c r="M96" s="28" t="s">
        <v>1236</v>
      </c>
      <c r="N96" s="28" t="s">
        <v>1237</v>
      </c>
    </row>
    <row r="97" spans="1:14">
      <c r="A97" s="19"/>
      <c r="B97" s="19"/>
      <c r="C97" s="20"/>
      <c r="D97" s="20"/>
      <c r="E97" s="38"/>
      <c r="F97" s="44" t="s">
        <v>242</v>
      </c>
      <c r="G97" s="28" t="s">
        <v>974</v>
      </c>
      <c r="H97" s="44" t="s">
        <v>486</v>
      </c>
      <c r="I97" s="28" t="s">
        <v>909</v>
      </c>
      <c r="J97" s="44" t="s">
        <v>577</v>
      </c>
      <c r="K97" s="28" t="s">
        <v>974</v>
      </c>
      <c r="L97" s="28" t="s">
        <v>1238</v>
      </c>
      <c r="M97" s="28" t="s">
        <v>1239</v>
      </c>
      <c r="N97" s="28" t="s">
        <v>1240</v>
      </c>
    </row>
    <row r="98" spans="1:14">
      <c r="A98" s="19"/>
      <c r="B98" s="19"/>
      <c r="C98" s="20"/>
      <c r="D98" s="20"/>
      <c r="E98" s="38"/>
      <c r="F98" s="44" t="s">
        <v>96</v>
      </c>
      <c r="G98" s="28" t="s">
        <v>1197</v>
      </c>
      <c r="H98" s="44" t="s">
        <v>333</v>
      </c>
      <c r="I98" s="28" t="s">
        <v>973</v>
      </c>
      <c r="J98" s="44" t="s">
        <v>199</v>
      </c>
      <c r="K98" s="28" t="s">
        <v>962</v>
      </c>
      <c r="L98" s="28" t="s">
        <v>1241</v>
      </c>
      <c r="M98" s="28" t="s">
        <v>1242</v>
      </c>
      <c r="N98" s="28" t="s">
        <v>1243</v>
      </c>
    </row>
    <row r="99" spans="1:14">
      <c r="A99" s="19"/>
      <c r="B99" s="19"/>
      <c r="C99" s="20"/>
      <c r="D99" s="20"/>
      <c r="E99" s="38"/>
      <c r="F99" s="44" t="s">
        <v>577</v>
      </c>
      <c r="G99" s="28" t="s">
        <v>962</v>
      </c>
      <c r="H99" s="44" t="s">
        <v>651</v>
      </c>
      <c r="I99" s="28" t="s">
        <v>1159</v>
      </c>
      <c r="J99" s="44" t="s">
        <v>435</v>
      </c>
      <c r="K99" s="28" t="s">
        <v>962</v>
      </c>
      <c r="L99" s="28" t="s">
        <v>1244</v>
      </c>
      <c r="M99" s="28" t="s">
        <v>1245</v>
      </c>
      <c r="N99" s="28" t="s">
        <v>1246</v>
      </c>
    </row>
    <row r="100" spans="1:14">
      <c r="A100" s="19"/>
      <c r="B100" s="19"/>
      <c r="C100" s="20"/>
      <c r="D100" s="20"/>
      <c r="E100" s="38"/>
      <c r="F100" s="44" t="s">
        <v>61</v>
      </c>
      <c r="G100" s="28" t="s">
        <v>1074</v>
      </c>
      <c r="H100" s="44" t="s">
        <v>661</v>
      </c>
      <c r="I100" s="28" t="s">
        <v>962</v>
      </c>
      <c r="J100" s="44" t="s">
        <v>372</v>
      </c>
      <c r="K100" s="28" t="s">
        <v>962</v>
      </c>
      <c r="L100" s="28" t="s">
        <v>1247</v>
      </c>
      <c r="M100" s="28" t="s">
        <v>1248</v>
      </c>
      <c r="N100" s="28" t="s">
        <v>1249</v>
      </c>
    </row>
    <row r="101" spans="1:14">
      <c r="A101" s="19"/>
      <c r="B101" s="19"/>
      <c r="C101" s="20"/>
      <c r="D101" s="20"/>
      <c r="E101" s="38"/>
      <c r="F101" s="44" t="s">
        <v>486</v>
      </c>
      <c r="G101" s="28" t="s">
        <v>962</v>
      </c>
      <c r="H101" s="44" t="s">
        <v>333</v>
      </c>
      <c r="I101" s="28" t="s">
        <v>1074</v>
      </c>
      <c r="J101" s="44" t="s">
        <v>303</v>
      </c>
      <c r="K101" s="28" t="s">
        <v>962</v>
      </c>
      <c r="L101" s="28" t="s">
        <v>1250</v>
      </c>
      <c r="M101" s="28" t="s">
        <v>1251</v>
      </c>
      <c r="N101" s="28" t="s">
        <v>1252</v>
      </c>
    </row>
    <row r="102" spans="1:14">
      <c r="A102" s="19"/>
      <c r="B102" s="19"/>
      <c r="C102" s="20"/>
      <c r="D102" s="20"/>
      <c r="E102" s="46" t="s">
        <v>1253</v>
      </c>
      <c r="F102" s="28"/>
      <c r="G102" s="28"/>
      <c r="H102" s="28"/>
      <c r="I102" s="28"/>
      <c r="J102" s="28"/>
      <c r="K102" s="28"/>
      <c r="L102" s="20"/>
      <c r="M102" s="20"/>
      <c r="N102" s="20"/>
    </row>
    <row r="103" spans="1:14">
      <c r="A103" s="19"/>
      <c r="B103" s="19"/>
      <c r="C103" s="20"/>
      <c r="D103" s="20"/>
      <c r="E103" s="38"/>
      <c r="F103" s="44" t="s">
        <v>292</v>
      </c>
      <c r="G103" s="28" t="s">
        <v>963</v>
      </c>
      <c r="H103" s="44" t="s">
        <v>23</v>
      </c>
      <c r="I103" s="28" t="s">
        <v>963</v>
      </c>
      <c r="J103" s="44" t="s">
        <v>630</v>
      </c>
      <c r="K103" s="28" t="s">
        <v>963</v>
      </c>
      <c r="L103" s="28" t="s">
        <v>1254</v>
      </c>
      <c r="M103" s="28" t="s">
        <v>1255</v>
      </c>
      <c r="N103" s="28" t="s">
        <v>1256</v>
      </c>
    </row>
    <row r="104" spans="1:14">
      <c r="A104" s="19"/>
      <c r="B104" s="19"/>
      <c r="C104" s="20"/>
      <c r="D104" s="20"/>
      <c r="E104" s="38"/>
      <c r="F104" s="44" t="s">
        <v>315</v>
      </c>
      <c r="G104" s="28" t="s">
        <v>963</v>
      </c>
      <c r="H104" s="44" t="s">
        <v>674</v>
      </c>
      <c r="I104" s="28" t="s">
        <v>962</v>
      </c>
      <c r="J104" s="44" t="s">
        <v>324</v>
      </c>
      <c r="K104" s="28" t="s">
        <v>963</v>
      </c>
      <c r="L104" s="28" t="s">
        <v>1257</v>
      </c>
      <c r="M104" s="28" t="s">
        <v>1258</v>
      </c>
      <c r="N104" s="28" t="s">
        <v>1259</v>
      </c>
    </row>
    <row r="105" spans="1:14">
      <c r="A105" s="19"/>
      <c r="B105" s="19"/>
      <c r="C105" s="20"/>
      <c r="D105" s="20"/>
      <c r="E105" s="38"/>
      <c r="F105" s="44" t="s">
        <v>133</v>
      </c>
      <c r="G105" s="28" t="s">
        <v>962</v>
      </c>
      <c r="H105" s="44" t="s">
        <v>248</v>
      </c>
      <c r="I105" s="28" t="s">
        <v>963</v>
      </c>
      <c r="J105" s="44" t="s">
        <v>664</v>
      </c>
      <c r="K105" s="28" t="s">
        <v>968</v>
      </c>
      <c r="L105" s="28" t="s">
        <v>1260</v>
      </c>
      <c r="M105" s="28" t="s">
        <v>1261</v>
      </c>
      <c r="N105" s="28" t="s">
        <v>1262</v>
      </c>
    </row>
    <row r="106" spans="1:14">
      <c r="A106" s="19"/>
      <c r="B106" s="19"/>
      <c r="C106" s="20"/>
      <c r="D106" s="20"/>
      <c r="E106" s="38"/>
      <c r="F106" s="44" t="s">
        <v>39</v>
      </c>
      <c r="G106" s="28" t="s">
        <v>962</v>
      </c>
      <c r="H106" s="44" t="s">
        <v>292</v>
      </c>
      <c r="I106" s="28" t="s">
        <v>979</v>
      </c>
      <c r="J106" s="44" t="s">
        <v>410</v>
      </c>
      <c r="K106" s="28" t="s">
        <v>962</v>
      </c>
      <c r="L106" s="28" t="s">
        <v>1263</v>
      </c>
      <c r="M106" s="28" t="s">
        <v>1264</v>
      </c>
      <c r="N106" s="28" t="s">
        <v>1265</v>
      </c>
    </row>
    <row r="107" spans="1:14">
      <c r="A107" s="19"/>
      <c r="B107" s="19"/>
      <c r="C107" s="20"/>
      <c r="D107" s="20"/>
      <c r="E107" s="38"/>
      <c r="F107" s="44" t="s">
        <v>23</v>
      </c>
      <c r="G107" s="28" t="s">
        <v>902</v>
      </c>
      <c r="H107" s="44" t="s">
        <v>605</v>
      </c>
      <c r="I107" s="28" t="s">
        <v>974</v>
      </c>
      <c r="J107" s="44" t="s">
        <v>219</v>
      </c>
      <c r="K107" s="28" t="s">
        <v>974</v>
      </c>
      <c r="L107" s="20" t="s">
        <v>1266</v>
      </c>
      <c r="M107" s="28" t="s">
        <v>1267</v>
      </c>
      <c r="N107" s="28" t="s">
        <v>1268</v>
      </c>
    </row>
    <row r="108" spans="1:14">
      <c r="A108" s="19"/>
      <c r="B108" s="19"/>
      <c r="C108" s="20"/>
      <c r="D108" s="20"/>
      <c r="E108" s="38"/>
      <c r="F108" s="44" t="s">
        <v>236</v>
      </c>
      <c r="G108" s="28" t="s">
        <v>974</v>
      </c>
      <c r="H108" s="44" t="s">
        <v>133</v>
      </c>
      <c r="I108" s="28" t="s">
        <v>974</v>
      </c>
      <c r="J108" s="44" t="s">
        <v>502</v>
      </c>
      <c r="K108" s="28" t="s">
        <v>909</v>
      </c>
      <c r="L108" s="28" t="s">
        <v>1269</v>
      </c>
      <c r="M108" s="28" t="s">
        <v>1270</v>
      </c>
      <c r="N108" s="28" t="s">
        <v>1271</v>
      </c>
    </row>
    <row r="109" spans="1:14">
      <c r="A109" s="19"/>
      <c r="B109" s="19"/>
      <c r="C109" s="20"/>
      <c r="D109" s="20"/>
      <c r="E109" s="38"/>
      <c r="F109" s="44" t="s">
        <v>203</v>
      </c>
      <c r="G109" s="28" t="s">
        <v>962</v>
      </c>
      <c r="H109" s="44" t="s">
        <v>464</v>
      </c>
      <c r="I109" s="28" t="s">
        <v>1065</v>
      </c>
      <c r="J109" s="44" t="s">
        <v>39</v>
      </c>
      <c r="K109" s="28" t="s">
        <v>973</v>
      </c>
      <c r="L109" s="28" t="s">
        <v>1272</v>
      </c>
      <c r="M109" s="20" t="s">
        <v>1273</v>
      </c>
      <c r="N109" s="20" t="s">
        <v>1274</v>
      </c>
    </row>
    <row r="110" spans="1:14">
      <c r="A110" s="19"/>
      <c r="B110" s="19"/>
      <c r="C110" s="20"/>
      <c r="D110" s="20"/>
      <c r="E110" s="38"/>
      <c r="F110" s="44" t="s">
        <v>630</v>
      </c>
      <c r="G110" s="28" t="s">
        <v>973</v>
      </c>
      <c r="H110" s="44" t="s">
        <v>324</v>
      </c>
      <c r="I110" s="28" t="s">
        <v>973</v>
      </c>
      <c r="J110" s="44" t="s">
        <v>248</v>
      </c>
      <c r="K110" s="28" t="s">
        <v>1074</v>
      </c>
      <c r="L110" s="20" t="s">
        <v>1275</v>
      </c>
      <c r="M110" s="28" t="s">
        <v>1276</v>
      </c>
      <c r="N110" s="28" t="s">
        <v>1277</v>
      </c>
    </row>
    <row r="111" spans="1:14">
      <c r="A111" s="19"/>
      <c r="B111" s="19"/>
      <c r="C111" s="20"/>
      <c r="D111" s="20"/>
      <c r="E111" s="38"/>
      <c r="F111" s="44" t="s">
        <v>410</v>
      </c>
      <c r="G111" s="28" t="s">
        <v>1159</v>
      </c>
      <c r="H111" s="44" t="s">
        <v>39</v>
      </c>
      <c r="I111" s="28" t="s">
        <v>1028</v>
      </c>
      <c r="J111" s="44" t="s">
        <v>664</v>
      </c>
      <c r="K111" s="28" t="s">
        <v>868</v>
      </c>
      <c r="L111" s="28" t="s">
        <v>1278</v>
      </c>
      <c r="M111" s="28" t="s">
        <v>1279</v>
      </c>
      <c r="N111" s="28" t="s">
        <v>1280</v>
      </c>
    </row>
    <row r="112" spans="1:14">
      <c r="A112" s="19"/>
      <c r="B112" s="19"/>
      <c r="C112" s="20"/>
      <c r="D112" s="20"/>
      <c r="E112" s="38"/>
      <c r="F112" s="44" t="s">
        <v>502</v>
      </c>
      <c r="G112" s="28" t="s">
        <v>993</v>
      </c>
      <c r="H112" s="44" t="s">
        <v>630</v>
      </c>
      <c r="I112" s="28" t="s">
        <v>1079</v>
      </c>
      <c r="J112" s="44" t="s">
        <v>605</v>
      </c>
      <c r="K112" s="28" t="s">
        <v>993</v>
      </c>
      <c r="L112" s="28" t="s">
        <v>1281</v>
      </c>
      <c r="M112" s="28" t="s">
        <v>1282</v>
      </c>
      <c r="N112" s="28" t="s">
        <v>1283</v>
      </c>
    </row>
    <row r="113" spans="1:14">
      <c r="A113" s="19"/>
      <c r="B113" s="19"/>
      <c r="C113" s="20"/>
      <c r="D113" s="20"/>
      <c r="E113" s="38"/>
      <c r="F113" s="44" t="s">
        <v>324</v>
      </c>
      <c r="G113" s="28" t="s">
        <v>1159</v>
      </c>
      <c r="H113" s="44" t="s">
        <v>664</v>
      </c>
      <c r="I113" s="28" t="s">
        <v>868</v>
      </c>
      <c r="J113" s="44" t="s">
        <v>464</v>
      </c>
      <c r="K113" s="28" t="s">
        <v>1028</v>
      </c>
      <c r="L113" s="20" t="s">
        <v>1284</v>
      </c>
      <c r="M113" s="28" t="s">
        <v>1285</v>
      </c>
      <c r="N113" s="28" t="s">
        <v>1286</v>
      </c>
    </row>
    <row r="114" spans="1:14">
      <c r="A114" s="19"/>
      <c r="B114" s="19"/>
      <c r="C114" s="20"/>
      <c r="D114" s="20"/>
      <c r="E114" s="30" t="s">
        <v>1287</v>
      </c>
      <c r="F114" s="28"/>
      <c r="G114" s="28"/>
      <c r="H114" s="28"/>
      <c r="I114" s="28"/>
      <c r="J114" s="28"/>
      <c r="K114" s="28"/>
      <c r="L114" s="28"/>
      <c r="M114" s="28"/>
      <c r="N114" s="28"/>
    </row>
    <row r="115" spans="1:14">
      <c r="A115" s="19"/>
      <c r="B115" s="19"/>
      <c r="C115" s="20"/>
      <c r="D115" s="20"/>
      <c r="E115" s="38" t="s">
        <v>1288</v>
      </c>
      <c r="F115" s="39" t="s">
        <v>655</v>
      </c>
      <c r="G115" s="39" t="s">
        <v>1289</v>
      </c>
      <c r="H115" s="39" t="s">
        <v>1290</v>
      </c>
      <c r="I115" s="28"/>
      <c r="J115" s="28"/>
      <c r="K115" s="28"/>
      <c r="L115" s="28"/>
      <c r="M115" s="28"/>
      <c r="N115" s="28"/>
    </row>
    <row r="116" spans="1:14">
      <c r="A116" s="19"/>
      <c r="B116" s="19"/>
      <c r="C116" s="20"/>
      <c r="D116" s="20"/>
      <c r="E116" s="38"/>
      <c r="F116" s="44" t="s">
        <v>294</v>
      </c>
      <c r="G116" s="28" t="s">
        <v>968</v>
      </c>
      <c r="H116" s="44" t="s">
        <v>82</v>
      </c>
      <c r="I116" s="28" t="s">
        <v>973</v>
      </c>
      <c r="J116" s="44" t="s">
        <v>489</v>
      </c>
      <c r="K116" s="28" t="s">
        <v>963</v>
      </c>
      <c r="L116" s="28" t="s">
        <v>1291</v>
      </c>
      <c r="M116" s="28" t="s">
        <v>1292</v>
      </c>
      <c r="N116" s="28" t="s">
        <v>1293</v>
      </c>
    </row>
    <row r="117" spans="1:14">
      <c r="A117" s="19"/>
      <c r="B117" s="19"/>
      <c r="C117" s="20"/>
      <c r="D117" s="20"/>
      <c r="E117" s="38"/>
      <c r="F117" s="44" t="s">
        <v>424</v>
      </c>
      <c r="G117" s="28" t="s">
        <v>973</v>
      </c>
      <c r="H117" s="44" t="s">
        <v>525</v>
      </c>
      <c r="I117" s="28" t="s">
        <v>962</v>
      </c>
      <c r="J117" s="44" t="s">
        <v>264</v>
      </c>
      <c r="K117" s="28" t="s">
        <v>1074</v>
      </c>
      <c r="L117" s="28" t="s">
        <v>1294</v>
      </c>
      <c r="M117" s="28" t="s">
        <v>1295</v>
      </c>
      <c r="N117" s="28" t="s">
        <v>1296</v>
      </c>
    </row>
    <row r="118" spans="1:14">
      <c r="A118" s="19"/>
      <c r="B118" s="19"/>
      <c r="C118" s="20"/>
      <c r="D118" s="20"/>
      <c r="E118" s="38"/>
      <c r="F118" s="44" t="s">
        <v>166</v>
      </c>
      <c r="G118" s="28" t="s">
        <v>942</v>
      </c>
      <c r="H118" s="44" t="s">
        <v>424</v>
      </c>
      <c r="I118" s="28" t="s">
        <v>1022</v>
      </c>
      <c r="J118" s="44" t="s">
        <v>99</v>
      </c>
      <c r="K118" s="28" t="s">
        <v>973</v>
      </c>
      <c r="L118" s="28" t="s">
        <v>1297</v>
      </c>
      <c r="M118" s="28" t="s">
        <v>1298</v>
      </c>
      <c r="N118" s="28" t="s">
        <v>1299</v>
      </c>
    </row>
    <row r="119" spans="1:14">
      <c r="A119" s="19"/>
      <c r="B119" s="19"/>
      <c r="C119" s="20"/>
      <c r="D119" s="20"/>
      <c r="E119" s="38"/>
      <c r="F119" s="44" t="s">
        <v>82</v>
      </c>
      <c r="G119" s="28" t="s">
        <v>1028</v>
      </c>
      <c r="H119" s="44" t="s">
        <v>187</v>
      </c>
      <c r="I119" s="28" t="s">
        <v>1028</v>
      </c>
      <c r="J119" s="44" t="s">
        <v>63</v>
      </c>
      <c r="K119" s="28" t="s">
        <v>868</v>
      </c>
      <c r="L119" s="28" t="s">
        <v>1300</v>
      </c>
      <c r="M119" s="28" t="s">
        <v>1301</v>
      </c>
      <c r="N119" s="28" t="s">
        <v>1302</v>
      </c>
    </row>
    <row r="120" spans="1:14">
      <c r="A120" s="19"/>
      <c r="B120" s="19"/>
      <c r="C120" s="20"/>
      <c r="D120" s="20"/>
      <c r="E120" s="38"/>
      <c r="F120" s="44" t="s">
        <v>525</v>
      </c>
      <c r="G120" s="28" t="s">
        <v>1159</v>
      </c>
      <c r="H120" s="44" t="s">
        <v>351</v>
      </c>
      <c r="I120" s="28" t="s">
        <v>1028</v>
      </c>
      <c r="J120" s="44" t="s">
        <v>116</v>
      </c>
      <c r="K120" s="28" t="s">
        <v>868</v>
      </c>
      <c r="L120" s="28" t="s">
        <v>1303</v>
      </c>
      <c r="M120" s="28" t="s">
        <v>1304</v>
      </c>
      <c r="N120" s="28" t="s">
        <v>1305</v>
      </c>
    </row>
    <row r="121" spans="1:14">
      <c r="A121" s="19"/>
      <c r="B121" s="19"/>
      <c r="C121" s="20"/>
      <c r="D121" s="20"/>
      <c r="E121" s="38" t="s">
        <v>1306</v>
      </c>
      <c r="F121" s="39" t="s">
        <v>1307</v>
      </c>
      <c r="G121" s="39" t="s">
        <v>619</v>
      </c>
      <c r="H121" s="39" t="s">
        <v>1308</v>
      </c>
      <c r="I121" s="39" t="s">
        <v>592</v>
      </c>
      <c r="J121" s="39" t="s">
        <v>1309</v>
      </c>
      <c r="K121" s="28"/>
      <c r="L121" s="28"/>
      <c r="M121" s="28"/>
      <c r="N121" s="28"/>
    </row>
    <row r="122" spans="1:14">
      <c r="A122" s="19"/>
      <c r="B122" s="19"/>
      <c r="C122" s="20"/>
      <c r="D122" s="20"/>
      <c r="E122" s="38"/>
      <c r="F122" s="44" t="s">
        <v>582</v>
      </c>
      <c r="G122" s="28" t="s">
        <v>962</v>
      </c>
      <c r="H122" s="44" t="s">
        <v>166</v>
      </c>
      <c r="I122" s="28" t="s">
        <v>979</v>
      </c>
      <c r="J122" s="44" t="s">
        <v>610</v>
      </c>
      <c r="K122" s="28" t="s">
        <v>973</v>
      </c>
      <c r="L122" s="28" t="s">
        <v>1310</v>
      </c>
      <c r="M122" s="28" t="s">
        <v>1311</v>
      </c>
      <c r="N122" s="28" t="s">
        <v>1312</v>
      </c>
    </row>
    <row r="123" spans="1:14">
      <c r="A123" s="19"/>
      <c r="B123" s="19"/>
      <c r="C123" s="20"/>
      <c r="D123" s="20"/>
      <c r="E123" s="38"/>
      <c r="F123" s="44" t="s">
        <v>489</v>
      </c>
      <c r="G123" s="28" t="s">
        <v>962</v>
      </c>
      <c r="H123" s="44" t="s">
        <v>264</v>
      </c>
      <c r="I123" s="28" t="s">
        <v>962</v>
      </c>
      <c r="J123" s="44" t="s">
        <v>475</v>
      </c>
      <c r="K123" s="28" t="s">
        <v>1074</v>
      </c>
      <c r="L123" s="28" t="s">
        <v>1313</v>
      </c>
      <c r="M123" s="28" t="s">
        <v>1314</v>
      </c>
      <c r="N123" s="28" t="s">
        <v>1315</v>
      </c>
    </row>
    <row r="124" spans="1:14">
      <c r="A124" s="19"/>
      <c r="B124" s="19"/>
      <c r="C124" s="20"/>
      <c r="D124" s="20"/>
      <c r="E124" s="38"/>
      <c r="F124" s="44" t="s">
        <v>540</v>
      </c>
      <c r="G124" s="28" t="s">
        <v>973</v>
      </c>
      <c r="H124" s="44" t="s">
        <v>99</v>
      </c>
      <c r="I124" s="28" t="s">
        <v>962</v>
      </c>
      <c r="J124" s="44" t="s">
        <v>582</v>
      </c>
      <c r="K124" s="28" t="s">
        <v>979</v>
      </c>
      <c r="L124" s="28" t="s">
        <v>1316</v>
      </c>
      <c r="M124" s="28" t="s">
        <v>1317</v>
      </c>
      <c r="N124" s="28" t="s">
        <v>1318</v>
      </c>
    </row>
    <row r="125" spans="1:14">
      <c r="A125" s="19"/>
      <c r="B125" s="19"/>
      <c r="C125" s="20"/>
      <c r="D125" s="20"/>
      <c r="E125" s="31"/>
      <c r="F125" s="44" t="s">
        <v>63</v>
      </c>
      <c r="G125" s="28" t="s">
        <v>993</v>
      </c>
      <c r="H125" s="44" t="s">
        <v>116</v>
      </c>
      <c r="I125" s="28" t="s">
        <v>992</v>
      </c>
      <c r="J125" s="44" t="s">
        <v>686</v>
      </c>
      <c r="K125" s="28" t="s">
        <v>993</v>
      </c>
      <c r="L125" s="28" t="s">
        <v>1319</v>
      </c>
      <c r="M125" s="28" t="s">
        <v>1320</v>
      </c>
      <c r="N125" s="28" t="s">
        <v>1321</v>
      </c>
    </row>
    <row r="126" spans="1:14">
      <c r="A126" s="19"/>
      <c r="B126" s="19"/>
      <c r="C126" s="20"/>
      <c r="D126" s="20"/>
      <c r="E126" s="31"/>
      <c r="F126" s="44" t="s">
        <v>187</v>
      </c>
      <c r="G126" s="28" t="s">
        <v>992</v>
      </c>
      <c r="H126" s="44" t="s">
        <v>610</v>
      </c>
      <c r="I126" s="28" t="s">
        <v>993</v>
      </c>
      <c r="J126" s="44" t="s">
        <v>351</v>
      </c>
      <c r="K126" s="28" t="s">
        <v>993</v>
      </c>
      <c r="L126" s="28" t="s">
        <v>1322</v>
      </c>
      <c r="M126" s="28" t="s">
        <v>1323</v>
      </c>
      <c r="N126" s="28" t="s">
        <v>1324</v>
      </c>
    </row>
    <row r="127" spans="1:14">
      <c r="A127" s="19"/>
      <c r="B127" s="19"/>
      <c r="C127" s="20"/>
      <c r="D127" s="20"/>
      <c r="E127" s="46" t="s">
        <v>1325</v>
      </c>
      <c r="F127" s="28"/>
      <c r="G127" s="28"/>
      <c r="H127" s="28"/>
      <c r="I127" s="28"/>
      <c r="J127" s="28"/>
      <c r="K127" s="28"/>
      <c r="L127" s="28"/>
      <c r="M127" s="28"/>
      <c r="N127" s="28"/>
    </row>
    <row r="128" spans="1:14">
      <c r="A128" s="19"/>
      <c r="B128" s="19"/>
      <c r="C128" s="20"/>
      <c r="D128" s="20"/>
      <c r="E128" s="31"/>
      <c r="F128" s="44" t="s">
        <v>527</v>
      </c>
      <c r="G128" s="28" t="s">
        <v>942</v>
      </c>
      <c r="H128" s="44" t="s">
        <v>477</v>
      </c>
      <c r="I128" s="28" t="s">
        <v>974</v>
      </c>
      <c r="J128" s="44" t="s">
        <v>119</v>
      </c>
      <c r="K128" s="28" t="s">
        <v>968</v>
      </c>
      <c r="L128" s="28" t="s">
        <v>1326</v>
      </c>
      <c r="M128" s="28" t="s">
        <v>1327</v>
      </c>
      <c r="N128" s="28" t="s">
        <v>1328</v>
      </c>
    </row>
    <row r="129" spans="1:14">
      <c r="A129" s="19"/>
      <c r="B129" s="19"/>
      <c r="C129" s="20"/>
      <c r="D129" s="20"/>
      <c r="E129" s="31"/>
      <c r="F129" s="44" t="s">
        <v>336</v>
      </c>
      <c r="G129" s="28" t="s">
        <v>1159</v>
      </c>
      <c r="H129" s="44" t="s">
        <v>527</v>
      </c>
      <c r="I129" s="28" t="s">
        <v>868</v>
      </c>
      <c r="J129" s="44" t="s">
        <v>437</v>
      </c>
      <c r="K129" s="28" t="s">
        <v>1028</v>
      </c>
      <c r="L129" s="28" t="s">
        <v>1329</v>
      </c>
      <c r="M129" s="28" t="s">
        <v>1330</v>
      </c>
      <c r="N129" s="28" t="s">
        <v>1331</v>
      </c>
    </row>
    <row r="130" spans="1:14">
      <c r="A130" s="19"/>
      <c r="B130" s="19"/>
      <c r="C130" s="20"/>
      <c r="D130" s="20"/>
      <c r="E130" s="31"/>
      <c r="F130" s="44" t="s">
        <v>448</v>
      </c>
      <c r="G130" s="28" t="s">
        <v>1079</v>
      </c>
      <c r="H130" s="44" t="s">
        <v>151</v>
      </c>
      <c r="I130" s="28" t="s">
        <v>868</v>
      </c>
      <c r="J130" s="44" t="s">
        <v>559</v>
      </c>
      <c r="K130" s="28" t="s">
        <v>1079</v>
      </c>
      <c r="L130" s="28" t="s">
        <v>1332</v>
      </c>
      <c r="M130" s="28" t="s">
        <v>1333</v>
      </c>
      <c r="N130" s="28" t="s">
        <v>1334</v>
      </c>
    </row>
    <row r="131" spans="1:14">
      <c r="A131" s="19"/>
      <c r="B131" s="19"/>
      <c r="C131" s="20"/>
      <c r="D131" s="20"/>
      <c r="E131" s="31"/>
      <c r="F131" s="44" t="s">
        <v>251</v>
      </c>
      <c r="G131" s="28" t="s">
        <v>1170</v>
      </c>
      <c r="H131" s="44" t="s">
        <v>386</v>
      </c>
      <c r="I131" s="28" t="s">
        <v>993</v>
      </c>
      <c r="J131" s="44" t="s">
        <v>448</v>
      </c>
      <c r="K131" s="28" t="s">
        <v>993</v>
      </c>
      <c r="L131" s="28" t="s">
        <v>1335</v>
      </c>
      <c r="M131" s="28" t="s">
        <v>1336</v>
      </c>
      <c r="N131" s="28" t="s">
        <v>1337</v>
      </c>
    </row>
    <row r="132" spans="1:14">
      <c r="A132" s="19"/>
      <c r="B132" s="19"/>
      <c r="C132" s="20"/>
      <c r="D132" s="20"/>
      <c r="E132" s="31"/>
      <c r="F132" s="44" t="s">
        <v>515</v>
      </c>
      <c r="G132" s="28" t="s">
        <v>993</v>
      </c>
      <c r="H132" s="44" t="s">
        <v>559</v>
      </c>
      <c r="I132" s="28" t="s">
        <v>993</v>
      </c>
      <c r="J132" s="44" t="s">
        <v>327</v>
      </c>
      <c r="K132" s="28" t="s">
        <v>1170</v>
      </c>
      <c r="L132" s="28" t="s">
        <v>1338</v>
      </c>
      <c r="M132" s="28" t="s">
        <v>1339</v>
      </c>
      <c r="N132" s="28" t="s">
        <v>1340</v>
      </c>
    </row>
    <row r="133" spans="1:14">
      <c r="A133" s="19"/>
      <c r="B133" s="19"/>
      <c r="C133" s="20"/>
      <c r="D133" s="20"/>
      <c r="E133" s="31"/>
      <c r="F133" s="44" t="s">
        <v>151</v>
      </c>
      <c r="G133" s="28" t="s">
        <v>962</v>
      </c>
      <c r="H133" s="44" t="s">
        <v>222</v>
      </c>
      <c r="I133" s="28" t="s">
        <v>1065</v>
      </c>
      <c r="J133" s="44" t="s">
        <v>336</v>
      </c>
      <c r="K133" s="28" t="s">
        <v>973</v>
      </c>
      <c r="L133" s="28" t="s">
        <v>1341</v>
      </c>
      <c r="M133" s="28" t="s">
        <v>1342</v>
      </c>
      <c r="N133" s="28" t="s">
        <v>1343</v>
      </c>
    </row>
    <row r="134" spans="1:14">
      <c r="A134" s="19"/>
      <c r="B134" s="19"/>
      <c r="C134" s="20"/>
      <c r="D134" s="20"/>
      <c r="E134" s="31"/>
      <c r="F134" s="44" t="s">
        <v>477</v>
      </c>
      <c r="G134" s="28" t="s">
        <v>974</v>
      </c>
      <c r="H134" s="44" t="s">
        <v>399</v>
      </c>
      <c r="I134" s="28" t="s">
        <v>909</v>
      </c>
      <c r="J134" s="44" t="s">
        <v>305</v>
      </c>
      <c r="K134" s="28" t="s">
        <v>974</v>
      </c>
      <c r="L134" s="28" t="s">
        <v>1344</v>
      </c>
      <c r="M134" s="28" t="s">
        <v>1345</v>
      </c>
      <c r="N134" s="28" t="s">
        <v>1346</v>
      </c>
    </row>
    <row r="135" spans="1:14">
      <c r="A135" s="19"/>
      <c r="B135" s="19"/>
      <c r="C135" s="20"/>
      <c r="D135" s="20"/>
      <c r="E135" s="31"/>
      <c r="F135" s="44" t="s">
        <v>119</v>
      </c>
      <c r="G135" s="28" t="s">
        <v>973</v>
      </c>
      <c r="H135" s="44" t="s">
        <v>437</v>
      </c>
      <c r="I135" s="28" t="s">
        <v>1074</v>
      </c>
      <c r="J135" s="44" t="s">
        <v>399</v>
      </c>
      <c r="K135" s="28" t="s">
        <v>962</v>
      </c>
      <c r="L135" s="28" t="s">
        <v>1347</v>
      </c>
      <c r="M135" s="28" t="s">
        <v>1348</v>
      </c>
      <c r="N135" s="28" t="s">
        <v>1349</v>
      </c>
    </row>
    <row r="136" spans="1:14">
      <c r="A136" s="19"/>
      <c r="B136" s="19"/>
      <c r="C136" s="20"/>
      <c r="D136" s="20"/>
      <c r="E136" s="31"/>
      <c r="F136" s="44" t="s">
        <v>327</v>
      </c>
      <c r="G136" s="28" t="s">
        <v>962</v>
      </c>
      <c r="H136" s="44" t="s">
        <v>305</v>
      </c>
      <c r="I136" s="28" t="s">
        <v>1074</v>
      </c>
      <c r="J136" s="44" t="s">
        <v>386</v>
      </c>
      <c r="K136" s="28" t="s">
        <v>962</v>
      </c>
      <c r="L136" s="28" t="s">
        <v>1350</v>
      </c>
      <c r="M136" s="28" t="s">
        <v>1351</v>
      </c>
      <c r="N136" s="28" t="s">
        <v>1352</v>
      </c>
    </row>
    <row r="137" spans="1:14">
      <c r="A137" s="19"/>
      <c r="B137" s="19"/>
      <c r="C137" s="20"/>
      <c r="D137" s="20"/>
      <c r="E137" s="30" t="s">
        <v>1353</v>
      </c>
      <c r="F137" s="28"/>
      <c r="G137" s="28"/>
      <c r="H137" s="28"/>
      <c r="I137" s="28"/>
      <c r="J137" s="28"/>
      <c r="K137" s="28"/>
      <c r="L137" s="28"/>
      <c r="M137" s="28"/>
      <c r="N137" s="28"/>
    </row>
    <row r="138" spans="1:14">
      <c r="A138" s="19"/>
      <c r="B138" s="19"/>
      <c r="C138" s="20"/>
      <c r="D138" s="20"/>
      <c r="E138" s="31"/>
      <c r="F138" s="44" t="s">
        <v>281</v>
      </c>
      <c r="G138" s="28" t="s">
        <v>1074</v>
      </c>
      <c r="H138" s="44" t="s">
        <v>170</v>
      </c>
      <c r="I138" s="28" t="s">
        <v>962</v>
      </c>
      <c r="J138" s="44" t="s">
        <v>450</v>
      </c>
      <c r="K138" s="28" t="s">
        <v>962</v>
      </c>
      <c r="L138" s="28" t="s">
        <v>1354</v>
      </c>
      <c r="M138" s="28" t="s">
        <v>1355</v>
      </c>
      <c r="N138" s="28" t="s">
        <v>1356</v>
      </c>
    </row>
    <row r="139" spans="1:14">
      <c r="A139" s="19"/>
      <c r="B139" s="19"/>
      <c r="C139" s="20"/>
      <c r="D139" s="20"/>
      <c r="E139" s="31"/>
      <c r="F139" s="44" t="s">
        <v>43</v>
      </c>
      <c r="G139" s="28" t="s">
        <v>962</v>
      </c>
      <c r="H139" s="44" t="s">
        <v>653</v>
      </c>
      <c r="I139" s="28" t="s">
        <v>1197</v>
      </c>
      <c r="J139" s="44" t="s">
        <v>281</v>
      </c>
      <c r="K139" s="28" t="s">
        <v>962</v>
      </c>
      <c r="L139" s="28" t="s">
        <v>1357</v>
      </c>
      <c r="M139" s="28" t="s">
        <v>1358</v>
      </c>
      <c r="N139" s="28" t="s">
        <v>1359</v>
      </c>
    </row>
    <row r="140" spans="1:14">
      <c r="A140" s="19"/>
      <c r="B140" s="19"/>
      <c r="C140" s="20"/>
      <c r="D140" s="20"/>
      <c r="E140" s="31"/>
      <c r="F140" s="44" t="s">
        <v>361</v>
      </c>
      <c r="G140" s="28" t="s">
        <v>1028</v>
      </c>
      <c r="H140" s="44" t="s">
        <v>266</v>
      </c>
      <c r="I140" s="28" t="s">
        <v>868</v>
      </c>
      <c r="J140" s="44" t="s">
        <v>170</v>
      </c>
      <c r="K140" s="28" t="s">
        <v>1028</v>
      </c>
      <c r="L140" s="28" t="s">
        <v>1360</v>
      </c>
      <c r="M140" s="28" t="s">
        <v>1361</v>
      </c>
      <c r="N140" s="28" t="s">
        <v>1362</v>
      </c>
    </row>
    <row r="141" spans="1:14">
      <c r="A141" s="19"/>
      <c r="B141" s="19"/>
      <c r="C141" s="20"/>
      <c r="D141" s="20"/>
      <c r="E141" s="31"/>
      <c r="F141" s="44" t="s">
        <v>374</v>
      </c>
      <c r="G141" s="28" t="s">
        <v>962</v>
      </c>
      <c r="H141" s="44" t="s">
        <v>43</v>
      </c>
      <c r="I141" s="28" t="s">
        <v>962</v>
      </c>
      <c r="J141" s="44" t="s">
        <v>338</v>
      </c>
      <c r="K141" s="28" t="s">
        <v>979</v>
      </c>
      <c r="L141" s="28" t="s">
        <v>1363</v>
      </c>
      <c r="M141" s="28" t="s">
        <v>1364</v>
      </c>
      <c r="N141" s="28" t="s">
        <v>1365</v>
      </c>
    </row>
    <row r="142" spans="1:14">
      <c r="A142" s="19"/>
      <c r="B142" s="19"/>
      <c r="C142" s="20"/>
      <c r="D142" s="20"/>
      <c r="E142" s="31"/>
      <c r="F142" s="44" t="s">
        <v>491</v>
      </c>
      <c r="G142" s="28" t="s">
        <v>968</v>
      </c>
      <c r="H142" s="44" t="s">
        <v>361</v>
      </c>
      <c r="I142" s="28" t="s">
        <v>962</v>
      </c>
      <c r="J142" s="44" t="s">
        <v>666</v>
      </c>
      <c r="K142" s="28" t="s">
        <v>968</v>
      </c>
      <c r="L142" s="28" t="s">
        <v>1366</v>
      </c>
      <c r="M142" s="28" t="s">
        <v>1367</v>
      </c>
      <c r="N142" s="28" t="s">
        <v>1368</v>
      </c>
    </row>
    <row r="143" spans="1:14">
      <c r="A143" s="19"/>
      <c r="B143" s="19"/>
      <c r="C143" s="20"/>
      <c r="D143" s="20"/>
      <c r="E143" s="31"/>
      <c r="F143" s="44" t="s">
        <v>450</v>
      </c>
      <c r="G143" s="28" t="s">
        <v>962</v>
      </c>
      <c r="H143" s="44" t="s">
        <v>634</v>
      </c>
      <c r="I143" s="28" t="s">
        <v>979</v>
      </c>
      <c r="J143" s="44" t="s">
        <v>412</v>
      </c>
      <c r="K143" s="28" t="s">
        <v>962</v>
      </c>
      <c r="L143" s="28" t="s">
        <v>1369</v>
      </c>
      <c r="M143" s="28" t="s">
        <v>1370</v>
      </c>
      <c r="N143" s="28" t="s">
        <v>1368</v>
      </c>
    </row>
    <row r="144" spans="1:14">
      <c r="A144" s="19"/>
      <c r="B144" s="19"/>
      <c r="C144" s="20"/>
      <c r="D144" s="20"/>
      <c r="E144" s="31"/>
      <c r="F144" s="44" t="s">
        <v>266</v>
      </c>
      <c r="G144" s="28" t="s">
        <v>968</v>
      </c>
      <c r="H144" s="44" t="s">
        <v>374</v>
      </c>
      <c r="I144" s="28" t="s">
        <v>1022</v>
      </c>
      <c r="J144" s="44" t="s">
        <v>491</v>
      </c>
      <c r="K144" s="28" t="s">
        <v>942</v>
      </c>
      <c r="L144" s="28" t="s">
        <v>1371</v>
      </c>
      <c r="M144" s="28" t="s">
        <v>1372</v>
      </c>
      <c r="N144" s="28" t="s">
        <v>1373</v>
      </c>
    </row>
    <row r="145" spans="1:14">
      <c r="A145" s="19"/>
      <c r="B145" s="19"/>
      <c r="C145" s="20"/>
      <c r="D145" s="20"/>
      <c r="E145" s="31"/>
      <c r="F145" s="44" t="s">
        <v>338</v>
      </c>
      <c r="G145" s="28" t="s">
        <v>1022</v>
      </c>
      <c r="H145" s="44" t="s">
        <v>412</v>
      </c>
      <c r="I145" s="28" t="s">
        <v>1022</v>
      </c>
      <c r="J145" s="44" t="s">
        <v>653</v>
      </c>
      <c r="K145" s="28" t="s">
        <v>942</v>
      </c>
      <c r="L145" s="28" t="s">
        <v>1374</v>
      </c>
      <c r="M145" s="28" t="s">
        <v>1375</v>
      </c>
      <c r="N145" s="28" t="s">
        <v>1376</v>
      </c>
    </row>
    <row r="146" spans="1:14">
      <c r="A146" s="19"/>
      <c r="B146" s="19"/>
      <c r="C146" s="20"/>
      <c r="D146" s="20"/>
      <c r="E146" s="31"/>
      <c r="F146" s="44" t="s">
        <v>634</v>
      </c>
      <c r="G146" s="28" t="s">
        <v>962</v>
      </c>
      <c r="H146" s="44" t="s">
        <v>666</v>
      </c>
      <c r="I146" s="28" t="s">
        <v>1377</v>
      </c>
      <c r="J146" s="44" t="s">
        <v>266</v>
      </c>
      <c r="K146" s="28" t="s">
        <v>1100</v>
      </c>
      <c r="L146" s="28" t="s">
        <v>1378</v>
      </c>
      <c r="M146" s="28" t="s">
        <v>1379</v>
      </c>
      <c r="N146" s="28" t="s">
        <v>1380</v>
      </c>
    </row>
    <row r="147" spans="1:14">
      <c r="A147" s="19"/>
      <c r="B147" s="19"/>
      <c r="C147" s="20"/>
      <c r="D147" s="20"/>
      <c r="E147" s="30" t="s">
        <v>1381</v>
      </c>
      <c r="F147" s="28"/>
      <c r="G147" s="28"/>
      <c r="H147" s="28"/>
      <c r="I147" s="28"/>
      <c r="J147" s="28"/>
      <c r="K147" s="28"/>
      <c r="L147" s="28"/>
      <c r="M147" s="28"/>
      <c r="N147" s="28"/>
    </row>
    <row r="148" spans="1:14">
      <c r="A148" s="19"/>
      <c r="B148" s="19"/>
      <c r="C148" s="20"/>
      <c r="D148" s="20"/>
      <c r="E148" s="31"/>
      <c r="F148" s="44" t="s">
        <v>136</v>
      </c>
      <c r="G148" s="28" t="s">
        <v>1197</v>
      </c>
      <c r="H148" s="44" t="s">
        <v>677</v>
      </c>
      <c r="I148" s="28" t="s">
        <v>962</v>
      </c>
      <c r="J148" s="44" t="s">
        <v>353</v>
      </c>
      <c r="K148" s="28" t="s">
        <v>962</v>
      </c>
      <c r="L148" s="28" t="s">
        <v>1382</v>
      </c>
      <c r="M148" s="28" t="s">
        <v>1383</v>
      </c>
      <c r="N148" s="28" t="s">
        <v>1384</v>
      </c>
    </row>
    <row r="149" spans="1:14">
      <c r="A149" s="19"/>
      <c r="B149" s="19"/>
      <c r="C149" s="20"/>
      <c r="D149" s="20"/>
      <c r="E149" s="31"/>
      <c r="F149" s="44" t="s">
        <v>426</v>
      </c>
      <c r="G149" s="28" t="s">
        <v>973</v>
      </c>
      <c r="H149" s="44" t="s">
        <v>26</v>
      </c>
      <c r="I149" s="28" t="s">
        <v>962</v>
      </c>
      <c r="J149" s="44" t="s">
        <v>544</v>
      </c>
      <c r="K149" s="28" t="s">
        <v>1159</v>
      </c>
      <c r="L149" s="28" t="s">
        <v>1385</v>
      </c>
      <c r="M149" s="28" t="s">
        <v>1386</v>
      </c>
      <c r="N149" s="28" t="s">
        <v>1387</v>
      </c>
    </row>
    <row r="150" spans="1:14">
      <c r="A150" s="19"/>
      <c r="B150" s="19"/>
      <c r="C150" s="20"/>
      <c r="D150" s="20"/>
      <c r="E150" s="31"/>
      <c r="F150" s="44" t="s">
        <v>86</v>
      </c>
      <c r="G150" s="28" t="s">
        <v>973</v>
      </c>
      <c r="H150" s="44" t="s">
        <v>285</v>
      </c>
      <c r="I150" s="28" t="s">
        <v>902</v>
      </c>
      <c r="J150" s="44" t="s">
        <v>240</v>
      </c>
      <c r="K150" s="28" t="s">
        <v>974</v>
      </c>
      <c r="L150" s="28" t="s">
        <v>1388</v>
      </c>
      <c r="M150" s="28" t="s">
        <v>1389</v>
      </c>
      <c r="N150" s="28" t="s">
        <v>1390</v>
      </c>
    </row>
    <row r="151" spans="1:14">
      <c r="A151" s="19"/>
      <c r="B151" s="19"/>
      <c r="C151" s="20"/>
      <c r="D151" s="20"/>
      <c r="E151" s="31"/>
      <c r="F151" s="44" t="s">
        <v>318</v>
      </c>
      <c r="G151" s="28" t="s">
        <v>1028</v>
      </c>
      <c r="H151" s="44" t="s">
        <v>207</v>
      </c>
      <c r="I151" s="28" t="s">
        <v>868</v>
      </c>
      <c r="J151" s="44" t="s">
        <v>271</v>
      </c>
      <c r="K151" s="28" t="s">
        <v>1159</v>
      </c>
      <c r="L151" s="28" t="s">
        <v>1391</v>
      </c>
      <c r="M151" s="28" t="s">
        <v>1392</v>
      </c>
      <c r="N151" s="28" t="s">
        <v>1393</v>
      </c>
    </row>
    <row r="152" spans="1:14">
      <c r="A152" s="19"/>
      <c r="B152" s="19"/>
      <c r="C152" s="20"/>
      <c r="D152" s="20"/>
      <c r="E152" s="31"/>
      <c r="F152" s="44" t="s">
        <v>296</v>
      </c>
      <c r="G152" s="28" t="s">
        <v>1159</v>
      </c>
      <c r="H152" s="44" t="s">
        <v>191</v>
      </c>
      <c r="I152" s="28" t="s">
        <v>1028</v>
      </c>
      <c r="J152" s="44" t="s">
        <v>688</v>
      </c>
      <c r="K152" s="28" t="s">
        <v>868</v>
      </c>
      <c r="L152" s="28" t="s">
        <v>1394</v>
      </c>
      <c r="M152" s="28" t="s">
        <v>1395</v>
      </c>
      <c r="N152" s="28" t="s">
        <v>1396</v>
      </c>
    </row>
    <row r="153" spans="1:14">
      <c r="A153" s="19"/>
      <c r="B153" s="19"/>
      <c r="C153" s="20"/>
      <c r="D153" s="20"/>
      <c r="E153" s="31"/>
      <c r="F153" s="44" t="s">
        <v>529</v>
      </c>
      <c r="G153" s="28" t="s">
        <v>962</v>
      </c>
      <c r="H153" s="44" t="s">
        <v>615</v>
      </c>
      <c r="I153" s="28" t="s">
        <v>1074</v>
      </c>
      <c r="J153" s="44" t="s">
        <v>329</v>
      </c>
      <c r="K153" s="28" t="s">
        <v>962</v>
      </c>
      <c r="L153" s="28" t="s">
        <v>1397</v>
      </c>
      <c r="M153" s="28" t="s">
        <v>1398</v>
      </c>
      <c r="N153" s="28" t="s">
        <v>1399</v>
      </c>
    </row>
    <row r="154" spans="1:14">
      <c r="A154" s="19"/>
      <c r="B154" s="19"/>
      <c r="C154" s="20"/>
      <c r="D154" s="20"/>
      <c r="E154" s="31"/>
      <c r="F154" s="44" t="s">
        <v>564</v>
      </c>
      <c r="G154" s="44" t="s">
        <v>962</v>
      </c>
      <c r="H154" s="44" t="s">
        <v>589</v>
      </c>
      <c r="I154" s="28" t="s">
        <v>962</v>
      </c>
      <c r="J154" s="44" t="s">
        <v>468</v>
      </c>
      <c r="K154" s="28" t="s">
        <v>979</v>
      </c>
      <c r="L154" s="28" t="s">
        <v>1400</v>
      </c>
      <c r="M154" s="28" t="s">
        <v>1401</v>
      </c>
      <c r="N154" s="28" t="s">
        <v>1402</v>
      </c>
    </row>
    <row r="155" spans="1:14">
      <c r="A155" s="19"/>
      <c r="B155" s="19"/>
      <c r="C155" s="20"/>
      <c r="D155" s="20"/>
      <c r="E155" s="31"/>
      <c r="F155" s="44" t="s">
        <v>255</v>
      </c>
      <c r="G155" s="28" t="s">
        <v>968</v>
      </c>
      <c r="H155" s="44" t="s">
        <v>365</v>
      </c>
      <c r="I155" s="28" t="s">
        <v>968</v>
      </c>
      <c r="J155" s="44" t="s">
        <v>402</v>
      </c>
      <c r="K155" s="28" t="s">
        <v>962</v>
      </c>
      <c r="L155" s="28" t="s">
        <v>1403</v>
      </c>
      <c r="M155" s="28" t="s">
        <v>1404</v>
      </c>
      <c r="N155" s="28" t="s">
        <v>1405</v>
      </c>
    </row>
    <row r="156" spans="1:14">
      <c r="A156" s="19"/>
      <c r="B156" s="19"/>
      <c r="C156" s="20"/>
      <c r="D156" s="20"/>
      <c r="E156" s="31"/>
      <c r="F156" s="44" t="s">
        <v>46</v>
      </c>
      <c r="G156" s="28" t="s">
        <v>968</v>
      </c>
      <c r="H156" s="44" t="s">
        <v>517</v>
      </c>
      <c r="I156" s="28" t="s">
        <v>968</v>
      </c>
      <c r="J156" s="44" t="s">
        <v>102</v>
      </c>
      <c r="K156" s="28" t="s">
        <v>962</v>
      </c>
      <c r="L156" s="28" t="s">
        <v>1406</v>
      </c>
      <c r="M156" s="28" t="s">
        <v>1407</v>
      </c>
      <c r="N156" s="28" t="s">
        <v>1408</v>
      </c>
    </row>
    <row r="157" spans="1:14">
      <c r="A157" s="19"/>
      <c r="B157" s="19"/>
      <c r="C157" s="20"/>
      <c r="D157" s="20"/>
      <c r="E157" s="31"/>
      <c r="F157" s="44" t="s">
        <v>155</v>
      </c>
      <c r="G157" s="28" t="s">
        <v>968</v>
      </c>
      <c r="H157" s="44" t="s">
        <v>174</v>
      </c>
      <c r="I157" s="28" t="s">
        <v>968</v>
      </c>
      <c r="J157" s="44" t="s">
        <v>656</v>
      </c>
      <c r="K157" s="28" t="s">
        <v>962</v>
      </c>
      <c r="L157" s="28" t="s">
        <v>1409</v>
      </c>
      <c r="M157" s="28" t="s">
        <v>1410</v>
      </c>
      <c r="N157" s="28" t="s">
        <v>1411</v>
      </c>
    </row>
    <row r="158" spans="1:14">
      <c r="A158" s="19"/>
      <c r="B158" s="19"/>
      <c r="C158" s="20"/>
      <c r="D158" s="20"/>
      <c r="E158" s="31"/>
      <c r="F158" s="44" t="s">
        <v>480</v>
      </c>
      <c r="G158" s="28" t="s">
        <v>979</v>
      </c>
      <c r="H158" s="44" t="s">
        <v>439</v>
      </c>
      <c r="I158" s="28" t="s">
        <v>962</v>
      </c>
      <c r="J158" s="44" t="s">
        <v>640</v>
      </c>
      <c r="K158" s="28" t="s">
        <v>962</v>
      </c>
      <c r="L158" s="28" t="s">
        <v>1412</v>
      </c>
      <c r="M158" s="28" t="s">
        <v>1413</v>
      </c>
      <c r="N158" s="28" t="s">
        <v>1414</v>
      </c>
    </row>
    <row r="159" spans="1:14">
      <c r="A159" s="19"/>
      <c r="B159" s="19"/>
      <c r="C159" s="20"/>
      <c r="D159" s="20"/>
      <c r="E159" s="31"/>
      <c r="F159" s="44" t="s">
        <v>453</v>
      </c>
      <c r="G159" s="28" t="s">
        <v>1415</v>
      </c>
      <c r="H159" s="44" t="s">
        <v>122</v>
      </c>
      <c r="I159" s="28" t="s">
        <v>1415</v>
      </c>
      <c r="J159" s="44" t="s">
        <v>506</v>
      </c>
      <c r="K159" s="28" t="s">
        <v>993</v>
      </c>
      <c r="L159" s="28" t="s">
        <v>1416</v>
      </c>
      <c r="M159" s="28" t="s">
        <v>1417</v>
      </c>
      <c r="N159" s="28" t="s">
        <v>1418</v>
      </c>
    </row>
    <row r="160" spans="1:14">
      <c r="A160" s="19"/>
      <c r="B160" s="19"/>
      <c r="C160" s="20"/>
      <c r="D160" s="20"/>
      <c r="E160" s="31"/>
      <c r="F160" s="44" t="s">
        <v>307</v>
      </c>
      <c r="G160" s="28" t="s">
        <v>962</v>
      </c>
      <c r="H160" s="44" t="s">
        <v>415</v>
      </c>
      <c r="I160" s="28" t="s">
        <v>962</v>
      </c>
      <c r="J160" s="44" t="s">
        <v>668</v>
      </c>
      <c r="K160" s="28" t="s">
        <v>1074</v>
      </c>
      <c r="L160" s="28" t="s">
        <v>1419</v>
      </c>
      <c r="M160" s="28" t="s">
        <v>1420</v>
      </c>
      <c r="N160" s="28" t="s">
        <v>1421</v>
      </c>
    </row>
    <row r="161" spans="1:14">
      <c r="A161" s="19"/>
      <c r="B161" s="19"/>
      <c r="C161" s="20"/>
      <c r="D161" s="20"/>
      <c r="E161" s="31"/>
      <c r="F161" s="44" t="s">
        <v>388</v>
      </c>
      <c r="G161" s="28" t="s">
        <v>1415</v>
      </c>
      <c r="H161" s="44" t="s">
        <v>66</v>
      </c>
      <c r="I161" s="28" t="s">
        <v>993</v>
      </c>
      <c r="J161" s="44" t="s">
        <v>493</v>
      </c>
      <c r="K161" s="28" t="s">
        <v>1415</v>
      </c>
      <c r="L161" s="28" t="s">
        <v>1422</v>
      </c>
      <c r="M161" s="28" t="s">
        <v>1423</v>
      </c>
      <c r="N161" s="28" t="s">
        <v>1424</v>
      </c>
    </row>
    <row r="162" spans="1:14">
      <c r="A162" s="19"/>
      <c r="B162" s="19"/>
      <c r="C162" s="20"/>
      <c r="D162" s="20"/>
      <c r="E162" s="31"/>
      <c r="F162" s="44" t="s">
        <v>224</v>
      </c>
      <c r="G162" s="28" t="s">
        <v>993</v>
      </c>
      <c r="H162" s="44" t="s">
        <v>376</v>
      </c>
      <c r="I162" s="28" t="s">
        <v>1415</v>
      </c>
      <c r="J162" s="44" t="s">
        <v>340</v>
      </c>
      <c r="K162" s="28" t="s">
        <v>1415</v>
      </c>
      <c r="L162" s="28" t="s">
        <v>1425</v>
      </c>
      <c r="M162" s="28" t="s">
        <v>1426</v>
      </c>
      <c r="N162" s="28" t="s">
        <v>1427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117"/>
  <sheetViews>
    <sheetView workbookViewId="0">
      <selection activeCell="A45" sqref="A45"/>
    </sheetView>
  </sheetViews>
  <sheetFormatPr defaultRowHeight="15"/>
  <cols>
    <col min="4" max="5" width="9.140625" style="128"/>
  </cols>
  <sheetData>
    <row r="1" spans="1:20">
      <c r="A1" s="47">
        <v>0</v>
      </c>
      <c r="B1" s="47" t="s">
        <v>1428</v>
      </c>
      <c r="C1" s="47" t="s">
        <v>781</v>
      </c>
      <c r="D1" s="82" t="s">
        <v>473</v>
      </c>
      <c r="E1" s="82" t="s">
        <v>1429</v>
      </c>
      <c r="F1" s="47" t="s">
        <v>16</v>
      </c>
      <c r="G1" s="47" t="s">
        <v>23</v>
      </c>
      <c r="H1" s="47" t="s">
        <v>26</v>
      </c>
      <c r="I1" s="47" t="s">
        <v>31</v>
      </c>
      <c r="J1" s="48" t="s">
        <v>1430</v>
      </c>
      <c r="K1" s="49" t="s">
        <v>0</v>
      </c>
      <c r="L1" s="50" t="s">
        <v>1431</v>
      </c>
      <c r="M1" s="50" t="s">
        <v>1432</v>
      </c>
      <c r="N1" s="51"/>
      <c r="O1" s="51"/>
      <c r="P1" s="51"/>
      <c r="Q1" s="51"/>
      <c r="R1" s="51"/>
      <c r="S1" s="52" t="s">
        <v>1433</v>
      </c>
      <c r="T1" s="53"/>
    </row>
    <row r="2" spans="1:20">
      <c r="A2" s="50">
        <v>1</v>
      </c>
      <c r="B2" s="50" t="s">
        <v>1434</v>
      </c>
      <c r="C2" s="50" t="s">
        <v>34</v>
      </c>
      <c r="D2" s="54" t="s">
        <v>473</v>
      </c>
      <c r="E2" s="54" t="s">
        <v>1429</v>
      </c>
      <c r="F2" s="50" t="s">
        <v>39</v>
      </c>
      <c r="G2" s="50" t="s">
        <v>43</v>
      </c>
      <c r="H2" s="50" t="s">
        <v>46</v>
      </c>
      <c r="I2" s="50" t="s">
        <v>51</v>
      </c>
      <c r="J2" s="48" t="s">
        <v>1435</v>
      </c>
      <c r="K2" s="55" t="s">
        <v>1436</v>
      </c>
      <c r="L2" s="47" t="s">
        <v>1437</v>
      </c>
      <c r="M2" s="47" t="s">
        <v>1438</v>
      </c>
      <c r="N2" s="51">
        <v>3</v>
      </c>
      <c r="O2" s="51">
        <v>3</v>
      </c>
      <c r="P2" s="51">
        <v>3</v>
      </c>
      <c r="Q2" s="51">
        <v>1</v>
      </c>
      <c r="R2" s="51">
        <v>5</v>
      </c>
      <c r="S2" s="56">
        <v>0</v>
      </c>
      <c r="T2" s="57" t="s">
        <v>1439</v>
      </c>
    </row>
    <row r="3" spans="1:20">
      <c r="A3" s="58">
        <v>2</v>
      </c>
      <c r="B3" s="59" t="s">
        <v>1440</v>
      </c>
      <c r="C3" s="59" t="s">
        <v>56</v>
      </c>
      <c r="D3" s="127" t="s">
        <v>473</v>
      </c>
      <c r="E3" s="127" t="s">
        <v>1429</v>
      </c>
      <c r="F3" s="59" t="s">
        <v>61</v>
      </c>
      <c r="G3" s="59" t="s">
        <v>63</v>
      </c>
      <c r="H3" s="59" t="s">
        <v>66</v>
      </c>
      <c r="I3" s="59" t="s">
        <v>71</v>
      </c>
      <c r="J3" s="48" t="s">
        <v>1441</v>
      </c>
      <c r="K3" s="55" t="s">
        <v>1436</v>
      </c>
      <c r="L3" s="59" t="s">
        <v>1442</v>
      </c>
      <c r="M3" s="50" t="s">
        <v>1443</v>
      </c>
      <c r="N3" s="51">
        <v>3</v>
      </c>
      <c r="O3" s="51">
        <v>4</v>
      </c>
      <c r="P3" s="51">
        <v>4</v>
      </c>
      <c r="Q3" s="51">
        <v>3</v>
      </c>
      <c r="R3" s="51">
        <v>5</v>
      </c>
      <c r="S3" s="56">
        <v>1</v>
      </c>
      <c r="T3" s="57" t="s">
        <v>1444</v>
      </c>
    </row>
    <row r="4" spans="1:20">
      <c r="A4" s="47">
        <v>3</v>
      </c>
      <c r="B4" s="47" t="s">
        <v>1428</v>
      </c>
      <c r="C4" s="47" t="s">
        <v>76</v>
      </c>
      <c r="D4" s="82" t="s">
        <v>112</v>
      </c>
      <c r="E4" s="82" t="s">
        <v>1445</v>
      </c>
      <c r="F4" s="47" t="s">
        <v>79</v>
      </c>
      <c r="G4" s="47" t="s">
        <v>82</v>
      </c>
      <c r="H4" s="47" t="s">
        <v>86</v>
      </c>
      <c r="I4" s="47" t="s">
        <v>89</v>
      </c>
      <c r="J4" s="48" t="s">
        <v>1446</v>
      </c>
      <c r="K4" s="55" t="s">
        <v>1436</v>
      </c>
      <c r="L4" s="59" t="s">
        <v>1447</v>
      </c>
      <c r="M4" s="50" t="s">
        <v>1448</v>
      </c>
      <c r="N4" s="51">
        <v>3</v>
      </c>
      <c r="O4" s="51">
        <v>4</v>
      </c>
      <c r="P4" s="51">
        <v>4</v>
      </c>
      <c r="Q4" s="51">
        <v>2</v>
      </c>
      <c r="R4" s="51">
        <v>6</v>
      </c>
      <c r="S4" s="49">
        <v>2</v>
      </c>
      <c r="T4" s="57" t="s">
        <v>1449</v>
      </c>
    </row>
    <row r="5" spans="1:20">
      <c r="A5" s="50">
        <v>4</v>
      </c>
      <c r="B5" s="50" t="s">
        <v>1434</v>
      </c>
      <c r="C5" s="50" t="s">
        <v>92</v>
      </c>
      <c r="D5" s="54" t="s">
        <v>112</v>
      </c>
      <c r="E5" s="54" t="s">
        <v>1445</v>
      </c>
      <c r="F5" s="50" t="s">
        <v>96</v>
      </c>
      <c r="G5" s="50" t="s">
        <v>99</v>
      </c>
      <c r="H5" s="50" t="s">
        <v>102</v>
      </c>
      <c r="I5" s="50" t="s">
        <v>106</v>
      </c>
      <c r="J5" s="48" t="s">
        <v>1450</v>
      </c>
      <c r="K5" s="60" t="s">
        <v>1451</v>
      </c>
      <c r="L5" s="47" t="s">
        <v>1452</v>
      </c>
      <c r="M5" s="50" t="s">
        <v>1453</v>
      </c>
      <c r="N5" s="51">
        <v>1</v>
      </c>
      <c r="O5" s="51">
        <v>1</v>
      </c>
      <c r="P5" s="51">
        <v>1</v>
      </c>
      <c r="Q5" s="51">
        <v>2</v>
      </c>
      <c r="R5" s="51">
        <v>5</v>
      </c>
      <c r="S5" s="56">
        <v>3</v>
      </c>
      <c r="T5" s="57" t="s">
        <v>1454</v>
      </c>
    </row>
    <row r="6" spans="1:20">
      <c r="A6" s="58">
        <v>5</v>
      </c>
      <c r="B6" s="59" t="s">
        <v>1440</v>
      </c>
      <c r="C6" s="59" t="s">
        <v>111</v>
      </c>
      <c r="D6" s="127" t="s">
        <v>112</v>
      </c>
      <c r="E6" s="127" t="s">
        <v>1445</v>
      </c>
      <c r="F6" s="59" t="s">
        <v>116</v>
      </c>
      <c r="G6" s="59" t="s">
        <v>119</v>
      </c>
      <c r="H6" s="59" t="s">
        <v>122</v>
      </c>
      <c r="I6" s="59" t="s">
        <v>124</v>
      </c>
      <c r="J6" s="48" t="s">
        <v>1455</v>
      </c>
      <c r="K6" s="60" t="s">
        <v>1451</v>
      </c>
      <c r="L6" s="47" t="s">
        <v>1456</v>
      </c>
      <c r="M6" s="50" t="s">
        <v>1457</v>
      </c>
      <c r="N6" s="51">
        <v>1</v>
      </c>
      <c r="O6" s="51">
        <v>1</v>
      </c>
      <c r="P6" s="51">
        <v>2</v>
      </c>
      <c r="Q6" s="51">
        <v>3</v>
      </c>
      <c r="R6" s="51">
        <v>4</v>
      </c>
      <c r="S6" s="56">
        <v>4</v>
      </c>
      <c r="T6" s="57" t="s">
        <v>1458</v>
      </c>
    </row>
    <row r="7" spans="1:20">
      <c r="A7" s="47">
        <v>6</v>
      </c>
      <c r="B7" s="47" t="s">
        <v>1428</v>
      </c>
      <c r="C7" s="47" t="s">
        <v>127</v>
      </c>
      <c r="D7" s="82" t="s">
        <v>182</v>
      </c>
      <c r="E7" s="82" t="s">
        <v>1459</v>
      </c>
      <c r="F7" s="47" t="s">
        <v>131</v>
      </c>
      <c r="G7" s="47" t="s">
        <v>133</v>
      </c>
      <c r="H7" s="47" t="s">
        <v>136</v>
      </c>
      <c r="I7" s="47" t="s">
        <v>140</v>
      </c>
      <c r="J7" s="48" t="s">
        <v>1460</v>
      </c>
      <c r="K7" s="60" t="s">
        <v>1451</v>
      </c>
      <c r="L7" s="47" t="s">
        <v>1461</v>
      </c>
      <c r="M7" s="50" t="s">
        <v>1462</v>
      </c>
      <c r="N7" s="51">
        <v>1</v>
      </c>
      <c r="O7" s="51">
        <v>1</v>
      </c>
      <c r="P7" s="51">
        <v>1</v>
      </c>
      <c r="Q7" s="51">
        <v>2</v>
      </c>
      <c r="R7" s="51">
        <v>4</v>
      </c>
      <c r="S7" s="56">
        <v>5</v>
      </c>
      <c r="T7" s="57" t="s">
        <v>1463</v>
      </c>
    </row>
    <row r="8" spans="1:20">
      <c r="A8" s="50">
        <v>7</v>
      </c>
      <c r="B8" s="50" t="s">
        <v>1434</v>
      </c>
      <c r="C8" s="50" t="s">
        <v>144</v>
      </c>
      <c r="D8" s="54" t="s">
        <v>182</v>
      </c>
      <c r="E8" s="54" t="s">
        <v>1459</v>
      </c>
      <c r="F8" s="50" t="s">
        <v>148</v>
      </c>
      <c r="G8" s="50" t="s">
        <v>151</v>
      </c>
      <c r="H8" s="50" t="s">
        <v>155</v>
      </c>
      <c r="I8" s="50" t="s">
        <v>157</v>
      </c>
      <c r="J8" s="48" t="s">
        <v>1464</v>
      </c>
      <c r="K8" s="60" t="s">
        <v>1451</v>
      </c>
      <c r="L8" s="47" t="s">
        <v>1465</v>
      </c>
      <c r="M8" s="50" t="s">
        <v>1466</v>
      </c>
      <c r="N8" s="51">
        <v>1</v>
      </c>
      <c r="O8" s="51">
        <v>1</v>
      </c>
      <c r="P8" s="51">
        <v>1</v>
      </c>
      <c r="Q8" s="51">
        <v>2</v>
      </c>
      <c r="R8" s="51">
        <v>5</v>
      </c>
      <c r="S8" s="56">
        <v>6</v>
      </c>
      <c r="T8" s="57" t="s">
        <v>1467</v>
      </c>
    </row>
    <row r="9" spans="1:20">
      <c r="A9" s="58">
        <v>8</v>
      </c>
      <c r="B9" s="59" t="s">
        <v>1440</v>
      </c>
      <c r="C9" s="59" t="s">
        <v>161</v>
      </c>
      <c r="D9" s="127" t="s">
        <v>182</v>
      </c>
      <c r="E9" s="127" t="s">
        <v>1459</v>
      </c>
      <c r="F9" s="59" t="s">
        <v>166</v>
      </c>
      <c r="G9" s="59" t="s">
        <v>170</v>
      </c>
      <c r="H9" s="59" t="s">
        <v>174</v>
      </c>
      <c r="I9" s="59" t="s">
        <v>176</v>
      </c>
      <c r="J9" s="48" t="s">
        <v>1468</v>
      </c>
      <c r="K9" s="60" t="s">
        <v>1451</v>
      </c>
      <c r="L9" s="50" t="s">
        <v>1469</v>
      </c>
      <c r="M9" s="59" t="s">
        <v>369</v>
      </c>
      <c r="N9" s="51">
        <v>1</v>
      </c>
      <c r="O9" s="51">
        <v>3</v>
      </c>
      <c r="P9" s="51">
        <v>3</v>
      </c>
      <c r="Q9" s="51">
        <v>4</v>
      </c>
      <c r="R9" s="51">
        <v>5</v>
      </c>
      <c r="S9" s="56">
        <v>7</v>
      </c>
      <c r="T9" s="57" t="s">
        <v>1470</v>
      </c>
    </row>
    <row r="10" spans="1:20">
      <c r="A10" s="47">
        <v>9</v>
      </c>
      <c r="B10" s="47" t="s">
        <v>1428</v>
      </c>
      <c r="C10" s="47" t="s">
        <v>181</v>
      </c>
      <c r="D10" s="82" t="s">
        <v>167</v>
      </c>
      <c r="E10" s="82" t="s">
        <v>1471</v>
      </c>
      <c r="F10" s="47" t="s">
        <v>184</v>
      </c>
      <c r="G10" s="47" t="s">
        <v>187</v>
      </c>
      <c r="H10" s="47" t="s">
        <v>191</v>
      </c>
      <c r="I10" s="47" t="s">
        <v>193</v>
      </c>
      <c r="J10" s="48" t="s">
        <v>1472</v>
      </c>
      <c r="K10" s="60" t="s">
        <v>1451</v>
      </c>
      <c r="L10" s="50" t="s">
        <v>1473</v>
      </c>
      <c r="M10" s="59" t="s">
        <v>56</v>
      </c>
      <c r="N10" s="51">
        <v>1</v>
      </c>
      <c r="O10" s="51">
        <v>1</v>
      </c>
      <c r="P10" s="51">
        <v>1</v>
      </c>
      <c r="Q10" s="51">
        <v>4</v>
      </c>
      <c r="R10" s="51">
        <v>5</v>
      </c>
      <c r="S10" s="49">
        <v>8</v>
      </c>
      <c r="T10" s="57" t="s">
        <v>1474</v>
      </c>
    </row>
    <row r="11" spans="1:20">
      <c r="A11" s="50">
        <v>10</v>
      </c>
      <c r="B11" s="50" t="s">
        <v>1434</v>
      </c>
      <c r="C11" s="50" t="s">
        <v>195</v>
      </c>
      <c r="D11" s="54" t="s">
        <v>167</v>
      </c>
      <c r="E11" s="54" t="s">
        <v>1471</v>
      </c>
      <c r="F11" s="50" t="s">
        <v>199</v>
      </c>
      <c r="G11" s="50" t="s">
        <v>203</v>
      </c>
      <c r="H11" s="50" t="s">
        <v>207</v>
      </c>
      <c r="I11" s="50" t="s">
        <v>210</v>
      </c>
      <c r="J11" s="48" t="s">
        <v>1475</v>
      </c>
      <c r="K11" s="60" t="s">
        <v>1451</v>
      </c>
      <c r="L11" s="50" t="s">
        <v>1476</v>
      </c>
      <c r="M11" s="59" t="s">
        <v>1477</v>
      </c>
      <c r="N11" s="51">
        <v>1</v>
      </c>
      <c r="O11" s="51">
        <v>2</v>
      </c>
      <c r="P11" s="51">
        <v>2</v>
      </c>
      <c r="Q11" s="51">
        <v>3</v>
      </c>
      <c r="R11" s="51">
        <v>7</v>
      </c>
      <c r="S11" s="60">
        <v>9</v>
      </c>
      <c r="T11" s="57" t="s">
        <v>1478</v>
      </c>
    </row>
    <row r="12" spans="1:20">
      <c r="A12" s="58">
        <v>11</v>
      </c>
      <c r="B12" s="59" t="s">
        <v>1440</v>
      </c>
      <c r="C12" s="59" t="s">
        <v>215</v>
      </c>
      <c r="D12" s="127" t="s">
        <v>167</v>
      </c>
      <c r="E12" s="127" t="s">
        <v>1471</v>
      </c>
      <c r="F12" s="59" t="s">
        <v>219</v>
      </c>
      <c r="G12" s="59" t="s">
        <v>222</v>
      </c>
      <c r="H12" s="59" t="s">
        <v>224</v>
      </c>
      <c r="I12" s="59" t="s">
        <v>226</v>
      </c>
      <c r="J12" s="48" t="s">
        <v>1479</v>
      </c>
      <c r="K12" s="60" t="s">
        <v>1451</v>
      </c>
      <c r="L12" s="50" t="s">
        <v>1480</v>
      </c>
      <c r="M12" s="59" t="s">
        <v>1481</v>
      </c>
      <c r="N12" s="51">
        <v>1</v>
      </c>
      <c r="O12" s="51">
        <v>3</v>
      </c>
      <c r="P12" s="51">
        <v>3</v>
      </c>
      <c r="Q12" s="51">
        <v>5</v>
      </c>
      <c r="R12" s="51">
        <v>8</v>
      </c>
      <c r="S12" s="56" t="s">
        <v>1428</v>
      </c>
      <c r="T12" s="57" t="s">
        <v>1482</v>
      </c>
    </row>
    <row r="13" spans="1:20">
      <c r="A13" s="47">
        <v>12</v>
      </c>
      <c r="B13" s="47" t="s">
        <v>1428</v>
      </c>
      <c r="C13" s="47" t="s">
        <v>228</v>
      </c>
      <c r="D13" s="82" t="s">
        <v>708</v>
      </c>
      <c r="E13" s="82" t="s">
        <v>1483</v>
      </c>
      <c r="F13" s="47" t="s">
        <v>233</v>
      </c>
      <c r="G13" s="47" t="s">
        <v>236</v>
      </c>
      <c r="H13" s="47" t="s">
        <v>240</v>
      </c>
      <c r="I13" s="47" t="s">
        <v>243</v>
      </c>
      <c r="J13" s="48" t="s">
        <v>1484</v>
      </c>
      <c r="K13" s="60" t="s">
        <v>1485</v>
      </c>
      <c r="L13" s="50" t="s">
        <v>1486</v>
      </c>
      <c r="M13" s="59" t="s">
        <v>1487</v>
      </c>
      <c r="N13" s="51">
        <v>4</v>
      </c>
      <c r="O13" s="51">
        <v>6</v>
      </c>
      <c r="P13" s="51">
        <v>6</v>
      </c>
      <c r="Q13" s="51">
        <v>5</v>
      </c>
      <c r="R13" s="51">
        <v>7</v>
      </c>
      <c r="S13" s="49" t="s">
        <v>1434</v>
      </c>
      <c r="T13" s="57" t="s">
        <v>1488</v>
      </c>
    </row>
    <row r="14" spans="1:20">
      <c r="A14" s="50">
        <v>13</v>
      </c>
      <c r="B14" s="50" t="s">
        <v>1434</v>
      </c>
      <c r="C14" s="50" t="s">
        <v>246</v>
      </c>
      <c r="D14" s="54" t="s">
        <v>708</v>
      </c>
      <c r="E14" s="54" t="s">
        <v>1483</v>
      </c>
      <c r="F14" s="50" t="s">
        <v>248</v>
      </c>
      <c r="G14" s="50" t="s">
        <v>251</v>
      </c>
      <c r="H14" s="50" t="s">
        <v>255</v>
      </c>
      <c r="I14" s="50" t="s">
        <v>1489</v>
      </c>
      <c r="J14" s="48" t="s">
        <v>1490</v>
      </c>
      <c r="K14" s="60" t="s">
        <v>1485</v>
      </c>
      <c r="L14" s="47" t="s">
        <v>1491</v>
      </c>
      <c r="M14" s="50" t="s">
        <v>1492</v>
      </c>
      <c r="N14" s="51">
        <v>4</v>
      </c>
      <c r="O14" s="51">
        <v>6</v>
      </c>
      <c r="P14" s="51">
        <v>6</v>
      </c>
      <c r="Q14" s="51">
        <v>6</v>
      </c>
      <c r="R14" s="51">
        <v>8</v>
      </c>
      <c r="S14" s="60" t="s">
        <v>1493</v>
      </c>
      <c r="T14" s="57" t="s">
        <v>750</v>
      </c>
    </row>
    <row r="15" spans="1:20">
      <c r="A15" s="58">
        <v>14</v>
      </c>
      <c r="B15" s="59" t="s">
        <v>1440</v>
      </c>
      <c r="C15" s="59" t="s">
        <v>261</v>
      </c>
      <c r="D15" s="127" t="s">
        <v>708</v>
      </c>
      <c r="E15" s="127" t="s">
        <v>1483</v>
      </c>
      <c r="F15" s="59" t="s">
        <v>264</v>
      </c>
      <c r="G15" s="59" t="s">
        <v>1494</v>
      </c>
      <c r="H15" s="59" t="s">
        <v>271</v>
      </c>
      <c r="I15" s="59" t="s">
        <v>274</v>
      </c>
      <c r="J15" s="48" t="s">
        <v>1495</v>
      </c>
      <c r="K15" s="60" t="s">
        <v>1481</v>
      </c>
      <c r="L15" s="47" t="s">
        <v>1496</v>
      </c>
      <c r="M15" s="50" t="s">
        <v>1497</v>
      </c>
      <c r="N15" s="51">
        <v>4</v>
      </c>
      <c r="O15" s="51">
        <v>3</v>
      </c>
      <c r="P15" s="51">
        <v>4</v>
      </c>
      <c r="Q15" s="51">
        <v>2</v>
      </c>
      <c r="R15" s="51">
        <v>6</v>
      </c>
      <c r="S15" s="61" t="s">
        <v>1498</v>
      </c>
      <c r="T15" s="62" t="s">
        <v>1499</v>
      </c>
    </row>
    <row r="16" spans="1:20">
      <c r="A16" s="47">
        <v>15</v>
      </c>
      <c r="B16" s="47" t="s">
        <v>1428</v>
      </c>
      <c r="C16" s="47" t="s">
        <v>276</v>
      </c>
      <c r="D16" s="82" t="s">
        <v>1500</v>
      </c>
      <c r="E16" s="82" t="s">
        <v>1501</v>
      </c>
      <c r="F16" s="47" t="s">
        <v>279</v>
      </c>
      <c r="G16" s="47" t="s">
        <v>281</v>
      </c>
      <c r="H16" s="47" t="s">
        <v>285</v>
      </c>
      <c r="I16" s="47" t="s">
        <v>287</v>
      </c>
      <c r="J16" s="48" t="s">
        <v>1502</v>
      </c>
      <c r="K16" s="60" t="s">
        <v>1481</v>
      </c>
      <c r="L16" s="47" t="s">
        <v>1503</v>
      </c>
      <c r="M16" s="50" t="s">
        <v>1497</v>
      </c>
      <c r="N16" s="51">
        <v>4</v>
      </c>
      <c r="O16" s="51">
        <v>3</v>
      </c>
      <c r="P16" s="51">
        <v>4</v>
      </c>
      <c r="Q16" s="51">
        <v>2</v>
      </c>
      <c r="R16" s="57">
        <v>6</v>
      </c>
      <c r="S16" s="50"/>
      <c r="T16" s="51"/>
    </row>
    <row r="17" spans="1:20">
      <c r="A17" s="50">
        <v>16</v>
      </c>
      <c r="B17" s="50" t="s">
        <v>1434</v>
      </c>
      <c r="C17" s="50" t="s">
        <v>290</v>
      </c>
      <c r="D17" s="54" t="s">
        <v>1500</v>
      </c>
      <c r="E17" s="54" t="s">
        <v>1501</v>
      </c>
      <c r="F17" s="50" t="s">
        <v>292</v>
      </c>
      <c r="G17" s="50" t="s">
        <v>294</v>
      </c>
      <c r="H17" s="50" t="s">
        <v>296</v>
      </c>
      <c r="I17" s="50" t="s">
        <v>299</v>
      </c>
      <c r="J17" s="48" t="s">
        <v>1504</v>
      </c>
      <c r="K17" s="60" t="s">
        <v>1481</v>
      </c>
      <c r="L17" s="47" t="s">
        <v>1505</v>
      </c>
      <c r="M17" s="50" t="s">
        <v>1497</v>
      </c>
      <c r="N17" s="51">
        <v>4</v>
      </c>
      <c r="O17" s="51">
        <v>4</v>
      </c>
      <c r="P17" s="51">
        <v>4</v>
      </c>
      <c r="Q17" s="51">
        <v>2</v>
      </c>
      <c r="R17" s="57">
        <v>6</v>
      </c>
      <c r="S17" s="58"/>
      <c r="T17" s="51"/>
    </row>
    <row r="18" spans="1:20">
      <c r="A18" s="58">
        <v>17</v>
      </c>
      <c r="B18" s="59" t="s">
        <v>1440</v>
      </c>
      <c r="C18" s="59" t="s">
        <v>301</v>
      </c>
      <c r="D18" s="127" t="s">
        <v>1500</v>
      </c>
      <c r="E18" s="127" t="s">
        <v>1501</v>
      </c>
      <c r="F18" s="59" t="s">
        <v>303</v>
      </c>
      <c r="G18" s="59" t="s">
        <v>305</v>
      </c>
      <c r="H18" s="59" t="s">
        <v>307</v>
      </c>
      <c r="I18" s="59" t="s">
        <v>309</v>
      </c>
      <c r="J18" s="48" t="s">
        <v>1506</v>
      </c>
      <c r="K18" s="60" t="s">
        <v>1481</v>
      </c>
      <c r="L18" s="59" t="s">
        <v>1507</v>
      </c>
      <c r="M18" s="59" t="s">
        <v>1451</v>
      </c>
      <c r="N18" s="51">
        <v>4</v>
      </c>
      <c r="O18" s="51">
        <v>4</v>
      </c>
      <c r="P18" s="51">
        <v>4</v>
      </c>
      <c r="Q18" s="51">
        <v>5</v>
      </c>
      <c r="R18" s="57">
        <v>8</v>
      </c>
      <c r="S18" s="47"/>
      <c r="T18" s="51"/>
    </row>
    <row r="19" spans="1:20">
      <c r="A19" s="47">
        <v>18</v>
      </c>
      <c r="B19" s="47" t="s">
        <v>1428</v>
      </c>
      <c r="C19" s="47" t="s">
        <v>311</v>
      </c>
      <c r="D19" s="82" t="s">
        <v>11</v>
      </c>
      <c r="E19" s="82" t="s">
        <v>1508</v>
      </c>
      <c r="F19" s="47" t="s">
        <v>313</v>
      </c>
      <c r="G19" s="47" t="s">
        <v>315</v>
      </c>
      <c r="H19" s="47" t="s">
        <v>318</v>
      </c>
      <c r="I19" s="47" t="s">
        <v>320</v>
      </c>
      <c r="J19" s="48" t="s">
        <v>1509</v>
      </c>
      <c r="K19" s="60" t="s">
        <v>1510</v>
      </c>
      <c r="L19" s="59" t="s">
        <v>1511</v>
      </c>
      <c r="M19" s="59" t="s">
        <v>1512</v>
      </c>
      <c r="N19" s="51">
        <v>4</v>
      </c>
      <c r="O19" s="51">
        <v>4</v>
      </c>
      <c r="P19" s="51">
        <v>4</v>
      </c>
      <c r="Q19" s="51">
        <v>4</v>
      </c>
      <c r="R19" s="57">
        <v>5</v>
      </c>
      <c r="S19" s="50"/>
      <c r="T19" s="51"/>
    </row>
    <row r="20" spans="1:20">
      <c r="A20" s="50">
        <v>19</v>
      </c>
      <c r="B20" s="50" t="s">
        <v>1434</v>
      </c>
      <c r="C20" s="50" t="s">
        <v>322</v>
      </c>
      <c r="D20" s="54" t="s">
        <v>11</v>
      </c>
      <c r="E20" s="54" t="s">
        <v>1508</v>
      </c>
      <c r="F20" s="50" t="s">
        <v>324</v>
      </c>
      <c r="G20" s="50" t="s">
        <v>327</v>
      </c>
      <c r="H20" s="50" t="s">
        <v>329</v>
      </c>
      <c r="I20" s="50" t="s">
        <v>331</v>
      </c>
      <c r="J20" s="48" t="s">
        <v>1513</v>
      </c>
      <c r="K20" s="49" t="s">
        <v>1457</v>
      </c>
      <c r="L20" s="59" t="s">
        <v>1514</v>
      </c>
      <c r="M20" s="59" t="s">
        <v>1451</v>
      </c>
      <c r="N20" s="51">
        <v>3</v>
      </c>
      <c r="O20" s="51">
        <v>3</v>
      </c>
      <c r="P20" s="51">
        <v>3</v>
      </c>
      <c r="Q20" s="51">
        <v>5</v>
      </c>
      <c r="R20" s="57">
        <v>8</v>
      </c>
      <c r="S20" s="58"/>
      <c r="T20" s="51"/>
    </row>
    <row r="21" spans="1:20">
      <c r="A21" s="58">
        <v>20</v>
      </c>
      <c r="B21" s="59" t="s">
        <v>1440</v>
      </c>
      <c r="C21" s="59" t="s">
        <v>333</v>
      </c>
      <c r="D21" s="127" t="s">
        <v>11</v>
      </c>
      <c r="E21" s="127" t="s">
        <v>1508</v>
      </c>
      <c r="F21" s="59" t="s">
        <v>336</v>
      </c>
      <c r="G21" s="59" t="s">
        <v>338</v>
      </c>
      <c r="H21" s="59" t="s">
        <v>340</v>
      </c>
      <c r="I21" s="59" t="s">
        <v>342</v>
      </c>
      <c r="J21" s="48" t="s">
        <v>1515</v>
      </c>
      <c r="K21" s="49" t="s">
        <v>1457</v>
      </c>
      <c r="L21" s="47" t="s">
        <v>1496</v>
      </c>
      <c r="M21" s="47" t="s">
        <v>1436</v>
      </c>
      <c r="N21" s="51">
        <v>3</v>
      </c>
      <c r="O21" s="51">
        <v>3</v>
      </c>
      <c r="P21" s="51">
        <v>3</v>
      </c>
      <c r="Q21" s="51">
        <v>3</v>
      </c>
      <c r="R21" s="57">
        <v>6</v>
      </c>
      <c r="S21" s="47"/>
      <c r="T21" s="51"/>
    </row>
    <row r="22" spans="1:20">
      <c r="A22" s="47">
        <v>21</v>
      </c>
      <c r="B22" s="47" t="s">
        <v>1428</v>
      </c>
      <c r="C22" s="47" t="s">
        <v>345</v>
      </c>
      <c r="D22" s="82" t="s">
        <v>14</v>
      </c>
      <c r="E22" s="82" t="s">
        <v>1516</v>
      </c>
      <c r="F22" s="47" t="s">
        <v>349</v>
      </c>
      <c r="G22" s="47" t="s">
        <v>351</v>
      </c>
      <c r="H22" s="47" t="s">
        <v>353</v>
      </c>
      <c r="I22" s="47" t="s">
        <v>355</v>
      </c>
      <c r="J22" s="48" t="s">
        <v>1517</v>
      </c>
      <c r="K22" s="49" t="s">
        <v>1457</v>
      </c>
      <c r="L22" s="59" t="s">
        <v>1518</v>
      </c>
      <c r="M22" s="59" t="s">
        <v>1519</v>
      </c>
      <c r="N22" s="51">
        <v>3</v>
      </c>
      <c r="O22" s="51">
        <v>4</v>
      </c>
      <c r="P22" s="51">
        <v>4</v>
      </c>
      <c r="Q22" s="51">
        <v>5</v>
      </c>
      <c r="R22" s="57">
        <v>7</v>
      </c>
      <c r="S22" s="50"/>
      <c r="T22" s="51"/>
    </row>
    <row r="23" spans="1:20">
      <c r="A23" s="50">
        <v>22</v>
      </c>
      <c r="B23" s="50" t="s">
        <v>1434</v>
      </c>
      <c r="C23" s="50" t="s">
        <v>357</v>
      </c>
      <c r="D23" s="54" t="s">
        <v>14</v>
      </c>
      <c r="E23" s="54" t="s">
        <v>1516</v>
      </c>
      <c r="F23" s="50" t="s">
        <v>242</v>
      </c>
      <c r="G23" s="50" t="s">
        <v>361</v>
      </c>
      <c r="H23" s="50" t="s">
        <v>365</v>
      </c>
      <c r="I23" s="50" t="s">
        <v>367</v>
      </c>
      <c r="J23" s="48" t="s">
        <v>1520</v>
      </c>
      <c r="K23" s="60" t="s">
        <v>1519</v>
      </c>
      <c r="L23" s="59" t="s">
        <v>1521</v>
      </c>
      <c r="M23" s="59" t="s">
        <v>1485</v>
      </c>
      <c r="N23" s="51">
        <v>5</v>
      </c>
      <c r="O23" s="51">
        <v>6</v>
      </c>
      <c r="P23" s="51">
        <v>6</v>
      </c>
      <c r="Q23" s="51">
        <v>4</v>
      </c>
      <c r="R23" s="57">
        <v>7</v>
      </c>
      <c r="S23" s="58"/>
      <c r="T23" s="51"/>
    </row>
    <row r="24" spans="1:20">
      <c r="A24" s="58">
        <v>23</v>
      </c>
      <c r="B24" s="59" t="s">
        <v>1440</v>
      </c>
      <c r="C24" s="59" t="s">
        <v>369</v>
      </c>
      <c r="D24" s="127" t="s">
        <v>14</v>
      </c>
      <c r="E24" s="127" t="s">
        <v>1516</v>
      </c>
      <c r="F24" s="59" t="s">
        <v>372</v>
      </c>
      <c r="G24" s="59" t="s">
        <v>374</v>
      </c>
      <c r="H24" s="59" t="s">
        <v>376</v>
      </c>
      <c r="I24" s="59" t="s">
        <v>378</v>
      </c>
      <c r="J24" s="48" t="s">
        <v>1522</v>
      </c>
      <c r="K24" s="60" t="s">
        <v>1519</v>
      </c>
      <c r="L24" s="50" t="s">
        <v>1523</v>
      </c>
      <c r="M24" s="59" t="s">
        <v>1524</v>
      </c>
      <c r="N24" s="51">
        <v>5</v>
      </c>
      <c r="O24" s="51">
        <v>5</v>
      </c>
      <c r="P24" s="51">
        <v>5</v>
      </c>
      <c r="Q24" s="51">
        <v>4</v>
      </c>
      <c r="R24" s="57">
        <v>7</v>
      </c>
      <c r="S24" s="47"/>
      <c r="T24" s="51"/>
    </row>
    <row r="25" spans="1:20">
      <c r="A25" s="47">
        <v>24</v>
      </c>
      <c r="B25" s="47" t="s">
        <v>1428</v>
      </c>
      <c r="C25" s="47" t="s">
        <v>380</v>
      </c>
      <c r="D25" s="82" t="s">
        <v>1525</v>
      </c>
      <c r="E25" s="82" t="s">
        <v>1526</v>
      </c>
      <c r="F25" s="47" t="s">
        <v>383</v>
      </c>
      <c r="G25" s="47" t="s">
        <v>386</v>
      </c>
      <c r="H25" s="47" t="s">
        <v>388</v>
      </c>
      <c r="I25" s="47" t="s">
        <v>391</v>
      </c>
      <c r="J25" s="48" t="s">
        <v>1527</v>
      </c>
      <c r="K25" s="60" t="s">
        <v>1519</v>
      </c>
      <c r="L25" s="59" t="s">
        <v>1507</v>
      </c>
      <c r="M25" s="59" t="s">
        <v>1528</v>
      </c>
      <c r="N25" s="51">
        <v>5</v>
      </c>
      <c r="O25" s="51">
        <v>4</v>
      </c>
      <c r="P25" s="51">
        <v>5</v>
      </c>
      <c r="Q25" s="51">
        <v>5</v>
      </c>
      <c r="R25" s="57">
        <v>9</v>
      </c>
      <c r="S25" s="50"/>
      <c r="T25" s="51"/>
    </row>
    <row r="26" spans="1:20">
      <c r="A26" s="50">
        <v>25</v>
      </c>
      <c r="B26" s="50" t="s">
        <v>1434</v>
      </c>
      <c r="C26" s="50" t="s">
        <v>393</v>
      </c>
      <c r="D26" s="54" t="s">
        <v>1525</v>
      </c>
      <c r="E26" s="54" t="s">
        <v>1526</v>
      </c>
      <c r="F26" s="50" t="s">
        <v>397</v>
      </c>
      <c r="G26" s="50" t="s">
        <v>399</v>
      </c>
      <c r="H26" s="50" t="s">
        <v>402</v>
      </c>
      <c r="I26" s="50" t="s">
        <v>405</v>
      </c>
      <c r="J26" s="48" t="s">
        <v>1529</v>
      </c>
      <c r="K26" s="63" t="s">
        <v>1519</v>
      </c>
      <c r="L26" s="64" t="s">
        <v>1511</v>
      </c>
      <c r="M26" s="64" t="s">
        <v>1451</v>
      </c>
      <c r="N26" s="65">
        <v>5</v>
      </c>
      <c r="O26" s="65">
        <v>4</v>
      </c>
      <c r="P26" s="65">
        <v>5</v>
      </c>
      <c r="Q26" s="65">
        <v>5</v>
      </c>
      <c r="R26" s="62">
        <v>8</v>
      </c>
      <c r="S26" s="58"/>
      <c r="T26" s="51"/>
    </row>
    <row r="27" spans="1:20">
      <c r="A27" s="58">
        <v>26</v>
      </c>
      <c r="B27" s="59" t="s">
        <v>1440</v>
      </c>
      <c r="C27" s="59" t="s">
        <v>407</v>
      </c>
      <c r="D27" s="127" t="s">
        <v>1525</v>
      </c>
      <c r="E27" s="127" t="s">
        <v>1526</v>
      </c>
      <c r="F27" s="59" t="s">
        <v>410</v>
      </c>
      <c r="G27" s="59" t="s">
        <v>412</v>
      </c>
      <c r="H27" s="59" t="s">
        <v>415</v>
      </c>
      <c r="I27" s="59" t="s">
        <v>417</v>
      </c>
      <c r="J27" s="48" t="s">
        <v>1530</v>
      </c>
      <c r="K27" s="58"/>
      <c r="L27" s="58"/>
      <c r="M27" s="58"/>
      <c r="N27" s="58"/>
      <c r="O27" s="58"/>
      <c r="P27" s="47"/>
      <c r="Q27" s="47"/>
      <c r="R27" s="47"/>
      <c r="S27" s="47"/>
      <c r="T27" s="51"/>
    </row>
    <row r="28" spans="1:20">
      <c r="A28" s="47">
        <v>27</v>
      </c>
      <c r="B28" s="47" t="s">
        <v>1428</v>
      </c>
      <c r="C28" s="47" t="s">
        <v>419</v>
      </c>
      <c r="D28" s="82" t="s">
        <v>145</v>
      </c>
      <c r="E28" s="82" t="s">
        <v>1531</v>
      </c>
      <c r="F28" s="47" t="s">
        <v>421</v>
      </c>
      <c r="G28" s="47" t="s">
        <v>424</v>
      </c>
      <c r="H28" s="47" t="s">
        <v>426</v>
      </c>
      <c r="I28" s="47" t="s">
        <v>428</v>
      </c>
      <c r="J28" s="48" t="s">
        <v>1532</v>
      </c>
      <c r="K28" s="47"/>
      <c r="L28" s="47"/>
      <c r="M28" s="47"/>
      <c r="N28" s="47"/>
      <c r="O28" s="47"/>
      <c r="P28" s="50"/>
      <c r="Q28" s="50"/>
      <c r="R28" s="50"/>
      <c r="S28" s="50"/>
      <c r="T28" s="51"/>
    </row>
    <row r="29" spans="1:20">
      <c r="A29" s="50">
        <v>28</v>
      </c>
      <c r="B29" s="50" t="s">
        <v>1434</v>
      </c>
      <c r="C29" s="50" t="s">
        <v>432</v>
      </c>
      <c r="D29" s="54" t="s">
        <v>145</v>
      </c>
      <c r="E29" s="54" t="s">
        <v>1531</v>
      </c>
      <c r="F29" s="50" t="s">
        <v>435</v>
      </c>
      <c r="G29" s="50" t="s">
        <v>437</v>
      </c>
      <c r="H29" s="50" t="s">
        <v>439</v>
      </c>
      <c r="I29" s="50" t="s">
        <v>442</v>
      </c>
      <c r="J29" s="48" t="s">
        <v>1533</v>
      </c>
      <c r="K29" s="47"/>
      <c r="L29" s="47"/>
      <c r="M29" s="47"/>
      <c r="N29" s="47"/>
      <c r="O29" s="47"/>
      <c r="P29" s="58"/>
      <c r="Q29" s="58"/>
      <c r="R29" s="58"/>
      <c r="S29" s="58"/>
      <c r="T29" s="51"/>
    </row>
    <row r="30" spans="1:20">
      <c r="A30" s="58">
        <v>29</v>
      </c>
      <c r="B30" s="59" t="s">
        <v>1440</v>
      </c>
      <c r="C30" s="59" t="s">
        <v>445</v>
      </c>
      <c r="D30" s="127" t="s">
        <v>145</v>
      </c>
      <c r="E30" s="127" t="s">
        <v>1531</v>
      </c>
      <c r="F30" s="59" t="s">
        <v>448</v>
      </c>
      <c r="G30" s="59" t="s">
        <v>450</v>
      </c>
      <c r="H30" s="59" t="s">
        <v>453</v>
      </c>
      <c r="I30" s="59" t="s">
        <v>456</v>
      </c>
      <c r="J30" s="48" t="s">
        <v>1534</v>
      </c>
      <c r="K30" s="47"/>
      <c r="L30" s="47"/>
      <c r="M30" s="47"/>
      <c r="N30" s="47"/>
      <c r="O30" s="47"/>
      <c r="P30" s="47"/>
      <c r="Q30" s="47"/>
      <c r="R30" s="47"/>
      <c r="S30" s="47"/>
      <c r="T30" s="51"/>
    </row>
    <row r="31" spans="1:20">
      <c r="A31" s="47">
        <v>30</v>
      </c>
      <c r="B31" s="47" t="s">
        <v>1428</v>
      </c>
      <c r="C31" s="47" t="s">
        <v>459</v>
      </c>
      <c r="D31" s="82" t="s">
        <v>200</v>
      </c>
      <c r="E31" s="82" t="s">
        <v>1535</v>
      </c>
      <c r="F31" s="47" t="s">
        <v>462</v>
      </c>
      <c r="G31" s="47" t="s">
        <v>464</v>
      </c>
      <c r="H31" s="47" t="s">
        <v>468</v>
      </c>
      <c r="I31" s="47" t="s">
        <v>470</v>
      </c>
      <c r="J31" s="48" t="s">
        <v>1536</v>
      </c>
      <c r="K31" s="47"/>
      <c r="L31" s="47"/>
      <c r="M31" s="47"/>
      <c r="N31" s="47"/>
      <c r="O31" s="47"/>
      <c r="P31" s="50"/>
      <c r="Q31" s="50"/>
      <c r="R31" s="50"/>
      <c r="S31" s="50"/>
      <c r="T31" s="50"/>
    </row>
    <row r="32" spans="1:20">
      <c r="A32" s="50">
        <v>31</v>
      </c>
      <c r="B32" s="50" t="s">
        <v>1434</v>
      </c>
      <c r="C32" s="50" t="s">
        <v>472</v>
      </c>
      <c r="D32" s="54" t="s">
        <v>200</v>
      </c>
      <c r="E32" s="54" t="s">
        <v>1535</v>
      </c>
      <c r="F32" s="50" t="s">
        <v>475</v>
      </c>
      <c r="G32" s="50" t="s">
        <v>477</v>
      </c>
      <c r="H32" s="50" t="s">
        <v>480</v>
      </c>
      <c r="I32" s="50" t="s">
        <v>483</v>
      </c>
      <c r="J32" s="48" t="s">
        <v>1537</v>
      </c>
      <c r="K32" s="47"/>
      <c r="L32" s="47"/>
      <c r="M32" s="47"/>
      <c r="N32" s="47"/>
      <c r="O32" s="47"/>
      <c r="P32" s="58"/>
      <c r="Q32" s="58"/>
      <c r="R32" s="58"/>
      <c r="S32" s="58"/>
      <c r="T32" s="58"/>
    </row>
    <row r="33" spans="1:20">
      <c r="A33" s="58">
        <v>32</v>
      </c>
      <c r="B33" s="59" t="s">
        <v>1440</v>
      </c>
      <c r="C33" s="59" t="s">
        <v>486</v>
      </c>
      <c r="D33" s="127" t="s">
        <v>200</v>
      </c>
      <c r="E33" s="127" t="s">
        <v>1535</v>
      </c>
      <c r="F33" s="59" t="s">
        <v>489</v>
      </c>
      <c r="G33" s="59" t="s">
        <v>491</v>
      </c>
      <c r="H33" s="59" t="s">
        <v>493</v>
      </c>
      <c r="I33" s="59" t="s">
        <v>495</v>
      </c>
      <c r="J33" s="48" t="s">
        <v>1538</v>
      </c>
      <c r="K33" s="47"/>
      <c r="L33" s="47"/>
      <c r="M33" s="47"/>
      <c r="N33" s="47"/>
      <c r="O33" s="47"/>
      <c r="P33" s="47"/>
      <c r="Q33" s="47"/>
      <c r="R33" s="47"/>
      <c r="S33" s="47"/>
      <c r="T33" s="47"/>
    </row>
    <row r="34" spans="1:20">
      <c r="A34" s="47">
        <v>33</v>
      </c>
      <c r="B34" s="47" t="s">
        <v>1428</v>
      </c>
      <c r="C34" s="47" t="s">
        <v>497</v>
      </c>
      <c r="D34" s="82" t="s">
        <v>473</v>
      </c>
      <c r="E34" s="82" t="s">
        <v>1429</v>
      </c>
      <c r="F34" s="47" t="s">
        <v>500</v>
      </c>
      <c r="G34" s="47" t="s">
        <v>502</v>
      </c>
      <c r="H34" s="47" t="s">
        <v>506</v>
      </c>
      <c r="I34" s="47" t="s">
        <v>508</v>
      </c>
      <c r="J34" s="48" t="s">
        <v>1539</v>
      </c>
      <c r="K34" s="47"/>
      <c r="L34" s="47"/>
      <c r="M34" s="47"/>
      <c r="N34" s="47"/>
      <c r="O34" s="47"/>
      <c r="P34" s="50"/>
      <c r="Q34" s="50"/>
      <c r="R34" s="50"/>
      <c r="S34" s="50"/>
      <c r="T34" s="50"/>
    </row>
    <row r="35" spans="1:20">
      <c r="A35" s="50">
        <v>34</v>
      </c>
      <c r="B35" s="50" t="s">
        <v>1434</v>
      </c>
      <c r="C35" s="50" t="s">
        <v>510</v>
      </c>
      <c r="D35" s="54" t="s">
        <v>473</v>
      </c>
      <c r="E35" s="54" t="s">
        <v>1429</v>
      </c>
      <c r="F35" s="50" t="s">
        <v>513</v>
      </c>
      <c r="G35" s="50" t="s">
        <v>515</v>
      </c>
      <c r="H35" s="50" t="s">
        <v>517</v>
      </c>
      <c r="I35" s="50" t="s">
        <v>520</v>
      </c>
      <c r="J35" s="48" t="s">
        <v>1540</v>
      </c>
      <c r="K35" s="47"/>
      <c r="L35" s="47"/>
      <c r="M35" s="47"/>
      <c r="N35" s="47"/>
      <c r="O35" s="47"/>
      <c r="P35" s="58"/>
      <c r="Q35" s="58"/>
      <c r="R35" s="58"/>
      <c r="S35" s="58"/>
      <c r="T35" s="58"/>
    </row>
    <row r="36" spans="1:20">
      <c r="A36" s="58">
        <v>35</v>
      </c>
      <c r="B36" s="59" t="s">
        <v>1440</v>
      </c>
      <c r="C36" s="59" t="s">
        <v>522</v>
      </c>
      <c r="D36" s="127" t="s">
        <v>473</v>
      </c>
      <c r="E36" s="127" t="s">
        <v>1429</v>
      </c>
      <c r="F36" s="59" t="s">
        <v>525</v>
      </c>
      <c r="G36" s="59" t="s">
        <v>527</v>
      </c>
      <c r="H36" s="59" t="s">
        <v>529</v>
      </c>
      <c r="I36" s="59" t="s">
        <v>531</v>
      </c>
      <c r="J36" s="48" t="s">
        <v>1541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</row>
    <row r="37" spans="1:20">
      <c r="A37" s="47"/>
      <c r="B37" s="47"/>
      <c r="C37" s="47" t="s">
        <v>533</v>
      </c>
      <c r="D37" s="82"/>
      <c r="E37" s="82"/>
      <c r="F37" s="66" t="s">
        <v>537</v>
      </c>
      <c r="G37" s="66" t="s">
        <v>540</v>
      </c>
      <c r="H37" s="66" t="s">
        <v>544</v>
      </c>
      <c r="I37" s="47" t="s">
        <v>548</v>
      </c>
      <c r="J37" s="48" t="s">
        <v>1542</v>
      </c>
      <c r="K37" s="47"/>
      <c r="L37" s="47"/>
      <c r="M37" s="47"/>
      <c r="N37" s="47"/>
      <c r="O37" s="47"/>
      <c r="P37" s="47"/>
      <c r="Q37" s="47"/>
      <c r="R37" s="47"/>
      <c r="S37" s="47"/>
      <c r="T37" s="47"/>
    </row>
    <row r="38" spans="1:20">
      <c r="A38" s="47">
        <v>21</v>
      </c>
      <c r="B38" s="47" t="s">
        <v>1440</v>
      </c>
      <c r="C38" s="47" t="s">
        <v>553</v>
      </c>
      <c r="D38" s="127" t="s">
        <v>11</v>
      </c>
      <c r="E38" s="127" t="s">
        <v>1508</v>
      </c>
      <c r="F38" s="66" t="s">
        <v>556</v>
      </c>
      <c r="G38" s="66" t="s">
        <v>559</v>
      </c>
      <c r="H38" s="66" t="s">
        <v>564</v>
      </c>
      <c r="I38" s="47" t="s">
        <v>570</v>
      </c>
      <c r="J38" s="48" t="s">
        <v>1543</v>
      </c>
      <c r="K38" s="67" t="s">
        <v>1544</v>
      </c>
      <c r="L38" s="47"/>
      <c r="M38" s="47"/>
      <c r="N38" s="47"/>
      <c r="O38" s="47"/>
      <c r="P38" s="47"/>
      <c r="Q38" s="47"/>
      <c r="R38" s="47"/>
      <c r="S38" s="47"/>
      <c r="T38" s="47"/>
    </row>
    <row r="39" spans="1:20">
      <c r="A39" s="47">
        <v>24</v>
      </c>
      <c r="B39" s="47" t="s">
        <v>1428</v>
      </c>
      <c r="C39" s="47" t="s">
        <v>573</v>
      </c>
      <c r="D39" s="82" t="s">
        <v>1525</v>
      </c>
      <c r="E39" s="82" t="s">
        <v>1526</v>
      </c>
      <c r="F39" s="66" t="s">
        <v>577</v>
      </c>
      <c r="G39" s="66" t="s">
        <v>582</v>
      </c>
      <c r="H39" s="66" t="s">
        <v>589</v>
      </c>
      <c r="I39" s="47" t="s">
        <v>598</v>
      </c>
      <c r="J39" s="48" t="s">
        <v>1545</v>
      </c>
      <c r="K39" s="47" t="s">
        <v>1546</v>
      </c>
      <c r="L39" s="47"/>
      <c r="M39" s="47"/>
      <c r="N39" s="47"/>
      <c r="O39" s="47"/>
      <c r="P39" s="47"/>
      <c r="Q39" s="47"/>
      <c r="R39" s="47"/>
      <c r="S39" s="47"/>
      <c r="T39" s="47"/>
    </row>
    <row r="40" spans="1:20">
      <c r="A40" s="47"/>
      <c r="B40" s="47"/>
      <c r="C40" s="47" t="s">
        <v>601</v>
      </c>
      <c r="D40" s="82"/>
      <c r="E40" s="82"/>
      <c r="F40" s="66" t="s">
        <v>605</v>
      </c>
      <c r="G40" s="66" t="s">
        <v>610</v>
      </c>
      <c r="H40" s="66" t="s">
        <v>615</v>
      </c>
      <c r="I40" s="47" t="s">
        <v>621</v>
      </c>
      <c r="J40" s="48" t="s">
        <v>1547</v>
      </c>
      <c r="K40" s="51"/>
      <c r="L40" s="51"/>
      <c r="M40" s="51"/>
      <c r="N40" s="51"/>
      <c r="O40" s="51"/>
      <c r="P40" s="47"/>
      <c r="Q40" s="47"/>
      <c r="R40" s="47"/>
      <c r="S40" s="47"/>
      <c r="T40" s="47"/>
    </row>
    <row r="41" spans="1:20">
      <c r="A41" s="47"/>
      <c r="B41" s="47"/>
      <c r="C41" s="47" t="s">
        <v>625</v>
      </c>
      <c r="D41" s="82"/>
      <c r="E41" s="82"/>
      <c r="F41" s="66" t="s">
        <v>630</v>
      </c>
      <c r="G41" s="66" t="s">
        <v>634</v>
      </c>
      <c r="H41" s="66" t="s">
        <v>640</v>
      </c>
      <c r="I41" s="47"/>
      <c r="J41" s="48" t="s">
        <v>1548</v>
      </c>
      <c r="K41" s="51"/>
      <c r="L41" s="51"/>
      <c r="M41" s="51"/>
      <c r="N41" s="51"/>
      <c r="O41" s="51"/>
      <c r="P41" s="47"/>
      <c r="Q41" s="47"/>
      <c r="R41" s="47"/>
      <c r="S41" s="47"/>
      <c r="T41" s="47"/>
    </row>
    <row r="42" spans="1:20">
      <c r="A42" s="47"/>
      <c r="B42" s="47"/>
      <c r="C42" s="47" t="s">
        <v>649</v>
      </c>
      <c r="D42" s="82"/>
      <c r="E42" s="82"/>
      <c r="F42" s="66" t="s">
        <v>651</v>
      </c>
      <c r="G42" s="66" t="s">
        <v>653</v>
      </c>
      <c r="H42" s="66" t="s">
        <v>656</v>
      </c>
      <c r="I42" s="47" t="s">
        <v>659</v>
      </c>
      <c r="J42" s="48" t="s">
        <v>1549</v>
      </c>
      <c r="K42" s="51"/>
      <c r="L42" s="51"/>
      <c r="M42" s="51"/>
      <c r="N42" s="51"/>
      <c r="O42" s="51"/>
      <c r="P42" s="47"/>
      <c r="Q42" s="47"/>
      <c r="R42" s="47"/>
      <c r="S42" s="47"/>
      <c r="T42" s="47"/>
    </row>
    <row r="43" spans="1:20">
      <c r="A43" s="47"/>
      <c r="B43" s="47"/>
      <c r="C43" s="47" t="s">
        <v>661</v>
      </c>
      <c r="D43" s="82"/>
      <c r="E43" s="82"/>
      <c r="F43" s="66" t="s">
        <v>664</v>
      </c>
      <c r="G43" s="66" t="s">
        <v>666</v>
      </c>
      <c r="H43" s="66" t="s">
        <v>668</v>
      </c>
      <c r="I43" s="47"/>
      <c r="J43" s="48" t="s">
        <v>1550</v>
      </c>
      <c r="K43" s="51"/>
      <c r="L43" s="51"/>
      <c r="M43" s="51"/>
      <c r="N43" s="51"/>
      <c r="O43" s="51"/>
      <c r="P43" s="47"/>
      <c r="Q43" s="47"/>
      <c r="R43" s="47"/>
      <c r="S43" s="47"/>
      <c r="T43" s="47"/>
    </row>
    <row r="44" spans="1:20">
      <c r="A44" s="47">
        <v>6</v>
      </c>
      <c r="B44" s="47" t="s">
        <v>1428</v>
      </c>
      <c r="C44" s="47" t="s">
        <v>670</v>
      </c>
      <c r="D44" s="82" t="s">
        <v>182</v>
      </c>
      <c r="E44" s="82" t="s">
        <v>1459</v>
      </c>
      <c r="F44" s="47" t="s">
        <v>672</v>
      </c>
      <c r="G44" s="47" t="s">
        <v>674</v>
      </c>
      <c r="H44" s="47" t="s">
        <v>677</v>
      </c>
      <c r="I44" s="47"/>
      <c r="J44" s="48" t="s">
        <v>1551</v>
      </c>
      <c r="K44" s="47" t="s">
        <v>1552</v>
      </c>
      <c r="L44" s="51"/>
      <c r="M44" s="51"/>
      <c r="N44" s="51"/>
      <c r="O44" s="51"/>
      <c r="P44" s="47"/>
      <c r="Q44" s="47"/>
      <c r="R44" s="47"/>
      <c r="S44" s="47"/>
      <c r="T44" s="47"/>
    </row>
    <row r="45" spans="1:20">
      <c r="A45" s="47">
        <v>6</v>
      </c>
      <c r="B45" s="47" t="s">
        <v>1428</v>
      </c>
      <c r="C45" s="47" t="s">
        <v>681</v>
      </c>
      <c r="D45" s="82" t="s">
        <v>182</v>
      </c>
      <c r="E45" s="82" t="s">
        <v>1459</v>
      </c>
      <c r="F45" s="47" t="s">
        <v>683</v>
      </c>
      <c r="G45" s="47" t="s">
        <v>686</v>
      </c>
      <c r="H45" s="47" t="s">
        <v>688</v>
      </c>
      <c r="I45" s="47"/>
      <c r="J45" s="48" t="s">
        <v>1553</v>
      </c>
      <c r="K45" s="47" t="s">
        <v>1552</v>
      </c>
      <c r="L45" s="51"/>
      <c r="M45" s="51"/>
      <c r="N45" s="51"/>
      <c r="O45" s="51"/>
      <c r="P45" s="47"/>
      <c r="Q45" s="47"/>
      <c r="R45" s="47"/>
      <c r="S45" s="47"/>
      <c r="T45" s="47"/>
    </row>
    <row r="46" spans="1:20">
      <c r="A46" s="47">
        <v>24</v>
      </c>
      <c r="B46" s="47" t="s">
        <v>1428</v>
      </c>
      <c r="C46" s="47" t="s">
        <v>736</v>
      </c>
      <c r="D46" s="82" t="s">
        <v>1525</v>
      </c>
      <c r="E46" s="82" t="s">
        <v>1526</v>
      </c>
      <c r="F46" s="47"/>
      <c r="G46" s="47"/>
      <c r="H46" s="47"/>
      <c r="I46" s="47" t="s">
        <v>736</v>
      </c>
      <c r="J46" s="48" t="s">
        <v>15</v>
      </c>
      <c r="K46" s="47" t="s">
        <v>1546</v>
      </c>
      <c r="L46" s="51"/>
      <c r="M46" s="51"/>
      <c r="N46" s="51"/>
      <c r="O46" s="51"/>
      <c r="P46" s="47"/>
      <c r="Q46" s="47"/>
      <c r="R46" s="47"/>
      <c r="S46" s="47"/>
      <c r="T46" s="47"/>
    </row>
    <row r="47" spans="1:20">
      <c r="A47" s="47"/>
      <c r="B47" s="47"/>
      <c r="C47" s="47"/>
      <c r="D47" s="47"/>
      <c r="E47" s="82"/>
      <c r="F47" s="47"/>
      <c r="G47" s="47"/>
      <c r="H47" s="47"/>
      <c r="I47" s="47"/>
      <c r="J47" s="68" t="s">
        <v>1554</v>
      </c>
      <c r="K47" s="69"/>
      <c r="L47" s="69"/>
      <c r="M47" s="69"/>
      <c r="N47" s="69"/>
      <c r="O47" s="69"/>
      <c r="P47" s="47"/>
      <c r="Q47" s="47"/>
      <c r="R47" s="47"/>
      <c r="S47" s="47"/>
      <c r="T47" s="47"/>
    </row>
    <row r="48" spans="1:20">
      <c r="A48" s="47"/>
      <c r="B48" s="47"/>
      <c r="C48" s="47"/>
      <c r="D48" s="47"/>
      <c r="E48" s="82"/>
      <c r="F48" s="47"/>
      <c r="G48" s="47"/>
      <c r="H48" s="47" t="s">
        <v>1555</v>
      </c>
      <c r="I48" s="47"/>
      <c r="J48" s="68"/>
      <c r="K48" s="69"/>
      <c r="L48" s="69"/>
      <c r="M48" s="69"/>
      <c r="N48" s="69"/>
      <c r="O48" s="69"/>
      <c r="P48" s="47"/>
      <c r="Q48" s="47"/>
      <c r="R48" s="47"/>
      <c r="S48" s="47"/>
      <c r="T48" s="47"/>
    </row>
    <row r="49" spans="1:20">
      <c r="A49" s="51"/>
      <c r="B49" s="70"/>
      <c r="C49" s="51"/>
      <c r="D49" s="47"/>
      <c r="E49" s="82"/>
      <c r="F49" s="62"/>
      <c r="G49" s="71" t="s">
        <v>1556</v>
      </c>
      <c r="H49" s="72" t="s">
        <v>1557</v>
      </c>
      <c r="I49" s="73" t="s">
        <v>1558</v>
      </c>
      <c r="J49" s="58"/>
      <c r="K49" s="69"/>
      <c r="L49" s="69"/>
      <c r="M49" s="69"/>
      <c r="N49" s="69"/>
      <c r="O49" s="69"/>
      <c r="P49" s="51"/>
      <c r="Q49" s="51"/>
      <c r="R49" s="51"/>
      <c r="S49" s="51"/>
      <c r="T49" s="51"/>
    </row>
    <row r="50" spans="1:20">
      <c r="A50" s="51"/>
      <c r="B50" s="70"/>
      <c r="C50" s="47"/>
      <c r="D50" s="47"/>
      <c r="E50" s="47"/>
      <c r="F50" s="74" t="s">
        <v>1559</v>
      </c>
      <c r="G50" s="75" t="s">
        <v>1560</v>
      </c>
      <c r="H50" s="75" t="s">
        <v>1560</v>
      </c>
      <c r="I50" s="76" t="s">
        <v>1561</v>
      </c>
      <c r="J50" s="69"/>
      <c r="K50" s="69"/>
      <c r="L50" s="69"/>
      <c r="M50" s="69"/>
      <c r="N50" s="69"/>
      <c r="O50" s="69"/>
      <c r="P50" s="51"/>
      <c r="Q50" s="51"/>
      <c r="R50" s="51"/>
      <c r="S50" s="51"/>
      <c r="T50" s="51"/>
    </row>
    <row r="51" spans="1:20">
      <c r="A51" s="51"/>
      <c r="B51" s="70"/>
      <c r="C51" s="51"/>
      <c r="D51" s="128" t="s">
        <v>1562</v>
      </c>
      <c r="E51" s="47"/>
      <c r="F51" s="77" t="s">
        <v>1563</v>
      </c>
      <c r="G51" s="75">
        <v>-1</v>
      </c>
      <c r="H51" s="76">
        <v>0</v>
      </c>
      <c r="I51" s="78" t="s">
        <v>1561</v>
      </c>
      <c r="J51" s="69"/>
      <c r="K51" s="69"/>
      <c r="L51" s="69"/>
      <c r="M51" s="69"/>
      <c r="N51" s="69"/>
      <c r="O51" s="69"/>
      <c r="P51" s="51"/>
      <c r="Q51" s="51"/>
      <c r="R51" s="51"/>
      <c r="S51" s="51"/>
      <c r="T51" s="51"/>
    </row>
    <row r="52" spans="1:20">
      <c r="A52" s="47"/>
      <c r="B52" s="47"/>
      <c r="C52" s="47"/>
      <c r="D52" s="82"/>
      <c r="E52" s="82"/>
      <c r="F52" s="79" t="s">
        <v>1564</v>
      </c>
      <c r="G52" s="76">
        <v>-1</v>
      </c>
      <c r="H52" s="78" t="s">
        <v>1560</v>
      </c>
      <c r="I52" s="78">
        <v>0</v>
      </c>
      <c r="J52" s="69"/>
      <c r="K52" s="69"/>
      <c r="L52" s="69"/>
      <c r="M52" s="69"/>
      <c r="N52" s="69"/>
      <c r="O52" s="69"/>
      <c r="P52" s="51"/>
      <c r="Q52" s="51"/>
      <c r="R52" s="51"/>
      <c r="S52" s="51"/>
      <c r="T52" s="51"/>
    </row>
    <row r="53" spans="1:20">
      <c r="A53" s="47"/>
      <c r="B53" s="47"/>
      <c r="C53" s="47"/>
      <c r="D53" s="82"/>
      <c r="E53" s="82"/>
      <c r="F53" s="80"/>
      <c r="G53" s="54"/>
      <c r="H53" s="81"/>
      <c r="I53" s="81"/>
      <c r="J53" s="69"/>
      <c r="K53" s="69"/>
      <c r="L53" s="69"/>
      <c r="M53" s="69"/>
      <c r="N53" s="69"/>
      <c r="O53" s="69"/>
      <c r="P53" s="51"/>
      <c r="Q53" s="51"/>
      <c r="R53" s="51"/>
      <c r="S53" s="51"/>
      <c r="T53" s="51"/>
    </row>
    <row r="54" spans="1:20">
      <c r="A54" s="51"/>
      <c r="B54" s="70"/>
      <c r="C54" s="51"/>
      <c r="D54" s="128" t="s">
        <v>1565</v>
      </c>
      <c r="E54" s="51"/>
      <c r="F54" s="51"/>
      <c r="G54" s="66" t="s">
        <v>1566</v>
      </c>
      <c r="H54" s="51"/>
      <c r="I54" s="51"/>
      <c r="J54" s="51"/>
      <c r="K54" s="69"/>
      <c r="L54" s="69"/>
      <c r="M54" s="69"/>
      <c r="N54" s="69"/>
      <c r="O54" s="69"/>
      <c r="P54" s="51"/>
      <c r="Q54" s="51"/>
      <c r="R54" s="51"/>
      <c r="S54" s="51"/>
      <c r="T54" s="51"/>
    </row>
    <row r="55" spans="1:20">
      <c r="A55" s="51"/>
      <c r="B55" s="70"/>
      <c r="C55" s="66" t="s">
        <v>1567</v>
      </c>
      <c r="D55" s="82" t="s">
        <v>9</v>
      </c>
      <c r="E55" s="66" t="s">
        <v>1568</v>
      </c>
      <c r="F55" s="51"/>
      <c r="G55" s="51"/>
      <c r="H55" s="51"/>
      <c r="I55" s="69"/>
      <c r="J55" s="69"/>
      <c r="K55" s="69"/>
      <c r="L55" s="69"/>
      <c r="M55" s="69"/>
      <c r="N55" s="69"/>
      <c r="O55" s="69"/>
      <c r="P55" s="51"/>
      <c r="Q55" s="51"/>
      <c r="R55" s="51"/>
      <c r="S55" s="51"/>
      <c r="T55" s="51"/>
    </row>
    <row r="56" spans="1:20">
      <c r="A56" s="51"/>
      <c r="B56" s="70"/>
      <c r="C56" s="66" t="s">
        <v>1569</v>
      </c>
      <c r="D56" s="82" t="s">
        <v>9</v>
      </c>
      <c r="E56" s="66" t="s">
        <v>1570</v>
      </c>
      <c r="F56" s="51"/>
      <c r="G56" s="51"/>
      <c r="H56" s="51"/>
      <c r="I56" s="69"/>
      <c r="J56" s="69"/>
      <c r="K56" s="69"/>
      <c r="L56" s="69"/>
      <c r="M56" s="69"/>
      <c r="N56" s="69"/>
      <c r="O56" s="69"/>
      <c r="P56" s="69"/>
      <c r="Q56" s="51"/>
      <c r="R56" s="51"/>
      <c r="S56" s="51"/>
      <c r="T56" s="51"/>
    </row>
    <row r="57" spans="1:20">
      <c r="A57" s="51"/>
      <c r="B57" s="70"/>
      <c r="C57" s="66" t="s">
        <v>1571</v>
      </c>
      <c r="D57" s="82" t="s">
        <v>9</v>
      </c>
      <c r="E57" s="66" t="s">
        <v>1572</v>
      </c>
      <c r="F57" s="51"/>
      <c r="G57" s="51"/>
      <c r="H57" s="51"/>
      <c r="I57" s="69"/>
      <c r="J57" s="69"/>
      <c r="K57" s="69"/>
      <c r="L57" s="69"/>
      <c r="M57" s="69"/>
      <c r="N57" s="69"/>
      <c r="O57" s="69"/>
      <c r="P57" s="69"/>
      <c r="Q57" s="51"/>
      <c r="R57" s="51"/>
      <c r="S57" s="51"/>
      <c r="T57" s="51"/>
    </row>
    <row r="58" spans="1:20">
      <c r="A58" s="51"/>
      <c r="B58" s="70"/>
      <c r="C58" s="66" t="s">
        <v>1573</v>
      </c>
      <c r="D58" s="82" t="s">
        <v>10</v>
      </c>
      <c r="E58" s="66" t="s">
        <v>1574</v>
      </c>
      <c r="F58" s="51"/>
      <c r="G58" s="51"/>
      <c r="H58" s="51"/>
      <c r="I58" s="69"/>
      <c r="J58" s="69"/>
      <c r="K58" s="69"/>
      <c r="L58" s="69"/>
      <c r="M58" s="69"/>
      <c r="N58" s="69"/>
      <c r="O58" s="69"/>
      <c r="P58" s="69"/>
      <c r="Q58" s="51"/>
      <c r="R58" s="51"/>
      <c r="S58" s="51"/>
      <c r="T58" s="51"/>
    </row>
    <row r="59" spans="1:20">
      <c r="A59" s="51"/>
      <c r="B59" s="70"/>
      <c r="C59" s="66" t="s">
        <v>1575</v>
      </c>
      <c r="D59" s="82" t="s">
        <v>10</v>
      </c>
      <c r="E59" s="66" t="s">
        <v>1576</v>
      </c>
      <c r="F59" s="51"/>
      <c r="G59" s="51"/>
      <c r="H59" s="51"/>
      <c r="I59" s="69"/>
      <c r="J59" s="69"/>
      <c r="K59" s="69"/>
      <c r="L59" s="69"/>
      <c r="M59" s="69"/>
      <c r="N59" s="69"/>
      <c r="O59" s="69"/>
      <c r="P59" s="69"/>
      <c r="Q59" s="51"/>
      <c r="R59" s="51"/>
      <c r="S59" s="51"/>
      <c r="T59" s="51"/>
    </row>
    <row r="60" spans="1:20">
      <c r="A60" s="51"/>
      <c r="B60" s="70"/>
      <c r="C60" s="66" t="s">
        <v>1577</v>
      </c>
      <c r="D60" s="82" t="s">
        <v>11</v>
      </c>
      <c r="E60" s="66" t="s">
        <v>1578</v>
      </c>
      <c r="F60" s="51"/>
      <c r="G60" s="51"/>
      <c r="H60" s="51"/>
      <c r="I60" s="69"/>
      <c r="J60" s="69"/>
      <c r="K60" s="69"/>
      <c r="L60" s="69"/>
      <c r="M60" s="69"/>
      <c r="N60" s="69"/>
      <c r="O60" s="69"/>
      <c r="P60" s="69"/>
      <c r="Q60" s="51"/>
      <c r="R60" s="51"/>
      <c r="S60" s="51"/>
      <c r="T60" s="51"/>
    </row>
    <row r="61" spans="1:20">
      <c r="A61" s="51"/>
      <c r="B61" s="70"/>
      <c r="C61" s="66" t="s">
        <v>1579</v>
      </c>
      <c r="D61" s="82" t="s">
        <v>12</v>
      </c>
      <c r="E61" s="66" t="s">
        <v>1580</v>
      </c>
      <c r="F61" s="51"/>
      <c r="G61" s="51"/>
      <c r="H61" s="51"/>
      <c r="I61" s="69"/>
      <c r="J61" s="69"/>
      <c r="K61" s="69"/>
      <c r="L61" s="69"/>
      <c r="M61" s="69"/>
      <c r="N61" s="69"/>
      <c r="O61" s="69"/>
      <c r="P61" s="69"/>
      <c r="Q61" s="51"/>
      <c r="R61" s="51"/>
      <c r="S61" s="51"/>
      <c r="T61" s="51"/>
    </row>
    <row r="62" spans="1:20">
      <c r="A62" s="51"/>
      <c r="B62" s="70"/>
      <c r="C62" s="66" t="s">
        <v>1581</v>
      </c>
      <c r="D62" s="82" t="s">
        <v>12</v>
      </c>
      <c r="E62" s="66" t="s">
        <v>1582</v>
      </c>
      <c r="F62" s="51"/>
      <c r="G62" s="51"/>
      <c r="H62" s="51"/>
      <c r="I62" s="69"/>
      <c r="J62" s="69"/>
      <c r="K62" s="69"/>
      <c r="L62" s="69"/>
      <c r="M62" s="69"/>
      <c r="N62" s="69"/>
      <c r="O62" s="69"/>
      <c r="P62" s="69"/>
      <c r="Q62" s="51"/>
      <c r="R62" s="51"/>
      <c r="S62" s="51"/>
      <c r="T62" s="51"/>
    </row>
    <row r="63" spans="1:20">
      <c r="A63" s="51"/>
      <c r="B63" s="70"/>
      <c r="C63" s="66" t="s">
        <v>1583</v>
      </c>
      <c r="D63" s="82" t="s">
        <v>13</v>
      </c>
      <c r="E63" s="66" t="s">
        <v>1584</v>
      </c>
      <c r="F63" s="51"/>
      <c r="G63" s="51"/>
      <c r="H63" s="51"/>
      <c r="I63" s="69"/>
      <c r="J63" s="69"/>
      <c r="K63" s="69"/>
      <c r="L63" s="69"/>
      <c r="M63" s="69"/>
      <c r="N63" s="69"/>
      <c r="O63" s="69"/>
      <c r="P63" s="69"/>
      <c r="Q63" s="51"/>
      <c r="R63" s="51"/>
      <c r="S63" s="51"/>
      <c r="T63" s="51"/>
    </row>
    <row r="64" spans="1:20">
      <c r="A64" s="51"/>
      <c r="B64" s="70"/>
      <c r="C64" s="66" t="s">
        <v>1585</v>
      </c>
      <c r="D64" s="82" t="s">
        <v>1586</v>
      </c>
      <c r="E64" s="66" t="s">
        <v>1587</v>
      </c>
      <c r="F64" s="51"/>
      <c r="G64" s="51"/>
      <c r="H64" s="51"/>
      <c r="I64" s="69"/>
      <c r="J64" s="69"/>
      <c r="K64" s="51"/>
      <c r="L64" s="51"/>
      <c r="M64" s="51"/>
      <c r="N64" s="51"/>
      <c r="O64" s="51"/>
      <c r="P64" s="69"/>
      <c r="Q64" s="51"/>
      <c r="R64" s="51"/>
      <c r="S64" s="51"/>
      <c r="T64" s="51"/>
    </row>
    <row r="65" spans="1:20">
      <c r="A65" s="51"/>
      <c r="B65" s="70"/>
      <c r="C65" s="66" t="s">
        <v>1588</v>
      </c>
      <c r="D65" s="82" t="s">
        <v>14</v>
      </c>
      <c r="E65" s="66" t="s">
        <v>1589</v>
      </c>
      <c r="F65" s="51"/>
      <c r="G65" s="51"/>
      <c r="H65" s="51"/>
      <c r="I65" s="69"/>
      <c r="J65" s="51"/>
      <c r="K65" s="51"/>
      <c r="L65" s="51"/>
      <c r="M65" s="51"/>
      <c r="N65" s="51"/>
      <c r="O65" s="51"/>
      <c r="P65" s="69"/>
      <c r="Q65" s="51"/>
      <c r="R65" s="51"/>
      <c r="S65" s="51"/>
      <c r="T65" s="51"/>
    </row>
    <row r="66" spans="1:20">
      <c r="A66" s="51"/>
      <c r="B66" s="70"/>
      <c r="C66" s="66" t="s">
        <v>1590</v>
      </c>
      <c r="D66" s="82" t="s">
        <v>15</v>
      </c>
      <c r="E66" s="66" t="s">
        <v>1591</v>
      </c>
      <c r="F66" s="51"/>
      <c r="G66" s="51"/>
      <c r="H66" s="51"/>
      <c r="I66" s="69"/>
      <c r="J66" s="69"/>
      <c r="K66" s="51"/>
      <c r="L66" s="51"/>
      <c r="M66" s="51"/>
      <c r="N66" s="51"/>
      <c r="O66" s="51"/>
      <c r="P66" s="69"/>
      <c r="Q66" s="51"/>
      <c r="R66" s="51"/>
      <c r="S66" s="51"/>
      <c r="T66" s="51"/>
    </row>
    <row r="67" spans="1:20">
      <c r="A67" s="51"/>
      <c r="B67" s="70"/>
      <c r="C67" s="66" t="s">
        <v>1592</v>
      </c>
      <c r="D67" s="82" t="s">
        <v>761</v>
      </c>
      <c r="E67" s="66" t="s">
        <v>1593</v>
      </c>
      <c r="F67" s="51"/>
      <c r="G67" s="51"/>
      <c r="H67" s="51"/>
      <c r="I67" s="69"/>
      <c r="J67" s="69"/>
      <c r="K67" s="51"/>
      <c r="L67" s="51"/>
      <c r="M67" s="51"/>
      <c r="N67" s="51"/>
      <c r="O67" s="51"/>
      <c r="P67" s="69"/>
      <c r="Q67" s="51"/>
      <c r="R67" s="51"/>
      <c r="S67" s="51"/>
      <c r="T67" s="51"/>
    </row>
    <row r="68" spans="1:20">
      <c r="A68" s="51"/>
      <c r="B68" s="70"/>
      <c r="C68" s="66" t="s">
        <v>1594</v>
      </c>
      <c r="D68" s="82" t="s">
        <v>1595</v>
      </c>
      <c r="E68" s="66" t="s">
        <v>1596</v>
      </c>
      <c r="F68" s="51"/>
      <c r="G68" s="51"/>
      <c r="H68" s="51"/>
      <c r="I68" s="69"/>
      <c r="J68" s="69"/>
      <c r="K68" s="51"/>
      <c r="L68" s="51"/>
      <c r="M68" s="51"/>
      <c r="N68" s="51"/>
      <c r="O68" s="51"/>
      <c r="P68" s="69"/>
      <c r="Q68" s="51"/>
      <c r="R68" s="51"/>
      <c r="S68" s="51"/>
      <c r="T68" s="51"/>
    </row>
    <row r="69" spans="1:20">
      <c r="A69" s="51"/>
      <c r="B69" s="70"/>
      <c r="C69" s="66" t="s">
        <v>1597</v>
      </c>
      <c r="D69" s="82" t="s">
        <v>1525</v>
      </c>
      <c r="E69" s="66" t="s">
        <v>1598</v>
      </c>
      <c r="F69" s="51"/>
      <c r="G69" s="51"/>
      <c r="H69" s="51"/>
      <c r="I69" s="69"/>
      <c r="J69" s="69"/>
      <c r="K69" s="51"/>
      <c r="L69" s="51"/>
      <c r="M69" s="51"/>
      <c r="N69" s="51"/>
      <c r="O69" s="51"/>
      <c r="P69" s="69"/>
      <c r="Q69" s="51"/>
      <c r="R69" s="51"/>
      <c r="S69" s="51"/>
      <c r="T69" s="51"/>
    </row>
    <row r="70" spans="1:20">
      <c r="A70" s="51"/>
      <c r="B70" s="70"/>
      <c r="C70" s="66" t="s">
        <v>1599</v>
      </c>
      <c r="D70" s="82" t="s">
        <v>1428</v>
      </c>
      <c r="E70" s="66" t="s">
        <v>1600</v>
      </c>
      <c r="F70" s="51"/>
      <c r="G70" s="51"/>
      <c r="H70" s="51"/>
      <c r="I70" s="69"/>
      <c r="J70" s="69"/>
      <c r="K70" s="51"/>
      <c r="L70" s="51"/>
      <c r="M70" s="51"/>
      <c r="N70" s="51"/>
      <c r="O70" s="51"/>
      <c r="P70" s="69"/>
      <c r="Q70" s="51"/>
      <c r="R70" s="51"/>
      <c r="S70" s="51"/>
      <c r="T70" s="51"/>
    </row>
    <row r="71" spans="1:20">
      <c r="A71" s="65"/>
      <c r="B71" s="84"/>
      <c r="C71" s="65"/>
      <c r="D71" s="85"/>
      <c r="E71" s="85"/>
      <c r="F71" s="65"/>
      <c r="G71" s="65"/>
      <c r="H71" s="65"/>
      <c r="I71" s="51"/>
      <c r="J71" s="51"/>
      <c r="K71" s="51"/>
      <c r="L71" s="51"/>
      <c r="M71" s="51"/>
      <c r="N71" s="51"/>
      <c r="O71" s="51"/>
      <c r="P71" s="69"/>
      <c r="Q71" s="51"/>
      <c r="R71" s="51"/>
      <c r="S71" s="51"/>
      <c r="T71" s="51"/>
    </row>
    <row r="72" spans="1:20">
      <c r="A72" s="83" t="s">
        <v>1601</v>
      </c>
      <c r="B72" s="70"/>
      <c r="C72" s="51"/>
      <c r="D72" s="47"/>
      <c r="E72" s="47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</row>
    <row r="73" spans="1:20">
      <c r="A73" s="83" t="s">
        <v>1602</v>
      </c>
      <c r="B73" s="70"/>
      <c r="C73" s="51"/>
      <c r="D73" s="47"/>
      <c r="E73" s="47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</row>
    <row r="74" spans="1:20">
      <c r="A74" s="83" t="s">
        <v>1603</v>
      </c>
      <c r="B74" s="70"/>
      <c r="C74" s="51"/>
      <c r="D74" s="47"/>
      <c r="E74" s="47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</row>
    <row r="75" spans="1:20">
      <c r="A75" s="83" t="s">
        <v>1604</v>
      </c>
      <c r="B75" s="70"/>
      <c r="C75" s="51"/>
      <c r="D75" s="47"/>
      <c r="E75" s="47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</row>
    <row r="76" spans="1:20">
      <c r="A76" s="83" t="s">
        <v>1605</v>
      </c>
      <c r="B76" s="70"/>
      <c r="C76" s="51"/>
      <c r="D76" s="47"/>
      <c r="E76" s="47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</row>
    <row r="77" spans="1:20">
      <c r="A77" s="83" t="s">
        <v>1606</v>
      </c>
      <c r="B77" s="70"/>
      <c r="C77" s="51"/>
      <c r="D77" s="47"/>
      <c r="E77" s="47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</row>
    <row r="78" spans="1:20">
      <c r="A78" s="83" t="s">
        <v>1607</v>
      </c>
      <c r="B78" s="70"/>
      <c r="C78" s="51"/>
      <c r="D78" s="47"/>
      <c r="E78" s="47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</row>
    <row r="79" spans="1:20">
      <c r="A79" s="83"/>
      <c r="B79" s="70"/>
      <c r="C79" s="51"/>
      <c r="D79" s="47"/>
      <c r="E79" s="47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</row>
    <row r="80" spans="1:20">
      <c r="A80" s="67" t="s">
        <v>1608</v>
      </c>
      <c r="B80" s="70"/>
      <c r="C80" s="51"/>
      <c r="D80" s="47"/>
      <c r="E80" s="47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</row>
    <row r="81" spans="1:20">
      <c r="A81" s="83" t="s">
        <v>1609</v>
      </c>
      <c r="B81" s="70"/>
      <c r="C81" s="51"/>
      <c r="D81" s="47"/>
      <c r="E81" s="47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</row>
    <row r="82" spans="1:20">
      <c r="A82" s="83" t="s">
        <v>1610</v>
      </c>
      <c r="B82" s="70"/>
      <c r="C82" s="51"/>
      <c r="D82" s="47"/>
      <c r="E82" s="47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</row>
    <row r="83" spans="1:20">
      <c r="A83" s="83" t="s">
        <v>1611</v>
      </c>
      <c r="B83" s="70"/>
      <c r="C83" s="51"/>
      <c r="D83" s="47"/>
      <c r="E83" s="47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</row>
    <row r="84" spans="1:20">
      <c r="A84" s="83" t="s">
        <v>1612</v>
      </c>
      <c r="B84" s="70"/>
      <c r="C84" s="51"/>
      <c r="D84" s="47"/>
      <c r="E84" s="47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</row>
    <row r="85" spans="1:20">
      <c r="A85" s="83" t="s">
        <v>1613</v>
      </c>
      <c r="B85" s="70"/>
      <c r="C85" s="51"/>
      <c r="D85" s="47"/>
      <c r="E85" s="47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</row>
    <row r="86" spans="1:20">
      <c r="A86" s="83"/>
      <c r="B86" s="70"/>
      <c r="C86" s="51"/>
      <c r="D86" s="47"/>
      <c r="E86" s="47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</row>
    <row r="87" spans="1:20">
      <c r="A87" s="83" t="s">
        <v>1614</v>
      </c>
      <c r="B87" s="70"/>
      <c r="C87" s="51"/>
      <c r="D87" s="47"/>
      <c r="E87" s="47"/>
      <c r="F87" s="51"/>
      <c r="G87" s="51"/>
      <c r="H87" s="51"/>
      <c r="I87" s="51"/>
      <c r="J87" s="51"/>
      <c r="K87" s="47"/>
      <c r="L87" s="47"/>
      <c r="M87" s="47"/>
      <c r="N87" s="51"/>
      <c r="O87" s="51"/>
      <c r="P87" s="51"/>
      <c r="Q87" s="51"/>
      <c r="R87" s="51"/>
      <c r="S87" s="51"/>
      <c r="T87" s="51"/>
    </row>
    <row r="88" spans="1:20">
      <c r="A88" s="83" t="s">
        <v>1615</v>
      </c>
      <c r="B88" s="70"/>
      <c r="C88" s="51"/>
      <c r="D88" s="47"/>
      <c r="E88" s="47"/>
      <c r="F88" s="51"/>
      <c r="G88" s="51"/>
      <c r="H88" s="51"/>
      <c r="I88" s="51"/>
      <c r="J88" s="51"/>
      <c r="K88" s="50"/>
      <c r="L88" s="58"/>
      <c r="M88" s="58"/>
      <c r="N88" s="51"/>
      <c r="O88" s="51"/>
      <c r="P88" s="51"/>
      <c r="Q88" s="51"/>
      <c r="R88" s="51"/>
      <c r="S88" s="51"/>
      <c r="T88" s="51"/>
    </row>
    <row r="89" spans="1:20">
      <c r="A89" s="83"/>
      <c r="B89" s="70"/>
      <c r="C89" s="51"/>
      <c r="D89" s="47"/>
      <c r="E89" s="47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</row>
    <row r="90" spans="1:20">
      <c r="A90" s="83" t="s">
        <v>1616</v>
      </c>
      <c r="B90" s="70"/>
      <c r="C90" s="51"/>
      <c r="D90" s="47"/>
      <c r="E90" s="47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</row>
    <row r="91" spans="1:20">
      <c r="A91" s="83" t="s">
        <v>1617</v>
      </c>
      <c r="B91" s="70"/>
      <c r="C91" s="51"/>
      <c r="D91" s="47"/>
      <c r="E91" s="47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</row>
    <row r="92" spans="1:20">
      <c r="A92" s="83" t="s">
        <v>1618</v>
      </c>
      <c r="B92" s="70"/>
      <c r="C92" s="51"/>
      <c r="D92" s="47"/>
      <c r="E92" s="47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</row>
    <row r="93" spans="1:20">
      <c r="A93" s="83" t="s">
        <v>1619</v>
      </c>
      <c r="B93" s="70"/>
      <c r="C93" s="51"/>
      <c r="D93" s="47"/>
      <c r="E93" s="47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</row>
    <row r="94" spans="1:20">
      <c r="A94" s="83" t="s">
        <v>1620</v>
      </c>
      <c r="B94" s="70"/>
      <c r="C94" s="51"/>
      <c r="D94" s="47"/>
      <c r="E94" s="47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</row>
    <row r="95" spans="1:20">
      <c r="A95" s="83" t="s">
        <v>1621</v>
      </c>
      <c r="B95" s="70"/>
      <c r="C95" s="51"/>
      <c r="D95" s="47"/>
      <c r="E95" s="47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</row>
    <row r="96" spans="1:20">
      <c r="A96" s="83" t="s">
        <v>1622</v>
      </c>
      <c r="B96" s="70"/>
      <c r="C96" s="51"/>
      <c r="D96" s="47"/>
      <c r="E96" s="47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</row>
    <row r="97" spans="1:20">
      <c r="A97" s="83" t="s">
        <v>1623</v>
      </c>
      <c r="B97" s="70"/>
      <c r="C97" s="51"/>
      <c r="D97" s="47"/>
      <c r="E97" s="47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</row>
    <row r="98" spans="1:20">
      <c r="A98" s="83"/>
      <c r="B98" s="70"/>
      <c r="C98" s="51"/>
      <c r="D98" s="47"/>
      <c r="E98" s="47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</row>
    <row r="99" spans="1:20">
      <c r="A99" s="67" t="s">
        <v>1624</v>
      </c>
      <c r="B99" s="70"/>
      <c r="C99" s="51"/>
      <c r="D99" s="66"/>
      <c r="E99" s="51"/>
      <c r="F99" s="86"/>
      <c r="G99" s="86"/>
      <c r="H99" s="86"/>
      <c r="I99" s="86"/>
      <c r="J99" s="50"/>
      <c r="K99" s="51"/>
      <c r="L99" s="51"/>
      <c r="M99" s="51"/>
      <c r="N99" s="51"/>
      <c r="O99" s="51"/>
      <c r="P99" s="51"/>
      <c r="Q99" s="51"/>
      <c r="R99" s="51"/>
      <c r="S99" s="51"/>
      <c r="T99" s="51"/>
    </row>
    <row r="100" spans="1:20">
      <c r="A100" s="83" t="s">
        <v>1625</v>
      </c>
      <c r="B100" s="70"/>
      <c r="C100" s="51"/>
      <c r="D100" s="66"/>
      <c r="E100" s="51"/>
      <c r="F100" s="86"/>
      <c r="G100" s="86"/>
      <c r="H100" s="86"/>
      <c r="I100" s="86"/>
      <c r="J100" s="58"/>
      <c r="K100" s="51"/>
      <c r="L100" s="51"/>
      <c r="M100" s="51"/>
      <c r="N100" s="51"/>
      <c r="O100" s="51"/>
      <c r="P100" s="51"/>
      <c r="Q100" s="51"/>
      <c r="R100" s="51"/>
      <c r="S100" s="51"/>
      <c r="T100" s="51"/>
    </row>
    <row r="101" spans="1:20">
      <c r="A101" s="83" t="s">
        <v>1626</v>
      </c>
      <c r="B101" s="70"/>
      <c r="C101" s="51"/>
      <c r="D101" s="66"/>
      <c r="E101" s="51"/>
      <c r="F101" s="86"/>
      <c r="G101" s="86"/>
      <c r="H101" s="86"/>
      <c r="I101" s="86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</row>
    <row r="102" spans="1:20">
      <c r="A102" s="83" t="s">
        <v>1627</v>
      </c>
      <c r="B102" s="70"/>
      <c r="C102" s="51"/>
      <c r="D102" s="66"/>
      <c r="E102" s="51"/>
      <c r="F102" s="86"/>
      <c r="G102" s="86"/>
      <c r="H102" s="86"/>
      <c r="I102" s="86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</row>
    <row r="103" spans="1:20">
      <c r="A103" s="83" t="s">
        <v>1628</v>
      </c>
      <c r="B103" s="70"/>
      <c r="C103" s="51"/>
      <c r="D103" s="66"/>
      <c r="E103" s="51"/>
      <c r="F103" s="86"/>
      <c r="G103" s="86"/>
      <c r="H103" s="86"/>
      <c r="I103" s="86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</row>
    <row r="104" spans="1:20">
      <c r="A104" s="83" t="s">
        <v>1629</v>
      </c>
      <c r="B104" s="70"/>
      <c r="C104" s="51"/>
      <c r="D104" s="66"/>
      <c r="E104" s="51"/>
      <c r="F104" s="86"/>
      <c r="G104" s="86"/>
      <c r="H104" s="86"/>
      <c r="I104" s="86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</row>
    <row r="105" spans="1:20">
      <c r="A105" s="83" t="s">
        <v>1630</v>
      </c>
      <c r="B105" s="70"/>
      <c r="C105" s="51"/>
      <c r="D105" s="66"/>
      <c r="E105" s="51"/>
      <c r="F105" s="86"/>
      <c r="G105" s="86"/>
      <c r="H105" s="86"/>
      <c r="I105" s="86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</row>
    <row r="106" spans="1:20">
      <c r="A106" s="83" t="s">
        <v>1631</v>
      </c>
      <c r="B106" s="70"/>
      <c r="C106" s="51"/>
      <c r="D106" s="66"/>
      <c r="E106" s="51"/>
      <c r="F106" s="86"/>
      <c r="G106" s="86"/>
      <c r="H106" s="86"/>
      <c r="I106" s="86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</row>
    <row r="107" spans="1:20">
      <c r="A107" s="83" t="s">
        <v>1632</v>
      </c>
      <c r="B107" s="70"/>
      <c r="C107" s="51"/>
      <c r="D107" s="66"/>
      <c r="E107" s="51"/>
      <c r="F107" s="86"/>
      <c r="G107" s="86"/>
      <c r="H107" s="86"/>
      <c r="I107" s="86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</row>
    <row r="108" spans="1:20">
      <c r="A108" s="83"/>
      <c r="B108" s="70"/>
      <c r="C108" s="51"/>
      <c r="D108" s="66"/>
      <c r="E108" s="51"/>
      <c r="F108" s="86"/>
      <c r="G108" s="86"/>
      <c r="H108" s="86"/>
      <c r="I108" s="86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</row>
    <row r="109" spans="1:20">
      <c r="A109" s="83" t="s">
        <v>1633</v>
      </c>
      <c r="B109" s="70"/>
      <c r="C109" s="51"/>
      <c r="D109" s="47"/>
      <c r="E109" s="47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</row>
    <row r="110" spans="1:20">
      <c r="A110" s="83" t="s">
        <v>1634</v>
      </c>
      <c r="B110" s="70"/>
      <c r="C110" s="51"/>
      <c r="D110" s="47"/>
      <c r="E110" s="47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</row>
    <row r="111" spans="1:20">
      <c r="A111" s="83" t="s">
        <v>1635</v>
      </c>
      <c r="B111" s="70"/>
      <c r="C111" s="51"/>
      <c r="D111" s="47"/>
      <c r="E111" s="47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</row>
    <row r="112" spans="1:20">
      <c r="A112" s="83" t="s">
        <v>1636</v>
      </c>
      <c r="B112" s="70"/>
      <c r="C112" s="51"/>
      <c r="D112" s="47"/>
      <c r="E112" s="47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</row>
    <row r="113" spans="1:20">
      <c r="A113" s="83" t="s">
        <v>1637</v>
      </c>
      <c r="B113" s="70"/>
      <c r="C113" s="51"/>
      <c r="D113" s="47"/>
      <c r="E113" s="47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</row>
    <row r="114" spans="1:20">
      <c r="A114" s="83"/>
      <c r="B114" s="70"/>
      <c r="C114" s="51"/>
      <c r="D114" s="47"/>
      <c r="E114" s="47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</row>
    <row r="115" spans="1:20">
      <c r="A115" s="67" t="s">
        <v>1638</v>
      </c>
      <c r="B115" s="70"/>
      <c r="C115" s="51"/>
      <c r="D115" s="47"/>
      <c r="E115" s="47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</row>
    <row r="116" spans="1:20">
      <c r="A116" s="83" t="s">
        <v>1639</v>
      </c>
      <c r="B116" s="70"/>
      <c r="C116" s="51"/>
      <c r="D116" s="47"/>
      <c r="E116" s="47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</row>
    <row r="117" spans="1:20">
      <c r="A117" s="83" t="s">
        <v>1640</v>
      </c>
      <c r="B117" s="70"/>
      <c r="C117" s="51"/>
      <c r="D117" s="47"/>
      <c r="E117" s="47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AE258"/>
  <sheetViews>
    <sheetView tabSelected="1" workbookViewId="0">
      <pane xSplit="2" ySplit="17" topLeftCell="N18" activePane="bottomRight" state="frozen"/>
      <selection pane="topRight" activeCell="C1" sqref="C1"/>
      <selection pane="bottomLeft" activeCell="A18" sqref="A18"/>
      <selection pane="bottomRight" activeCell="X244" sqref="X244"/>
    </sheetView>
  </sheetViews>
  <sheetFormatPr defaultRowHeight="15"/>
  <cols>
    <col min="1" max="1" width="2.5703125" customWidth="1"/>
    <col min="2" max="2" width="15.140625" bestFit="1" customWidth="1"/>
    <col min="3" max="3" width="10.5703125" bestFit="1" customWidth="1"/>
    <col min="5" max="5" width="0" style="117" hidden="1" customWidth="1"/>
    <col min="6" max="6" width="0" hidden="1" customWidth="1"/>
    <col min="12" max="12" width="9.5703125" bestFit="1" customWidth="1"/>
    <col min="13" max="13" width="12.28515625" bestFit="1" customWidth="1"/>
    <col min="14" max="14" width="67.42578125" customWidth="1"/>
    <col min="15" max="18" width="9.140625" hidden="1" customWidth="1"/>
    <col min="19" max="19" width="0" hidden="1" customWidth="1"/>
    <col min="20" max="20" width="9.85546875" customWidth="1"/>
    <col min="23" max="23" width="11.42578125" bestFit="1" customWidth="1"/>
    <col min="24" max="24" width="40.28515625" customWidth="1"/>
    <col min="27" max="28" width="11.5703125" bestFit="1" customWidth="1"/>
  </cols>
  <sheetData>
    <row r="1" spans="1:31">
      <c r="A1" t="s">
        <v>2318</v>
      </c>
      <c r="B1" t="s">
        <v>2316</v>
      </c>
      <c r="C1" s="87" t="s">
        <v>1641</v>
      </c>
      <c r="D1" s="88" t="s">
        <v>1642</v>
      </c>
      <c r="E1" s="135" t="s">
        <v>2552</v>
      </c>
      <c r="F1" s="88" t="s">
        <v>1643</v>
      </c>
      <c r="G1" s="89" t="s">
        <v>1644</v>
      </c>
      <c r="H1" s="89" t="s">
        <v>1645</v>
      </c>
      <c r="I1" s="89" t="s">
        <v>115</v>
      </c>
      <c r="J1" s="89" t="s">
        <v>2604</v>
      </c>
      <c r="K1" s="89" t="s">
        <v>2605</v>
      </c>
      <c r="L1" s="90" t="s">
        <v>1646</v>
      </c>
      <c r="M1" s="91" t="s">
        <v>1647</v>
      </c>
      <c r="N1" s="89" t="s">
        <v>1648</v>
      </c>
      <c r="O1" s="89"/>
      <c r="P1" s="89"/>
      <c r="Q1" s="92" t="s">
        <v>1649</v>
      </c>
      <c r="R1" s="89"/>
      <c r="S1" s="93" t="s">
        <v>1650</v>
      </c>
      <c r="T1" s="93" t="s">
        <v>2303</v>
      </c>
      <c r="U1" s="121" t="s">
        <v>2300</v>
      </c>
      <c r="V1" s="121" t="s">
        <v>1433</v>
      </c>
      <c r="W1" s="121" t="s">
        <v>2315</v>
      </c>
      <c r="X1" s="121" t="s">
        <v>2339</v>
      </c>
      <c r="Y1" s="121" t="s">
        <v>2369</v>
      </c>
      <c r="Z1" s="121" t="s">
        <v>2375</v>
      </c>
      <c r="AA1" s="121" t="s">
        <v>2362</v>
      </c>
      <c r="AB1" s="121" t="s">
        <v>2342</v>
      </c>
      <c r="AC1" s="121" t="s">
        <v>2356</v>
      </c>
      <c r="AD1" s="121" t="s">
        <v>2607</v>
      </c>
      <c r="AE1" s="121" t="s">
        <v>2368</v>
      </c>
    </row>
    <row r="2" spans="1:31" hidden="1">
      <c r="A2" t="str">
        <f t="shared" ref="A2:A65" si="0">B2</f>
        <v>Hammer</v>
      </c>
      <c r="B2" t="str">
        <f>C2&amp;D2</f>
        <v>Hammer</v>
      </c>
      <c r="C2" s="95" t="s">
        <v>479</v>
      </c>
      <c r="D2" s="96"/>
      <c r="E2" s="136">
        <f t="shared" ref="E2:E65" si="1">HEX2DEC(F2)</f>
        <v>0</v>
      </c>
      <c r="F2" s="97" t="s">
        <v>77</v>
      </c>
      <c r="G2" s="94">
        <v>50</v>
      </c>
      <c r="H2" s="94">
        <v>50</v>
      </c>
      <c r="I2" s="94"/>
      <c r="J2" s="94"/>
      <c r="K2" s="94"/>
      <c r="L2" s="94">
        <v>9</v>
      </c>
      <c r="M2" s="94" t="s">
        <v>1651</v>
      </c>
      <c r="N2" s="43" t="s">
        <v>1653</v>
      </c>
      <c r="O2" s="19"/>
      <c r="P2" s="19"/>
      <c r="Q2" s="25"/>
      <c r="R2" s="19"/>
      <c r="S2" s="5" t="s">
        <v>1654</v>
      </c>
      <c r="T2" t="s">
        <v>4</v>
      </c>
      <c r="U2">
        <v>6</v>
      </c>
      <c r="V2" t="s">
        <v>2343</v>
      </c>
      <c r="W2" t="s">
        <v>2305</v>
      </c>
    </row>
    <row r="3" spans="1:31" hidden="1">
      <c r="A3" t="str">
        <f t="shared" si="0"/>
        <v>Long Sword</v>
      </c>
      <c r="B3" t="str">
        <f>CONCATENATE(C3, " ",D3)</f>
        <v>Long Sword</v>
      </c>
      <c r="C3" s="94" t="s">
        <v>1655</v>
      </c>
      <c r="D3" s="96" t="s">
        <v>108</v>
      </c>
      <c r="E3" s="136">
        <f t="shared" si="1"/>
        <v>1</v>
      </c>
      <c r="F3" s="97" t="s">
        <v>128</v>
      </c>
      <c r="G3" s="94">
        <v>50</v>
      </c>
      <c r="H3" s="94">
        <v>400</v>
      </c>
      <c r="I3" s="94"/>
      <c r="J3" s="94"/>
      <c r="K3" s="94"/>
      <c r="L3" s="5">
        <v>18</v>
      </c>
      <c r="M3" s="5" t="s">
        <v>1656</v>
      </c>
      <c r="N3" s="43" t="s">
        <v>1657</v>
      </c>
      <c r="O3" s="19"/>
      <c r="P3" s="19"/>
      <c r="Q3" s="25"/>
      <c r="R3" s="19"/>
      <c r="S3" s="5" t="s">
        <v>1658</v>
      </c>
      <c r="T3" t="s">
        <v>4</v>
      </c>
      <c r="U3">
        <v>7</v>
      </c>
      <c r="V3" t="s">
        <v>2343</v>
      </c>
      <c r="W3" t="s">
        <v>2305</v>
      </c>
    </row>
    <row r="4" spans="1:31" hidden="1">
      <c r="A4" t="str">
        <f t="shared" si="0"/>
        <v>Axe</v>
      </c>
      <c r="B4" t="str">
        <f>C4</f>
        <v>Axe</v>
      </c>
      <c r="C4" s="94" t="s">
        <v>505</v>
      </c>
      <c r="D4" s="96" t="s">
        <v>505</v>
      </c>
      <c r="E4" s="136">
        <f t="shared" si="1"/>
        <v>2</v>
      </c>
      <c r="F4" s="97" t="s">
        <v>35</v>
      </c>
      <c r="G4" s="94">
        <v>50</v>
      </c>
      <c r="H4" s="94">
        <v>1400</v>
      </c>
      <c r="I4" s="94"/>
      <c r="J4" s="94"/>
      <c r="K4" s="94"/>
      <c r="L4" s="5">
        <v>27</v>
      </c>
      <c r="M4" s="5" t="s">
        <v>1659</v>
      </c>
      <c r="N4" s="43" t="s">
        <v>1660</v>
      </c>
      <c r="O4" s="19"/>
      <c r="P4" s="19"/>
      <c r="Q4" s="25"/>
      <c r="R4" s="19"/>
      <c r="S4" s="5" t="s">
        <v>1661</v>
      </c>
      <c r="T4" t="s">
        <v>4</v>
      </c>
      <c r="U4">
        <v>8</v>
      </c>
      <c r="V4" t="s">
        <v>2343</v>
      </c>
      <c r="W4" t="s">
        <v>2305</v>
      </c>
    </row>
    <row r="5" spans="1:31" hidden="1">
      <c r="A5" t="str">
        <f t="shared" si="0"/>
        <v>Battle Sword</v>
      </c>
      <c r="B5" t="str">
        <f>CONCATENATE(C5, " ",D5)</f>
        <v>Battle Sword</v>
      </c>
      <c r="C5" s="94" t="s">
        <v>1662</v>
      </c>
      <c r="D5" s="96" t="s">
        <v>108</v>
      </c>
      <c r="E5" s="136">
        <f t="shared" si="1"/>
        <v>3</v>
      </c>
      <c r="F5" s="97" t="s">
        <v>93</v>
      </c>
      <c r="G5" s="94">
        <v>50</v>
      </c>
      <c r="H5" s="94">
        <v>3200</v>
      </c>
      <c r="I5" s="94"/>
      <c r="J5" s="94"/>
      <c r="K5" s="94"/>
      <c r="L5" s="5">
        <v>36</v>
      </c>
      <c r="M5" s="5" t="s">
        <v>1663</v>
      </c>
      <c r="N5" s="43" t="s">
        <v>1664</v>
      </c>
      <c r="O5" s="19"/>
      <c r="P5" s="19"/>
      <c r="Q5" s="25"/>
      <c r="R5" s="19"/>
      <c r="S5" s="5" t="s">
        <v>1665</v>
      </c>
      <c r="T5" t="s">
        <v>4</v>
      </c>
      <c r="U5">
        <v>9</v>
      </c>
      <c r="V5" t="s">
        <v>2343</v>
      </c>
      <c r="W5" t="s">
        <v>2305</v>
      </c>
    </row>
    <row r="6" spans="1:31" hidden="1">
      <c r="A6" t="str">
        <f t="shared" si="0"/>
        <v>Katana</v>
      </c>
      <c r="B6" t="str">
        <f>C6</f>
        <v>Katana</v>
      </c>
      <c r="C6" s="94" t="s">
        <v>542</v>
      </c>
      <c r="D6" s="96" t="s">
        <v>108</v>
      </c>
      <c r="E6" s="136">
        <f t="shared" si="1"/>
        <v>4</v>
      </c>
      <c r="F6" s="97" t="s">
        <v>162</v>
      </c>
      <c r="G6" s="94">
        <v>50</v>
      </c>
      <c r="H6" s="94">
        <v>6800</v>
      </c>
      <c r="I6" s="94"/>
      <c r="J6" s="94"/>
      <c r="K6" s="94"/>
      <c r="L6" s="5">
        <v>45</v>
      </c>
      <c r="M6" s="5" t="s">
        <v>1666</v>
      </c>
      <c r="N6" s="43" t="s">
        <v>1669</v>
      </c>
      <c r="O6" s="19"/>
      <c r="P6" s="19"/>
      <c r="Q6" s="25"/>
      <c r="R6" s="19"/>
      <c r="S6" s="5" t="s">
        <v>1670</v>
      </c>
      <c r="T6" t="s">
        <v>4</v>
      </c>
      <c r="U6">
        <v>10</v>
      </c>
      <c r="V6" t="s">
        <v>2343</v>
      </c>
      <c r="W6" t="s">
        <v>2305</v>
      </c>
    </row>
    <row r="7" spans="1:31" hidden="1">
      <c r="A7" t="str">
        <f t="shared" si="0"/>
        <v>Gold Sword</v>
      </c>
      <c r="B7" t="str">
        <f t="shared" ref="B7:B16" si="2">CONCATENATE(C7, " ",D7)</f>
        <v>Gold Sword</v>
      </c>
      <c r="C7" s="94" t="s">
        <v>1671</v>
      </c>
      <c r="D7" s="96" t="s">
        <v>108</v>
      </c>
      <c r="E7" s="136">
        <f t="shared" si="1"/>
        <v>5</v>
      </c>
      <c r="F7" s="97" t="s">
        <v>523</v>
      </c>
      <c r="G7" s="94">
        <v>50</v>
      </c>
      <c r="H7" s="94">
        <v>11000</v>
      </c>
      <c r="I7" s="94"/>
      <c r="J7" s="94"/>
      <c r="K7" s="94"/>
      <c r="L7" s="5">
        <v>63</v>
      </c>
      <c r="M7" s="5" t="s">
        <v>1672</v>
      </c>
      <c r="N7" s="43" t="s">
        <v>1673</v>
      </c>
      <c r="O7" s="19"/>
      <c r="P7" s="19"/>
      <c r="Q7" s="25"/>
      <c r="R7" s="19"/>
      <c r="S7" s="5" t="s">
        <v>1674</v>
      </c>
      <c r="T7" t="s">
        <v>4</v>
      </c>
      <c r="U7">
        <v>11</v>
      </c>
      <c r="V7" t="s">
        <v>2343</v>
      </c>
      <c r="W7" t="s">
        <v>2305</v>
      </c>
    </row>
    <row r="8" spans="1:31" hidden="1">
      <c r="A8" t="str">
        <f t="shared" si="0"/>
        <v>Coral Sword</v>
      </c>
      <c r="B8" t="str">
        <f t="shared" si="2"/>
        <v>Coral Sword</v>
      </c>
      <c r="C8" s="94" t="s">
        <v>1675</v>
      </c>
      <c r="D8" s="96" t="s">
        <v>108</v>
      </c>
      <c r="E8" s="136">
        <f t="shared" si="1"/>
        <v>6</v>
      </c>
      <c r="F8" s="97" t="s">
        <v>545</v>
      </c>
      <c r="G8" s="94">
        <v>40</v>
      </c>
      <c r="H8" s="94">
        <v>26000</v>
      </c>
      <c r="I8" s="94"/>
      <c r="J8" s="94"/>
      <c r="K8" s="94"/>
      <c r="L8" s="5">
        <v>99</v>
      </c>
      <c r="M8" s="5" t="s">
        <v>1676</v>
      </c>
      <c r="N8" s="43" t="s">
        <v>1679</v>
      </c>
      <c r="O8" s="19"/>
      <c r="P8" s="19"/>
      <c r="Q8" s="25"/>
      <c r="R8" s="19"/>
      <c r="S8" s="5" t="s">
        <v>1680</v>
      </c>
      <c r="T8" t="s">
        <v>4</v>
      </c>
      <c r="U8">
        <v>13</v>
      </c>
      <c r="V8" t="s">
        <v>2343</v>
      </c>
      <c r="W8" t="s">
        <v>2305</v>
      </c>
      <c r="X8" t="s">
        <v>1454</v>
      </c>
    </row>
    <row r="9" spans="1:31" hidden="1">
      <c r="A9" t="str">
        <f t="shared" si="0"/>
        <v>Ogre Axe</v>
      </c>
      <c r="B9" t="str">
        <f t="shared" si="2"/>
        <v>Ogre Axe</v>
      </c>
      <c r="C9" s="94" t="s">
        <v>464</v>
      </c>
      <c r="D9" s="96" t="s">
        <v>505</v>
      </c>
      <c r="E9" s="136">
        <f t="shared" si="1"/>
        <v>7</v>
      </c>
      <c r="F9" s="97" t="s">
        <v>696</v>
      </c>
      <c r="G9" s="94">
        <v>40</v>
      </c>
      <c r="H9" s="94">
        <v>26000</v>
      </c>
      <c r="I9" s="94"/>
      <c r="J9" s="94"/>
      <c r="K9" s="94"/>
      <c r="L9" s="5">
        <v>99</v>
      </c>
      <c r="M9" s="5" t="s">
        <v>1676</v>
      </c>
      <c r="N9" s="43" t="s">
        <v>1682</v>
      </c>
      <c r="O9" s="19"/>
      <c r="P9" s="19"/>
      <c r="Q9" s="25"/>
      <c r="R9" s="19"/>
      <c r="S9" s="5" t="s">
        <v>1680</v>
      </c>
      <c r="T9" t="s">
        <v>4</v>
      </c>
      <c r="U9">
        <v>13</v>
      </c>
      <c r="V9" t="s">
        <v>2343</v>
      </c>
      <c r="W9" t="s">
        <v>2305</v>
      </c>
      <c r="X9" t="s">
        <v>1482</v>
      </c>
    </row>
    <row r="10" spans="1:31" hidden="1">
      <c r="A10" t="str">
        <f t="shared" si="0"/>
        <v>Dragon Sword</v>
      </c>
      <c r="B10" t="str">
        <f t="shared" si="2"/>
        <v>Dragon Sword</v>
      </c>
      <c r="C10" s="94" t="s">
        <v>338</v>
      </c>
      <c r="D10" s="96" t="s">
        <v>108</v>
      </c>
      <c r="E10" s="136">
        <f t="shared" si="1"/>
        <v>8</v>
      </c>
      <c r="F10" s="97" t="s">
        <v>1002</v>
      </c>
      <c r="G10" s="94">
        <v>40</v>
      </c>
      <c r="H10" s="94">
        <v>36000</v>
      </c>
      <c r="I10" s="94"/>
      <c r="J10" s="94"/>
      <c r="K10" s="94"/>
      <c r="L10" s="5">
        <v>117</v>
      </c>
      <c r="M10" s="5" t="s">
        <v>1683</v>
      </c>
      <c r="N10" s="43" t="s">
        <v>1685</v>
      </c>
      <c r="O10" s="19"/>
      <c r="P10" s="19"/>
      <c r="Q10" s="25"/>
      <c r="R10" s="19"/>
      <c r="S10" s="5" t="s">
        <v>1686</v>
      </c>
      <c r="T10" t="s">
        <v>4</v>
      </c>
      <c r="U10">
        <v>14</v>
      </c>
      <c r="V10" t="s">
        <v>2343</v>
      </c>
      <c r="W10" t="s">
        <v>2305</v>
      </c>
      <c r="X10" t="s">
        <v>1463</v>
      </c>
    </row>
    <row r="11" spans="1:31" hidden="1">
      <c r="A11" t="str">
        <f t="shared" si="0"/>
        <v>Sun Sword</v>
      </c>
      <c r="B11" t="str">
        <f t="shared" si="2"/>
        <v>Sun Sword</v>
      </c>
      <c r="C11" s="94" t="s">
        <v>806</v>
      </c>
      <c r="D11" s="96" t="s">
        <v>108</v>
      </c>
      <c r="E11" s="136">
        <f t="shared" si="1"/>
        <v>9</v>
      </c>
      <c r="F11" s="97" t="s">
        <v>1007</v>
      </c>
      <c r="G11" s="94">
        <v>40</v>
      </c>
      <c r="H11" s="94">
        <v>50000</v>
      </c>
      <c r="I11" s="94"/>
      <c r="J11" s="94"/>
      <c r="K11" s="94"/>
      <c r="L11" s="5">
        <v>144</v>
      </c>
      <c r="M11" s="5" t="s">
        <v>1687</v>
      </c>
      <c r="N11" s="43" t="s">
        <v>1690</v>
      </c>
      <c r="O11" s="19"/>
      <c r="P11" s="19"/>
      <c r="Q11" s="25"/>
      <c r="R11" s="19"/>
      <c r="S11" s="5" t="s">
        <v>1691</v>
      </c>
      <c r="T11" t="s">
        <v>4</v>
      </c>
      <c r="U11">
        <v>15</v>
      </c>
      <c r="V11" t="s">
        <v>2343</v>
      </c>
      <c r="W11" t="s">
        <v>2305</v>
      </c>
      <c r="X11" t="s">
        <v>1488</v>
      </c>
    </row>
    <row r="12" spans="1:31" hidden="1">
      <c r="A12" t="str">
        <f t="shared" si="0"/>
        <v>Flame Sword</v>
      </c>
      <c r="B12" t="str">
        <f t="shared" si="2"/>
        <v>Flame Sword</v>
      </c>
      <c r="C12" s="94" t="s">
        <v>49</v>
      </c>
      <c r="D12" s="96" t="s">
        <v>108</v>
      </c>
      <c r="E12" s="136">
        <f t="shared" si="1"/>
        <v>10</v>
      </c>
      <c r="F12" s="97" t="s">
        <v>1667</v>
      </c>
      <c r="G12" s="94">
        <v>40</v>
      </c>
      <c r="H12" s="94">
        <v>17000</v>
      </c>
      <c r="I12" s="94"/>
      <c r="J12" s="94"/>
      <c r="K12" s="94"/>
      <c r="L12" s="5">
        <v>81</v>
      </c>
      <c r="M12" s="5" t="s">
        <v>1692</v>
      </c>
      <c r="N12" s="43" t="s">
        <v>1694</v>
      </c>
      <c r="O12" s="19"/>
      <c r="P12" s="19"/>
      <c r="Q12" s="25"/>
      <c r="R12" s="94" t="s">
        <v>1695</v>
      </c>
      <c r="S12" s="5" t="s">
        <v>1696</v>
      </c>
      <c r="T12" t="s">
        <v>4</v>
      </c>
      <c r="U12">
        <v>12</v>
      </c>
      <c r="V12" t="s">
        <v>2343</v>
      </c>
      <c r="W12" t="s">
        <v>2305</v>
      </c>
      <c r="X12" t="s">
        <v>159</v>
      </c>
    </row>
    <row r="13" spans="1:31" hidden="1">
      <c r="A13" t="str">
        <f t="shared" si="0"/>
        <v>Ice Sword</v>
      </c>
      <c r="B13" t="str">
        <f t="shared" si="2"/>
        <v>Ice Sword</v>
      </c>
      <c r="C13" s="94" t="s">
        <v>441</v>
      </c>
      <c r="D13" s="96" t="s">
        <v>108</v>
      </c>
      <c r="E13" s="136">
        <f t="shared" si="1"/>
        <v>11</v>
      </c>
      <c r="F13" s="97" t="s">
        <v>646</v>
      </c>
      <c r="G13" s="94">
        <v>40</v>
      </c>
      <c r="H13" s="94">
        <v>17000</v>
      </c>
      <c r="I13" s="94"/>
      <c r="J13" s="94"/>
      <c r="K13" s="94"/>
      <c r="L13" s="5">
        <v>81</v>
      </c>
      <c r="M13" s="5" t="s">
        <v>1692</v>
      </c>
      <c r="N13" s="43" t="s">
        <v>1698</v>
      </c>
      <c r="O13" s="19"/>
      <c r="P13" s="19"/>
      <c r="Q13" s="25"/>
      <c r="R13" s="94" t="s">
        <v>1699</v>
      </c>
      <c r="S13" s="5" t="s">
        <v>1696</v>
      </c>
      <c r="T13" t="s">
        <v>4</v>
      </c>
      <c r="U13">
        <v>12</v>
      </c>
      <c r="V13" t="s">
        <v>2343</v>
      </c>
      <c r="W13" t="s">
        <v>2305</v>
      </c>
      <c r="X13" t="s">
        <v>441</v>
      </c>
    </row>
    <row r="14" spans="1:31" hidden="1">
      <c r="A14" t="str">
        <f t="shared" si="0"/>
        <v>Thunder Axe</v>
      </c>
      <c r="B14" t="str">
        <f t="shared" si="2"/>
        <v>Thunder Axe</v>
      </c>
      <c r="C14" s="94" t="s">
        <v>242</v>
      </c>
      <c r="D14" s="96" t="s">
        <v>505</v>
      </c>
      <c r="E14" s="136">
        <f t="shared" si="1"/>
        <v>12</v>
      </c>
      <c r="F14" s="97" t="s">
        <v>1677</v>
      </c>
      <c r="G14" s="94">
        <v>40</v>
      </c>
      <c r="H14" s="94">
        <v>17000</v>
      </c>
      <c r="I14" s="94"/>
      <c r="J14" s="94"/>
      <c r="K14" s="94"/>
      <c r="L14" s="5">
        <v>81</v>
      </c>
      <c r="M14" s="5" t="s">
        <v>1692</v>
      </c>
      <c r="N14" s="43" t="s">
        <v>1701</v>
      </c>
      <c r="O14" s="19"/>
      <c r="P14" s="19"/>
      <c r="Q14" s="25"/>
      <c r="R14" s="94" t="s">
        <v>1702</v>
      </c>
      <c r="S14" s="5" t="s">
        <v>1696</v>
      </c>
      <c r="T14" t="s">
        <v>4</v>
      </c>
      <c r="U14">
        <v>12</v>
      </c>
      <c r="V14" t="s">
        <v>2343</v>
      </c>
      <c r="W14" t="s">
        <v>2305</v>
      </c>
      <c r="X14" t="s">
        <v>242</v>
      </c>
    </row>
    <row r="15" spans="1:31" hidden="1">
      <c r="A15" t="str">
        <f t="shared" si="0"/>
        <v>Defend Sword</v>
      </c>
      <c r="B15" t="str">
        <f t="shared" si="2"/>
        <v>Defend Sword</v>
      </c>
      <c r="C15" s="94" t="s">
        <v>1703</v>
      </c>
      <c r="D15" s="96" t="s">
        <v>108</v>
      </c>
      <c r="E15" s="136">
        <f t="shared" si="1"/>
        <v>13</v>
      </c>
      <c r="F15" s="97" t="s">
        <v>1678</v>
      </c>
      <c r="G15" s="94">
        <v>40</v>
      </c>
      <c r="H15" s="94">
        <v>36000</v>
      </c>
      <c r="I15" s="94"/>
      <c r="J15" s="94"/>
      <c r="K15" s="94"/>
      <c r="L15" s="5">
        <v>117</v>
      </c>
      <c r="M15" s="5" t="s">
        <v>1704</v>
      </c>
      <c r="N15" s="43" t="s">
        <v>1705</v>
      </c>
      <c r="O15" s="19"/>
      <c r="P15" s="19"/>
      <c r="Q15" s="25"/>
      <c r="R15" s="94" t="s">
        <v>1706</v>
      </c>
      <c r="S15" s="5" t="s">
        <v>1707</v>
      </c>
      <c r="T15" t="s">
        <v>4</v>
      </c>
      <c r="U15">
        <v>14</v>
      </c>
      <c r="V15" t="s">
        <v>2343</v>
      </c>
      <c r="W15" t="s">
        <v>2305</v>
      </c>
      <c r="AB15" t="s">
        <v>2306</v>
      </c>
      <c r="AC15">
        <v>80</v>
      </c>
    </row>
    <row r="16" spans="1:31" hidden="1">
      <c r="A16" t="str">
        <f t="shared" si="0"/>
        <v>Rune Axe</v>
      </c>
      <c r="B16" t="str">
        <f t="shared" si="2"/>
        <v>Rune Axe</v>
      </c>
      <c r="C16" s="94" t="s">
        <v>1708</v>
      </c>
      <c r="D16" s="96" t="s">
        <v>505</v>
      </c>
      <c r="E16" s="136">
        <f t="shared" si="1"/>
        <v>14</v>
      </c>
      <c r="F16" s="97" t="s">
        <v>1684</v>
      </c>
      <c r="G16" s="94">
        <v>40</v>
      </c>
      <c r="H16" s="94">
        <v>36000</v>
      </c>
      <c r="I16" s="94"/>
      <c r="J16" s="94"/>
      <c r="K16" s="94"/>
      <c r="L16" s="5">
        <v>45</v>
      </c>
      <c r="M16" s="5">
        <v>0</v>
      </c>
      <c r="N16" s="43" t="s">
        <v>1709</v>
      </c>
      <c r="O16" s="19"/>
      <c r="P16" s="19"/>
      <c r="Q16" s="25"/>
      <c r="R16" s="19"/>
      <c r="S16" s="5" t="s">
        <v>1710</v>
      </c>
      <c r="T16" t="s">
        <v>4</v>
      </c>
      <c r="U16">
        <v>12</v>
      </c>
      <c r="V16" t="s">
        <v>2343</v>
      </c>
      <c r="W16" t="s">
        <v>2305</v>
      </c>
      <c r="AB16" t="s">
        <v>2312</v>
      </c>
      <c r="AC16">
        <v>100</v>
      </c>
    </row>
    <row r="17" spans="1:31" hidden="1">
      <c r="A17" t="str">
        <f t="shared" si="0"/>
        <v>Rapier</v>
      </c>
      <c r="B17" t="str">
        <f>C17</f>
        <v>Rapier</v>
      </c>
      <c r="C17" s="94" t="s">
        <v>1711</v>
      </c>
      <c r="D17" s="96" t="s">
        <v>108</v>
      </c>
      <c r="E17" s="136">
        <f t="shared" si="1"/>
        <v>15</v>
      </c>
      <c r="F17" s="97" t="s">
        <v>1688</v>
      </c>
      <c r="G17" s="94">
        <v>50</v>
      </c>
      <c r="H17" s="94">
        <v>400</v>
      </c>
      <c r="I17" s="94"/>
      <c r="J17" s="94"/>
      <c r="K17" s="94"/>
      <c r="L17" s="5">
        <v>18</v>
      </c>
      <c r="M17" s="5" t="s">
        <v>1712</v>
      </c>
      <c r="N17" s="43" t="s">
        <v>1715</v>
      </c>
      <c r="O17" s="19"/>
      <c r="P17" s="19"/>
      <c r="Q17" s="25"/>
      <c r="R17" s="19"/>
      <c r="S17" s="5" t="s">
        <v>1716</v>
      </c>
      <c r="T17" t="s">
        <v>5</v>
      </c>
      <c r="U17">
        <v>7</v>
      </c>
      <c r="V17" t="s">
        <v>2343</v>
      </c>
      <c r="W17" t="s">
        <v>2305</v>
      </c>
      <c r="AB17" t="s">
        <v>2341</v>
      </c>
      <c r="AE17" t="s">
        <v>2580</v>
      </c>
    </row>
    <row r="18" spans="1:31" hidden="1">
      <c r="A18" t="str">
        <f t="shared" si="0"/>
        <v>Gold Bow</v>
      </c>
      <c r="B18" t="str">
        <f t="shared" ref="B18:B27" si="3">CONCATENATE(C18, " ",D18)</f>
        <v>Gold Bow</v>
      </c>
      <c r="C18" s="94" t="s">
        <v>1671</v>
      </c>
      <c r="D18" s="96" t="s">
        <v>749</v>
      </c>
      <c r="E18" s="136">
        <f t="shared" si="1"/>
        <v>22</v>
      </c>
      <c r="F18" s="97">
        <v>16</v>
      </c>
      <c r="G18" s="94">
        <v>50</v>
      </c>
      <c r="H18" s="94">
        <v>6800</v>
      </c>
      <c r="I18" s="94"/>
      <c r="J18" s="94"/>
      <c r="K18" s="94"/>
      <c r="L18" s="5">
        <v>45</v>
      </c>
      <c r="M18" s="5" t="s">
        <v>1736</v>
      </c>
      <c r="N18" s="43" t="s">
        <v>1737</v>
      </c>
      <c r="O18" s="19">
        <v>320</v>
      </c>
      <c r="P18" s="98">
        <v>1</v>
      </c>
      <c r="Q18" s="25"/>
      <c r="R18" s="19"/>
      <c r="S18" s="5" t="s">
        <v>1738</v>
      </c>
      <c r="T18" t="s">
        <v>2361</v>
      </c>
      <c r="V18" t="s">
        <v>2344</v>
      </c>
      <c r="W18" t="s">
        <v>2305</v>
      </c>
      <c r="Y18">
        <v>320</v>
      </c>
      <c r="Z18">
        <v>0</v>
      </c>
      <c r="AC18">
        <v>100</v>
      </c>
    </row>
    <row r="19" spans="1:31" hidden="1">
      <c r="A19" t="str">
        <f t="shared" si="0"/>
        <v>Bronze Shield</v>
      </c>
      <c r="B19" t="str">
        <f t="shared" si="3"/>
        <v>Bronze Shield</v>
      </c>
      <c r="C19" s="94" t="s">
        <v>1739</v>
      </c>
      <c r="D19" s="96" t="s">
        <v>1740</v>
      </c>
      <c r="E19" s="136">
        <f t="shared" si="1"/>
        <v>23</v>
      </c>
      <c r="F19" s="97">
        <v>17</v>
      </c>
      <c r="G19" s="94">
        <v>50</v>
      </c>
      <c r="H19" s="94">
        <v>50</v>
      </c>
      <c r="I19" s="94"/>
      <c r="J19" s="94"/>
      <c r="K19" s="94"/>
      <c r="L19" s="5">
        <v>9</v>
      </c>
      <c r="M19" s="5" t="s">
        <v>1741</v>
      </c>
      <c r="N19" s="43" t="s">
        <v>1742</v>
      </c>
      <c r="O19" s="19"/>
      <c r="P19" s="19"/>
      <c r="Q19" s="25"/>
      <c r="R19" s="19"/>
      <c r="S19" s="5" t="s">
        <v>1743</v>
      </c>
      <c r="V19" t="s">
        <v>1740</v>
      </c>
      <c r="W19" t="s">
        <v>2306</v>
      </c>
      <c r="AC19">
        <v>50</v>
      </c>
    </row>
    <row r="20" spans="1:31" hidden="1">
      <c r="A20" t="str">
        <f t="shared" si="0"/>
        <v>Silver Shield</v>
      </c>
      <c r="B20" t="str">
        <f t="shared" si="3"/>
        <v>Silver Shield</v>
      </c>
      <c r="C20" s="94" t="s">
        <v>393</v>
      </c>
      <c r="D20" s="96" t="s">
        <v>1740</v>
      </c>
      <c r="E20" s="136">
        <f t="shared" si="1"/>
        <v>24</v>
      </c>
      <c r="F20" s="97">
        <v>18</v>
      </c>
      <c r="G20" s="94">
        <v>50</v>
      </c>
      <c r="H20" s="94">
        <v>1400</v>
      </c>
      <c r="I20" s="94"/>
      <c r="J20" s="94"/>
      <c r="K20" s="94"/>
      <c r="L20" s="5">
        <v>27</v>
      </c>
      <c r="M20" s="5" t="s">
        <v>1744</v>
      </c>
      <c r="N20" s="43" t="s">
        <v>1746</v>
      </c>
      <c r="O20" s="19"/>
      <c r="P20" s="19"/>
      <c r="Q20" s="25"/>
      <c r="R20" s="19"/>
      <c r="S20" s="5" t="s">
        <v>1747</v>
      </c>
      <c r="V20" t="s">
        <v>1740</v>
      </c>
      <c r="W20" t="s">
        <v>2306</v>
      </c>
      <c r="AC20">
        <v>60</v>
      </c>
    </row>
    <row r="21" spans="1:31" hidden="1">
      <c r="A21" t="str">
        <f t="shared" si="0"/>
        <v>Gold Shield</v>
      </c>
      <c r="B21" t="str">
        <f t="shared" si="3"/>
        <v>Gold Shield</v>
      </c>
      <c r="C21" s="94" t="s">
        <v>1671</v>
      </c>
      <c r="D21" s="96" t="s">
        <v>1740</v>
      </c>
      <c r="E21" s="136">
        <f t="shared" si="1"/>
        <v>25</v>
      </c>
      <c r="F21" s="97">
        <v>19</v>
      </c>
      <c r="G21" s="94">
        <v>50</v>
      </c>
      <c r="H21" s="94">
        <v>6800</v>
      </c>
      <c r="I21" s="94"/>
      <c r="J21" s="94"/>
      <c r="K21" s="94"/>
      <c r="L21" s="5">
        <v>45</v>
      </c>
      <c r="M21" s="5" t="s">
        <v>1748</v>
      </c>
      <c r="N21" s="43" t="s">
        <v>1749</v>
      </c>
      <c r="O21" s="19"/>
      <c r="P21" s="19"/>
      <c r="Q21" s="25"/>
      <c r="R21" s="19"/>
      <c r="S21" s="5" t="s">
        <v>1750</v>
      </c>
      <c r="V21" t="s">
        <v>1740</v>
      </c>
      <c r="W21" t="s">
        <v>2306</v>
      </c>
      <c r="AC21">
        <v>70</v>
      </c>
    </row>
    <row r="22" spans="1:31" hidden="1">
      <c r="A22" t="str">
        <f t="shared" si="0"/>
        <v>Flame Shield</v>
      </c>
      <c r="B22" t="str">
        <f t="shared" si="3"/>
        <v>Flame Shield</v>
      </c>
      <c r="C22" s="94" t="s">
        <v>49</v>
      </c>
      <c r="D22" s="96" t="s">
        <v>1740</v>
      </c>
      <c r="E22" s="136">
        <f t="shared" si="1"/>
        <v>26</v>
      </c>
      <c r="F22" s="97" t="s">
        <v>1751</v>
      </c>
      <c r="G22" s="94">
        <v>30</v>
      </c>
      <c r="H22" s="94">
        <v>17000</v>
      </c>
      <c r="I22" s="94"/>
      <c r="J22" s="94"/>
      <c r="K22" s="94"/>
      <c r="L22" s="5">
        <v>81</v>
      </c>
      <c r="M22" s="5" t="s">
        <v>1752</v>
      </c>
      <c r="N22" s="43" t="s">
        <v>2360</v>
      </c>
      <c r="O22" s="19"/>
      <c r="P22" s="19"/>
      <c r="Q22" s="25"/>
      <c r="R22" s="19"/>
      <c r="S22" s="5" t="s">
        <v>1753</v>
      </c>
      <c r="V22" t="s">
        <v>1740</v>
      </c>
      <c r="W22" t="s">
        <v>2306</v>
      </c>
      <c r="AB22" t="s">
        <v>270</v>
      </c>
      <c r="AC22">
        <v>80</v>
      </c>
    </row>
    <row r="23" spans="1:31" hidden="1">
      <c r="A23" t="str">
        <f t="shared" si="0"/>
        <v>Ice Shield</v>
      </c>
      <c r="B23" t="str">
        <f t="shared" si="3"/>
        <v>Ice Shield</v>
      </c>
      <c r="C23" s="94" t="s">
        <v>441</v>
      </c>
      <c r="D23" s="96" t="s">
        <v>1740</v>
      </c>
      <c r="E23" s="136">
        <f t="shared" si="1"/>
        <v>27</v>
      </c>
      <c r="F23" s="97" t="s">
        <v>1754</v>
      </c>
      <c r="G23" s="94">
        <v>30</v>
      </c>
      <c r="H23" s="94">
        <v>17000</v>
      </c>
      <c r="I23" s="94"/>
      <c r="J23" s="94"/>
      <c r="K23" s="94"/>
      <c r="L23" s="5">
        <v>81</v>
      </c>
      <c r="M23" s="5" t="s">
        <v>1752</v>
      </c>
      <c r="N23" s="43" t="s">
        <v>1755</v>
      </c>
      <c r="O23" s="19"/>
      <c r="P23" s="19"/>
      <c r="Q23" s="25"/>
      <c r="R23" s="19"/>
      <c r="S23" s="5" t="s">
        <v>1753</v>
      </c>
      <c r="V23" t="s">
        <v>1740</v>
      </c>
      <c r="W23" t="s">
        <v>2306</v>
      </c>
      <c r="AB23" t="s">
        <v>50</v>
      </c>
      <c r="AC23">
        <v>80</v>
      </c>
    </row>
    <row r="24" spans="1:31" hidden="1">
      <c r="A24" t="str">
        <f t="shared" si="0"/>
        <v>Dragon Shield</v>
      </c>
      <c r="B24" t="str">
        <f t="shared" si="3"/>
        <v>Dragon Shield</v>
      </c>
      <c r="C24" s="94" t="s">
        <v>338</v>
      </c>
      <c r="D24" s="96" t="s">
        <v>1740</v>
      </c>
      <c r="E24" s="136">
        <f t="shared" si="1"/>
        <v>28</v>
      </c>
      <c r="F24" s="97" t="s">
        <v>1756</v>
      </c>
      <c r="G24" s="94">
        <v>30</v>
      </c>
      <c r="H24" s="94">
        <v>36000</v>
      </c>
      <c r="I24" s="94"/>
      <c r="J24" s="94"/>
      <c r="K24" s="94"/>
      <c r="L24" s="5">
        <v>117</v>
      </c>
      <c r="M24" s="5" t="s">
        <v>1704</v>
      </c>
      <c r="N24" s="43" t="s">
        <v>1758</v>
      </c>
      <c r="O24" s="19"/>
      <c r="P24" s="19"/>
      <c r="Q24" s="25"/>
      <c r="R24" s="19"/>
      <c r="S24" s="5" t="s">
        <v>1707</v>
      </c>
      <c r="V24" t="s">
        <v>1740</v>
      </c>
      <c r="W24" t="s">
        <v>2306</v>
      </c>
      <c r="AB24" t="s">
        <v>2576</v>
      </c>
      <c r="AC24">
        <v>90</v>
      </c>
    </row>
    <row r="25" spans="1:31" hidden="1">
      <c r="A25" t="str">
        <f t="shared" si="0"/>
        <v>Cure Potion</v>
      </c>
      <c r="B25" t="str">
        <f t="shared" si="3"/>
        <v>Cure Potion</v>
      </c>
      <c r="C25" s="94" t="s">
        <v>213</v>
      </c>
      <c r="D25" s="96" t="s">
        <v>1759</v>
      </c>
      <c r="E25" s="136">
        <f t="shared" si="1"/>
        <v>29</v>
      </c>
      <c r="F25" s="97" t="s">
        <v>1760</v>
      </c>
      <c r="G25" s="94">
        <v>4</v>
      </c>
      <c r="H25" s="94">
        <v>50</v>
      </c>
      <c r="I25" s="94"/>
      <c r="J25" s="94"/>
      <c r="K25" s="94"/>
      <c r="L25" s="5">
        <v>9</v>
      </c>
      <c r="M25" s="5">
        <v>0</v>
      </c>
      <c r="N25" s="43" t="s">
        <v>1762</v>
      </c>
      <c r="O25" s="19"/>
      <c r="P25" s="19"/>
      <c r="Q25" s="25"/>
      <c r="R25" s="19"/>
      <c r="S25" s="5">
        <v>1</v>
      </c>
      <c r="V25" t="s">
        <v>2345</v>
      </c>
      <c r="W25" t="s">
        <v>2308</v>
      </c>
      <c r="Y25">
        <v>20</v>
      </c>
      <c r="AB25" t="s">
        <v>74</v>
      </c>
    </row>
    <row r="26" spans="1:31" hidden="1">
      <c r="A26" t="str">
        <f t="shared" si="0"/>
        <v>X-Cure Potion</v>
      </c>
      <c r="B26" t="str">
        <f t="shared" si="3"/>
        <v>X-Cure Potion</v>
      </c>
      <c r="C26" s="94" t="s">
        <v>1763</v>
      </c>
      <c r="D26" s="96" t="s">
        <v>1759</v>
      </c>
      <c r="E26" s="136">
        <f t="shared" si="1"/>
        <v>30</v>
      </c>
      <c r="F26" s="97" t="s">
        <v>1764</v>
      </c>
      <c r="G26" s="94">
        <v>4</v>
      </c>
      <c r="H26" s="94">
        <v>300</v>
      </c>
      <c r="I26" s="94"/>
      <c r="J26" s="94"/>
      <c r="K26" s="94"/>
      <c r="L26" s="5">
        <v>9</v>
      </c>
      <c r="M26" s="5">
        <v>0</v>
      </c>
      <c r="N26" s="43" t="s">
        <v>1765</v>
      </c>
      <c r="O26" s="19"/>
      <c r="P26" s="19"/>
      <c r="Q26" s="25"/>
      <c r="R26" s="19"/>
      <c r="S26" s="5">
        <v>1</v>
      </c>
      <c r="V26" t="s">
        <v>2345</v>
      </c>
      <c r="W26" t="s">
        <v>2308</v>
      </c>
      <c r="Y26">
        <v>50</v>
      </c>
      <c r="AB26" t="s">
        <v>74</v>
      </c>
    </row>
    <row r="27" spans="1:31" hidden="1">
      <c r="A27" t="str">
        <f t="shared" si="0"/>
        <v>Curse Potion</v>
      </c>
      <c r="B27" t="str">
        <f t="shared" si="3"/>
        <v>Curse Potion</v>
      </c>
      <c r="C27" s="94" t="s">
        <v>1766</v>
      </c>
      <c r="D27" s="96" t="s">
        <v>1759</v>
      </c>
      <c r="E27" s="136">
        <f t="shared" si="1"/>
        <v>31</v>
      </c>
      <c r="F27" s="97" t="s">
        <v>1767</v>
      </c>
      <c r="G27" s="94">
        <v>4</v>
      </c>
      <c r="H27" s="94">
        <v>300</v>
      </c>
      <c r="I27" s="94"/>
      <c r="J27" s="94"/>
      <c r="K27" s="94"/>
      <c r="L27" s="5">
        <v>9</v>
      </c>
      <c r="M27" s="5">
        <v>0</v>
      </c>
      <c r="N27" s="43" t="s">
        <v>1769</v>
      </c>
      <c r="O27" s="19"/>
      <c r="P27" s="19"/>
      <c r="Q27" s="25"/>
      <c r="R27" s="19"/>
      <c r="S27" s="5">
        <v>1</v>
      </c>
      <c r="V27" t="s">
        <v>2345</v>
      </c>
      <c r="W27" t="s">
        <v>2308</v>
      </c>
      <c r="AA27" t="s">
        <v>1766</v>
      </c>
    </row>
    <row r="28" spans="1:31" hidden="1">
      <c r="A28" t="str">
        <f t="shared" si="0"/>
        <v>EyeDrop</v>
      </c>
      <c r="B28" t="str">
        <f>C28</f>
        <v>EyeDrop</v>
      </c>
      <c r="C28" s="94" t="s">
        <v>1770</v>
      </c>
      <c r="D28" s="96" t="s">
        <v>1759</v>
      </c>
      <c r="E28" s="136">
        <f t="shared" si="1"/>
        <v>32</v>
      </c>
      <c r="F28" s="97">
        <v>20</v>
      </c>
      <c r="G28" s="94">
        <v>4</v>
      </c>
      <c r="H28" s="94">
        <v>200</v>
      </c>
      <c r="I28" s="94"/>
      <c r="J28" s="94"/>
      <c r="K28" s="94"/>
      <c r="L28" s="5">
        <v>9</v>
      </c>
      <c r="M28" s="5">
        <v>0</v>
      </c>
      <c r="N28" s="43" t="s">
        <v>1772</v>
      </c>
      <c r="O28" s="19"/>
      <c r="P28" s="19"/>
      <c r="Q28" s="25"/>
      <c r="R28" s="19"/>
      <c r="S28" s="5">
        <v>1</v>
      </c>
      <c r="V28" t="s">
        <v>2345</v>
      </c>
      <c r="W28" t="s">
        <v>2308</v>
      </c>
      <c r="AA28" t="s">
        <v>25</v>
      </c>
    </row>
    <row r="29" spans="1:31" hidden="1">
      <c r="A29" t="str">
        <f t="shared" si="0"/>
        <v>Abacus</v>
      </c>
      <c r="B29" t="str">
        <f>C29&amp;D29</f>
        <v>Abacus</v>
      </c>
      <c r="C29" s="94" t="s">
        <v>623</v>
      </c>
      <c r="D29" s="96"/>
      <c r="E29" s="136">
        <f t="shared" si="1"/>
        <v>33</v>
      </c>
      <c r="F29" s="97">
        <v>21</v>
      </c>
      <c r="G29" s="94">
        <v>30</v>
      </c>
      <c r="H29" s="94">
        <v>5000</v>
      </c>
      <c r="I29" s="94"/>
      <c r="J29" s="94"/>
      <c r="K29" s="94"/>
      <c r="L29" s="5">
        <v>9</v>
      </c>
      <c r="M29" s="5">
        <v>0</v>
      </c>
      <c r="N29" s="43" t="s">
        <v>1669</v>
      </c>
      <c r="O29" s="19"/>
      <c r="P29" s="19"/>
      <c r="Q29" s="25"/>
      <c r="R29" s="19"/>
      <c r="S29" s="5">
        <v>1</v>
      </c>
      <c r="T29" t="s">
        <v>4</v>
      </c>
      <c r="U29">
        <v>10</v>
      </c>
      <c r="V29" t="s">
        <v>2343</v>
      </c>
      <c r="W29" t="s">
        <v>2305</v>
      </c>
    </row>
    <row r="30" spans="1:31" hidden="1">
      <c r="A30" t="str">
        <f t="shared" si="0"/>
        <v>Xcalibr Sword</v>
      </c>
      <c r="B30" t="str">
        <f t="shared" ref="B30:B60" si="4">CONCATENATE(C30, " ",D30)</f>
        <v>Xcalibr Sword</v>
      </c>
      <c r="C30" s="94" t="s">
        <v>1774</v>
      </c>
      <c r="D30" s="96" t="s">
        <v>108</v>
      </c>
      <c r="E30" s="136">
        <f t="shared" si="1"/>
        <v>34</v>
      </c>
      <c r="F30" s="97">
        <v>22</v>
      </c>
      <c r="G30" s="94">
        <v>-2</v>
      </c>
      <c r="H30" s="94">
        <v>50000</v>
      </c>
      <c r="I30" s="94"/>
      <c r="J30" s="94"/>
      <c r="K30" s="94"/>
      <c r="L30" s="5">
        <v>144</v>
      </c>
      <c r="M30" s="5" t="s">
        <v>1687</v>
      </c>
      <c r="N30" s="43" t="s">
        <v>1775</v>
      </c>
      <c r="O30" s="19"/>
      <c r="P30" s="19"/>
      <c r="Q30" s="25" t="s">
        <v>1776</v>
      </c>
      <c r="R30" s="19"/>
      <c r="S30" s="5" t="s">
        <v>1691</v>
      </c>
      <c r="T30" t="s">
        <v>4</v>
      </c>
      <c r="U30">
        <v>15</v>
      </c>
      <c r="V30" t="s">
        <v>2344</v>
      </c>
      <c r="W30" t="s">
        <v>2309</v>
      </c>
      <c r="Y30">
        <v>1050</v>
      </c>
      <c r="Z30">
        <v>0</v>
      </c>
    </row>
    <row r="31" spans="1:31" hidden="1">
      <c r="A31" t="str">
        <f t="shared" si="0"/>
        <v>Samurai Bow</v>
      </c>
      <c r="B31" t="str">
        <f t="shared" si="4"/>
        <v>Samurai Bow</v>
      </c>
      <c r="C31" s="94" t="s">
        <v>537</v>
      </c>
      <c r="D31" s="96" t="s">
        <v>749</v>
      </c>
      <c r="E31" s="136">
        <f t="shared" si="1"/>
        <v>35</v>
      </c>
      <c r="F31" s="97">
        <v>23</v>
      </c>
      <c r="G31" s="94">
        <v>30</v>
      </c>
      <c r="H31" s="94">
        <v>36000</v>
      </c>
      <c r="I31" s="94"/>
      <c r="J31" s="94"/>
      <c r="K31" s="94"/>
      <c r="L31" s="5">
        <v>117</v>
      </c>
      <c r="M31" s="5" t="s">
        <v>1777</v>
      </c>
      <c r="N31" s="43" t="s">
        <v>1779</v>
      </c>
      <c r="O31" s="19">
        <v>1000</v>
      </c>
      <c r="P31" s="19">
        <v>1084</v>
      </c>
      <c r="Q31" s="25"/>
      <c r="R31" s="19"/>
      <c r="S31" s="5" t="s">
        <v>1780</v>
      </c>
      <c r="T31" t="s">
        <v>2361</v>
      </c>
      <c r="V31" t="s">
        <v>2344</v>
      </c>
      <c r="W31" t="s">
        <v>2309</v>
      </c>
      <c r="Y31">
        <v>1000</v>
      </c>
      <c r="Z31">
        <v>84</v>
      </c>
      <c r="AC31">
        <v>999</v>
      </c>
    </row>
    <row r="32" spans="1:31" hidden="1">
      <c r="A32" t="str">
        <f t="shared" si="0"/>
        <v>Cure Book</v>
      </c>
      <c r="B32" t="str">
        <f t="shared" si="4"/>
        <v>Cure Book</v>
      </c>
      <c r="C32" s="94" t="s">
        <v>213</v>
      </c>
      <c r="D32" s="96" t="s">
        <v>1781</v>
      </c>
      <c r="E32" s="136">
        <f t="shared" si="1"/>
        <v>36</v>
      </c>
      <c r="F32" s="97">
        <v>24</v>
      </c>
      <c r="G32" s="94">
        <v>30</v>
      </c>
      <c r="H32" s="94">
        <v>6800</v>
      </c>
      <c r="I32" s="94"/>
      <c r="J32" s="94"/>
      <c r="K32" s="94"/>
      <c r="L32" s="5">
        <v>45</v>
      </c>
      <c r="M32" s="5">
        <v>0</v>
      </c>
      <c r="N32" s="43" t="s">
        <v>1782</v>
      </c>
      <c r="O32" s="19"/>
      <c r="P32" s="19"/>
      <c r="Q32" s="25"/>
      <c r="R32" s="19"/>
      <c r="S32" s="5" t="s">
        <v>1710</v>
      </c>
      <c r="T32" t="s">
        <v>6</v>
      </c>
      <c r="U32">
        <v>4</v>
      </c>
      <c r="V32" t="s">
        <v>1844</v>
      </c>
      <c r="W32" t="s">
        <v>2308</v>
      </c>
      <c r="AB32" t="s">
        <v>74</v>
      </c>
    </row>
    <row r="33" spans="1:28" hidden="1">
      <c r="A33" t="str">
        <f t="shared" si="0"/>
        <v>Prayer Book</v>
      </c>
      <c r="B33" t="str">
        <f t="shared" si="4"/>
        <v>Prayer Book</v>
      </c>
      <c r="C33" s="94" t="s">
        <v>1783</v>
      </c>
      <c r="D33" s="96" t="s">
        <v>1781</v>
      </c>
      <c r="E33" s="136">
        <f t="shared" si="1"/>
        <v>37</v>
      </c>
      <c r="F33" s="97">
        <v>25</v>
      </c>
      <c r="G33" s="94">
        <v>30</v>
      </c>
      <c r="H33" s="94">
        <v>6800</v>
      </c>
      <c r="I33" s="94"/>
      <c r="J33" s="94"/>
      <c r="K33" s="94"/>
      <c r="L33" s="5">
        <v>45</v>
      </c>
      <c r="M33" s="5">
        <v>0</v>
      </c>
      <c r="N33" s="43" t="s">
        <v>1785</v>
      </c>
      <c r="O33" s="19"/>
      <c r="P33" s="19"/>
      <c r="Q33" s="25"/>
      <c r="R33" s="19"/>
      <c r="S33" s="5" t="s">
        <v>1710</v>
      </c>
      <c r="T33" t="s">
        <v>6</v>
      </c>
      <c r="U33">
        <v>13</v>
      </c>
      <c r="V33" t="s">
        <v>1844</v>
      </c>
      <c r="W33" t="s">
        <v>2309</v>
      </c>
      <c r="X33" t="s">
        <v>1488</v>
      </c>
    </row>
    <row r="34" spans="1:28" hidden="1">
      <c r="A34" t="str">
        <f t="shared" si="0"/>
        <v>Fire Book</v>
      </c>
      <c r="B34" t="str">
        <f t="shared" si="4"/>
        <v>Fire Book</v>
      </c>
      <c r="C34" s="94" t="s">
        <v>159</v>
      </c>
      <c r="D34" s="96" t="s">
        <v>1781</v>
      </c>
      <c r="E34" s="136">
        <f t="shared" si="1"/>
        <v>38</v>
      </c>
      <c r="F34" s="97">
        <v>26</v>
      </c>
      <c r="G34" s="94">
        <v>30</v>
      </c>
      <c r="H34" s="94">
        <v>6800</v>
      </c>
      <c r="I34" s="94"/>
      <c r="J34" s="94"/>
      <c r="K34" s="94"/>
      <c r="L34" s="5">
        <v>45</v>
      </c>
      <c r="M34" s="5">
        <v>0</v>
      </c>
      <c r="N34" s="43" t="s">
        <v>1787</v>
      </c>
      <c r="O34" s="19"/>
      <c r="P34" s="19"/>
      <c r="Q34" s="25"/>
      <c r="R34" s="19"/>
      <c r="S34" s="5" t="s">
        <v>1710</v>
      </c>
      <c r="T34" t="s">
        <v>6</v>
      </c>
      <c r="U34">
        <v>10</v>
      </c>
      <c r="V34" t="s">
        <v>1844</v>
      </c>
      <c r="W34" t="s">
        <v>2309</v>
      </c>
      <c r="X34" t="s">
        <v>159</v>
      </c>
    </row>
    <row r="35" spans="1:28" hidden="1">
      <c r="A35" t="str">
        <f t="shared" si="0"/>
        <v>Ice Book</v>
      </c>
      <c r="B35" t="str">
        <f t="shared" si="4"/>
        <v>Ice Book</v>
      </c>
      <c r="C35" s="94" t="s">
        <v>441</v>
      </c>
      <c r="D35" s="96" t="s">
        <v>1781</v>
      </c>
      <c r="E35" s="136">
        <f t="shared" si="1"/>
        <v>39</v>
      </c>
      <c r="F35" s="97">
        <v>27</v>
      </c>
      <c r="G35" s="94">
        <v>30</v>
      </c>
      <c r="H35" s="94">
        <v>6800</v>
      </c>
      <c r="I35" s="94"/>
      <c r="J35" s="94"/>
      <c r="K35" s="94"/>
      <c r="L35" s="5">
        <v>45</v>
      </c>
      <c r="M35" s="5">
        <v>0</v>
      </c>
      <c r="N35" s="43" t="s">
        <v>1788</v>
      </c>
      <c r="O35" s="19"/>
      <c r="P35" s="19"/>
      <c r="Q35" s="25"/>
      <c r="R35" s="19"/>
      <c r="S35" s="5" t="s">
        <v>1710</v>
      </c>
      <c r="T35" t="s">
        <v>6</v>
      </c>
      <c r="U35">
        <v>10</v>
      </c>
      <c r="V35" t="s">
        <v>1844</v>
      </c>
      <c r="W35" t="s">
        <v>2309</v>
      </c>
      <c r="X35" t="s">
        <v>441</v>
      </c>
    </row>
    <row r="36" spans="1:28" hidden="1">
      <c r="A36" t="str">
        <f t="shared" si="0"/>
        <v>Thunder Book</v>
      </c>
      <c r="B36" t="str">
        <f t="shared" si="4"/>
        <v>Thunder Book</v>
      </c>
      <c r="C36" s="94" t="s">
        <v>242</v>
      </c>
      <c r="D36" s="96" t="s">
        <v>1781</v>
      </c>
      <c r="E36" s="136">
        <f t="shared" si="1"/>
        <v>40</v>
      </c>
      <c r="F36" s="97">
        <v>28</v>
      </c>
      <c r="G36" s="94">
        <v>30</v>
      </c>
      <c r="H36" s="94">
        <v>6800</v>
      </c>
      <c r="I36" s="94"/>
      <c r="J36" s="94"/>
      <c r="K36" s="94"/>
      <c r="L36" s="5">
        <v>45</v>
      </c>
      <c r="M36" s="5">
        <v>0</v>
      </c>
      <c r="N36" s="43" t="s">
        <v>1789</v>
      </c>
      <c r="O36" s="19"/>
      <c r="P36" s="19"/>
      <c r="Q36" s="25"/>
      <c r="R36" s="19"/>
      <c r="S36" s="5" t="s">
        <v>1710</v>
      </c>
      <c r="T36" t="s">
        <v>6</v>
      </c>
      <c r="U36">
        <v>10</v>
      </c>
      <c r="V36" t="s">
        <v>1844</v>
      </c>
      <c r="W36" t="s">
        <v>2309</v>
      </c>
      <c r="X36" t="s">
        <v>242</v>
      </c>
    </row>
    <row r="37" spans="1:28" hidden="1">
      <c r="A37" t="str">
        <f t="shared" si="0"/>
        <v>Fog Book</v>
      </c>
      <c r="B37" t="str">
        <f t="shared" si="4"/>
        <v>Fog Book</v>
      </c>
      <c r="C37" s="94" t="s">
        <v>1790</v>
      </c>
      <c r="D37" s="96" t="s">
        <v>1781</v>
      </c>
      <c r="E37" s="136">
        <f t="shared" si="1"/>
        <v>41</v>
      </c>
      <c r="F37" s="97">
        <v>29</v>
      </c>
      <c r="G37" s="94">
        <v>30</v>
      </c>
      <c r="H37" s="94">
        <v>6800</v>
      </c>
      <c r="I37" s="94"/>
      <c r="J37" s="94"/>
      <c r="K37" s="94"/>
      <c r="L37" s="5">
        <v>45</v>
      </c>
      <c r="M37" s="5">
        <v>0</v>
      </c>
      <c r="N37" s="43" t="s">
        <v>1791</v>
      </c>
      <c r="O37" s="19"/>
      <c r="P37" s="19"/>
      <c r="Q37" s="25"/>
      <c r="R37" s="19"/>
      <c r="S37" s="5" t="s">
        <v>1710</v>
      </c>
      <c r="T37" t="s">
        <v>6</v>
      </c>
      <c r="U37">
        <v>10</v>
      </c>
      <c r="V37" t="s">
        <v>1844</v>
      </c>
      <c r="W37" t="s">
        <v>2309</v>
      </c>
      <c r="X37" t="s">
        <v>20</v>
      </c>
    </row>
    <row r="38" spans="1:28" hidden="1">
      <c r="A38" t="str">
        <f t="shared" si="0"/>
        <v>Sleep Book</v>
      </c>
      <c r="B38" t="str">
        <f t="shared" si="4"/>
        <v>Sleep Book</v>
      </c>
      <c r="C38" s="94" t="s">
        <v>467</v>
      </c>
      <c r="D38" s="96" t="s">
        <v>1781</v>
      </c>
      <c r="E38" s="136">
        <f t="shared" si="1"/>
        <v>42</v>
      </c>
      <c r="F38" s="97" t="s">
        <v>678</v>
      </c>
      <c r="G38" s="94">
        <v>30</v>
      </c>
      <c r="H38" s="94">
        <v>6800</v>
      </c>
      <c r="I38" s="94"/>
      <c r="J38" s="94"/>
      <c r="K38" s="94"/>
      <c r="L38" s="5">
        <v>45</v>
      </c>
      <c r="M38" s="5">
        <v>0</v>
      </c>
      <c r="N38" s="43" t="s">
        <v>1792</v>
      </c>
      <c r="O38" s="19"/>
      <c r="P38" s="19"/>
      <c r="Q38" s="25"/>
      <c r="R38" s="19"/>
      <c r="S38" s="5" t="s">
        <v>1710</v>
      </c>
      <c r="T38" t="s">
        <v>2362</v>
      </c>
      <c r="V38" t="s">
        <v>1844</v>
      </c>
      <c r="W38" t="s">
        <v>2309</v>
      </c>
      <c r="AA38" t="s">
        <v>467</v>
      </c>
    </row>
    <row r="39" spans="1:28" hidden="1">
      <c r="A39" t="str">
        <f t="shared" si="0"/>
        <v>Stone Book</v>
      </c>
      <c r="B39" t="str">
        <f t="shared" si="4"/>
        <v>Stone Book</v>
      </c>
      <c r="C39" s="94" t="s">
        <v>482</v>
      </c>
      <c r="D39" s="96" t="s">
        <v>1781</v>
      </c>
      <c r="E39" s="136">
        <f t="shared" si="1"/>
        <v>43</v>
      </c>
      <c r="F39" s="97" t="s">
        <v>599</v>
      </c>
      <c r="G39" s="94">
        <v>15</v>
      </c>
      <c r="H39" s="94">
        <v>11000</v>
      </c>
      <c r="I39" s="94"/>
      <c r="J39" s="94"/>
      <c r="K39" s="94"/>
      <c r="L39" s="5">
        <v>63</v>
      </c>
      <c r="M39" s="5">
        <v>0</v>
      </c>
      <c r="N39" s="43" t="s">
        <v>1794</v>
      </c>
      <c r="O39" s="19"/>
      <c r="P39" s="19"/>
      <c r="Q39" s="25"/>
      <c r="R39" s="19"/>
      <c r="S39" s="5" t="s">
        <v>1795</v>
      </c>
      <c r="T39" t="s">
        <v>2362</v>
      </c>
      <c r="V39" t="s">
        <v>1844</v>
      </c>
      <c r="W39" t="s">
        <v>2309</v>
      </c>
      <c r="AA39" t="s">
        <v>482</v>
      </c>
    </row>
    <row r="40" spans="1:28" hidden="1">
      <c r="A40" t="str">
        <f t="shared" si="0"/>
        <v>Death Book</v>
      </c>
      <c r="B40" t="str">
        <f t="shared" si="4"/>
        <v>Death Book</v>
      </c>
      <c r="C40" s="94" t="s">
        <v>1796</v>
      </c>
      <c r="D40" s="96" t="s">
        <v>1781</v>
      </c>
      <c r="E40" s="136">
        <f t="shared" si="1"/>
        <v>44</v>
      </c>
      <c r="F40" s="97" t="s">
        <v>1714</v>
      </c>
      <c r="G40" s="94">
        <v>15</v>
      </c>
      <c r="H40" s="94">
        <v>17000</v>
      </c>
      <c r="I40" s="94"/>
      <c r="J40" s="94"/>
      <c r="K40" s="94"/>
      <c r="L40" s="5">
        <v>81</v>
      </c>
      <c r="M40" s="5">
        <v>0</v>
      </c>
      <c r="N40" s="43" t="s">
        <v>1797</v>
      </c>
      <c r="O40" s="19"/>
      <c r="P40" s="19"/>
      <c r="Q40" s="25"/>
      <c r="R40" s="19"/>
      <c r="S40" s="5" t="s">
        <v>1798</v>
      </c>
      <c r="T40" t="s">
        <v>2362</v>
      </c>
      <c r="V40" t="s">
        <v>1844</v>
      </c>
      <c r="W40" t="s">
        <v>2309</v>
      </c>
      <c r="X40" t="s">
        <v>1796</v>
      </c>
      <c r="AA40" t="s">
        <v>2370</v>
      </c>
    </row>
    <row r="41" spans="1:28" hidden="1">
      <c r="A41" t="str">
        <f t="shared" si="0"/>
        <v>Mage Staff</v>
      </c>
      <c r="B41" t="str">
        <f t="shared" si="4"/>
        <v>Mage Staff</v>
      </c>
      <c r="C41" s="94" t="s">
        <v>1799</v>
      </c>
      <c r="D41" s="96" t="s">
        <v>1800</v>
      </c>
      <c r="E41" s="136">
        <f t="shared" si="1"/>
        <v>45</v>
      </c>
      <c r="F41" s="97" t="s">
        <v>1801</v>
      </c>
      <c r="G41" s="94">
        <v>15</v>
      </c>
      <c r="H41" s="94">
        <v>17000</v>
      </c>
      <c r="I41" s="94"/>
      <c r="J41" s="94"/>
      <c r="K41" s="94"/>
      <c r="L41" s="5">
        <v>81</v>
      </c>
      <c r="M41" s="5">
        <v>0</v>
      </c>
      <c r="N41" s="43" t="s">
        <v>1803</v>
      </c>
      <c r="O41" s="19"/>
      <c r="P41" s="19"/>
      <c r="Q41" s="25"/>
      <c r="R41" s="19"/>
      <c r="S41" s="5" t="s">
        <v>1798</v>
      </c>
      <c r="T41" t="s">
        <v>6</v>
      </c>
      <c r="U41">
        <v>8</v>
      </c>
      <c r="V41" t="s">
        <v>1844</v>
      </c>
      <c r="W41" t="s">
        <v>2310</v>
      </c>
      <c r="X41" t="s">
        <v>159</v>
      </c>
    </row>
    <row r="42" spans="1:28" hidden="1">
      <c r="A42" t="str">
        <f t="shared" si="0"/>
        <v>Wizard Staff</v>
      </c>
      <c r="B42" t="str">
        <f t="shared" si="4"/>
        <v>Wizard Staff</v>
      </c>
      <c r="C42" s="94" t="s">
        <v>640</v>
      </c>
      <c r="D42" s="96" t="s">
        <v>1800</v>
      </c>
      <c r="E42" s="136">
        <f t="shared" si="1"/>
        <v>46</v>
      </c>
      <c r="F42" s="97" t="s">
        <v>1804</v>
      </c>
      <c r="G42" s="94">
        <v>10</v>
      </c>
      <c r="H42" s="94">
        <v>36000</v>
      </c>
      <c r="I42" s="94"/>
      <c r="J42" s="94"/>
      <c r="K42" s="94"/>
      <c r="L42" s="5">
        <v>117</v>
      </c>
      <c r="M42" s="5">
        <v>0</v>
      </c>
      <c r="N42" s="43" t="s">
        <v>2381</v>
      </c>
      <c r="O42" s="19"/>
      <c r="P42" s="19"/>
      <c r="Q42" s="25"/>
      <c r="R42" s="19"/>
      <c r="S42" s="5" t="s">
        <v>1807</v>
      </c>
      <c r="T42" t="s">
        <v>2362</v>
      </c>
      <c r="V42" t="s">
        <v>1844</v>
      </c>
      <c r="W42" t="s">
        <v>2310</v>
      </c>
      <c r="AA42" t="s">
        <v>2370</v>
      </c>
    </row>
    <row r="43" spans="1:28" hidden="1">
      <c r="A43" t="str">
        <f t="shared" si="0"/>
        <v>Heal Staff</v>
      </c>
      <c r="B43" t="str">
        <f t="shared" si="4"/>
        <v>Heal Staff</v>
      </c>
      <c r="C43" s="94" t="s">
        <v>74</v>
      </c>
      <c r="D43" s="96" t="s">
        <v>1800</v>
      </c>
      <c r="E43" s="136">
        <f t="shared" si="1"/>
        <v>47</v>
      </c>
      <c r="F43" s="97" t="s">
        <v>1793</v>
      </c>
      <c r="G43" s="94">
        <v>15</v>
      </c>
      <c r="H43" s="94">
        <v>17000</v>
      </c>
      <c r="I43" s="94"/>
      <c r="J43" s="94"/>
      <c r="K43" s="94"/>
      <c r="L43" s="5">
        <v>81</v>
      </c>
      <c r="M43" s="5">
        <v>0</v>
      </c>
      <c r="N43" s="43" t="s">
        <v>1809</v>
      </c>
      <c r="O43" s="19"/>
      <c r="P43" s="19"/>
      <c r="Q43" s="25"/>
      <c r="R43" s="19"/>
      <c r="S43" s="5" t="s">
        <v>1798</v>
      </c>
      <c r="T43" t="s">
        <v>6</v>
      </c>
      <c r="U43">
        <v>4</v>
      </c>
      <c r="V43" t="s">
        <v>1844</v>
      </c>
      <c r="W43" t="s">
        <v>2311</v>
      </c>
      <c r="AB43" t="s">
        <v>74</v>
      </c>
    </row>
    <row r="44" spans="1:28" hidden="1">
      <c r="A44" t="str">
        <f t="shared" si="0"/>
        <v>Flare Book</v>
      </c>
      <c r="B44" t="str">
        <f t="shared" si="4"/>
        <v>Flare Book</v>
      </c>
      <c r="C44" s="94" t="s">
        <v>485</v>
      </c>
      <c r="D44" s="96" t="s">
        <v>1781</v>
      </c>
      <c r="E44" s="136">
        <f t="shared" si="1"/>
        <v>48</v>
      </c>
      <c r="F44" s="97">
        <v>30</v>
      </c>
      <c r="G44" s="94">
        <v>10</v>
      </c>
      <c r="H44" s="94">
        <v>50000</v>
      </c>
      <c r="I44" s="94"/>
      <c r="J44" s="94"/>
      <c r="K44" s="94"/>
      <c r="L44" s="5">
        <v>144</v>
      </c>
      <c r="M44" s="5">
        <v>0</v>
      </c>
      <c r="N44" s="43" t="s">
        <v>1810</v>
      </c>
      <c r="O44" s="19"/>
      <c r="P44" s="19"/>
      <c r="Q44" s="25"/>
      <c r="R44" s="19"/>
      <c r="S44" s="5" t="s">
        <v>1811</v>
      </c>
      <c r="T44" t="s">
        <v>6</v>
      </c>
      <c r="U44">
        <v>13</v>
      </c>
      <c r="V44" t="s">
        <v>1844</v>
      </c>
      <c r="W44" t="s">
        <v>2310</v>
      </c>
    </row>
    <row r="45" spans="1:28" hidden="1">
      <c r="A45" t="str">
        <f t="shared" si="0"/>
        <v>Bronze Helm</v>
      </c>
      <c r="B45" t="str">
        <f t="shared" si="4"/>
        <v>Bronze Helm</v>
      </c>
      <c r="C45" s="94" t="s">
        <v>1739</v>
      </c>
      <c r="D45" s="96" t="s">
        <v>1812</v>
      </c>
      <c r="E45" s="136">
        <f t="shared" si="1"/>
        <v>49</v>
      </c>
      <c r="F45" s="97">
        <v>31</v>
      </c>
      <c r="G45" s="94">
        <v>-2</v>
      </c>
      <c r="H45" s="94">
        <v>50</v>
      </c>
      <c r="I45" s="94">
        <v>2</v>
      </c>
      <c r="J45" s="94"/>
      <c r="K45" s="94"/>
      <c r="L45" s="5">
        <v>9</v>
      </c>
      <c r="M45" s="5" t="s">
        <v>1741</v>
      </c>
      <c r="N45" s="43" t="s">
        <v>1741</v>
      </c>
      <c r="S45" s="5" t="s">
        <v>1743</v>
      </c>
      <c r="V45" t="s">
        <v>1816</v>
      </c>
    </row>
    <row r="46" spans="1:28" hidden="1">
      <c r="A46" t="str">
        <f t="shared" si="0"/>
        <v>Silver Helm</v>
      </c>
      <c r="B46" t="str">
        <f t="shared" si="4"/>
        <v>Silver Helm</v>
      </c>
      <c r="C46" s="94" t="s">
        <v>393</v>
      </c>
      <c r="D46" s="96" t="s">
        <v>1812</v>
      </c>
      <c r="E46" s="136">
        <f t="shared" si="1"/>
        <v>50</v>
      </c>
      <c r="F46" s="97">
        <v>32</v>
      </c>
      <c r="G46" s="94">
        <v>-2</v>
      </c>
      <c r="H46" s="94">
        <v>1400</v>
      </c>
      <c r="I46" s="94">
        <v>4</v>
      </c>
      <c r="J46" s="94"/>
      <c r="K46" s="94"/>
      <c r="L46" s="5">
        <v>27</v>
      </c>
      <c r="M46" s="5" t="s">
        <v>1744</v>
      </c>
      <c r="N46" s="43" t="s">
        <v>1813</v>
      </c>
      <c r="S46" s="5" t="s">
        <v>1747</v>
      </c>
      <c r="V46" t="s">
        <v>1816</v>
      </c>
    </row>
    <row r="47" spans="1:28" hidden="1">
      <c r="A47" t="str">
        <f t="shared" si="0"/>
        <v>Gold Helm</v>
      </c>
      <c r="B47" t="str">
        <f t="shared" si="4"/>
        <v>Gold Helm</v>
      </c>
      <c r="C47" s="94" t="s">
        <v>1671</v>
      </c>
      <c r="D47" s="96" t="s">
        <v>1812</v>
      </c>
      <c r="E47" s="136">
        <f t="shared" si="1"/>
        <v>51</v>
      </c>
      <c r="F47" s="97">
        <v>33</v>
      </c>
      <c r="G47" s="94">
        <v>-2</v>
      </c>
      <c r="H47" s="94">
        <v>6800</v>
      </c>
      <c r="I47" s="94">
        <v>8</v>
      </c>
      <c r="J47" s="94"/>
      <c r="K47" s="94"/>
      <c r="L47" s="5">
        <v>45</v>
      </c>
      <c r="M47" s="5" t="s">
        <v>1748</v>
      </c>
      <c r="N47" s="43" t="s">
        <v>1814</v>
      </c>
      <c r="S47" s="5" t="s">
        <v>1750</v>
      </c>
      <c r="V47" t="s">
        <v>1816</v>
      </c>
    </row>
    <row r="48" spans="1:28" hidden="1">
      <c r="A48" t="str">
        <f t="shared" si="0"/>
        <v>Dragon Helm</v>
      </c>
      <c r="B48" t="str">
        <f t="shared" si="4"/>
        <v>Dragon Helm</v>
      </c>
      <c r="C48" s="94" t="s">
        <v>338</v>
      </c>
      <c r="D48" s="96" t="s">
        <v>1812</v>
      </c>
      <c r="E48" s="136">
        <f t="shared" si="1"/>
        <v>52</v>
      </c>
      <c r="F48" s="97">
        <v>34</v>
      </c>
      <c r="G48" s="94">
        <v>-2</v>
      </c>
      <c r="H48" s="94">
        <v>36000</v>
      </c>
      <c r="I48" s="94">
        <v>20</v>
      </c>
      <c r="J48" s="94"/>
      <c r="K48" s="94"/>
      <c r="L48" s="5">
        <v>117</v>
      </c>
      <c r="M48" s="5" t="s">
        <v>1704</v>
      </c>
      <c r="N48" s="43" t="s">
        <v>1815</v>
      </c>
      <c r="S48" s="5" t="s">
        <v>1707</v>
      </c>
      <c r="V48" t="s">
        <v>1816</v>
      </c>
      <c r="X48" t="s">
        <v>2105</v>
      </c>
    </row>
    <row r="49" spans="1:28" hidden="1">
      <c r="A49" t="str">
        <f t="shared" si="0"/>
        <v>Bronze Armor</v>
      </c>
      <c r="B49" t="str">
        <f t="shared" si="4"/>
        <v>Bronze Armor</v>
      </c>
      <c r="C49" s="94" t="s">
        <v>1739</v>
      </c>
      <c r="D49" s="96" t="s">
        <v>1816</v>
      </c>
      <c r="E49" s="136">
        <f t="shared" si="1"/>
        <v>53</v>
      </c>
      <c r="F49" s="97">
        <v>35</v>
      </c>
      <c r="G49" s="94">
        <v>-2</v>
      </c>
      <c r="H49" s="94">
        <v>75</v>
      </c>
      <c r="I49" s="94">
        <v>3</v>
      </c>
      <c r="J49" s="94"/>
      <c r="K49" s="94"/>
      <c r="L49" s="5">
        <v>9</v>
      </c>
      <c r="M49" s="5" t="s">
        <v>1741</v>
      </c>
      <c r="N49" s="43" t="s">
        <v>1817</v>
      </c>
      <c r="S49" s="5" t="s">
        <v>1743</v>
      </c>
      <c r="V49" t="s">
        <v>1816</v>
      </c>
    </row>
    <row r="50" spans="1:28" hidden="1">
      <c r="A50" t="str">
        <f t="shared" si="0"/>
        <v>Silver Armor</v>
      </c>
      <c r="B50" t="str">
        <f t="shared" si="4"/>
        <v>Silver Armor</v>
      </c>
      <c r="C50" s="94" t="s">
        <v>393</v>
      </c>
      <c r="D50" s="96" t="s">
        <v>1816</v>
      </c>
      <c r="E50" s="136">
        <f t="shared" si="1"/>
        <v>54</v>
      </c>
      <c r="F50" s="97">
        <v>36</v>
      </c>
      <c r="G50" s="94">
        <v>-2</v>
      </c>
      <c r="H50" s="94">
        <v>2100</v>
      </c>
      <c r="I50" s="94">
        <v>7</v>
      </c>
      <c r="J50" s="94"/>
      <c r="K50" s="94"/>
      <c r="L50" s="5">
        <v>27</v>
      </c>
      <c r="M50" s="5" t="s">
        <v>1744</v>
      </c>
      <c r="N50" s="43" t="s">
        <v>1818</v>
      </c>
      <c r="S50" s="5" t="s">
        <v>1747</v>
      </c>
      <c r="V50" t="s">
        <v>1816</v>
      </c>
    </row>
    <row r="51" spans="1:28" hidden="1">
      <c r="A51" t="str">
        <f t="shared" si="0"/>
        <v>Gold Armor</v>
      </c>
      <c r="B51" t="str">
        <f t="shared" si="4"/>
        <v>Gold Armor</v>
      </c>
      <c r="C51" s="94" t="s">
        <v>1671</v>
      </c>
      <c r="D51" s="96" t="s">
        <v>1816</v>
      </c>
      <c r="E51" s="136">
        <f t="shared" si="1"/>
        <v>55</v>
      </c>
      <c r="F51" s="97">
        <v>37</v>
      </c>
      <c r="G51" s="94">
        <v>-2</v>
      </c>
      <c r="H51" s="94">
        <v>10000</v>
      </c>
      <c r="I51" s="94">
        <v>13</v>
      </c>
      <c r="J51" s="94"/>
      <c r="K51" s="94"/>
      <c r="L51" s="5">
        <v>45</v>
      </c>
      <c r="M51" s="5" t="s">
        <v>1748</v>
      </c>
      <c r="N51" s="43" t="s">
        <v>1819</v>
      </c>
      <c r="S51" s="5" t="s">
        <v>1750</v>
      </c>
      <c r="V51" t="s">
        <v>1816</v>
      </c>
    </row>
    <row r="52" spans="1:28" hidden="1">
      <c r="A52" t="str">
        <f t="shared" si="0"/>
        <v>Dragon Armor</v>
      </c>
      <c r="B52" t="str">
        <f t="shared" si="4"/>
        <v>Dragon Armor</v>
      </c>
      <c r="C52" s="94" t="s">
        <v>338</v>
      </c>
      <c r="D52" s="96" t="s">
        <v>1816</v>
      </c>
      <c r="E52" s="136">
        <f t="shared" si="1"/>
        <v>56</v>
      </c>
      <c r="F52" s="97">
        <v>38</v>
      </c>
      <c r="G52" s="94">
        <v>-2</v>
      </c>
      <c r="H52" s="94">
        <v>26000</v>
      </c>
      <c r="I52" s="94">
        <v>21</v>
      </c>
      <c r="J52" s="94"/>
      <c r="K52" s="94"/>
      <c r="L52" s="5">
        <v>81</v>
      </c>
      <c r="M52" s="5" t="s">
        <v>1752</v>
      </c>
      <c r="N52" s="43" t="s">
        <v>1820</v>
      </c>
      <c r="S52" s="5" t="s">
        <v>1753</v>
      </c>
      <c r="V52" t="s">
        <v>1816</v>
      </c>
      <c r="X52" t="s">
        <v>2384</v>
      </c>
    </row>
    <row r="53" spans="1:28" hidden="1">
      <c r="A53" t="str">
        <f t="shared" si="0"/>
        <v>Arthur Armor</v>
      </c>
      <c r="B53" t="str">
        <f t="shared" si="4"/>
        <v>Arthur Armor</v>
      </c>
      <c r="C53" s="94" t="s">
        <v>1821</v>
      </c>
      <c r="D53" s="96" t="s">
        <v>1816</v>
      </c>
      <c r="E53" s="136">
        <f t="shared" si="1"/>
        <v>57</v>
      </c>
      <c r="F53" s="97">
        <v>39</v>
      </c>
      <c r="G53" s="94">
        <v>-2</v>
      </c>
      <c r="H53" s="94">
        <v>54000</v>
      </c>
      <c r="I53" s="94">
        <v>31</v>
      </c>
      <c r="J53" s="94"/>
      <c r="K53" s="94"/>
      <c r="L53" s="5">
        <v>117</v>
      </c>
      <c r="M53" s="5" t="s">
        <v>1704</v>
      </c>
      <c r="N53" s="43" t="s">
        <v>1822</v>
      </c>
      <c r="S53" s="5" t="s">
        <v>1707</v>
      </c>
      <c r="V53" t="s">
        <v>1816</v>
      </c>
      <c r="X53" t="s">
        <v>482</v>
      </c>
    </row>
    <row r="54" spans="1:28" hidden="1">
      <c r="A54" t="str">
        <f t="shared" si="0"/>
        <v>Bronze Glove</v>
      </c>
      <c r="B54" t="str">
        <f t="shared" si="4"/>
        <v>Bronze Glove</v>
      </c>
      <c r="C54" s="94" t="s">
        <v>1739</v>
      </c>
      <c r="D54" s="96" t="s">
        <v>1823</v>
      </c>
      <c r="E54" s="136">
        <f t="shared" si="1"/>
        <v>58</v>
      </c>
      <c r="F54" s="97" t="s">
        <v>47</v>
      </c>
      <c r="G54" s="94">
        <v>-2</v>
      </c>
      <c r="H54" s="94">
        <v>25</v>
      </c>
      <c r="I54" s="94">
        <v>1</v>
      </c>
      <c r="J54" s="94"/>
      <c r="K54" s="94"/>
      <c r="L54" s="5">
        <v>9</v>
      </c>
      <c r="M54" s="5" t="s">
        <v>1741</v>
      </c>
      <c r="N54" s="43" t="s">
        <v>1824</v>
      </c>
      <c r="S54" s="5" t="s">
        <v>1743</v>
      </c>
      <c r="V54" t="s">
        <v>1816</v>
      </c>
    </row>
    <row r="55" spans="1:28" hidden="1">
      <c r="A55" t="str">
        <f t="shared" si="0"/>
        <v>Silver Glove</v>
      </c>
      <c r="B55" t="str">
        <f t="shared" si="4"/>
        <v>Silver Glove</v>
      </c>
      <c r="C55" s="94" t="s">
        <v>393</v>
      </c>
      <c r="D55" s="96" t="s">
        <v>1823</v>
      </c>
      <c r="E55" s="136">
        <f t="shared" si="1"/>
        <v>59</v>
      </c>
      <c r="F55" s="97" t="s">
        <v>90</v>
      </c>
      <c r="G55" s="94">
        <v>-2</v>
      </c>
      <c r="H55" s="94">
        <v>700</v>
      </c>
      <c r="I55" s="94">
        <v>2</v>
      </c>
      <c r="J55" s="94"/>
      <c r="K55" s="94"/>
      <c r="L55" s="5">
        <v>27</v>
      </c>
      <c r="M55" s="5" t="s">
        <v>1744</v>
      </c>
      <c r="N55" s="43" t="s">
        <v>1741</v>
      </c>
      <c r="S55" s="5" t="s">
        <v>1747</v>
      </c>
      <c r="V55" t="s">
        <v>1816</v>
      </c>
    </row>
    <row r="56" spans="1:28" hidden="1">
      <c r="A56" t="str">
        <f t="shared" si="0"/>
        <v>Gold Glove</v>
      </c>
      <c r="B56" t="str">
        <f t="shared" si="4"/>
        <v>Gold Glove</v>
      </c>
      <c r="C56" s="94" t="s">
        <v>1671</v>
      </c>
      <c r="D56" s="96" t="s">
        <v>1823</v>
      </c>
      <c r="E56" s="136">
        <f t="shared" si="1"/>
        <v>60</v>
      </c>
      <c r="F56" s="97" t="s">
        <v>1745</v>
      </c>
      <c r="G56" s="94">
        <v>-2</v>
      </c>
      <c r="H56" s="94">
        <v>3400</v>
      </c>
      <c r="I56" s="94">
        <v>4</v>
      </c>
      <c r="J56" s="94"/>
      <c r="K56" s="94"/>
      <c r="L56" s="5">
        <v>45</v>
      </c>
      <c r="M56" s="5" t="s">
        <v>1748</v>
      </c>
      <c r="N56" s="43" t="s">
        <v>1813</v>
      </c>
      <c r="S56" s="5" t="s">
        <v>1750</v>
      </c>
      <c r="V56" t="s">
        <v>1816</v>
      </c>
    </row>
    <row r="57" spans="1:28" hidden="1">
      <c r="A57" t="str">
        <f t="shared" si="0"/>
        <v>Giant Glove</v>
      </c>
      <c r="B57" t="str">
        <f t="shared" si="4"/>
        <v>Giant Glove</v>
      </c>
      <c r="C57" s="94" t="s">
        <v>468</v>
      </c>
      <c r="D57" s="96" t="s">
        <v>1823</v>
      </c>
      <c r="E57" s="136">
        <f t="shared" si="1"/>
        <v>61</v>
      </c>
      <c r="F57" s="97" t="s">
        <v>1825</v>
      </c>
      <c r="G57" s="94">
        <v>-2</v>
      </c>
      <c r="H57" s="94">
        <v>8500</v>
      </c>
      <c r="I57" s="94">
        <v>6</v>
      </c>
      <c r="J57" s="94" t="s">
        <v>4</v>
      </c>
      <c r="K57" s="94">
        <v>10</v>
      </c>
      <c r="L57" s="5">
        <v>81</v>
      </c>
      <c r="M57" s="5" t="s">
        <v>1752</v>
      </c>
      <c r="N57" s="43" t="s">
        <v>1827</v>
      </c>
      <c r="S57" s="5" t="s">
        <v>1753</v>
      </c>
      <c r="V57" t="s">
        <v>1816</v>
      </c>
    </row>
    <row r="58" spans="1:28" hidden="1">
      <c r="A58" t="str">
        <f t="shared" si="0"/>
        <v>Ninja Glove</v>
      </c>
      <c r="B58" t="str">
        <f t="shared" si="4"/>
        <v>Ninja Glove</v>
      </c>
      <c r="C58" s="94" t="s">
        <v>540</v>
      </c>
      <c r="D58" s="96" t="s">
        <v>1823</v>
      </c>
      <c r="E58" s="136">
        <f t="shared" si="1"/>
        <v>62</v>
      </c>
      <c r="F58" s="97" t="s">
        <v>1828</v>
      </c>
      <c r="G58" s="94">
        <v>-2</v>
      </c>
      <c r="H58" s="94">
        <v>18000</v>
      </c>
      <c r="I58" s="94">
        <v>10</v>
      </c>
      <c r="J58" s="94"/>
      <c r="K58" s="94"/>
      <c r="L58" s="5">
        <v>117</v>
      </c>
      <c r="M58" s="5" t="s">
        <v>1704</v>
      </c>
      <c r="N58" s="43" t="s">
        <v>1829</v>
      </c>
      <c r="S58" s="5" t="s">
        <v>1707</v>
      </c>
      <c r="V58" t="s">
        <v>1816</v>
      </c>
      <c r="X58" t="s">
        <v>2099</v>
      </c>
    </row>
    <row r="59" spans="1:28" hidden="1">
      <c r="A59" t="str">
        <f t="shared" si="0"/>
        <v>Hermes Boot</v>
      </c>
      <c r="B59" t="str">
        <f t="shared" si="4"/>
        <v>Hermes Boot</v>
      </c>
      <c r="C59" s="94" t="s">
        <v>1830</v>
      </c>
      <c r="D59" s="96" t="s">
        <v>1831</v>
      </c>
      <c r="E59" s="136">
        <f t="shared" si="1"/>
        <v>63</v>
      </c>
      <c r="F59" s="97" t="s">
        <v>1832</v>
      </c>
      <c r="G59" s="94">
        <v>-2</v>
      </c>
      <c r="H59" s="94">
        <v>6800</v>
      </c>
      <c r="I59" s="94">
        <v>4</v>
      </c>
      <c r="J59" s="94" t="s">
        <v>5</v>
      </c>
      <c r="K59" s="94">
        <v>10</v>
      </c>
      <c r="L59" s="5">
        <v>45</v>
      </c>
      <c r="M59" s="5" t="s">
        <v>1748</v>
      </c>
      <c r="N59" s="43" t="s">
        <v>1833</v>
      </c>
      <c r="S59" s="5" t="s">
        <v>1750</v>
      </c>
      <c r="V59" t="s">
        <v>1816</v>
      </c>
    </row>
    <row r="60" spans="1:28" hidden="1">
      <c r="A60" t="str">
        <f t="shared" si="0"/>
        <v>Hecate Boot</v>
      </c>
      <c r="B60" t="str">
        <f t="shared" si="4"/>
        <v>Hecate Boot</v>
      </c>
      <c r="C60" s="94" t="s">
        <v>1290</v>
      </c>
      <c r="D60" s="96" t="s">
        <v>1831</v>
      </c>
      <c r="E60" s="136">
        <f t="shared" si="1"/>
        <v>64</v>
      </c>
      <c r="F60" s="97">
        <v>40</v>
      </c>
      <c r="G60" s="94">
        <v>-2</v>
      </c>
      <c r="H60" s="94">
        <v>17000</v>
      </c>
      <c r="I60" s="94">
        <v>6</v>
      </c>
      <c r="J60" s="94" t="s">
        <v>6</v>
      </c>
      <c r="K60" s="94">
        <v>15</v>
      </c>
      <c r="L60" s="5">
        <v>81</v>
      </c>
      <c r="M60" s="5" t="s">
        <v>1752</v>
      </c>
      <c r="N60" s="43" t="s">
        <v>1834</v>
      </c>
      <c r="S60" s="5" t="s">
        <v>1753</v>
      </c>
      <c r="V60" t="s">
        <v>1816</v>
      </c>
    </row>
    <row r="61" spans="1:28" hidden="1">
      <c r="A61" t="str">
        <f t="shared" si="0"/>
        <v>Elixier</v>
      </c>
      <c r="B61" t="str">
        <f>C61&amp;D61</f>
        <v>Elixier</v>
      </c>
      <c r="C61" s="94" t="s">
        <v>547</v>
      </c>
      <c r="D61" s="96"/>
      <c r="E61" s="136">
        <f t="shared" si="1"/>
        <v>65</v>
      </c>
      <c r="F61" s="97">
        <v>41</v>
      </c>
      <c r="G61" s="94">
        <v>1</v>
      </c>
      <c r="H61" s="94">
        <v>5000</v>
      </c>
      <c r="I61" s="94"/>
      <c r="J61" s="94"/>
      <c r="K61" s="94"/>
      <c r="L61" s="5">
        <v>9</v>
      </c>
      <c r="M61" s="5">
        <v>0</v>
      </c>
      <c r="N61" s="43" t="s">
        <v>1836</v>
      </c>
      <c r="O61" s="19"/>
      <c r="P61" s="19"/>
      <c r="Q61" s="25"/>
      <c r="R61" s="19"/>
      <c r="S61" s="5">
        <v>1</v>
      </c>
      <c r="V61" t="s">
        <v>2345</v>
      </c>
      <c r="W61" t="s">
        <v>2308</v>
      </c>
      <c r="AA61" t="s">
        <v>2573</v>
      </c>
      <c r="AB61" t="s">
        <v>74</v>
      </c>
    </row>
    <row r="62" spans="1:28" hidden="1">
      <c r="A62" t="str">
        <f t="shared" si="0"/>
        <v>Soft Potion</v>
      </c>
      <c r="B62" t="str">
        <f t="shared" ref="B62:B67" si="5">CONCATENATE(C62, " ",D62)</f>
        <v>Soft Potion</v>
      </c>
      <c r="C62" s="94" t="s">
        <v>1837</v>
      </c>
      <c r="D62" s="96" t="s">
        <v>1759</v>
      </c>
      <c r="E62" s="136">
        <f t="shared" si="1"/>
        <v>66</v>
      </c>
      <c r="F62" s="97">
        <v>42</v>
      </c>
      <c r="G62" s="94">
        <v>4</v>
      </c>
      <c r="H62" s="94">
        <v>1000</v>
      </c>
      <c r="I62" s="94"/>
      <c r="J62" s="94"/>
      <c r="K62" s="94"/>
      <c r="L62" s="5">
        <v>9</v>
      </c>
      <c r="M62" s="5">
        <v>0</v>
      </c>
      <c r="N62" s="43" t="s">
        <v>1839</v>
      </c>
      <c r="O62" s="19"/>
      <c r="P62" s="19"/>
      <c r="Q62" s="25"/>
      <c r="R62" s="19"/>
      <c r="S62" s="5">
        <v>1</v>
      </c>
      <c r="V62" t="s">
        <v>2345</v>
      </c>
      <c r="W62" t="s">
        <v>2308</v>
      </c>
      <c r="AA62" t="s">
        <v>482</v>
      </c>
    </row>
    <row r="63" spans="1:28" hidden="1">
      <c r="A63" t="str">
        <f t="shared" si="0"/>
        <v>Power Potion</v>
      </c>
      <c r="B63" t="str">
        <f t="shared" si="5"/>
        <v>Power Potion</v>
      </c>
      <c r="C63" s="94" t="s">
        <v>1840</v>
      </c>
      <c r="D63" s="96" t="s">
        <v>1759</v>
      </c>
      <c r="E63" s="136">
        <f t="shared" si="1"/>
        <v>67</v>
      </c>
      <c r="F63" s="97">
        <v>43</v>
      </c>
      <c r="G63" s="94">
        <v>1</v>
      </c>
      <c r="H63" s="94">
        <v>1000</v>
      </c>
      <c r="I63" s="94"/>
      <c r="J63" s="94"/>
      <c r="K63" s="94"/>
      <c r="L63" s="5">
        <v>9</v>
      </c>
      <c r="M63" s="5">
        <v>0</v>
      </c>
      <c r="N63" s="43" t="s">
        <v>1841</v>
      </c>
      <c r="S63" s="5">
        <v>1</v>
      </c>
      <c r="V63" t="s">
        <v>2345</v>
      </c>
    </row>
    <row r="64" spans="1:28" hidden="1">
      <c r="A64" t="str">
        <f t="shared" si="0"/>
        <v>Speed Potion</v>
      </c>
      <c r="B64" t="str">
        <f t="shared" si="5"/>
        <v>Speed Potion</v>
      </c>
      <c r="C64" s="94" t="s">
        <v>1842</v>
      </c>
      <c r="D64" s="96" t="s">
        <v>1759</v>
      </c>
      <c r="E64" s="136">
        <f t="shared" si="1"/>
        <v>68</v>
      </c>
      <c r="F64" s="97">
        <v>44</v>
      </c>
      <c r="G64" s="94">
        <v>1</v>
      </c>
      <c r="H64" s="94">
        <v>1000</v>
      </c>
      <c r="I64" s="94"/>
      <c r="J64" s="94"/>
      <c r="K64" s="94"/>
      <c r="L64" s="5">
        <v>9</v>
      </c>
      <c r="M64" s="5">
        <v>0</v>
      </c>
      <c r="N64" s="43" t="s">
        <v>1843</v>
      </c>
      <c r="S64" s="5">
        <v>1</v>
      </c>
      <c r="V64" t="s">
        <v>2345</v>
      </c>
    </row>
    <row r="65" spans="1:31" hidden="1">
      <c r="A65" t="str">
        <f t="shared" si="0"/>
        <v>Magic Potion</v>
      </c>
      <c r="B65" t="str">
        <f t="shared" si="5"/>
        <v>Magic Potion</v>
      </c>
      <c r="C65" s="94" t="s">
        <v>1844</v>
      </c>
      <c r="D65" s="96" t="s">
        <v>1759</v>
      </c>
      <c r="E65" s="136">
        <f t="shared" si="1"/>
        <v>69</v>
      </c>
      <c r="F65" s="97">
        <v>45</v>
      </c>
      <c r="G65" s="94">
        <v>1</v>
      </c>
      <c r="H65" s="94">
        <v>1000</v>
      </c>
      <c r="I65" s="94"/>
      <c r="J65" s="94"/>
      <c r="K65" s="94"/>
      <c r="L65" s="5">
        <v>9</v>
      </c>
      <c r="M65" s="5">
        <v>0</v>
      </c>
      <c r="N65" s="43" t="s">
        <v>1845</v>
      </c>
      <c r="S65" s="5">
        <v>1</v>
      </c>
      <c r="V65" t="s">
        <v>2345</v>
      </c>
    </row>
    <row r="66" spans="1:31" hidden="1">
      <c r="A66" t="str">
        <f t="shared" ref="A66:A129" si="6">B66</f>
        <v>Body Potion</v>
      </c>
      <c r="B66" t="str">
        <f t="shared" si="5"/>
        <v>Body Potion</v>
      </c>
      <c r="C66" s="94" t="s">
        <v>1846</v>
      </c>
      <c r="D66" s="96" t="s">
        <v>1759</v>
      </c>
      <c r="E66" s="136">
        <f t="shared" ref="E66:E129" si="7">HEX2DEC(F66)</f>
        <v>70</v>
      </c>
      <c r="F66" s="97">
        <v>46</v>
      </c>
      <c r="G66" s="94">
        <v>1</v>
      </c>
      <c r="H66" s="94">
        <v>1000</v>
      </c>
      <c r="I66" s="94"/>
      <c r="J66" s="94"/>
      <c r="K66" s="94"/>
      <c r="L66" s="5">
        <v>9</v>
      </c>
      <c r="M66" s="5">
        <v>0</v>
      </c>
      <c r="N66" s="43" t="s">
        <v>1847</v>
      </c>
      <c r="S66" s="5">
        <v>1</v>
      </c>
      <c r="V66" t="s">
        <v>2345</v>
      </c>
    </row>
    <row r="67" spans="1:31" hidden="1">
      <c r="A67" t="str">
        <f t="shared" si="6"/>
        <v xml:space="preserve">Tent </v>
      </c>
      <c r="B67" t="str">
        <f t="shared" si="5"/>
        <v xml:space="preserve">Tent </v>
      </c>
      <c r="C67" s="94" t="s">
        <v>1848</v>
      </c>
      <c r="D67" s="96"/>
      <c r="E67" s="136">
        <f t="shared" si="7"/>
        <v>71</v>
      </c>
      <c r="F67" s="97">
        <v>47</v>
      </c>
      <c r="G67" s="94">
        <v>1</v>
      </c>
      <c r="H67" s="94">
        <v>10000</v>
      </c>
      <c r="I67" s="94"/>
      <c r="J67" s="94"/>
      <c r="K67" s="94"/>
      <c r="L67" s="5">
        <v>9</v>
      </c>
      <c r="M67" s="5">
        <v>0</v>
      </c>
      <c r="N67" s="43" t="s">
        <v>1849</v>
      </c>
      <c r="S67" s="5">
        <v>1</v>
      </c>
      <c r="V67" t="s">
        <v>2345</v>
      </c>
    </row>
    <row r="68" spans="1:31" hidden="1">
      <c r="A68" t="str">
        <f t="shared" si="6"/>
        <v>Whip</v>
      </c>
      <c r="B68" t="s">
        <v>1850</v>
      </c>
      <c r="C68" s="94" t="s">
        <v>1850</v>
      </c>
      <c r="D68" s="96" t="s">
        <v>1850</v>
      </c>
      <c r="E68" s="136">
        <f t="shared" si="7"/>
        <v>72</v>
      </c>
      <c r="F68" s="97">
        <v>48</v>
      </c>
      <c r="G68" s="94">
        <v>40</v>
      </c>
      <c r="H68" s="94">
        <v>400</v>
      </c>
      <c r="I68" s="94"/>
      <c r="J68" s="94"/>
      <c r="K68" s="94"/>
      <c r="L68" s="5">
        <v>18</v>
      </c>
      <c r="M68" s="5" t="s">
        <v>1712</v>
      </c>
      <c r="N68" s="43" t="s">
        <v>1851</v>
      </c>
      <c r="O68" s="19"/>
      <c r="P68" s="19"/>
      <c r="Q68" s="25"/>
      <c r="R68" s="19"/>
      <c r="S68" s="5" t="s">
        <v>1716</v>
      </c>
      <c r="T68" t="s">
        <v>4</v>
      </c>
      <c r="U68">
        <v>7</v>
      </c>
      <c r="V68" t="s">
        <v>2343</v>
      </c>
      <c r="W68" t="s">
        <v>2305</v>
      </c>
      <c r="AB68" t="s">
        <v>2600</v>
      </c>
      <c r="AC68">
        <v>57</v>
      </c>
    </row>
    <row r="69" spans="1:31" hidden="1">
      <c r="A69" t="str">
        <f t="shared" si="6"/>
        <v>Blitz Whip</v>
      </c>
      <c r="B69" t="str">
        <f>CONCATENATE(C69, " ",D69)</f>
        <v>Blitz Whip</v>
      </c>
      <c r="C69" s="94" t="s">
        <v>257</v>
      </c>
      <c r="D69" s="96" t="s">
        <v>1850</v>
      </c>
      <c r="E69" s="136">
        <f t="shared" si="7"/>
        <v>73</v>
      </c>
      <c r="F69" s="97">
        <v>49</v>
      </c>
      <c r="G69" s="94">
        <v>40</v>
      </c>
      <c r="H69" s="94">
        <v>6800</v>
      </c>
      <c r="I69" s="94"/>
      <c r="J69" s="94"/>
      <c r="K69" s="94"/>
      <c r="L69" s="5">
        <v>45</v>
      </c>
      <c r="M69" s="5" t="s">
        <v>1736</v>
      </c>
      <c r="N69" s="43" t="s">
        <v>1853</v>
      </c>
      <c r="O69" s="19"/>
      <c r="P69" s="19"/>
      <c r="Q69" s="25"/>
      <c r="R69" s="19"/>
      <c r="S69" s="5" t="s">
        <v>1738</v>
      </c>
      <c r="T69" t="s">
        <v>4</v>
      </c>
      <c r="U69">
        <v>10</v>
      </c>
      <c r="V69" t="s">
        <v>2343</v>
      </c>
      <c r="W69" t="s">
        <v>2305</v>
      </c>
      <c r="AB69" t="s">
        <v>2600</v>
      </c>
      <c r="AC69">
        <v>60</v>
      </c>
    </row>
    <row r="70" spans="1:31" hidden="1">
      <c r="A70" t="str">
        <f t="shared" si="6"/>
        <v>ChainSaw</v>
      </c>
      <c r="B70" t="str">
        <f>C70&amp;D70</f>
        <v>ChainSaw</v>
      </c>
      <c r="C70" s="94" t="s">
        <v>561</v>
      </c>
      <c r="D70" s="96"/>
      <c r="E70" s="136">
        <f t="shared" si="7"/>
        <v>74</v>
      </c>
      <c r="F70" s="97" t="s">
        <v>103</v>
      </c>
      <c r="G70" s="94">
        <v>30</v>
      </c>
      <c r="H70" s="94">
        <v>6800</v>
      </c>
      <c r="I70" s="94"/>
      <c r="J70" s="94"/>
      <c r="K70" s="94"/>
      <c r="L70" s="5">
        <v>45</v>
      </c>
      <c r="M70" s="5" t="s">
        <v>1736</v>
      </c>
      <c r="N70" s="43" t="s">
        <v>1854</v>
      </c>
      <c r="O70" s="19"/>
      <c r="P70" s="19"/>
      <c r="Q70" s="25"/>
      <c r="R70" s="19"/>
      <c r="S70" s="5" t="s">
        <v>1670</v>
      </c>
      <c r="T70" t="s">
        <v>4</v>
      </c>
      <c r="V70" t="s">
        <v>2343</v>
      </c>
      <c r="W70" t="s">
        <v>2305</v>
      </c>
      <c r="AB70" t="s">
        <v>2394</v>
      </c>
    </row>
    <row r="71" spans="1:31" hidden="1">
      <c r="A71" t="str">
        <f t="shared" si="6"/>
        <v>Counter</v>
      </c>
      <c r="B71" t="str">
        <f>C71&amp;D71</f>
        <v>Counter</v>
      </c>
      <c r="C71" s="94" t="s">
        <v>121</v>
      </c>
      <c r="D71" s="96"/>
      <c r="E71" s="136">
        <f t="shared" si="7"/>
        <v>75</v>
      </c>
      <c r="F71" s="97" t="s">
        <v>72</v>
      </c>
      <c r="G71" s="94">
        <v>40</v>
      </c>
      <c r="H71" s="94">
        <v>6800</v>
      </c>
      <c r="I71" s="94"/>
      <c r="J71" s="94"/>
      <c r="K71" s="94"/>
      <c r="L71" s="5">
        <v>45</v>
      </c>
      <c r="M71" s="5" t="s">
        <v>1736</v>
      </c>
      <c r="N71" s="43" t="s">
        <v>1731</v>
      </c>
      <c r="O71" s="19"/>
      <c r="P71" s="19"/>
      <c r="Q71" s="25" t="s">
        <v>1855</v>
      </c>
      <c r="R71" s="19"/>
      <c r="S71" s="5" t="s">
        <v>1738</v>
      </c>
      <c r="T71" t="s">
        <v>4</v>
      </c>
      <c r="U71">
        <v>4</v>
      </c>
      <c r="V71" t="s">
        <v>2343</v>
      </c>
      <c r="W71" t="s">
        <v>121</v>
      </c>
    </row>
    <row r="72" spans="1:31" hidden="1">
      <c r="A72" t="str">
        <f t="shared" si="6"/>
        <v>Colt Gun</v>
      </c>
      <c r="B72" t="str">
        <f t="shared" ref="B72:B80" si="8">CONCATENATE(C72, " ",D72)</f>
        <v>Colt Gun</v>
      </c>
      <c r="C72" s="94" t="s">
        <v>1856</v>
      </c>
      <c r="D72" s="96" t="s">
        <v>1857</v>
      </c>
      <c r="E72" s="136">
        <f t="shared" si="7"/>
        <v>76</v>
      </c>
      <c r="F72" s="97" t="s">
        <v>1858</v>
      </c>
      <c r="G72" s="94">
        <v>50</v>
      </c>
      <c r="H72" s="94">
        <v>1400</v>
      </c>
      <c r="I72" s="94"/>
      <c r="J72" s="94"/>
      <c r="K72" s="94"/>
      <c r="L72" s="5">
        <v>27</v>
      </c>
      <c r="M72" s="5" t="s">
        <v>1659</v>
      </c>
      <c r="N72" s="43" t="s">
        <v>1859</v>
      </c>
      <c r="O72" s="19">
        <v>84</v>
      </c>
      <c r="P72" s="19">
        <v>225</v>
      </c>
      <c r="Q72" s="99" t="s">
        <v>1860</v>
      </c>
      <c r="R72" s="19" t="s">
        <v>1716</v>
      </c>
      <c r="S72" s="5" t="s">
        <v>1661</v>
      </c>
      <c r="T72" t="s">
        <v>2361</v>
      </c>
      <c r="V72" t="s">
        <v>2344</v>
      </c>
      <c r="W72" t="s">
        <v>2305</v>
      </c>
      <c r="Y72">
        <v>100</v>
      </c>
      <c r="Z72">
        <v>45</v>
      </c>
      <c r="AC72">
        <v>45</v>
      </c>
      <c r="AD72" t="s">
        <v>750</v>
      </c>
    </row>
    <row r="73" spans="1:31" hidden="1">
      <c r="A73" t="str">
        <f t="shared" si="6"/>
        <v>Musket Gun</v>
      </c>
      <c r="B73" t="str">
        <f t="shared" si="8"/>
        <v>Musket Gun</v>
      </c>
      <c r="C73" s="94" t="s">
        <v>1861</v>
      </c>
      <c r="D73" s="96" t="s">
        <v>1857</v>
      </c>
      <c r="E73" s="136">
        <f t="shared" si="7"/>
        <v>77</v>
      </c>
      <c r="F73" s="97" t="s">
        <v>1862</v>
      </c>
      <c r="G73" s="94">
        <v>50</v>
      </c>
      <c r="H73" s="94">
        <v>8000</v>
      </c>
      <c r="I73" s="94"/>
      <c r="J73" s="94"/>
      <c r="K73" s="94"/>
      <c r="L73" s="5">
        <v>63</v>
      </c>
      <c r="M73" s="5" t="s">
        <v>1672</v>
      </c>
      <c r="N73" s="43" t="s">
        <v>1863</v>
      </c>
      <c r="O73" s="19">
        <v>350</v>
      </c>
      <c r="P73" s="19">
        <v>500</v>
      </c>
      <c r="Q73" s="25"/>
      <c r="R73" s="19" t="s">
        <v>1738</v>
      </c>
      <c r="S73" s="5" t="s">
        <v>1674</v>
      </c>
      <c r="T73" t="s">
        <v>2361</v>
      </c>
      <c r="V73" t="s">
        <v>2344</v>
      </c>
      <c r="W73" t="s">
        <v>2305</v>
      </c>
      <c r="Y73">
        <v>350</v>
      </c>
      <c r="Z73">
        <v>75</v>
      </c>
      <c r="AC73">
        <v>100</v>
      </c>
      <c r="AD73" t="s">
        <v>750</v>
      </c>
    </row>
    <row r="74" spans="1:31" hidden="1">
      <c r="A74" t="str">
        <f t="shared" si="6"/>
        <v>Magnum Gun</v>
      </c>
      <c r="B74" t="str">
        <f t="shared" si="8"/>
        <v>Magnum Gun</v>
      </c>
      <c r="C74" s="94" t="s">
        <v>552</v>
      </c>
      <c r="D74" s="96" t="s">
        <v>1857</v>
      </c>
      <c r="E74" s="136">
        <f t="shared" si="7"/>
        <v>78</v>
      </c>
      <c r="F74" s="97" t="s">
        <v>1864</v>
      </c>
      <c r="G74" s="94">
        <v>50</v>
      </c>
      <c r="H74" s="94">
        <v>17000</v>
      </c>
      <c r="I74" s="94"/>
      <c r="J74" s="94"/>
      <c r="K74" s="94"/>
      <c r="L74" s="5">
        <v>81</v>
      </c>
      <c r="M74" s="5" t="s">
        <v>1692</v>
      </c>
      <c r="N74" s="43" t="s">
        <v>1865</v>
      </c>
      <c r="O74" s="19">
        <v>450</v>
      </c>
      <c r="P74" s="19">
        <v>750</v>
      </c>
      <c r="Q74" s="25"/>
      <c r="R74" s="19" t="s">
        <v>1866</v>
      </c>
      <c r="S74" s="5" t="s">
        <v>1696</v>
      </c>
      <c r="T74" t="s">
        <v>2361</v>
      </c>
      <c r="V74" t="s">
        <v>2344</v>
      </c>
      <c r="W74" t="s">
        <v>2305</v>
      </c>
      <c r="Y74">
        <v>450</v>
      </c>
      <c r="Z74">
        <v>150</v>
      </c>
      <c r="AC74">
        <v>150</v>
      </c>
      <c r="AD74" t="s">
        <v>750</v>
      </c>
    </row>
    <row r="75" spans="1:31" hidden="1">
      <c r="A75" t="str">
        <f t="shared" si="6"/>
        <v>Chop Art</v>
      </c>
      <c r="B75" t="str">
        <f t="shared" si="8"/>
        <v>Chop Art</v>
      </c>
      <c r="C75" s="94" t="s">
        <v>2313</v>
      </c>
      <c r="D75" s="96" t="s">
        <v>2317</v>
      </c>
      <c r="E75" s="136">
        <f t="shared" si="7"/>
        <v>79</v>
      </c>
      <c r="F75" s="97" t="s">
        <v>1867</v>
      </c>
      <c r="G75" s="94">
        <v>90</v>
      </c>
      <c r="H75" s="94">
        <v>50</v>
      </c>
      <c r="I75" s="94"/>
      <c r="J75" s="94"/>
      <c r="K75" s="94"/>
      <c r="L75" s="5">
        <v>9</v>
      </c>
      <c r="M75" s="5" t="s">
        <v>1732</v>
      </c>
      <c r="N75" s="43" t="s">
        <v>1868</v>
      </c>
      <c r="O75" s="19"/>
      <c r="P75" s="19"/>
      <c r="Q75" s="25"/>
      <c r="R75" s="19" t="s">
        <v>1735</v>
      </c>
      <c r="S75" s="5" t="s">
        <v>1735</v>
      </c>
      <c r="U75">
        <v>4</v>
      </c>
      <c r="V75" t="s">
        <v>2343</v>
      </c>
      <c r="W75" t="s">
        <v>2305</v>
      </c>
      <c r="AE75" t="s">
        <v>2314</v>
      </c>
    </row>
    <row r="76" spans="1:31" hidden="1">
      <c r="A76" t="str">
        <f t="shared" si="6"/>
        <v>Kick Art</v>
      </c>
      <c r="B76" t="str">
        <f t="shared" si="8"/>
        <v>Kick Art</v>
      </c>
      <c r="C76" s="94" t="s">
        <v>98</v>
      </c>
      <c r="D76" s="96" t="s">
        <v>2317</v>
      </c>
      <c r="E76" s="136">
        <f t="shared" si="7"/>
        <v>80</v>
      </c>
      <c r="F76" s="97">
        <v>50</v>
      </c>
      <c r="G76" s="94">
        <v>80</v>
      </c>
      <c r="H76" s="94">
        <v>1400</v>
      </c>
      <c r="I76" s="94"/>
      <c r="J76" s="94"/>
      <c r="K76" s="94"/>
      <c r="L76" s="5">
        <v>27</v>
      </c>
      <c r="M76" s="5" t="s">
        <v>1869</v>
      </c>
      <c r="N76" s="43" t="s">
        <v>1871</v>
      </c>
      <c r="O76" s="19"/>
      <c r="P76" s="19"/>
      <c r="Q76" s="25"/>
      <c r="R76" s="19" t="s">
        <v>1735</v>
      </c>
      <c r="S76" s="5" t="s">
        <v>1872</v>
      </c>
      <c r="U76">
        <v>5</v>
      </c>
      <c r="V76" t="s">
        <v>2343</v>
      </c>
      <c r="W76" t="s">
        <v>2305</v>
      </c>
    </row>
    <row r="77" spans="1:31" hidden="1">
      <c r="A77" t="str">
        <f t="shared" si="6"/>
        <v>HeadBut Art</v>
      </c>
      <c r="B77" t="str">
        <f t="shared" si="8"/>
        <v>HeadBut Art</v>
      </c>
      <c r="C77" s="94" t="s">
        <v>1873</v>
      </c>
      <c r="D77" s="96" t="s">
        <v>2317</v>
      </c>
      <c r="E77" s="136">
        <f t="shared" si="7"/>
        <v>81</v>
      </c>
      <c r="F77" s="97">
        <v>51</v>
      </c>
      <c r="G77" s="94">
        <v>70</v>
      </c>
      <c r="H77" s="94">
        <v>6800</v>
      </c>
      <c r="I77" s="94"/>
      <c r="J77" s="94"/>
      <c r="K77" s="94"/>
      <c r="L77" s="5">
        <v>45</v>
      </c>
      <c r="M77" s="5" t="s">
        <v>1736</v>
      </c>
      <c r="N77" s="43" t="s">
        <v>1875</v>
      </c>
      <c r="O77" s="19"/>
      <c r="P77" s="19"/>
      <c r="Q77" s="25"/>
      <c r="R77" s="19" t="s">
        <v>1735</v>
      </c>
      <c r="S77" s="5" t="s">
        <v>1738</v>
      </c>
      <c r="U77">
        <v>6</v>
      </c>
      <c r="V77" t="s">
        <v>2343</v>
      </c>
      <c r="W77" t="s">
        <v>2305</v>
      </c>
    </row>
    <row r="78" spans="1:31" hidden="1">
      <c r="A78" t="str">
        <f t="shared" si="6"/>
        <v>Roundhouse Art</v>
      </c>
      <c r="B78" t="str">
        <f t="shared" si="8"/>
        <v>Roundhouse Art</v>
      </c>
      <c r="C78" s="94" t="s">
        <v>2598</v>
      </c>
      <c r="D78" s="96" t="s">
        <v>2317</v>
      </c>
      <c r="E78" s="136">
        <f t="shared" si="7"/>
        <v>82</v>
      </c>
      <c r="F78" s="97">
        <v>52</v>
      </c>
      <c r="G78" s="94">
        <v>60</v>
      </c>
      <c r="H78" s="94">
        <v>17000</v>
      </c>
      <c r="I78" s="94"/>
      <c r="J78" s="94"/>
      <c r="K78" s="94"/>
      <c r="L78" s="5">
        <v>81</v>
      </c>
      <c r="M78" s="5" t="s">
        <v>1876</v>
      </c>
      <c r="N78" s="43" t="s">
        <v>1877</v>
      </c>
      <c r="O78" s="19"/>
      <c r="P78" s="19"/>
      <c r="Q78" s="25"/>
      <c r="R78" s="19" t="s">
        <v>1735</v>
      </c>
      <c r="S78" s="5" t="s">
        <v>1878</v>
      </c>
      <c r="U78">
        <v>7</v>
      </c>
      <c r="V78" t="s">
        <v>2343</v>
      </c>
      <c r="W78" t="s">
        <v>2305</v>
      </c>
      <c r="AE78" t="s">
        <v>2599</v>
      </c>
    </row>
    <row r="79" spans="1:31" hidden="1">
      <c r="A79" t="str">
        <f t="shared" si="6"/>
        <v>Jyudo Art</v>
      </c>
      <c r="B79" t="str">
        <f t="shared" si="8"/>
        <v>Jyudo Art</v>
      </c>
      <c r="C79" s="94" t="s">
        <v>567</v>
      </c>
      <c r="D79" s="96" t="s">
        <v>2317</v>
      </c>
      <c r="E79" s="136">
        <f t="shared" si="7"/>
        <v>83</v>
      </c>
      <c r="F79" s="97">
        <v>53</v>
      </c>
      <c r="G79" s="94">
        <v>50</v>
      </c>
      <c r="H79" s="94">
        <v>36000</v>
      </c>
      <c r="I79" s="94"/>
      <c r="J79" s="94"/>
      <c r="K79" s="94"/>
      <c r="L79" s="5">
        <v>117</v>
      </c>
      <c r="M79" s="5" t="s">
        <v>1777</v>
      </c>
      <c r="N79" s="43" t="s">
        <v>1880</v>
      </c>
      <c r="O79" s="19"/>
      <c r="P79" s="19"/>
      <c r="Q79" s="25"/>
      <c r="R79" s="19" t="s">
        <v>1735</v>
      </c>
      <c r="S79" s="5" t="s">
        <v>1780</v>
      </c>
      <c r="U79">
        <v>9</v>
      </c>
      <c r="V79" t="s">
        <v>2343</v>
      </c>
      <c r="W79" t="s">
        <v>2305</v>
      </c>
    </row>
    <row r="80" spans="1:31" hidden="1">
      <c r="A80" t="str">
        <f t="shared" si="6"/>
        <v>Karate Art</v>
      </c>
      <c r="B80" t="str">
        <f t="shared" si="8"/>
        <v>Karate Art</v>
      </c>
      <c r="C80" s="94" t="s">
        <v>568</v>
      </c>
      <c r="D80" s="96" t="s">
        <v>2317</v>
      </c>
      <c r="E80" s="136">
        <f t="shared" si="7"/>
        <v>84</v>
      </c>
      <c r="F80" s="97">
        <v>54</v>
      </c>
      <c r="G80" s="94">
        <v>40</v>
      </c>
      <c r="H80" s="94">
        <v>50000</v>
      </c>
      <c r="I80" s="94"/>
      <c r="J80" s="94"/>
      <c r="K80" s="94"/>
      <c r="L80" s="5">
        <v>144</v>
      </c>
      <c r="M80" s="5" t="s">
        <v>1881</v>
      </c>
      <c r="N80" s="43" t="s">
        <v>1882</v>
      </c>
      <c r="O80" s="19"/>
      <c r="P80" s="19"/>
      <c r="Q80" s="25" t="s">
        <v>1883</v>
      </c>
      <c r="R80" s="19" t="s">
        <v>1735</v>
      </c>
      <c r="S80" s="5" t="s">
        <v>1884</v>
      </c>
      <c r="U80">
        <v>12</v>
      </c>
      <c r="V80" t="s">
        <v>2343</v>
      </c>
      <c r="W80" t="s">
        <v>2305</v>
      </c>
    </row>
    <row r="81" spans="1:30" hidden="1">
      <c r="A81" t="str">
        <f t="shared" si="6"/>
        <v>Temptat</v>
      </c>
      <c r="B81" t="str">
        <f>C81&amp;D81</f>
        <v>Temptat</v>
      </c>
      <c r="C81" s="94" t="s">
        <v>713</v>
      </c>
      <c r="D81" s="96"/>
      <c r="E81" s="136">
        <f t="shared" si="7"/>
        <v>85</v>
      </c>
      <c r="F81" s="97">
        <v>55</v>
      </c>
      <c r="G81" s="94">
        <v>30</v>
      </c>
      <c r="H81" s="94">
        <v>6800</v>
      </c>
      <c r="I81" s="94"/>
      <c r="J81" s="94"/>
      <c r="K81" s="94"/>
      <c r="L81" s="5">
        <v>45</v>
      </c>
      <c r="M81" s="5">
        <v>0</v>
      </c>
      <c r="N81" s="43" t="s">
        <v>1886</v>
      </c>
      <c r="O81" s="19"/>
      <c r="P81" s="19"/>
      <c r="Q81" s="25"/>
      <c r="R81" s="19"/>
      <c r="S81" s="5" t="s">
        <v>1710</v>
      </c>
      <c r="T81" t="s">
        <v>2362</v>
      </c>
      <c r="V81" t="s">
        <v>1844</v>
      </c>
      <c r="W81" t="s">
        <v>2305</v>
      </c>
      <c r="AA81" t="s">
        <v>1886</v>
      </c>
    </row>
    <row r="82" spans="1:30" hidden="1">
      <c r="A82" t="str">
        <f t="shared" si="6"/>
        <v>StunGun</v>
      </c>
      <c r="B82" t="str">
        <f>C82</f>
        <v>StunGun</v>
      </c>
      <c r="C82" s="94" t="s">
        <v>562</v>
      </c>
      <c r="D82" s="96" t="s">
        <v>1857</v>
      </c>
      <c r="E82" s="136">
        <f t="shared" si="7"/>
        <v>86</v>
      </c>
      <c r="F82" s="97">
        <v>56</v>
      </c>
      <c r="G82" s="94">
        <v>40</v>
      </c>
      <c r="H82" s="94">
        <v>1400</v>
      </c>
      <c r="I82" s="94"/>
      <c r="J82" s="94"/>
      <c r="K82" s="94"/>
      <c r="L82" s="5">
        <v>27</v>
      </c>
      <c r="M82" s="5" t="s">
        <v>1869</v>
      </c>
      <c r="N82" s="43" t="s">
        <v>1888</v>
      </c>
      <c r="O82" s="19"/>
      <c r="P82" s="19"/>
      <c r="Q82" s="25"/>
      <c r="R82" s="19"/>
      <c r="S82" s="5" t="s">
        <v>1872</v>
      </c>
      <c r="T82" t="s">
        <v>2362</v>
      </c>
      <c r="V82" t="s">
        <v>2344</v>
      </c>
      <c r="W82" t="s">
        <v>2305</v>
      </c>
      <c r="AA82" t="s">
        <v>1888</v>
      </c>
    </row>
    <row r="83" spans="1:30" hidden="1">
      <c r="A83" t="str">
        <f t="shared" si="6"/>
        <v>Heat</v>
      </c>
      <c r="B83" t="str">
        <f>C83&amp;D83</f>
        <v>Heat</v>
      </c>
      <c r="C83" s="94" t="s">
        <v>685</v>
      </c>
      <c r="D83" s="96"/>
      <c r="E83" s="136">
        <f t="shared" si="7"/>
        <v>87</v>
      </c>
      <c r="F83" s="97">
        <v>57</v>
      </c>
      <c r="G83" s="94">
        <v>30</v>
      </c>
      <c r="H83" s="94">
        <v>0</v>
      </c>
      <c r="I83" s="94"/>
      <c r="J83" s="94"/>
      <c r="K83" s="94"/>
      <c r="L83" s="5">
        <v>9</v>
      </c>
      <c r="M83" s="5">
        <v>0</v>
      </c>
      <c r="N83" s="43" t="s">
        <v>1890</v>
      </c>
      <c r="O83" s="19"/>
      <c r="P83" s="19"/>
      <c r="Q83" s="25"/>
      <c r="R83" s="19"/>
      <c r="S83" s="5">
        <v>1</v>
      </c>
      <c r="V83" t="s">
        <v>2145</v>
      </c>
      <c r="W83" t="s">
        <v>2305</v>
      </c>
    </row>
    <row r="84" spans="1:30" hidden="1">
      <c r="A84" t="str">
        <f t="shared" si="6"/>
        <v>ComVirus</v>
      </c>
      <c r="B84" t="str">
        <f>C84&amp;D84</f>
        <v>ComVirus</v>
      </c>
      <c r="C84" s="94" t="s">
        <v>690</v>
      </c>
      <c r="D84" s="96"/>
      <c r="E84" s="136">
        <f t="shared" si="7"/>
        <v>88</v>
      </c>
      <c r="F84" s="97">
        <v>58</v>
      </c>
      <c r="G84" s="94">
        <v>30</v>
      </c>
      <c r="H84" s="94">
        <v>0</v>
      </c>
      <c r="I84" s="94"/>
      <c r="J84" s="94"/>
      <c r="K84" s="94"/>
      <c r="L84" s="5">
        <v>9</v>
      </c>
      <c r="M84" s="5">
        <v>0</v>
      </c>
      <c r="N84" s="43" t="s">
        <v>1893</v>
      </c>
      <c r="O84" s="19"/>
      <c r="P84" s="19"/>
      <c r="Q84" s="25"/>
      <c r="R84" s="19"/>
      <c r="S84" s="5">
        <v>1</v>
      </c>
      <c r="T84" t="s">
        <v>6</v>
      </c>
      <c r="U84">
        <v>13</v>
      </c>
      <c r="V84" t="s">
        <v>2145</v>
      </c>
      <c r="W84" t="s">
        <v>2305</v>
      </c>
    </row>
    <row r="85" spans="1:30" hidden="1">
      <c r="A85" t="str">
        <f t="shared" si="6"/>
        <v>DNA</v>
      </c>
      <c r="B85" t="str">
        <f>C85&amp;D85</f>
        <v>DNA</v>
      </c>
      <c r="C85" s="94" t="s">
        <v>691</v>
      </c>
      <c r="D85" s="96"/>
      <c r="E85" s="136">
        <f t="shared" si="7"/>
        <v>89</v>
      </c>
      <c r="F85" s="97">
        <v>59</v>
      </c>
      <c r="G85" s="94">
        <v>30</v>
      </c>
      <c r="H85" s="94">
        <v>0</v>
      </c>
      <c r="I85" s="94"/>
      <c r="J85" s="94"/>
      <c r="K85" s="94"/>
      <c r="L85" s="5">
        <v>9</v>
      </c>
      <c r="M85" s="5">
        <v>0</v>
      </c>
      <c r="N85" s="43" t="s">
        <v>2380</v>
      </c>
      <c r="O85" s="19"/>
      <c r="P85" s="19"/>
      <c r="Q85" s="25"/>
      <c r="R85" s="19"/>
      <c r="S85" s="5">
        <v>1</v>
      </c>
      <c r="V85" t="s">
        <v>2145</v>
      </c>
      <c r="W85" t="s">
        <v>2309</v>
      </c>
    </row>
    <row r="86" spans="1:30" hidden="1">
      <c r="A86" t="str">
        <f t="shared" si="6"/>
        <v>SMG Gun</v>
      </c>
      <c r="B86" t="str">
        <f>CONCATENATE(C86, " ",D86)</f>
        <v>SMG Gun</v>
      </c>
      <c r="C86" s="94" t="s">
        <v>1896</v>
      </c>
      <c r="D86" s="96" t="s">
        <v>1857</v>
      </c>
      <c r="E86" s="136">
        <f t="shared" si="7"/>
        <v>90</v>
      </c>
      <c r="F86" s="97" t="s">
        <v>27</v>
      </c>
      <c r="G86" s="94">
        <v>30</v>
      </c>
      <c r="H86" s="94">
        <v>6800</v>
      </c>
      <c r="I86" s="94"/>
      <c r="J86" s="94"/>
      <c r="K86" s="94"/>
      <c r="L86" s="5">
        <v>45</v>
      </c>
      <c r="M86" s="5">
        <v>0</v>
      </c>
      <c r="N86" s="43" t="s">
        <v>1897</v>
      </c>
      <c r="O86" s="19">
        <v>250</v>
      </c>
      <c r="P86" s="19"/>
      <c r="Q86" s="25"/>
      <c r="R86" s="19" t="s">
        <v>1872</v>
      </c>
      <c r="S86" s="5">
        <v>5</v>
      </c>
      <c r="T86" t="s">
        <v>2361</v>
      </c>
      <c r="V86" t="s">
        <v>2344</v>
      </c>
      <c r="W86" t="s">
        <v>2309</v>
      </c>
      <c r="Y86">
        <v>250</v>
      </c>
      <c r="Z86">
        <f>Y86*0.1</f>
        <v>25</v>
      </c>
      <c r="AC86">
        <v>999</v>
      </c>
      <c r="AD86" t="s">
        <v>750</v>
      </c>
    </row>
    <row r="87" spans="1:30" hidden="1">
      <c r="A87" t="str">
        <f t="shared" si="6"/>
        <v>Grenade</v>
      </c>
      <c r="B87" t="str">
        <f>C87&amp;D87</f>
        <v>Grenade</v>
      </c>
      <c r="C87" s="94" t="s">
        <v>608</v>
      </c>
      <c r="D87" s="96"/>
      <c r="E87" s="136">
        <f t="shared" si="7"/>
        <v>91</v>
      </c>
      <c r="F87" s="97" t="s">
        <v>32</v>
      </c>
      <c r="G87" s="94">
        <v>30</v>
      </c>
      <c r="H87" s="94">
        <v>11000</v>
      </c>
      <c r="I87" s="94"/>
      <c r="J87" s="94"/>
      <c r="K87" s="94"/>
      <c r="L87" s="5">
        <v>63</v>
      </c>
      <c r="M87" s="5">
        <v>0</v>
      </c>
      <c r="N87" s="43" t="s">
        <v>1898</v>
      </c>
      <c r="O87" s="19">
        <v>350</v>
      </c>
      <c r="P87" s="19"/>
      <c r="Q87" s="25"/>
      <c r="R87" s="19" t="s">
        <v>1738</v>
      </c>
      <c r="S87" s="5">
        <v>7</v>
      </c>
      <c r="T87" t="s">
        <v>2361</v>
      </c>
      <c r="V87" t="s">
        <v>2344</v>
      </c>
      <c r="W87" t="s">
        <v>2309</v>
      </c>
      <c r="Y87">
        <v>350</v>
      </c>
      <c r="Z87">
        <v>0</v>
      </c>
      <c r="AC87">
        <v>999</v>
      </c>
    </row>
    <row r="88" spans="1:30" hidden="1">
      <c r="A88" t="str">
        <f t="shared" si="6"/>
        <v>Bazooka Cannon</v>
      </c>
      <c r="B88" t="str">
        <f>CONCATENATE(C88, " ",D88)</f>
        <v>Bazooka Cannon</v>
      </c>
      <c r="C88" s="94" t="s">
        <v>550</v>
      </c>
      <c r="D88" s="96" t="s">
        <v>1899</v>
      </c>
      <c r="E88" s="136">
        <f t="shared" si="7"/>
        <v>92</v>
      </c>
      <c r="F88" s="97" t="s">
        <v>1900</v>
      </c>
      <c r="G88" s="94">
        <v>30</v>
      </c>
      <c r="H88" s="94">
        <v>17000</v>
      </c>
      <c r="I88" s="94"/>
      <c r="J88" s="94"/>
      <c r="K88" s="94"/>
      <c r="L88" s="5">
        <v>81</v>
      </c>
      <c r="M88" s="5">
        <v>0</v>
      </c>
      <c r="N88" s="43" t="s">
        <v>1901</v>
      </c>
      <c r="O88" s="19">
        <v>490</v>
      </c>
      <c r="P88" s="19"/>
      <c r="Q88" s="25"/>
      <c r="R88" s="19"/>
      <c r="S88" s="5">
        <v>9</v>
      </c>
      <c r="T88" t="s">
        <v>2361</v>
      </c>
      <c r="V88" t="s">
        <v>2344</v>
      </c>
      <c r="W88" t="s">
        <v>2309</v>
      </c>
      <c r="Y88">
        <v>490</v>
      </c>
      <c r="Z88">
        <f>Y88*0.1</f>
        <v>49</v>
      </c>
      <c r="AC88">
        <v>999</v>
      </c>
      <c r="AD88" t="s">
        <v>750</v>
      </c>
    </row>
    <row r="89" spans="1:30" hidden="1">
      <c r="A89" t="str">
        <f t="shared" si="6"/>
        <v>Vulcan Cannon</v>
      </c>
      <c r="B89" t="str">
        <f>CONCATENATE(C89, " ",D89)</f>
        <v>Vulcan Cannon</v>
      </c>
      <c r="C89" s="94" t="s">
        <v>1902</v>
      </c>
      <c r="D89" s="96" t="s">
        <v>1899</v>
      </c>
      <c r="E89" s="136">
        <f t="shared" si="7"/>
        <v>93</v>
      </c>
      <c r="F89" s="97" t="s">
        <v>1903</v>
      </c>
      <c r="G89" s="94">
        <v>30</v>
      </c>
      <c r="H89" s="94">
        <v>26000</v>
      </c>
      <c r="I89" s="94"/>
      <c r="J89" s="94"/>
      <c r="K89" s="94"/>
      <c r="L89" s="5">
        <v>99</v>
      </c>
      <c r="M89" s="5">
        <v>0</v>
      </c>
      <c r="N89" s="43" t="s">
        <v>1904</v>
      </c>
      <c r="O89" s="19">
        <v>660</v>
      </c>
      <c r="P89" s="19"/>
      <c r="Q89" s="25"/>
      <c r="R89" s="19"/>
      <c r="S89" s="5">
        <v>11</v>
      </c>
      <c r="T89" t="s">
        <v>2361</v>
      </c>
      <c r="V89" t="s">
        <v>2344</v>
      </c>
      <c r="W89" t="s">
        <v>2309</v>
      </c>
      <c r="Y89">
        <v>660</v>
      </c>
      <c r="Z89">
        <f>Y89*0.1</f>
        <v>66</v>
      </c>
      <c r="AC89">
        <v>999</v>
      </c>
      <c r="AD89" t="s">
        <v>750</v>
      </c>
    </row>
    <row r="90" spans="1:30" hidden="1">
      <c r="A90" t="str">
        <f t="shared" si="6"/>
        <v>Tank Cannon</v>
      </c>
      <c r="B90" t="str">
        <f>CONCATENATE(C90, " ",D90)</f>
        <v>Tank Cannon</v>
      </c>
      <c r="C90" s="94" t="s">
        <v>1289</v>
      </c>
      <c r="D90" s="96" t="s">
        <v>1899</v>
      </c>
      <c r="E90" s="136">
        <f t="shared" si="7"/>
        <v>94</v>
      </c>
      <c r="F90" s="97" t="s">
        <v>1905</v>
      </c>
      <c r="G90" s="94">
        <v>20</v>
      </c>
      <c r="H90" s="94">
        <v>36000</v>
      </c>
      <c r="I90" s="94"/>
      <c r="J90" s="94"/>
      <c r="K90" s="94"/>
      <c r="L90" s="5">
        <v>117</v>
      </c>
      <c r="M90" s="5">
        <v>0</v>
      </c>
      <c r="N90" s="43" t="s">
        <v>1907</v>
      </c>
      <c r="O90" s="19">
        <v>850</v>
      </c>
      <c r="P90" s="19"/>
      <c r="Q90" s="25"/>
      <c r="R90" s="19"/>
      <c r="S90" s="5">
        <v>13</v>
      </c>
      <c r="T90" t="s">
        <v>2361</v>
      </c>
      <c r="V90" t="s">
        <v>2344</v>
      </c>
      <c r="W90" t="s">
        <v>2309</v>
      </c>
      <c r="Y90">
        <v>850</v>
      </c>
      <c r="Z90">
        <f>Y90*0.1</f>
        <v>85</v>
      </c>
      <c r="AB90" t="s">
        <v>2306</v>
      </c>
      <c r="AC90">
        <v>70</v>
      </c>
      <c r="AD90" t="s">
        <v>750</v>
      </c>
    </row>
    <row r="91" spans="1:30" hidden="1">
      <c r="A91" t="str">
        <f t="shared" si="6"/>
        <v>Fire Gun</v>
      </c>
      <c r="B91" t="str">
        <f>CONCATENATE(C91, " ",D91)</f>
        <v>Fire Gun</v>
      </c>
      <c r="C91" s="94" t="s">
        <v>159</v>
      </c>
      <c r="D91" s="96" t="s">
        <v>1857</v>
      </c>
      <c r="E91" s="136">
        <f t="shared" si="7"/>
        <v>95</v>
      </c>
      <c r="F91" s="97" t="s">
        <v>1908</v>
      </c>
      <c r="G91" s="94">
        <v>30</v>
      </c>
      <c r="H91" s="94">
        <v>17000</v>
      </c>
      <c r="I91" s="94"/>
      <c r="J91" s="94"/>
      <c r="K91" s="94"/>
      <c r="L91" s="5">
        <v>81</v>
      </c>
      <c r="M91" s="5">
        <v>0</v>
      </c>
      <c r="N91" s="43" t="s">
        <v>1909</v>
      </c>
      <c r="O91" s="19">
        <v>250</v>
      </c>
      <c r="P91" s="19"/>
      <c r="Q91" s="25"/>
      <c r="R91" s="19" t="s">
        <v>1866</v>
      </c>
      <c r="S91" s="5">
        <v>9</v>
      </c>
      <c r="T91" t="s">
        <v>2361</v>
      </c>
      <c r="V91" t="s">
        <v>2344</v>
      </c>
      <c r="W91" t="s">
        <v>2309</v>
      </c>
      <c r="X91" t="s">
        <v>159</v>
      </c>
      <c r="Y91">
        <v>250</v>
      </c>
      <c r="Z91">
        <f>Y91*0.1</f>
        <v>25</v>
      </c>
      <c r="AC91">
        <v>999</v>
      </c>
      <c r="AD91" t="s">
        <v>750</v>
      </c>
    </row>
    <row r="92" spans="1:30" hidden="1">
      <c r="A92" t="str">
        <f t="shared" si="6"/>
        <v>Missile Cannon</v>
      </c>
      <c r="B92" t="str">
        <f>CONCATENATE(C92, " ",D92)</f>
        <v>Missile Cannon</v>
      </c>
      <c r="C92" s="94" t="s">
        <v>1910</v>
      </c>
      <c r="D92" s="96" t="s">
        <v>1899</v>
      </c>
      <c r="E92" s="136">
        <f t="shared" si="7"/>
        <v>96</v>
      </c>
      <c r="F92" s="97">
        <v>60</v>
      </c>
      <c r="G92" s="94">
        <v>10</v>
      </c>
      <c r="H92" s="94">
        <v>36000</v>
      </c>
      <c r="I92" s="94"/>
      <c r="J92" s="94"/>
      <c r="K92" s="94"/>
      <c r="L92" s="5">
        <v>117</v>
      </c>
      <c r="M92" s="5">
        <v>0</v>
      </c>
      <c r="N92" s="43" t="s">
        <v>1911</v>
      </c>
      <c r="O92" s="19">
        <v>300</v>
      </c>
      <c r="P92" s="19"/>
      <c r="Q92" s="25"/>
      <c r="R92" s="19"/>
      <c r="S92" s="5">
        <v>13</v>
      </c>
      <c r="T92" t="s">
        <v>2361</v>
      </c>
      <c r="V92" t="s">
        <v>2344</v>
      </c>
      <c r="W92" t="s">
        <v>2310</v>
      </c>
      <c r="Y92">
        <v>200</v>
      </c>
      <c r="Z92">
        <v>100</v>
      </c>
      <c r="AC92">
        <v>999</v>
      </c>
      <c r="AD92" t="s">
        <v>750</v>
      </c>
    </row>
    <row r="93" spans="1:30" hidden="1">
      <c r="A93" t="str">
        <f t="shared" si="6"/>
        <v>NukeBomb</v>
      </c>
      <c r="B93" t="str">
        <f>C93&amp;D93</f>
        <v>NukeBomb</v>
      </c>
      <c r="C93" s="94" t="s">
        <v>741</v>
      </c>
      <c r="D93" s="96"/>
      <c r="E93" s="136">
        <f t="shared" si="7"/>
        <v>97</v>
      </c>
      <c r="F93" s="97">
        <v>61</v>
      </c>
      <c r="G93" s="94">
        <v>1</v>
      </c>
      <c r="H93" s="94">
        <v>1464</v>
      </c>
      <c r="I93" s="94"/>
      <c r="J93" s="94"/>
      <c r="K93" s="94"/>
      <c r="L93" s="5">
        <v>144</v>
      </c>
      <c r="M93" s="5">
        <v>0</v>
      </c>
      <c r="N93" s="43" t="s">
        <v>1913</v>
      </c>
      <c r="O93" s="19">
        <v>600</v>
      </c>
      <c r="P93" s="19"/>
      <c r="Q93" s="25" t="s">
        <v>1914</v>
      </c>
      <c r="R93" s="19"/>
      <c r="S93" s="5">
        <v>16</v>
      </c>
      <c r="T93" t="s">
        <v>2361</v>
      </c>
      <c r="V93" t="s">
        <v>2344</v>
      </c>
      <c r="W93" t="s">
        <v>2310</v>
      </c>
      <c r="Y93">
        <v>600</v>
      </c>
      <c r="Z93">
        <v>100</v>
      </c>
      <c r="AC93">
        <v>999</v>
      </c>
    </row>
    <row r="94" spans="1:30" hidden="1">
      <c r="A94" t="str">
        <f t="shared" si="6"/>
        <v>Giant Armor</v>
      </c>
      <c r="B94" t="str">
        <f>CONCATENATE(C94, " ",D94)</f>
        <v>Giant Armor</v>
      </c>
      <c r="C94" s="94" t="s">
        <v>468</v>
      </c>
      <c r="D94" s="96" t="s">
        <v>1816</v>
      </c>
      <c r="E94" s="136">
        <f t="shared" si="7"/>
        <v>98</v>
      </c>
      <c r="F94" s="97">
        <v>62</v>
      </c>
      <c r="G94" s="94">
        <v>-2</v>
      </c>
      <c r="H94" s="94">
        <v>26000</v>
      </c>
      <c r="I94" s="94">
        <v>20</v>
      </c>
      <c r="J94" s="94" t="s">
        <v>4</v>
      </c>
      <c r="K94" s="94">
        <v>10</v>
      </c>
      <c r="L94" s="5">
        <v>81</v>
      </c>
      <c r="M94" s="5" t="s">
        <v>1752</v>
      </c>
      <c r="N94" s="43" t="s">
        <v>1916</v>
      </c>
      <c r="S94" s="5" t="s">
        <v>1753</v>
      </c>
      <c r="V94" t="s">
        <v>1816</v>
      </c>
    </row>
    <row r="95" spans="1:30" hidden="1">
      <c r="A95" t="str">
        <f t="shared" si="6"/>
        <v>Army Helm</v>
      </c>
      <c r="B95" t="str">
        <f>CONCATENATE(C95, " ",D95)</f>
        <v>Army Helm</v>
      </c>
      <c r="C95" s="94" t="s">
        <v>1917</v>
      </c>
      <c r="D95" s="96" t="s">
        <v>1812</v>
      </c>
      <c r="E95" s="136">
        <f t="shared" si="7"/>
        <v>99</v>
      </c>
      <c r="F95" s="97">
        <v>63</v>
      </c>
      <c r="G95" s="94">
        <v>-2</v>
      </c>
      <c r="H95" s="94">
        <v>17000</v>
      </c>
      <c r="I95" s="94">
        <v>13</v>
      </c>
      <c r="J95" s="94"/>
      <c r="K95" s="94"/>
      <c r="L95" s="5">
        <v>81</v>
      </c>
      <c r="M95" s="5" t="s">
        <v>1752</v>
      </c>
      <c r="N95" s="43" t="s">
        <v>1819</v>
      </c>
      <c r="S95" s="5" t="s">
        <v>1753</v>
      </c>
      <c r="V95" t="s">
        <v>1816</v>
      </c>
    </row>
    <row r="96" spans="1:30" hidden="1">
      <c r="A96" t="str">
        <f t="shared" si="6"/>
        <v>Army Armor</v>
      </c>
      <c r="B96" t="str">
        <f>CONCATENATE(C96, " ",D96)</f>
        <v>Army Armor</v>
      </c>
      <c r="C96" s="94" t="s">
        <v>1917</v>
      </c>
      <c r="D96" s="96" t="s">
        <v>1816</v>
      </c>
      <c r="E96" s="136">
        <f t="shared" si="7"/>
        <v>100</v>
      </c>
      <c r="F96" s="97">
        <v>64</v>
      </c>
      <c r="G96" s="94">
        <v>-2</v>
      </c>
      <c r="H96" s="94">
        <v>17000</v>
      </c>
      <c r="I96" s="94">
        <v>16</v>
      </c>
      <c r="J96" s="94"/>
      <c r="K96" s="94"/>
      <c r="L96" s="5">
        <v>63</v>
      </c>
      <c r="M96" s="5" t="s">
        <v>1918</v>
      </c>
      <c r="N96" s="43" t="s">
        <v>1919</v>
      </c>
      <c r="S96" s="5" t="s">
        <v>1920</v>
      </c>
      <c r="V96" t="s">
        <v>1816</v>
      </c>
    </row>
    <row r="97" spans="1:31" hidden="1">
      <c r="A97" t="str">
        <f t="shared" si="6"/>
        <v>Geta Boot</v>
      </c>
      <c r="B97" t="str">
        <f>CONCATENATE(C97, " ",D97)</f>
        <v>Geta Boot</v>
      </c>
      <c r="C97" s="94" t="s">
        <v>1921</v>
      </c>
      <c r="D97" s="96" t="s">
        <v>1831</v>
      </c>
      <c r="E97" s="136">
        <f t="shared" si="7"/>
        <v>101</v>
      </c>
      <c r="F97" s="97">
        <v>65</v>
      </c>
      <c r="G97" s="94">
        <v>-2</v>
      </c>
      <c r="H97" s="94">
        <v>2800</v>
      </c>
      <c r="I97" s="94">
        <v>2</v>
      </c>
      <c r="J97" s="94" t="s">
        <v>4</v>
      </c>
      <c r="K97" s="94">
        <v>5</v>
      </c>
      <c r="L97" s="5">
        <v>27</v>
      </c>
      <c r="M97" s="5" t="s">
        <v>1744</v>
      </c>
      <c r="N97" s="43" t="s">
        <v>1922</v>
      </c>
      <c r="S97" s="5" t="s">
        <v>1747</v>
      </c>
      <c r="V97" t="s">
        <v>1816</v>
      </c>
    </row>
    <row r="98" spans="1:31" hidden="1">
      <c r="A98" t="str">
        <f t="shared" si="6"/>
        <v>Sypha</v>
      </c>
      <c r="B98" t="str">
        <f>C98&amp;D98</f>
        <v>Sypha</v>
      </c>
      <c r="C98" s="94" t="s">
        <v>710</v>
      </c>
      <c r="D98" s="96"/>
      <c r="E98" s="136">
        <f t="shared" si="7"/>
        <v>102</v>
      </c>
      <c r="F98" s="97">
        <v>66</v>
      </c>
      <c r="G98" s="94">
        <v>50</v>
      </c>
      <c r="H98" s="94">
        <v>11000</v>
      </c>
      <c r="I98" s="94"/>
      <c r="J98" s="94"/>
      <c r="K98" s="94"/>
      <c r="L98" s="5">
        <v>63</v>
      </c>
      <c r="M98" s="5" t="s">
        <v>1672</v>
      </c>
      <c r="N98" s="43" t="s">
        <v>1923</v>
      </c>
      <c r="O98" s="19"/>
      <c r="P98" s="19"/>
      <c r="Q98" s="25"/>
      <c r="R98" s="19"/>
      <c r="S98" s="5" t="s">
        <v>1674</v>
      </c>
      <c r="U98">
        <v>6</v>
      </c>
      <c r="V98" t="s">
        <v>2343</v>
      </c>
      <c r="W98" t="s">
        <v>2305</v>
      </c>
      <c r="AB98" t="s">
        <v>2306</v>
      </c>
      <c r="AC98">
        <v>100</v>
      </c>
    </row>
    <row r="99" spans="1:31" hidden="1">
      <c r="A99" t="str">
        <f t="shared" si="6"/>
        <v>Coin</v>
      </c>
      <c r="B99" t="str">
        <f>C99&amp;D99</f>
        <v>Coin</v>
      </c>
      <c r="C99" s="94" t="s">
        <v>711</v>
      </c>
      <c r="D99" s="96"/>
      <c r="E99" s="136">
        <f t="shared" si="7"/>
        <v>103</v>
      </c>
      <c r="F99" s="97">
        <v>67</v>
      </c>
      <c r="G99" s="94">
        <v>50</v>
      </c>
      <c r="H99" s="94">
        <v>11000</v>
      </c>
      <c r="I99" s="94"/>
      <c r="J99" s="94"/>
      <c r="K99" s="94"/>
      <c r="L99" s="5">
        <v>63</v>
      </c>
      <c r="M99" s="5" t="s">
        <v>1924</v>
      </c>
      <c r="N99" s="43" t="s">
        <v>1925</v>
      </c>
      <c r="O99" s="19">
        <v>50</v>
      </c>
      <c r="P99" s="98">
        <v>0.7</v>
      </c>
      <c r="Q99" s="25"/>
      <c r="R99" s="19"/>
      <c r="S99" s="5" t="s">
        <v>1866</v>
      </c>
      <c r="T99" t="s">
        <v>2361</v>
      </c>
      <c r="V99" t="s">
        <v>2344</v>
      </c>
      <c r="W99" t="s">
        <v>2305</v>
      </c>
      <c r="Y99">
        <v>50</v>
      </c>
      <c r="Z99">
        <v>0</v>
      </c>
      <c r="AC99">
        <v>80</v>
      </c>
    </row>
    <row r="100" spans="1:31" hidden="1">
      <c r="A100" t="str">
        <f t="shared" si="6"/>
        <v>Kimono Armor</v>
      </c>
      <c r="B100" t="str">
        <f>CONCATENATE(C100, " ",D100)</f>
        <v>Kimono Armor</v>
      </c>
      <c r="C100" s="94" t="s">
        <v>1926</v>
      </c>
      <c r="D100" s="96" t="s">
        <v>1816</v>
      </c>
      <c r="E100" s="136">
        <f t="shared" si="7"/>
        <v>104</v>
      </c>
      <c r="F100" s="97">
        <v>68</v>
      </c>
      <c r="G100" s="94">
        <v>-2</v>
      </c>
      <c r="H100" s="94">
        <v>4800</v>
      </c>
      <c r="I100" s="94">
        <v>10</v>
      </c>
      <c r="J100" s="94" t="s">
        <v>5</v>
      </c>
      <c r="K100" s="94">
        <v>5</v>
      </c>
      <c r="L100" s="5">
        <v>9</v>
      </c>
      <c r="M100" s="5" t="s">
        <v>1741</v>
      </c>
      <c r="N100" s="43" t="s">
        <v>1927</v>
      </c>
      <c r="S100" s="5" t="s">
        <v>1743</v>
      </c>
      <c r="V100" t="s">
        <v>1816</v>
      </c>
    </row>
    <row r="101" spans="1:31" hidden="1">
      <c r="A101" t="str">
        <f t="shared" si="6"/>
        <v>Samurai Shield</v>
      </c>
      <c r="B101" t="str">
        <f>CONCATENATE(C101, " ",D101)</f>
        <v>Samurai Shield</v>
      </c>
      <c r="C101" s="94" t="s">
        <v>537</v>
      </c>
      <c r="D101" s="96" t="s">
        <v>1740</v>
      </c>
      <c r="E101" s="136">
        <f t="shared" si="7"/>
        <v>105</v>
      </c>
      <c r="F101" s="97">
        <v>69</v>
      </c>
      <c r="G101" s="94">
        <v>50</v>
      </c>
      <c r="H101" s="94">
        <v>26000</v>
      </c>
      <c r="I101" s="94"/>
      <c r="J101" s="94"/>
      <c r="K101" s="94"/>
      <c r="L101" s="5">
        <v>99</v>
      </c>
      <c r="M101" s="5" t="s">
        <v>1928</v>
      </c>
      <c r="N101" s="43" t="s">
        <v>1929</v>
      </c>
      <c r="O101" s="19"/>
      <c r="P101" s="19"/>
      <c r="Q101" s="25"/>
      <c r="R101" s="19"/>
      <c r="S101" s="5" t="s">
        <v>1930</v>
      </c>
      <c r="V101" t="s">
        <v>1740</v>
      </c>
      <c r="W101" t="s">
        <v>2306</v>
      </c>
      <c r="AC101">
        <v>99</v>
      </c>
    </row>
    <row r="102" spans="1:31" hidden="1">
      <c r="A102" t="str">
        <f t="shared" si="6"/>
        <v>Muramas</v>
      </c>
      <c r="B102" t="str">
        <f>C102</f>
        <v>Muramas</v>
      </c>
      <c r="C102" s="94" t="s">
        <v>1931</v>
      </c>
      <c r="D102" s="96" t="s">
        <v>108</v>
      </c>
      <c r="E102" s="136">
        <f t="shared" si="7"/>
        <v>106</v>
      </c>
      <c r="F102" s="97" t="s">
        <v>454</v>
      </c>
      <c r="G102" s="94">
        <v>40</v>
      </c>
      <c r="H102" s="94">
        <v>26000</v>
      </c>
      <c r="I102" s="94"/>
      <c r="J102" s="94"/>
      <c r="K102" s="94"/>
      <c r="L102" s="5">
        <v>99</v>
      </c>
      <c r="M102" s="5" t="s">
        <v>1676</v>
      </c>
      <c r="N102" s="43" t="s">
        <v>1933</v>
      </c>
      <c r="O102" s="19"/>
      <c r="P102" s="19"/>
      <c r="Q102" s="25"/>
      <c r="R102" s="19"/>
      <c r="S102" s="5" t="s">
        <v>1680</v>
      </c>
      <c r="T102" t="s">
        <v>4</v>
      </c>
      <c r="U102">
        <v>15</v>
      </c>
      <c r="V102" t="s">
        <v>2343</v>
      </c>
      <c r="W102" t="s">
        <v>2305</v>
      </c>
      <c r="X102" t="s">
        <v>2378</v>
      </c>
    </row>
    <row r="103" spans="1:31" hidden="1">
      <c r="A103" t="str">
        <f t="shared" si="6"/>
        <v>Gungnir Spear</v>
      </c>
      <c r="B103" t="str">
        <f>CONCATENATE(C103, " ",D103)</f>
        <v>Gungnir Spear</v>
      </c>
      <c r="C103" s="94" t="s">
        <v>770</v>
      </c>
      <c r="D103" s="96" t="s">
        <v>1934</v>
      </c>
      <c r="E103" s="136">
        <f t="shared" si="7"/>
        <v>107</v>
      </c>
      <c r="F103" s="97" t="s">
        <v>52</v>
      </c>
      <c r="G103" s="94">
        <v>30</v>
      </c>
      <c r="H103" s="94">
        <v>50000</v>
      </c>
      <c r="I103" s="94"/>
      <c r="J103" s="94"/>
      <c r="K103" s="94"/>
      <c r="L103" s="5">
        <v>144</v>
      </c>
      <c r="M103" s="5" t="s">
        <v>1687</v>
      </c>
      <c r="N103" s="43" t="s">
        <v>1775</v>
      </c>
      <c r="O103" s="19"/>
      <c r="P103" s="19"/>
      <c r="Q103" s="25"/>
      <c r="R103" s="19"/>
      <c r="S103" s="5" t="s">
        <v>1691</v>
      </c>
      <c r="T103" t="s">
        <v>4</v>
      </c>
      <c r="U103">
        <v>15</v>
      </c>
      <c r="V103" t="s">
        <v>2344</v>
      </c>
      <c r="W103" t="s">
        <v>2309</v>
      </c>
      <c r="Y103">
        <v>1050</v>
      </c>
      <c r="Z103">
        <v>0</v>
      </c>
    </row>
    <row r="104" spans="1:31" hidden="1">
      <c r="A104" t="str">
        <f t="shared" si="6"/>
        <v>Laser Sword</v>
      </c>
      <c r="B104" t="str">
        <f>CONCATENATE(C104, " ",D104)</f>
        <v>Laser Sword</v>
      </c>
      <c r="C104" s="94" t="s">
        <v>1936</v>
      </c>
      <c r="D104" s="96" t="s">
        <v>108</v>
      </c>
      <c r="E104" s="136">
        <f t="shared" si="7"/>
        <v>108</v>
      </c>
      <c r="F104" s="97" t="s">
        <v>1937</v>
      </c>
      <c r="G104" s="94">
        <v>50</v>
      </c>
      <c r="H104" s="94">
        <v>11000</v>
      </c>
      <c r="I104" s="94"/>
      <c r="J104" s="94"/>
      <c r="K104" s="94"/>
      <c r="L104" s="5">
        <v>63</v>
      </c>
      <c r="M104" s="5" t="s">
        <v>1924</v>
      </c>
      <c r="N104" s="43" t="s">
        <v>1939</v>
      </c>
      <c r="O104" s="19"/>
      <c r="P104" s="19"/>
      <c r="Q104" s="25"/>
      <c r="R104" s="19"/>
      <c r="S104" s="5" t="s">
        <v>1866</v>
      </c>
      <c r="T104" t="s">
        <v>5</v>
      </c>
      <c r="U104">
        <v>11</v>
      </c>
      <c r="V104" t="s">
        <v>2343</v>
      </c>
      <c r="W104" t="s">
        <v>2305</v>
      </c>
      <c r="AB104" t="s">
        <v>2341</v>
      </c>
      <c r="AE104" t="s">
        <v>2577</v>
      </c>
    </row>
    <row r="105" spans="1:31" hidden="1">
      <c r="A105" t="str">
        <f t="shared" si="6"/>
        <v>Psi Knife</v>
      </c>
      <c r="B105" t="str">
        <f>CONCATENATE(C105, " ",D105)</f>
        <v>Psi Knife</v>
      </c>
      <c r="C105" s="94" t="s">
        <v>924</v>
      </c>
      <c r="D105" s="96" t="s">
        <v>1720</v>
      </c>
      <c r="E105" s="136">
        <f t="shared" si="7"/>
        <v>109</v>
      </c>
      <c r="F105" s="97" t="s">
        <v>1940</v>
      </c>
      <c r="G105" s="94">
        <v>50</v>
      </c>
      <c r="H105" s="94">
        <v>1400</v>
      </c>
      <c r="I105" s="94"/>
      <c r="J105" s="94"/>
      <c r="K105" s="94"/>
      <c r="L105" s="5">
        <v>27</v>
      </c>
      <c r="M105" s="5">
        <v>0</v>
      </c>
      <c r="N105" s="43" t="s">
        <v>1942</v>
      </c>
      <c r="O105" s="19"/>
      <c r="P105" s="19"/>
      <c r="Q105" s="25"/>
      <c r="R105" s="19"/>
      <c r="S105" s="5" t="s">
        <v>1943</v>
      </c>
      <c r="T105" t="s">
        <v>6</v>
      </c>
      <c r="U105">
        <v>8</v>
      </c>
      <c r="V105" t="s">
        <v>2343</v>
      </c>
      <c r="W105" t="s">
        <v>2305</v>
      </c>
    </row>
    <row r="106" spans="1:31" hidden="1">
      <c r="A106" t="str">
        <f t="shared" si="6"/>
        <v>Psi Sword</v>
      </c>
      <c r="B106" t="str">
        <f>CONCATENATE(C106, " ",D106)</f>
        <v>Psi Sword</v>
      </c>
      <c r="C106" s="94" t="s">
        <v>924</v>
      </c>
      <c r="D106" s="96" t="s">
        <v>108</v>
      </c>
      <c r="E106" s="136">
        <f t="shared" si="7"/>
        <v>110</v>
      </c>
      <c r="F106" s="97" t="s">
        <v>1944</v>
      </c>
      <c r="G106" s="94">
        <v>50</v>
      </c>
      <c r="H106" s="94">
        <v>17000</v>
      </c>
      <c r="I106" s="94"/>
      <c r="J106" s="94"/>
      <c r="K106" s="94"/>
      <c r="L106" s="5">
        <v>81</v>
      </c>
      <c r="M106" s="5">
        <v>0</v>
      </c>
      <c r="N106" s="43" t="s">
        <v>1946</v>
      </c>
      <c r="O106" s="19"/>
      <c r="P106" s="19"/>
      <c r="Q106" s="25"/>
      <c r="R106" s="19"/>
      <c r="S106" s="5" t="s">
        <v>1798</v>
      </c>
      <c r="T106" t="s">
        <v>6</v>
      </c>
      <c r="U106">
        <v>12</v>
      </c>
      <c r="V106" t="s">
        <v>2343</v>
      </c>
      <c r="W106" t="s">
        <v>2305</v>
      </c>
    </row>
    <row r="107" spans="1:31" hidden="1">
      <c r="A107" t="str">
        <f t="shared" si="6"/>
        <v>Laser Gun</v>
      </c>
      <c r="B107" t="str">
        <f>CONCATENATE(C107, " ",D107)</f>
        <v>Laser Gun</v>
      </c>
      <c r="C107" s="94" t="s">
        <v>1936</v>
      </c>
      <c r="D107" s="96" t="s">
        <v>1857</v>
      </c>
      <c r="E107" s="136">
        <f t="shared" si="7"/>
        <v>111</v>
      </c>
      <c r="F107" s="97" t="s">
        <v>1947</v>
      </c>
      <c r="G107" s="94">
        <v>30</v>
      </c>
      <c r="H107" s="94">
        <v>36000</v>
      </c>
      <c r="I107" s="94"/>
      <c r="J107" s="94"/>
      <c r="K107" s="94"/>
      <c r="L107" s="5">
        <v>117</v>
      </c>
      <c r="M107" s="5" t="s">
        <v>1777</v>
      </c>
      <c r="N107" s="43" t="s">
        <v>1949</v>
      </c>
      <c r="O107" s="19"/>
      <c r="P107" s="19"/>
      <c r="Q107" s="25"/>
      <c r="R107" s="19"/>
      <c r="S107" s="5" t="s">
        <v>1780</v>
      </c>
      <c r="T107" t="s">
        <v>2361</v>
      </c>
      <c r="V107" t="s">
        <v>2344</v>
      </c>
      <c r="W107" t="s">
        <v>2305</v>
      </c>
      <c r="Y107">
        <v>350</v>
      </c>
      <c r="Z107">
        <v>50</v>
      </c>
      <c r="AC107">
        <v>999</v>
      </c>
      <c r="AD107" t="s">
        <v>750</v>
      </c>
    </row>
    <row r="108" spans="1:31" hidden="1">
      <c r="A108" t="str">
        <f t="shared" si="6"/>
        <v>SpeedUp</v>
      </c>
      <c r="B108" t="str">
        <f>C108&amp;D108</f>
        <v>SpeedUp</v>
      </c>
      <c r="C108" s="94" t="s">
        <v>1950</v>
      </c>
      <c r="D108" s="96"/>
      <c r="E108" s="136">
        <f t="shared" si="7"/>
        <v>112</v>
      </c>
      <c r="F108" s="97">
        <v>70</v>
      </c>
      <c r="G108" s="94">
        <v>20</v>
      </c>
      <c r="H108" s="94">
        <v>6800</v>
      </c>
      <c r="I108" s="94"/>
      <c r="J108" s="94"/>
      <c r="K108" s="94"/>
      <c r="L108" s="5">
        <v>45</v>
      </c>
      <c r="M108" s="5">
        <v>0</v>
      </c>
      <c r="N108" s="43" t="s">
        <v>1951</v>
      </c>
      <c r="O108" s="19"/>
      <c r="P108" s="19"/>
      <c r="Q108" s="25"/>
      <c r="R108" s="19"/>
      <c r="S108" s="5">
        <v>5</v>
      </c>
      <c r="V108" t="s">
        <v>2372</v>
      </c>
      <c r="W108" t="s">
        <v>2307</v>
      </c>
      <c r="Y108">
        <v>10</v>
      </c>
      <c r="AB108" t="s">
        <v>2299</v>
      </c>
    </row>
    <row r="109" spans="1:31" hidden="1">
      <c r="A109" t="str">
        <f t="shared" si="6"/>
        <v>Rocket</v>
      </c>
      <c r="B109" t="str">
        <f>C109&amp;D109</f>
        <v>Rocket</v>
      </c>
      <c r="C109" s="94" t="s">
        <v>648</v>
      </c>
      <c r="D109" s="96"/>
      <c r="E109" s="136">
        <f t="shared" si="7"/>
        <v>113</v>
      </c>
      <c r="F109" s="97">
        <v>71</v>
      </c>
      <c r="G109" s="94">
        <v>30</v>
      </c>
      <c r="H109" s="94">
        <v>6800</v>
      </c>
      <c r="I109" s="94"/>
      <c r="J109" s="94"/>
      <c r="K109" s="94"/>
      <c r="L109" s="5">
        <v>45</v>
      </c>
      <c r="M109" s="5" t="s">
        <v>1666</v>
      </c>
      <c r="N109" s="43" t="s">
        <v>1952</v>
      </c>
      <c r="O109" s="19">
        <v>160</v>
      </c>
      <c r="P109" s="19">
        <v>275</v>
      </c>
      <c r="Q109" s="25"/>
      <c r="R109" s="19"/>
      <c r="S109" s="5" t="s">
        <v>1670</v>
      </c>
      <c r="T109" t="s">
        <v>2361</v>
      </c>
      <c r="V109" t="s">
        <v>2344</v>
      </c>
      <c r="W109" t="s">
        <v>2305</v>
      </c>
      <c r="Y109">
        <v>160</v>
      </c>
      <c r="Z109">
        <v>55</v>
      </c>
      <c r="AC109">
        <v>87</v>
      </c>
      <c r="AD109" t="s">
        <v>750</v>
      </c>
    </row>
    <row r="110" spans="1:31" hidden="1">
      <c r="A110" t="str">
        <f t="shared" si="6"/>
        <v>Psi Gun</v>
      </c>
      <c r="B110" t="str">
        <f t="shared" ref="B110:B121" si="9">CONCATENATE(C110, " ",D110)</f>
        <v>Psi Gun</v>
      </c>
      <c r="C110" s="94" t="s">
        <v>924</v>
      </c>
      <c r="D110" s="96" t="s">
        <v>1857</v>
      </c>
      <c r="E110" s="136">
        <f t="shared" si="7"/>
        <v>114</v>
      </c>
      <c r="F110" s="97">
        <v>72</v>
      </c>
      <c r="G110" s="94">
        <v>30</v>
      </c>
      <c r="H110" s="94">
        <v>50000</v>
      </c>
      <c r="I110" s="94"/>
      <c r="J110" s="94"/>
      <c r="K110" s="94"/>
      <c r="L110" s="5">
        <v>144</v>
      </c>
      <c r="M110" s="5" t="s">
        <v>1953</v>
      </c>
      <c r="N110" s="43" t="s">
        <v>1955</v>
      </c>
      <c r="O110" s="19"/>
      <c r="P110" s="19"/>
      <c r="Q110" s="25"/>
      <c r="R110" s="19"/>
      <c r="S110" s="5" t="s">
        <v>1811</v>
      </c>
      <c r="T110" t="s">
        <v>6</v>
      </c>
      <c r="U110">
        <v>12</v>
      </c>
      <c r="V110" t="s">
        <v>2344</v>
      </c>
      <c r="W110" t="s">
        <v>2309</v>
      </c>
    </row>
    <row r="111" spans="1:31" hidden="1">
      <c r="A111" t="str">
        <f t="shared" si="6"/>
        <v>Giant Helm</v>
      </c>
      <c r="B111" t="str">
        <f t="shared" si="9"/>
        <v>Giant Helm</v>
      </c>
      <c r="C111" s="94" t="s">
        <v>468</v>
      </c>
      <c r="D111" s="96" t="s">
        <v>1812</v>
      </c>
      <c r="E111" s="136">
        <f t="shared" si="7"/>
        <v>115</v>
      </c>
      <c r="F111" s="97">
        <v>73</v>
      </c>
      <c r="G111" s="94">
        <v>-2</v>
      </c>
      <c r="H111" s="94">
        <v>17000</v>
      </c>
      <c r="I111" s="94">
        <v>13</v>
      </c>
      <c r="J111" s="94" t="s">
        <v>4</v>
      </c>
      <c r="K111" s="94">
        <v>10</v>
      </c>
      <c r="L111" s="5">
        <v>81</v>
      </c>
      <c r="M111" s="5" t="s">
        <v>1752</v>
      </c>
      <c r="N111" s="43" t="s">
        <v>1957</v>
      </c>
      <c r="S111" s="5" t="s">
        <v>1753</v>
      </c>
      <c r="V111" t="s">
        <v>1816</v>
      </c>
    </row>
    <row r="112" spans="1:31" hidden="1">
      <c r="A112" t="str">
        <f t="shared" si="6"/>
        <v>Hyper Cannon</v>
      </c>
      <c r="B112" t="str">
        <f t="shared" si="9"/>
        <v>Hyper Cannon</v>
      </c>
      <c r="C112" s="94" t="s">
        <v>1958</v>
      </c>
      <c r="D112" s="96" t="s">
        <v>1899</v>
      </c>
      <c r="E112" s="136">
        <f t="shared" si="7"/>
        <v>116</v>
      </c>
      <c r="F112" s="97">
        <v>74</v>
      </c>
      <c r="G112" s="94">
        <v>3</v>
      </c>
      <c r="H112" s="94">
        <v>50000</v>
      </c>
      <c r="I112" s="94"/>
      <c r="J112" s="94"/>
      <c r="K112" s="94"/>
      <c r="L112" s="5">
        <v>144</v>
      </c>
      <c r="M112" s="5">
        <v>0</v>
      </c>
      <c r="N112" s="43" t="s">
        <v>1960</v>
      </c>
      <c r="O112" s="19"/>
      <c r="P112" s="19"/>
      <c r="Q112" s="25" t="s">
        <v>1961</v>
      </c>
      <c r="R112" s="19"/>
      <c r="S112" s="5">
        <v>16</v>
      </c>
      <c r="T112" t="s">
        <v>2362</v>
      </c>
      <c r="V112" t="s">
        <v>2344</v>
      </c>
      <c r="W112" t="s">
        <v>2310</v>
      </c>
      <c r="AB112" t="s">
        <v>390</v>
      </c>
    </row>
    <row r="113" spans="1:29" hidden="1">
      <c r="A113" t="str">
        <f t="shared" si="6"/>
        <v>Battle Armor</v>
      </c>
      <c r="B113" t="str">
        <f t="shared" si="9"/>
        <v>Battle Armor</v>
      </c>
      <c r="C113" s="94" t="s">
        <v>1662</v>
      </c>
      <c r="D113" s="96" t="s">
        <v>1816</v>
      </c>
      <c r="E113" s="136">
        <f t="shared" si="7"/>
        <v>117</v>
      </c>
      <c r="F113" s="97">
        <v>75</v>
      </c>
      <c r="G113" s="94">
        <v>-2</v>
      </c>
      <c r="H113" s="94">
        <v>39000</v>
      </c>
      <c r="I113" s="94">
        <v>26</v>
      </c>
      <c r="J113" s="94" t="s">
        <v>4</v>
      </c>
      <c r="K113" s="94">
        <v>5</v>
      </c>
      <c r="L113" s="5">
        <v>99</v>
      </c>
      <c r="M113" s="5" t="s">
        <v>1928</v>
      </c>
      <c r="N113" s="43" t="s">
        <v>1962</v>
      </c>
      <c r="S113" s="5" t="s">
        <v>1930</v>
      </c>
      <c r="V113" t="s">
        <v>1816</v>
      </c>
    </row>
    <row r="114" spans="1:29" hidden="1">
      <c r="A114" t="str">
        <f t="shared" si="6"/>
        <v xml:space="preserve">Parasuit </v>
      </c>
      <c r="B114" t="str">
        <f t="shared" si="9"/>
        <v xml:space="preserve">Parasuit </v>
      </c>
      <c r="C114" s="94" t="s">
        <v>1963</v>
      </c>
      <c r="D114" s="96"/>
      <c r="E114" s="136">
        <f t="shared" si="7"/>
        <v>118</v>
      </c>
      <c r="F114" s="97">
        <v>76</v>
      </c>
      <c r="G114" s="94">
        <v>-2</v>
      </c>
      <c r="H114" s="94">
        <v>9464</v>
      </c>
      <c r="I114" s="94">
        <v>73</v>
      </c>
      <c r="J114" s="94" t="s">
        <v>2606</v>
      </c>
      <c r="K114" s="94">
        <v>15</v>
      </c>
      <c r="L114" s="5">
        <v>144</v>
      </c>
      <c r="M114" s="5" t="s">
        <v>1964</v>
      </c>
      <c r="N114" s="43" t="s">
        <v>1966</v>
      </c>
      <c r="S114" s="5" t="s">
        <v>1967</v>
      </c>
      <c r="V114" t="s">
        <v>1816</v>
      </c>
      <c r="X114" t="s">
        <v>2386</v>
      </c>
    </row>
    <row r="115" spans="1:29" hidden="1">
      <c r="A115" t="str">
        <f t="shared" si="6"/>
        <v xml:space="preserve">Door </v>
      </c>
      <c r="B115" t="str">
        <f t="shared" si="9"/>
        <v xml:space="preserve">Door </v>
      </c>
      <c r="C115" s="94" t="s">
        <v>1968</v>
      </c>
      <c r="D115" s="96"/>
      <c r="E115" s="136">
        <f t="shared" si="7"/>
        <v>119</v>
      </c>
      <c r="F115" s="97">
        <v>77</v>
      </c>
      <c r="G115" s="94">
        <v>3</v>
      </c>
      <c r="H115" s="94">
        <v>5000</v>
      </c>
      <c r="I115" s="94"/>
      <c r="J115" s="94"/>
      <c r="K115" s="94"/>
      <c r="L115" s="5">
        <v>9</v>
      </c>
      <c r="M115" s="5">
        <v>0</v>
      </c>
      <c r="N115" s="43" t="s">
        <v>1969</v>
      </c>
      <c r="S115" s="5">
        <v>1</v>
      </c>
      <c r="V115" t="s">
        <v>2345</v>
      </c>
    </row>
    <row r="116" spans="1:29" hidden="1">
      <c r="A116" t="str">
        <f t="shared" si="6"/>
        <v>Micron Potion</v>
      </c>
      <c r="B116" t="str">
        <f t="shared" si="9"/>
        <v>Micron Potion</v>
      </c>
      <c r="C116" s="94" t="s">
        <v>1970</v>
      </c>
      <c r="D116" s="96" t="s">
        <v>1759</v>
      </c>
      <c r="E116" s="136">
        <f t="shared" si="7"/>
        <v>120</v>
      </c>
      <c r="F116" s="97">
        <v>78</v>
      </c>
      <c r="G116" s="94">
        <v>-2</v>
      </c>
      <c r="H116" s="94">
        <v>1</v>
      </c>
      <c r="I116" s="94"/>
      <c r="J116" s="94"/>
      <c r="K116" s="94"/>
      <c r="L116" s="5">
        <v>9</v>
      </c>
      <c r="M116" s="5">
        <v>0</v>
      </c>
      <c r="N116" s="43" t="s">
        <v>1971</v>
      </c>
      <c r="S116" s="5">
        <v>1</v>
      </c>
      <c r="V116" t="s">
        <v>2346</v>
      </c>
    </row>
    <row r="117" spans="1:29" hidden="1">
      <c r="A117" t="str">
        <f t="shared" si="6"/>
        <v xml:space="preserve">Key </v>
      </c>
      <c r="B117" t="str">
        <f t="shared" si="9"/>
        <v xml:space="preserve">Key </v>
      </c>
      <c r="C117" s="94" t="s">
        <v>1972</v>
      </c>
      <c r="D117" s="96"/>
      <c r="E117" s="136">
        <f t="shared" si="7"/>
        <v>121</v>
      </c>
      <c r="F117" s="97">
        <v>79</v>
      </c>
      <c r="G117" s="94">
        <v>-2</v>
      </c>
      <c r="H117" s="94">
        <v>1</v>
      </c>
      <c r="I117" s="94"/>
      <c r="J117" s="94"/>
      <c r="K117" s="94"/>
      <c r="L117" s="5">
        <v>9</v>
      </c>
      <c r="M117" s="5">
        <v>0</v>
      </c>
      <c r="N117" s="43" t="s">
        <v>1973</v>
      </c>
      <c r="S117" s="5">
        <v>1</v>
      </c>
      <c r="V117" t="s">
        <v>2346</v>
      </c>
    </row>
    <row r="118" spans="1:29">
      <c r="A118" t="str">
        <f t="shared" si="6"/>
        <v>Masmune Magi</v>
      </c>
      <c r="B118" t="str">
        <f t="shared" si="9"/>
        <v>Masmune Magi</v>
      </c>
      <c r="C118" s="94" t="s">
        <v>1974</v>
      </c>
      <c r="D118" s="96" t="s">
        <v>1975</v>
      </c>
      <c r="E118" s="136">
        <f t="shared" si="7"/>
        <v>122</v>
      </c>
      <c r="F118" s="97" t="s">
        <v>1976</v>
      </c>
      <c r="G118" s="94">
        <v>-2</v>
      </c>
      <c r="H118" s="94">
        <v>0</v>
      </c>
      <c r="I118" s="94"/>
      <c r="J118" s="94"/>
      <c r="K118" s="94"/>
      <c r="L118" s="5">
        <v>9</v>
      </c>
      <c r="M118" s="5">
        <v>0</v>
      </c>
      <c r="N118" s="43" t="s">
        <v>1977</v>
      </c>
      <c r="O118" s="19"/>
      <c r="P118" s="19"/>
      <c r="Q118" s="25"/>
      <c r="R118" s="19"/>
      <c r="S118" s="5">
        <v>1</v>
      </c>
      <c r="V118" t="s">
        <v>2347</v>
      </c>
      <c r="W118" t="s">
        <v>2305</v>
      </c>
      <c r="Y118">
        <v>500</v>
      </c>
      <c r="Z118">
        <v>100</v>
      </c>
      <c r="AB118" t="s">
        <v>2341</v>
      </c>
    </row>
    <row r="119" spans="1:29">
      <c r="A119" t="str">
        <f t="shared" si="6"/>
        <v>Aegis Magi</v>
      </c>
      <c r="B119" t="str">
        <f t="shared" si="9"/>
        <v>Aegis Magi</v>
      </c>
      <c r="C119" s="94" t="s">
        <v>1978</v>
      </c>
      <c r="D119" s="96" t="s">
        <v>1975</v>
      </c>
      <c r="E119" s="136">
        <f t="shared" si="7"/>
        <v>123</v>
      </c>
      <c r="F119" s="97" t="s">
        <v>1979</v>
      </c>
      <c r="G119" s="94">
        <v>-2</v>
      </c>
      <c r="H119" s="94">
        <v>0</v>
      </c>
      <c r="I119" s="94"/>
      <c r="J119" s="94"/>
      <c r="K119" s="94"/>
      <c r="L119" s="5">
        <v>9</v>
      </c>
      <c r="M119" s="5">
        <v>0</v>
      </c>
      <c r="N119" s="43" t="s">
        <v>1980</v>
      </c>
      <c r="O119" s="19"/>
      <c r="P119" s="19"/>
      <c r="Q119" s="25"/>
      <c r="R119" s="19"/>
      <c r="S119" s="5">
        <v>1</v>
      </c>
      <c r="V119" t="s">
        <v>2347</v>
      </c>
      <c r="W119" t="s">
        <v>2306</v>
      </c>
      <c r="X119" t="s">
        <v>2387</v>
      </c>
      <c r="AB119" t="s">
        <v>572</v>
      </c>
      <c r="AC119">
        <v>100</v>
      </c>
    </row>
    <row r="120" spans="1:29">
      <c r="A120" t="str">
        <f t="shared" si="6"/>
        <v>Heart Magi</v>
      </c>
      <c r="B120" t="str">
        <f t="shared" si="9"/>
        <v>Heart Magi</v>
      </c>
      <c r="C120" s="94" t="s">
        <v>1981</v>
      </c>
      <c r="D120" s="96" t="s">
        <v>1975</v>
      </c>
      <c r="E120" s="136">
        <f t="shared" si="7"/>
        <v>124</v>
      </c>
      <c r="F120" s="97" t="s">
        <v>1982</v>
      </c>
      <c r="G120" s="94">
        <v>1</v>
      </c>
      <c r="H120" s="94">
        <v>0</v>
      </c>
      <c r="I120" s="94"/>
      <c r="J120" s="94"/>
      <c r="K120" s="94"/>
      <c r="L120" s="5">
        <v>9</v>
      </c>
      <c r="M120" s="5">
        <v>0</v>
      </c>
      <c r="N120" s="43" t="s">
        <v>1983</v>
      </c>
      <c r="O120" s="19"/>
      <c r="P120" s="19"/>
      <c r="Q120" s="25"/>
      <c r="R120" s="19"/>
      <c r="S120" s="5">
        <v>1</v>
      </c>
      <c r="V120" t="s">
        <v>2347</v>
      </c>
      <c r="W120" t="s">
        <v>2311</v>
      </c>
      <c r="AA120" t="s">
        <v>2572</v>
      </c>
    </row>
    <row r="121" spans="1:29">
      <c r="A121" t="str">
        <f t="shared" si="6"/>
        <v>Pegasus Magi</v>
      </c>
      <c r="B121" t="str">
        <f t="shared" si="9"/>
        <v>Pegasus Magi</v>
      </c>
      <c r="C121" s="94" t="s">
        <v>1984</v>
      </c>
      <c r="D121" s="96" t="s">
        <v>1975</v>
      </c>
      <c r="E121" s="136">
        <f t="shared" si="7"/>
        <v>125</v>
      </c>
      <c r="F121" s="97" t="s">
        <v>1985</v>
      </c>
      <c r="G121" s="94">
        <v>-2</v>
      </c>
      <c r="H121" s="94">
        <v>0</v>
      </c>
      <c r="I121" s="94"/>
      <c r="J121" s="94"/>
      <c r="K121" s="94"/>
      <c r="L121" s="5">
        <v>9</v>
      </c>
      <c r="M121" s="5">
        <v>0</v>
      </c>
      <c r="N121" s="43" t="s">
        <v>1969</v>
      </c>
      <c r="O121" s="5"/>
      <c r="S121" s="5">
        <v>1</v>
      </c>
      <c r="V121" t="s">
        <v>2347</v>
      </c>
    </row>
    <row r="122" spans="1:29" hidden="1">
      <c r="A122" t="str">
        <f t="shared" si="6"/>
        <v>Selfix</v>
      </c>
      <c r="B122" t="str">
        <f>C122&amp;D122</f>
        <v>Selfix</v>
      </c>
      <c r="C122" s="94" t="s">
        <v>658</v>
      </c>
      <c r="D122" s="96"/>
      <c r="E122" s="136">
        <f t="shared" si="7"/>
        <v>126</v>
      </c>
      <c r="F122" s="97" t="s">
        <v>1986</v>
      </c>
      <c r="G122" s="94">
        <v>-2</v>
      </c>
      <c r="H122" s="94">
        <v>0</v>
      </c>
      <c r="I122" s="94"/>
      <c r="J122" s="94"/>
      <c r="K122" s="94"/>
      <c r="L122" s="5">
        <v>117</v>
      </c>
      <c r="M122" s="5">
        <v>0</v>
      </c>
      <c r="N122" s="43" t="s">
        <v>2382</v>
      </c>
      <c r="S122" s="5">
        <v>1</v>
      </c>
      <c r="V122" t="s">
        <v>1816</v>
      </c>
      <c r="AB122" t="s">
        <v>2385</v>
      </c>
      <c r="AC122">
        <v>10</v>
      </c>
    </row>
    <row r="123" spans="1:29" hidden="1">
      <c r="A123" t="str">
        <f t="shared" si="6"/>
        <v>Seven Sword</v>
      </c>
      <c r="B123" t="str">
        <f>CONCATENATE(C123, " ",D123)</f>
        <v>Seven Sword</v>
      </c>
      <c r="C123" s="94" t="s">
        <v>1988</v>
      </c>
      <c r="D123" s="96" t="s">
        <v>108</v>
      </c>
      <c r="E123" s="136">
        <f t="shared" si="7"/>
        <v>127</v>
      </c>
      <c r="F123" s="97" t="s">
        <v>1989</v>
      </c>
      <c r="G123" s="94">
        <v>7</v>
      </c>
      <c r="H123" s="94">
        <v>0</v>
      </c>
      <c r="I123" s="94"/>
      <c r="J123" s="94"/>
      <c r="K123" s="94"/>
      <c r="L123" s="5">
        <v>144</v>
      </c>
      <c r="M123" s="5">
        <v>0</v>
      </c>
      <c r="N123" s="43" t="s">
        <v>2582</v>
      </c>
      <c r="O123" s="19"/>
      <c r="P123" s="19"/>
      <c r="Q123" s="25"/>
      <c r="R123" s="19"/>
      <c r="S123" s="5">
        <v>16</v>
      </c>
      <c r="T123" t="s">
        <v>4</v>
      </c>
      <c r="U123">
        <v>15</v>
      </c>
      <c r="V123" t="s">
        <v>2343</v>
      </c>
      <c r="W123" t="s">
        <v>2305</v>
      </c>
      <c r="AB123" t="s">
        <v>2348</v>
      </c>
    </row>
    <row r="124" spans="1:29" hidden="1">
      <c r="A124" t="str">
        <f t="shared" si="6"/>
        <v>Nail</v>
      </c>
      <c r="B124" t="str">
        <f t="shared" ref="B124:B163" si="10">C124&amp;D124</f>
        <v>Nail</v>
      </c>
      <c r="C124" s="94" t="s">
        <v>317</v>
      </c>
      <c r="D124" s="96"/>
      <c r="E124" s="136">
        <f t="shared" si="7"/>
        <v>128</v>
      </c>
      <c r="F124" s="97">
        <v>80</v>
      </c>
      <c r="G124" s="94">
        <v>30</v>
      </c>
      <c r="H124" s="94"/>
      <c r="I124" s="94"/>
      <c r="J124" s="94"/>
      <c r="K124" s="94"/>
      <c r="L124" s="5">
        <v>9</v>
      </c>
      <c r="M124" s="5">
        <v>0</v>
      </c>
      <c r="N124" s="43" t="s">
        <v>1653</v>
      </c>
      <c r="O124" s="19" t="s">
        <v>1991</v>
      </c>
      <c r="P124" s="19"/>
      <c r="Q124" s="25"/>
      <c r="R124" s="19"/>
      <c r="S124" s="5">
        <v>1</v>
      </c>
      <c r="T124" t="s">
        <v>4</v>
      </c>
      <c r="U124">
        <v>6</v>
      </c>
      <c r="V124" t="s">
        <v>2343</v>
      </c>
      <c r="W124" t="s">
        <v>2305</v>
      </c>
    </row>
    <row r="125" spans="1:29" hidden="1">
      <c r="A125" t="str">
        <f t="shared" si="6"/>
        <v>Tusk</v>
      </c>
      <c r="B125" t="str">
        <f t="shared" si="10"/>
        <v>Tusk</v>
      </c>
      <c r="C125" s="94" t="s">
        <v>37</v>
      </c>
      <c r="D125" s="96"/>
      <c r="E125" s="136">
        <f t="shared" si="7"/>
        <v>129</v>
      </c>
      <c r="F125" s="97">
        <v>81</v>
      </c>
      <c r="G125" s="94">
        <v>15</v>
      </c>
      <c r="H125" s="94"/>
      <c r="I125" s="94"/>
      <c r="J125" s="94"/>
      <c r="K125" s="94"/>
      <c r="L125" s="5">
        <v>9</v>
      </c>
      <c r="M125" s="5">
        <v>0</v>
      </c>
      <c r="N125" s="43" t="s">
        <v>1660</v>
      </c>
      <c r="O125" s="19" t="s">
        <v>1992</v>
      </c>
      <c r="P125" s="19"/>
      <c r="Q125" s="25"/>
      <c r="R125" s="19"/>
      <c r="S125" s="5">
        <v>1</v>
      </c>
      <c r="T125" t="s">
        <v>4</v>
      </c>
      <c r="U125">
        <v>8</v>
      </c>
      <c r="V125" t="s">
        <v>2343</v>
      </c>
      <c r="W125" t="s">
        <v>2305</v>
      </c>
    </row>
    <row r="126" spans="1:29" hidden="1">
      <c r="A126" t="str">
        <f t="shared" si="6"/>
        <v>Tongue</v>
      </c>
      <c r="B126" t="str">
        <f t="shared" si="10"/>
        <v>Tongue</v>
      </c>
      <c r="C126" s="94" t="s">
        <v>278</v>
      </c>
      <c r="D126" s="96"/>
      <c r="E126" s="136">
        <f t="shared" si="7"/>
        <v>130</v>
      </c>
      <c r="F126" s="97">
        <v>82</v>
      </c>
      <c r="G126" s="94">
        <v>30</v>
      </c>
      <c r="H126" s="94"/>
      <c r="I126" s="94"/>
      <c r="J126" s="94"/>
      <c r="K126" s="94"/>
      <c r="L126" s="5">
        <v>9</v>
      </c>
      <c r="M126" s="5">
        <v>0</v>
      </c>
      <c r="N126" s="43" t="s">
        <v>1653</v>
      </c>
      <c r="O126" s="19" t="s">
        <v>1991</v>
      </c>
      <c r="P126" s="19"/>
      <c r="Q126" s="25"/>
      <c r="R126" s="19"/>
      <c r="S126" s="5">
        <v>1</v>
      </c>
      <c r="T126" t="s">
        <v>4</v>
      </c>
      <c r="U126">
        <v>6</v>
      </c>
      <c r="V126" t="s">
        <v>2343</v>
      </c>
      <c r="W126" t="s">
        <v>2305</v>
      </c>
    </row>
    <row r="127" spans="1:29" hidden="1">
      <c r="A127" t="str">
        <f t="shared" si="6"/>
        <v>Stab</v>
      </c>
      <c r="B127" t="str">
        <f t="shared" si="10"/>
        <v>Stab</v>
      </c>
      <c r="C127" s="94" t="s">
        <v>114</v>
      </c>
      <c r="D127" s="96"/>
      <c r="E127" s="136">
        <f t="shared" si="7"/>
        <v>131</v>
      </c>
      <c r="F127" s="97">
        <v>83</v>
      </c>
      <c r="G127" s="94">
        <v>30</v>
      </c>
      <c r="H127" s="94"/>
      <c r="I127" s="94"/>
      <c r="J127" s="94"/>
      <c r="K127" s="94"/>
      <c r="L127" s="5">
        <v>9</v>
      </c>
      <c r="M127" s="5">
        <v>0</v>
      </c>
      <c r="N127" s="43" t="s">
        <v>1653</v>
      </c>
      <c r="O127" s="19" t="s">
        <v>1991</v>
      </c>
      <c r="P127" s="19"/>
      <c r="Q127" s="25"/>
      <c r="R127" s="19"/>
      <c r="S127" s="5">
        <v>1</v>
      </c>
      <c r="T127" t="s">
        <v>4</v>
      </c>
      <c r="U127">
        <v>6</v>
      </c>
      <c r="V127" t="s">
        <v>2343</v>
      </c>
      <c r="W127" t="s">
        <v>2305</v>
      </c>
    </row>
    <row r="128" spans="1:29" hidden="1">
      <c r="A128" t="str">
        <f t="shared" si="6"/>
        <v>Branch</v>
      </c>
      <c r="B128" t="str">
        <f t="shared" si="10"/>
        <v>Branch</v>
      </c>
      <c r="C128" s="94" t="s">
        <v>59</v>
      </c>
      <c r="D128" s="96"/>
      <c r="E128" s="136">
        <f t="shared" si="7"/>
        <v>132</v>
      </c>
      <c r="F128" s="97">
        <v>84</v>
      </c>
      <c r="G128" s="94">
        <v>30</v>
      </c>
      <c r="H128" s="94"/>
      <c r="I128" s="94"/>
      <c r="J128" s="94"/>
      <c r="K128" s="94"/>
      <c r="L128" s="5">
        <v>9</v>
      </c>
      <c r="M128" s="5">
        <v>0</v>
      </c>
      <c r="N128" s="43" t="s">
        <v>1653</v>
      </c>
      <c r="O128" s="19" t="s">
        <v>1991</v>
      </c>
      <c r="P128" s="19"/>
      <c r="Q128" s="25"/>
      <c r="R128" s="19"/>
      <c r="S128" s="5">
        <v>1</v>
      </c>
      <c r="T128" t="s">
        <v>4</v>
      </c>
      <c r="U128">
        <v>6</v>
      </c>
      <c r="V128" t="s">
        <v>2343</v>
      </c>
      <c r="W128" t="s">
        <v>2305</v>
      </c>
    </row>
    <row r="129" spans="1:31" hidden="1">
      <c r="A129" t="str">
        <f t="shared" si="6"/>
        <v>Bash</v>
      </c>
      <c r="B129" t="str">
        <f t="shared" si="10"/>
        <v>Bash</v>
      </c>
      <c r="C129" s="94" t="s">
        <v>29</v>
      </c>
      <c r="D129" s="96"/>
      <c r="E129" s="136">
        <f t="shared" si="7"/>
        <v>133</v>
      </c>
      <c r="F129" s="97">
        <v>85</v>
      </c>
      <c r="G129" s="94">
        <v>15</v>
      </c>
      <c r="H129" s="94"/>
      <c r="I129" s="94"/>
      <c r="J129" s="94"/>
      <c r="K129" s="94"/>
      <c r="L129" s="5">
        <v>9</v>
      </c>
      <c r="M129" s="5">
        <v>0</v>
      </c>
      <c r="N129" s="43" t="s">
        <v>1660</v>
      </c>
      <c r="O129" s="19" t="s">
        <v>1992</v>
      </c>
      <c r="P129" s="19"/>
      <c r="Q129" s="25"/>
      <c r="R129" s="19"/>
      <c r="S129" s="5">
        <v>1</v>
      </c>
      <c r="T129" t="s">
        <v>4</v>
      </c>
      <c r="U129">
        <v>8</v>
      </c>
      <c r="V129" t="s">
        <v>2343</v>
      </c>
      <c r="W129" t="s">
        <v>2305</v>
      </c>
    </row>
    <row r="130" spans="1:31" hidden="1">
      <c r="A130" t="str">
        <f t="shared" ref="A130:A193" si="11">B130</f>
        <v>Punch</v>
      </c>
      <c r="B130" t="str">
        <f t="shared" si="10"/>
        <v>Punch</v>
      </c>
      <c r="C130" s="94" t="s">
        <v>19</v>
      </c>
      <c r="D130" s="96"/>
      <c r="E130" s="136">
        <f t="shared" ref="E130:E193" si="12">HEX2DEC(F130)</f>
        <v>134</v>
      </c>
      <c r="F130" s="97">
        <v>86</v>
      </c>
      <c r="G130" s="94">
        <v>30</v>
      </c>
      <c r="H130" s="94"/>
      <c r="I130" s="94"/>
      <c r="J130" s="94"/>
      <c r="K130" s="94"/>
      <c r="L130" s="5">
        <v>9</v>
      </c>
      <c r="M130" s="5">
        <v>0</v>
      </c>
      <c r="N130" s="43" t="s">
        <v>1653</v>
      </c>
      <c r="O130" s="19" t="s">
        <v>1991</v>
      </c>
      <c r="P130" s="19"/>
      <c r="Q130" s="25"/>
      <c r="R130" s="19"/>
      <c r="S130" s="5">
        <v>1</v>
      </c>
      <c r="T130" t="s">
        <v>4</v>
      </c>
      <c r="U130">
        <v>6</v>
      </c>
      <c r="V130" t="s">
        <v>2343</v>
      </c>
      <c r="W130" t="s">
        <v>2305</v>
      </c>
    </row>
    <row r="131" spans="1:31" hidden="1">
      <c r="A131" t="str">
        <f t="shared" si="11"/>
        <v>Kick</v>
      </c>
      <c r="B131" t="str">
        <f t="shared" si="10"/>
        <v>Kick</v>
      </c>
      <c r="C131" s="94" t="s">
        <v>98</v>
      </c>
      <c r="D131" s="96"/>
      <c r="E131" s="136">
        <f t="shared" si="12"/>
        <v>135</v>
      </c>
      <c r="F131" s="97">
        <v>87</v>
      </c>
      <c r="G131" s="94">
        <v>15</v>
      </c>
      <c r="H131" s="94"/>
      <c r="I131" s="94"/>
      <c r="J131" s="94"/>
      <c r="K131" s="94"/>
      <c r="L131" s="5">
        <v>9</v>
      </c>
      <c r="M131" s="5">
        <v>0</v>
      </c>
      <c r="N131" s="43" t="s">
        <v>1660</v>
      </c>
      <c r="O131" s="19" t="s">
        <v>1992</v>
      </c>
      <c r="P131" s="19"/>
      <c r="Q131" s="25"/>
      <c r="R131" s="19"/>
      <c r="S131" s="5">
        <v>1</v>
      </c>
      <c r="T131" t="s">
        <v>4</v>
      </c>
      <c r="U131">
        <v>8</v>
      </c>
      <c r="V131" t="s">
        <v>2343</v>
      </c>
      <c r="W131" t="s">
        <v>2305</v>
      </c>
    </row>
    <row r="132" spans="1:31" hidden="1">
      <c r="A132" t="str">
        <f t="shared" si="11"/>
        <v>Horn</v>
      </c>
      <c r="B132" t="str">
        <f t="shared" si="10"/>
        <v>Horn</v>
      </c>
      <c r="C132" s="94" t="s">
        <v>198</v>
      </c>
      <c r="D132" s="96"/>
      <c r="E132" s="136">
        <f t="shared" si="12"/>
        <v>136</v>
      </c>
      <c r="F132" s="97">
        <v>88</v>
      </c>
      <c r="G132" s="94">
        <v>15</v>
      </c>
      <c r="H132" s="94"/>
      <c r="I132" s="94"/>
      <c r="J132" s="94"/>
      <c r="K132" s="94"/>
      <c r="L132" s="5">
        <v>9</v>
      </c>
      <c r="M132" s="5">
        <v>0</v>
      </c>
      <c r="N132" s="43" t="s">
        <v>1660</v>
      </c>
      <c r="O132" s="19" t="s">
        <v>1992</v>
      </c>
      <c r="P132" s="19"/>
      <c r="Q132" s="25"/>
      <c r="R132" s="19"/>
      <c r="S132" s="5">
        <v>1</v>
      </c>
      <c r="T132" t="s">
        <v>4</v>
      </c>
      <c r="U132">
        <v>8</v>
      </c>
      <c r="V132" t="s">
        <v>2343</v>
      </c>
      <c r="W132" t="s">
        <v>2305</v>
      </c>
    </row>
    <row r="133" spans="1:31" hidden="1">
      <c r="A133" t="str">
        <f t="shared" si="11"/>
        <v>Thorn</v>
      </c>
      <c r="B133" t="str">
        <f t="shared" si="10"/>
        <v>Thorn</v>
      </c>
      <c r="C133" s="94" t="s">
        <v>41</v>
      </c>
      <c r="D133" s="96"/>
      <c r="E133" s="136">
        <f t="shared" si="12"/>
        <v>137</v>
      </c>
      <c r="F133" s="97">
        <v>89</v>
      </c>
      <c r="G133" s="94">
        <v>30</v>
      </c>
      <c r="H133" s="94"/>
      <c r="I133" s="94"/>
      <c r="J133" s="94"/>
      <c r="K133" s="94"/>
      <c r="L133" s="5">
        <v>9</v>
      </c>
      <c r="M133" s="5">
        <v>0</v>
      </c>
      <c r="N133" s="43" t="s">
        <v>1653</v>
      </c>
      <c r="O133" s="19" t="s">
        <v>1991</v>
      </c>
      <c r="P133" s="19"/>
      <c r="Q133" s="25"/>
      <c r="R133" s="19"/>
      <c r="S133" s="5">
        <v>1</v>
      </c>
      <c r="T133" t="s">
        <v>4</v>
      </c>
      <c r="U133">
        <v>6</v>
      </c>
      <c r="V133" t="s">
        <v>2343</v>
      </c>
      <c r="W133" t="s">
        <v>2305</v>
      </c>
    </row>
    <row r="134" spans="1:31" hidden="1">
      <c r="A134" t="str">
        <f t="shared" si="11"/>
        <v>Sword</v>
      </c>
      <c r="B134" t="str">
        <f t="shared" si="10"/>
        <v>Sword</v>
      </c>
      <c r="C134" s="94" t="s">
        <v>108</v>
      </c>
      <c r="D134" s="96"/>
      <c r="E134" s="136">
        <f t="shared" si="12"/>
        <v>138</v>
      </c>
      <c r="F134" s="97" t="s">
        <v>1725</v>
      </c>
      <c r="G134" s="94">
        <v>30</v>
      </c>
      <c r="H134" s="94"/>
      <c r="I134" s="94"/>
      <c r="J134" s="94"/>
      <c r="K134" s="94"/>
      <c r="L134" s="5">
        <v>9</v>
      </c>
      <c r="M134" s="5">
        <v>0</v>
      </c>
      <c r="N134" s="43" t="s">
        <v>1660</v>
      </c>
      <c r="O134" s="19" t="s">
        <v>1992</v>
      </c>
      <c r="P134" s="19"/>
      <c r="Q134" s="25"/>
      <c r="R134" s="19"/>
      <c r="S134" s="5">
        <v>1</v>
      </c>
      <c r="T134" t="s">
        <v>4</v>
      </c>
      <c r="U134">
        <v>8</v>
      </c>
      <c r="V134" t="s">
        <v>2343</v>
      </c>
      <c r="W134" t="s">
        <v>2305</v>
      </c>
    </row>
    <row r="135" spans="1:31" hidden="1">
      <c r="A135" t="str">
        <f t="shared" si="11"/>
        <v>Head</v>
      </c>
      <c r="B135" t="str">
        <f t="shared" si="10"/>
        <v>Head</v>
      </c>
      <c r="C135" s="94" t="s">
        <v>254</v>
      </c>
      <c r="D135" s="96"/>
      <c r="E135" s="136">
        <f t="shared" si="12"/>
        <v>139</v>
      </c>
      <c r="F135" s="97" t="s">
        <v>1668</v>
      </c>
      <c r="G135" s="94">
        <v>15</v>
      </c>
      <c r="H135" s="94"/>
      <c r="I135" s="94"/>
      <c r="J135" s="94"/>
      <c r="K135" s="94"/>
      <c r="L135" s="5">
        <v>9</v>
      </c>
      <c r="M135" s="5">
        <v>0</v>
      </c>
      <c r="N135" s="43" t="s">
        <v>1660</v>
      </c>
      <c r="O135" s="19" t="s">
        <v>1992</v>
      </c>
      <c r="P135" s="19"/>
      <c r="Q135" s="25"/>
      <c r="R135" s="19"/>
      <c r="S135" s="5">
        <v>1</v>
      </c>
      <c r="T135" t="s">
        <v>4</v>
      </c>
      <c r="U135">
        <v>8</v>
      </c>
      <c r="V135" t="s">
        <v>2343</v>
      </c>
      <c r="W135" t="s">
        <v>2305</v>
      </c>
    </row>
    <row r="136" spans="1:31" hidden="1">
      <c r="A136" t="str">
        <f t="shared" si="11"/>
        <v>Beak</v>
      </c>
      <c r="B136" t="str">
        <f t="shared" si="10"/>
        <v>Beak</v>
      </c>
      <c r="C136" s="94" t="s">
        <v>348</v>
      </c>
      <c r="D136" s="96"/>
      <c r="E136" s="136">
        <f t="shared" si="12"/>
        <v>140</v>
      </c>
      <c r="F136" s="97" t="s">
        <v>1689</v>
      </c>
      <c r="G136" s="94">
        <v>30</v>
      </c>
      <c r="H136" s="94"/>
      <c r="I136" s="94"/>
      <c r="J136" s="94"/>
      <c r="K136" s="94"/>
      <c r="L136" s="5">
        <v>9</v>
      </c>
      <c r="M136" s="5">
        <v>0</v>
      </c>
      <c r="N136" s="43" t="s">
        <v>1998</v>
      </c>
      <c r="O136" s="19" t="s">
        <v>1991</v>
      </c>
      <c r="P136" s="19"/>
      <c r="Q136" s="25"/>
      <c r="R136" s="19"/>
      <c r="S136" s="5">
        <v>1</v>
      </c>
      <c r="T136" t="s">
        <v>5</v>
      </c>
      <c r="U136">
        <v>6</v>
      </c>
      <c r="V136" t="s">
        <v>2343</v>
      </c>
      <c r="W136" t="s">
        <v>2305</v>
      </c>
    </row>
    <row r="137" spans="1:31" hidden="1">
      <c r="A137" t="str">
        <f t="shared" si="11"/>
        <v>Tail</v>
      </c>
      <c r="B137" t="str">
        <f t="shared" si="10"/>
        <v>Tail</v>
      </c>
      <c r="C137" s="94" t="s">
        <v>147</v>
      </c>
      <c r="D137" s="96"/>
      <c r="E137" s="136">
        <f t="shared" si="12"/>
        <v>141</v>
      </c>
      <c r="F137" s="97" t="s">
        <v>1693</v>
      </c>
      <c r="G137" s="94">
        <v>30</v>
      </c>
      <c r="H137" s="94"/>
      <c r="I137" s="94"/>
      <c r="J137" s="94"/>
      <c r="K137" s="94"/>
      <c r="L137" s="5">
        <v>9</v>
      </c>
      <c r="M137" s="5">
        <v>0</v>
      </c>
      <c r="N137" s="43" t="s">
        <v>1999</v>
      </c>
      <c r="O137" s="19" t="s">
        <v>1992</v>
      </c>
      <c r="P137" s="19"/>
      <c r="Q137" s="25"/>
      <c r="R137" s="19"/>
      <c r="S137" s="5">
        <v>1</v>
      </c>
      <c r="T137" t="s">
        <v>5</v>
      </c>
      <c r="U137">
        <v>8</v>
      </c>
      <c r="V137" t="s">
        <v>2343</v>
      </c>
      <c r="W137" t="s">
        <v>2305</v>
      </c>
      <c r="AE137" t="s">
        <v>2581</v>
      </c>
    </row>
    <row r="138" spans="1:31" hidden="1">
      <c r="A138" t="str">
        <f t="shared" si="11"/>
        <v>Pincer</v>
      </c>
      <c r="B138" t="str">
        <f t="shared" si="10"/>
        <v>Pincer</v>
      </c>
      <c r="C138" s="94" t="s">
        <v>206</v>
      </c>
      <c r="D138" s="96"/>
      <c r="E138" s="136">
        <f t="shared" si="12"/>
        <v>142</v>
      </c>
      <c r="F138" s="97" t="s">
        <v>1697</v>
      </c>
      <c r="G138" s="94">
        <v>30</v>
      </c>
      <c r="H138" s="94"/>
      <c r="I138" s="94"/>
      <c r="J138" s="94"/>
      <c r="K138" s="94"/>
      <c r="L138" s="5">
        <v>9</v>
      </c>
      <c r="M138" s="5">
        <v>0</v>
      </c>
      <c r="N138" s="43" t="s">
        <v>1660</v>
      </c>
      <c r="O138" s="19" t="s">
        <v>1992</v>
      </c>
      <c r="P138" s="19"/>
      <c r="Q138" s="25"/>
      <c r="R138" s="19"/>
      <c r="S138" s="5">
        <v>1</v>
      </c>
      <c r="T138" t="s">
        <v>4</v>
      </c>
      <c r="U138">
        <v>8</v>
      </c>
      <c r="V138" t="s">
        <v>2343</v>
      </c>
      <c r="W138" t="s">
        <v>2305</v>
      </c>
    </row>
    <row r="139" spans="1:31" hidden="1">
      <c r="A139" t="str">
        <f t="shared" si="11"/>
        <v>Fin</v>
      </c>
      <c r="B139" t="str">
        <f t="shared" si="10"/>
        <v>Fin</v>
      </c>
      <c r="C139" s="94" t="s">
        <v>250</v>
      </c>
      <c r="D139" s="96"/>
      <c r="E139" s="136">
        <f t="shared" si="12"/>
        <v>143</v>
      </c>
      <c r="F139" s="97" t="s">
        <v>1700</v>
      </c>
      <c r="G139" s="94">
        <v>30</v>
      </c>
      <c r="H139" s="94"/>
      <c r="I139" s="94"/>
      <c r="J139" s="94"/>
      <c r="K139" s="94"/>
      <c r="L139" s="5">
        <v>9</v>
      </c>
      <c r="M139" s="5">
        <v>0</v>
      </c>
      <c r="N139" s="43" t="s">
        <v>1998</v>
      </c>
      <c r="O139" s="19" t="s">
        <v>1991</v>
      </c>
      <c r="P139" s="19"/>
      <c r="Q139" s="25"/>
      <c r="R139" s="19"/>
      <c r="S139" s="5">
        <v>1</v>
      </c>
      <c r="T139" t="s">
        <v>5</v>
      </c>
      <c r="U139">
        <v>6</v>
      </c>
      <c r="V139" t="s">
        <v>2343</v>
      </c>
      <c r="W139" t="s">
        <v>2305</v>
      </c>
    </row>
    <row r="140" spans="1:31" hidden="1">
      <c r="A140" t="str">
        <f t="shared" si="11"/>
        <v>Tentacle</v>
      </c>
      <c r="B140" t="str">
        <f t="shared" si="10"/>
        <v>Tentacle</v>
      </c>
      <c r="C140" s="94" t="s">
        <v>230</v>
      </c>
      <c r="D140" s="96"/>
      <c r="E140" s="136">
        <f t="shared" si="12"/>
        <v>144</v>
      </c>
      <c r="F140" s="97">
        <v>90</v>
      </c>
      <c r="G140" s="94">
        <v>30</v>
      </c>
      <c r="H140" s="94"/>
      <c r="I140" s="94"/>
      <c r="J140" s="94"/>
      <c r="K140" s="94"/>
      <c r="L140" s="5">
        <v>9</v>
      </c>
      <c r="M140" s="5">
        <v>0</v>
      </c>
      <c r="N140" s="43" t="s">
        <v>1653</v>
      </c>
      <c r="O140" s="19" t="s">
        <v>1991</v>
      </c>
      <c r="P140" s="19"/>
      <c r="Q140" s="25"/>
      <c r="R140" s="19"/>
      <c r="S140" s="5">
        <v>1</v>
      </c>
      <c r="T140" t="s">
        <v>4</v>
      </c>
      <c r="U140">
        <v>6</v>
      </c>
      <c r="V140" t="s">
        <v>2343</v>
      </c>
      <c r="W140" t="s">
        <v>2305</v>
      </c>
    </row>
    <row r="141" spans="1:31" hidden="1">
      <c r="A141" t="str">
        <f t="shared" si="11"/>
        <v>W-Pincer</v>
      </c>
      <c r="B141" t="str">
        <f t="shared" si="10"/>
        <v>W-Pincer</v>
      </c>
      <c r="C141" s="94" t="s">
        <v>263</v>
      </c>
      <c r="D141" s="96"/>
      <c r="E141" s="136">
        <f t="shared" si="12"/>
        <v>145</v>
      </c>
      <c r="F141" s="97">
        <v>91</v>
      </c>
      <c r="G141" s="94">
        <v>15</v>
      </c>
      <c r="H141" s="94"/>
      <c r="I141" s="94"/>
      <c r="J141" s="94"/>
      <c r="K141" s="94"/>
      <c r="L141" s="5">
        <v>9</v>
      </c>
      <c r="M141" s="5">
        <v>0</v>
      </c>
      <c r="N141" s="43" t="s">
        <v>2001</v>
      </c>
      <c r="O141" s="19"/>
      <c r="P141" s="19"/>
      <c r="Q141" s="25"/>
      <c r="R141" s="19"/>
      <c r="S141" s="5">
        <v>1</v>
      </c>
      <c r="T141" t="s">
        <v>4</v>
      </c>
      <c r="U141">
        <v>8</v>
      </c>
      <c r="V141" t="s">
        <v>2343</v>
      </c>
      <c r="W141" t="s">
        <v>2305</v>
      </c>
      <c r="AB141" t="s">
        <v>2348</v>
      </c>
    </row>
    <row r="142" spans="1:31" hidden="1">
      <c r="A142" t="str">
        <f t="shared" si="11"/>
        <v>W-Attack</v>
      </c>
      <c r="B142" t="str">
        <f t="shared" si="10"/>
        <v>W-Attack</v>
      </c>
      <c r="C142" s="94" t="s">
        <v>118</v>
      </c>
      <c r="D142" s="96"/>
      <c r="E142" s="136">
        <f t="shared" si="12"/>
        <v>146</v>
      </c>
      <c r="F142" s="97">
        <v>92</v>
      </c>
      <c r="G142" s="94">
        <v>15</v>
      </c>
      <c r="H142" s="94"/>
      <c r="I142" s="94"/>
      <c r="J142" s="94"/>
      <c r="K142" s="94"/>
      <c r="L142" s="5">
        <v>9</v>
      </c>
      <c r="M142" s="5">
        <v>0</v>
      </c>
      <c r="N142" s="43" t="s">
        <v>2003</v>
      </c>
      <c r="O142" s="19" t="s">
        <v>1991</v>
      </c>
      <c r="P142" s="19"/>
      <c r="Q142" s="25"/>
      <c r="R142" s="19"/>
      <c r="S142" s="5">
        <v>1</v>
      </c>
      <c r="T142" t="s">
        <v>4</v>
      </c>
      <c r="U142">
        <v>6</v>
      </c>
      <c r="V142" t="s">
        <v>2343</v>
      </c>
      <c r="W142" t="s">
        <v>2305</v>
      </c>
      <c r="AB142" t="s">
        <v>2348</v>
      </c>
    </row>
    <row r="143" spans="1:31" hidden="1">
      <c r="A143" t="str">
        <f t="shared" si="11"/>
        <v>4-Heads</v>
      </c>
      <c r="B143" t="str">
        <f t="shared" si="10"/>
        <v>4-Heads</v>
      </c>
      <c r="C143" s="94" t="s">
        <v>298</v>
      </c>
      <c r="D143" s="96"/>
      <c r="E143" s="136">
        <f t="shared" si="12"/>
        <v>147</v>
      </c>
      <c r="F143" s="97">
        <v>93</v>
      </c>
      <c r="G143" s="94">
        <v>15</v>
      </c>
      <c r="H143" s="94"/>
      <c r="I143" s="94"/>
      <c r="J143" s="94"/>
      <c r="K143" s="94"/>
      <c r="L143" s="5">
        <v>9</v>
      </c>
      <c r="M143" s="5">
        <v>0</v>
      </c>
      <c r="N143" s="43" t="s">
        <v>2005</v>
      </c>
      <c r="O143" s="19" t="s">
        <v>2006</v>
      </c>
      <c r="P143" s="19"/>
      <c r="Q143" s="25"/>
      <c r="R143" s="19"/>
      <c r="S143" s="5">
        <v>1</v>
      </c>
      <c r="T143" t="s">
        <v>4</v>
      </c>
      <c r="U143">
        <v>5</v>
      </c>
      <c r="V143" t="s">
        <v>2343</v>
      </c>
      <c r="W143" t="s">
        <v>2305</v>
      </c>
      <c r="AB143" t="s">
        <v>2348</v>
      </c>
    </row>
    <row r="144" spans="1:31" hidden="1">
      <c r="A144" t="str">
        <f t="shared" si="11"/>
        <v>8-Legs</v>
      </c>
      <c r="B144" t="str">
        <f t="shared" si="10"/>
        <v>8-Legs</v>
      </c>
      <c r="C144" s="94" t="s">
        <v>238</v>
      </c>
      <c r="D144" s="96"/>
      <c r="E144" s="136">
        <f t="shared" si="12"/>
        <v>148</v>
      </c>
      <c r="F144" s="97">
        <v>94</v>
      </c>
      <c r="G144" s="94">
        <v>15</v>
      </c>
      <c r="H144" s="94"/>
      <c r="I144" s="94"/>
      <c r="J144" s="94"/>
      <c r="K144" s="94"/>
      <c r="L144" s="5">
        <v>9</v>
      </c>
      <c r="M144" s="5">
        <v>0</v>
      </c>
      <c r="N144" s="43" t="s">
        <v>2007</v>
      </c>
      <c r="O144" s="19" t="s">
        <v>2008</v>
      </c>
      <c r="P144" s="19"/>
      <c r="Q144" s="25"/>
      <c r="R144" s="19"/>
      <c r="S144" s="5">
        <v>1</v>
      </c>
      <c r="T144" t="s">
        <v>4</v>
      </c>
      <c r="U144">
        <v>5</v>
      </c>
      <c r="V144" t="s">
        <v>2343</v>
      </c>
      <c r="W144" t="s">
        <v>2305</v>
      </c>
      <c r="AB144" t="s">
        <v>2348</v>
      </c>
    </row>
    <row r="145" spans="1:31" hidden="1">
      <c r="A145" t="str">
        <f t="shared" si="11"/>
        <v>Touch</v>
      </c>
      <c r="B145" t="str">
        <f t="shared" si="10"/>
        <v>Touch</v>
      </c>
      <c r="C145" s="94" t="s">
        <v>519</v>
      </c>
      <c r="D145" s="96"/>
      <c r="E145" s="136">
        <f t="shared" si="12"/>
        <v>149</v>
      </c>
      <c r="F145" s="97">
        <v>95</v>
      </c>
      <c r="G145" s="94">
        <v>15</v>
      </c>
      <c r="H145" s="94"/>
      <c r="I145" s="94"/>
      <c r="J145" s="94"/>
      <c r="K145" s="94"/>
      <c r="L145" s="5">
        <v>9</v>
      </c>
      <c r="M145" s="5">
        <v>0</v>
      </c>
      <c r="N145" s="43" t="s">
        <v>1726</v>
      </c>
      <c r="O145" s="19"/>
      <c r="P145" s="19"/>
      <c r="Q145" s="25"/>
      <c r="R145" s="19"/>
      <c r="S145" s="5">
        <v>1</v>
      </c>
      <c r="T145" t="s">
        <v>6</v>
      </c>
      <c r="U145">
        <v>6</v>
      </c>
      <c r="V145" t="s">
        <v>2343</v>
      </c>
      <c r="W145" t="s">
        <v>2305</v>
      </c>
      <c r="AB145" t="s">
        <v>54</v>
      </c>
      <c r="AC145">
        <v>25</v>
      </c>
    </row>
    <row r="146" spans="1:31" hidden="1">
      <c r="A146" t="str">
        <f t="shared" si="11"/>
        <v>Saw</v>
      </c>
      <c r="B146" t="str">
        <f t="shared" si="10"/>
        <v>Saw</v>
      </c>
      <c r="C146" s="94" t="s">
        <v>504</v>
      </c>
      <c r="D146" s="96"/>
      <c r="E146" s="136">
        <f t="shared" si="12"/>
        <v>150</v>
      </c>
      <c r="F146" s="97">
        <v>96</v>
      </c>
      <c r="G146" s="94">
        <v>15</v>
      </c>
      <c r="H146" s="94"/>
      <c r="I146" s="94"/>
      <c r="J146" s="94"/>
      <c r="K146" s="94"/>
      <c r="L146" s="5">
        <v>9</v>
      </c>
      <c r="M146" s="5">
        <v>0</v>
      </c>
      <c r="N146" s="43" t="s">
        <v>1854</v>
      </c>
      <c r="O146" s="19"/>
      <c r="P146" s="19"/>
      <c r="Q146" s="25"/>
      <c r="R146" s="19"/>
      <c r="S146" s="5">
        <v>1</v>
      </c>
      <c r="T146" t="s">
        <v>4</v>
      </c>
      <c r="V146" t="s">
        <v>2343</v>
      </c>
      <c r="W146" t="s">
        <v>2305</v>
      </c>
      <c r="AB146" t="s">
        <v>2394</v>
      </c>
    </row>
    <row r="147" spans="1:31" hidden="1">
      <c r="A147" t="str">
        <f t="shared" si="11"/>
        <v>Dissolve</v>
      </c>
      <c r="B147" t="str">
        <f t="shared" si="10"/>
        <v>Dissolve</v>
      </c>
      <c r="C147" s="94" t="s">
        <v>130</v>
      </c>
      <c r="D147" s="96"/>
      <c r="E147" s="136">
        <f t="shared" si="12"/>
        <v>151</v>
      </c>
      <c r="F147" s="97">
        <v>97</v>
      </c>
      <c r="G147" s="94">
        <v>15</v>
      </c>
      <c r="H147" s="94"/>
      <c r="I147" s="94"/>
      <c r="J147" s="94"/>
      <c r="K147" s="94"/>
      <c r="L147" s="5">
        <v>9</v>
      </c>
      <c r="M147" s="5">
        <v>0</v>
      </c>
      <c r="N147" s="43" t="s">
        <v>2010</v>
      </c>
      <c r="O147" s="19"/>
      <c r="P147" s="19"/>
      <c r="Q147" s="25"/>
      <c r="R147" s="19"/>
      <c r="S147" s="5">
        <v>1</v>
      </c>
      <c r="T147" t="s">
        <v>6</v>
      </c>
      <c r="U147">
        <v>6</v>
      </c>
      <c r="V147" t="s">
        <v>2343</v>
      </c>
      <c r="W147" t="s">
        <v>2305</v>
      </c>
      <c r="AB147" t="s">
        <v>54</v>
      </c>
      <c r="AC147">
        <v>33</v>
      </c>
    </row>
    <row r="148" spans="1:31" hidden="1">
      <c r="A148" t="str">
        <f t="shared" si="11"/>
        <v>Absorb</v>
      </c>
      <c r="B148" t="str">
        <f t="shared" si="10"/>
        <v>Absorb</v>
      </c>
      <c r="C148" s="94" t="s">
        <v>54</v>
      </c>
      <c r="D148" s="96"/>
      <c r="E148" s="136">
        <f t="shared" si="12"/>
        <v>152</v>
      </c>
      <c r="F148" s="97">
        <v>98</v>
      </c>
      <c r="G148" s="94">
        <v>15</v>
      </c>
      <c r="H148" s="94"/>
      <c r="I148" s="94"/>
      <c r="J148" s="94"/>
      <c r="K148" s="94"/>
      <c r="L148" s="5">
        <v>9</v>
      </c>
      <c r="M148" s="5">
        <v>0</v>
      </c>
      <c r="N148" s="43" t="s">
        <v>2011</v>
      </c>
      <c r="O148" s="19"/>
      <c r="P148" s="19"/>
      <c r="Q148" s="25"/>
      <c r="R148" s="19"/>
      <c r="S148" s="5">
        <v>1</v>
      </c>
      <c r="T148" t="s">
        <v>6</v>
      </c>
      <c r="U148">
        <v>6</v>
      </c>
      <c r="V148" t="s">
        <v>2343</v>
      </c>
      <c r="W148" t="s">
        <v>2305</v>
      </c>
      <c r="AB148" t="s">
        <v>54</v>
      </c>
      <c r="AC148">
        <v>25</v>
      </c>
    </row>
    <row r="149" spans="1:31" hidden="1">
      <c r="A149" t="str">
        <f t="shared" si="11"/>
        <v>Cure</v>
      </c>
      <c r="B149" t="str">
        <f t="shared" si="10"/>
        <v>Cure</v>
      </c>
      <c r="C149" s="94" t="s">
        <v>213</v>
      </c>
      <c r="D149" s="96"/>
      <c r="E149" s="136">
        <f t="shared" si="12"/>
        <v>153</v>
      </c>
      <c r="F149" s="97">
        <v>99</v>
      </c>
      <c r="G149" s="94">
        <v>15</v>
      </c>
      <c r="H149" s="94"/>
      <c r="I149" s="94"/>
      <c r="J149" s="94"/>
      <c r="K149" s="94"/>
      <c r="L149" s="5">
        <v>9</v>
      </c>
      <c r="M149" s="5" t="s">
        <v>1953</v>
      </c>
      <c r="N149" s="43" t="s">
        <v>1782</v>
      </c>
      <c r="O149" s="19"/>
      <c r="P149" s="19"/>
      <c r="Q149" s="25"/>
      <c r="R149" s="19"/>
      <c r="S149" s="5" t="s">
        <v>2012</v>
      </c>
      <c r="T149" t="s">
        <v>6</v>
      </c>
      <c r="U149">
        <v>4</v>
      </c>
      <c r="V149" t="s">
        <v>1844</v>
      </c>
      <c r="W149" t="s">
        <v>2308</v>
      </c>
      <c r="AB149" t="s">
        <v>74</v>
      </c>
    </row>
    <row r="150" spans="1:31" hidden="1">
      <c r="A150" t="str">
        <f t="shared" si="11"/>
        <v>Defense</v>
      </c>
      <c r="B150" t="str">
        <f t="shared" si="10"/>
        <v>Defense</v>
      </c>
      <c r="C150" s="94" t="s">
        <v>115</v>
      </c>
      <c r="D150" s="96"/>
      <c r="E150" s="136">
        <f t="shared" si="12"/>
        <v>154</v>
      </c>
      <c r="F150" s="97" t="s">
        <v>1912</v>
      </c>
      <c r="G150" s="94">
        <v>30</v>
      </c>
      <c r="H150" s="94"/>
      <c r="I150" s="94"/>
      <c r="J150" s="94"/>
      <c r="K150" s="94"/>
      <c r="L150" s="5">
        <v>9</v>
      </c>
      <c r="M150" s="94" t="s">
        <v>1741</v>
      </c>
      <c r="N150" s="43" t="s">
        <v>2013</v>
      </c>
      <c r="O150" s="19"/>
      <c r="P150" s="19"/>
      <c r="Q150" s="25"/>
      <c r="R150" s="19"/>
      <c r="S150" s="5" t="s">
        <v>1743</v>
      </c>
      <c r="V150" t="s">
        <v>1740</v>
      </c>
      <c r="W150" t="s">
        <v>2306</v>
      </c>
      <c r="AC150">
        <v>50</v>
      </c>
    </row>
    <row r="151" spans="1:31" hidden="1">
      <c r="A151" t="str">
        <f t="shared" si="11"/>
        <v>Shell</v>
      </c>
      <c r="B151" t="str">
        <f t="shared" si="10"/>
        <v>Shell</v>
      </c>
      <c r="C151" s="94" t="s">
        <v>239</v>
      </c>
      <c r="D151" s="96"/>
      <c r="E151" s="136">
        <f t="shared" si="12"/>
        <v>155</v>
      </c>
      <c r="F151" s="97" t="s">
        <v>2014</v>
      </c>
      <c r="G151" s="94">
        <v>30</v>
      </c>
      <c r="H151" s="94"/>
      <c r="I151" s="94"/>
      <c r="J151" s="94"/>
      <c r="K151" s="94"/>
      <c r="L151" s="5">
        <v>9</v>
      </c>
      <c r="M151" s="94" t="s">
        <v>1741</v>
      </c>
      <c r="N151" s="43" t="s">
        <v>2013</v>
      </c>
      <c r="O151" s="19"/>
      <c r="P151" s="19"/>
      <c r="Q151" s="25"/>
      <c r="R151" s="19"/>
      <c r="S151" s="5" t="s">
        <v>1743</v>
      </c>
      <c r="V151" t="s">
        <v>1740</v>
      </c>
      <c r="W151" t="s">
        <v>2306</v>
      </c>
      <c r="AC151">
        <v>50</v>
      </c>
    </row>
    <row r="152" spans="1:31" hidden="1">
      <c r="A152" t="str">
        <f t="shared" si="11"/>
        <v>Mirror</v>
      </c>
      <c r="B152" t="str">
        <f t="shared" si="10"/>
        <v>Mirror</v>
      </c>
      <c r="C152" s="94" t="s">
        <v>209</v>
      </c>
      <c r="D152" s="96"/>
      <c r="E152" s="136">
        <f t="shared" si="12"/>
        <v>157</v>
      </c>
      <c r="F152" s="97" t="s">
        <v>1938</v>
      </c>
      <c r="G152" s="94">
        <v>15</v>
      </c>
      <c r="H152" s="94"/>
      <c r="I152" s="94"/>
      <c r="J152" s="94"/>
      <c r="K152" s="94"/>
      <c r="L152" s="5">
        <v>9</v>
      </c>
      <c r="M152" s="5" t="s">
        <v>1953</v>
      </c>
      <c r="N152" s="43" t="s">
        <v>2015</v>
      </c>
      <c r="O152" s="19"/>
      <c r="P152" s="19"/>
      <c r="Q152" s="25"/>
      <c r="R152" s="19"/>
      <c r="S152" s="5" t="s">
        <v>2012</v>
      </c>
      <c r="V152" t="s">
        <v>1740</v>
      </c>
      <c r="W152" t="s">
        <v>2312</v>
      </c>
    </row>
    <row r="153" spans="1:31" hidden="1">
      <c r="A153" t="str">
        <f t="shared" si="11"/>
        <v>Backlash</v>
      </c>
      <c r="B153" t="str">
        <f t="shared" si="10"/>
        <v>Backlash</v>
      </c>
      <c r="C153" s="94" t="s">
        <v>2376</v>
      </c>
      <c r="D153" s="96"/>
      <c r="E153" s="136">
        <f t="shared" si="12"/>
        <v>158</v>
      </c>
      <c r="F153" s="97" t="s">
        <v>1713</v>
      </c>
      <c r="G153" s="94">
        <v>30</v>
      </c>
      <c r="H153" s="94"/>
      <c r="I153" s="94"/>
      <c r="J153" s="94"/>
      <c r="K153" s="94"/>
      <c r="L153" s="5">
        <v>9</v>
      </c>
      <c r="M153" s="5">
        <v>0</v>
      </c>
      <c r="N153" s="43" t="s">
        <v>2016</v>
      </c>
      <c r="O153" s="19"/>
      <c r="P153" s="19"/>
      <c r="Q153" s="25"/>
      <c r="R153" s="19"/>
      <c r="S153" s="5">
        <v>1</v>
      </c>
      <c r="T153" t="s">
        <v>4</v>
      </c>
      <c r="U153">
        <v>4</v>
      </c>
      <c r="V153" t="s">
        <v>2343</v>
      </c>
      <c r="W153" t="s">
        <v>121</v>
      </c>
      <c r="AE153" t="s">
        <v>2377</v>
      </c>
    </row>
    <row r="154" spans="1:31" hidden="1">
      <c r="A154" t="str">
        <f t="shared" si="11"/>
        <v>Burning</v>
      </c>
      <c r="B154" t="str">
        <f t="shared" si="10"/>
        <v>Burning</v>
      </c>
      <c r="C154" s="94" t="s">
        <v>154</v>
      </c>
      <c r="D154" s="96"/>
      <c r="E154" s="136">
        <f t="shared" si="12"/>
        <v>159</v>
      </c>
      <c r="F154" s="97" t="s">
        <v>1948</v>
      </c>
      <c r="G154" s="94">
        <v>30</v>
      </c>
      <c r="H154" s="94"/>
      <c r="I154" s="94"/>
      <c r="J154" s="94"/>
      <c r="K154" s="94"/>
      <c r="L154" s="5">
        <v>9</v>
      </c>
      <c r="M154" s="5">
        <v>0</v>
      </c>
      <c r="N154" s="43" t="s">
        <v>2017</v>
      </c>
      <c r="O154" s="19"/>
      <c r="P154" s="19"/>
      <c r="Q154" s="25"/>
      <c r="R154" s="19"/>
      <c r="S154" s="5">
        <v>1</v>
      </c>
      <c r="T154" t="s">
        <v>6</v>
      </c>
      <c r="U154">
        <v>2</v>
      </c>
      <c r="V154" t="s">
        <v>1844</v>
      </c>
      <c r="W154" t="s">
        <v>121</v>
      </c>
      <c r="X154" t="s">
        <v>159</v>
      </c>
    </row>
    <row r="155" spans="1:31" hidden="1">
      <c r="A155" t="str">
        <f t="shared" si="11"/>
        <v>2-Swords</v>
      </c>
      <c r="B155" t="str">
        <f t="shared" si="10"/>
        <v>2-Swords</v>
      </c>
      <c r="C155" s="94" t="s">
        <v>430</v>
      </c>
      <c r="D155" s="96"/>
      <c r="E155" s="136">
        <f t="shared" si="12"/>
        <v>160</v>
      </c>
      <c r="F155" s="97" t="s">
        <v>1681</v>
      </c>
      <c r="G155" s="94">
        <v>15</v>
      </c>
      <c r="H155" s="94"/>
      <c r="I155" s="94"/>
      <c r="J155" s="94"/>
      <c r="K155" s="94"/>
      <c r="L155" s="5">
        <v>9</v>
      </c>
      <c r="M155" s="5">
        <v>0</v>
      </c>
      <c r="N155" s="43" t="s">
        <v>2001</v>
      </c>
      <c r="O155" s="19"/>
      <c r="P155" s="19"/>
      <c r="Q155" s="25"/>
      <c r="R155" s="19"/>
      <c r="S155" s="5">
        <v>1</v>
      </c>
      <c r="T155" t="s">
        <v>4</v>
      </c>
      <c r="U155">
        <v>8</v>
      </c>
      <c r="V155" t="s">
        <v>2343</v>
      </c>
      <c r="W155" t="s">
        <v>2305</v>
      </c>
      <c r="AB155" t="s">
        <v>2348</v>
      </c>
    </row>
    <row r="156" spans="1:31" hidden="1">
      <c r="A156" t="str">
        <f t="shared" si="11"/>
        <v>2-Tusks</v>
      </c>
      <c r="B156" t="str">
        <f t="shared" si="10"/>
        <v>2-Tusks</v>
      </c>
      <c r="C156" s="94" t="s">
        <v>385</v>
      </c>
      <c r="D156" s="96"/>
      <c r="E156" s="136">
        <f t="shared" si="12"/>
        <v>161</v>
      </c>
      <c r="F156" s="97" t="s">
        <v>1652</v>
      </c>
      <c r="G156" s="94">
        <v>15</v>
      </c>
      <c r="H156" s="94"/>
      <c r="I156" s="94"/>
      <c r="J156" s="94"/>
      <c r="K156" s="94"/>
      <c r="L156" s="5">
        <v>9</v>
      </c>
      <c r="M156" s="5">
        <v>0</v>
      </c>
      <c r="N156" s="43" t="s">
        <v>2001</v>
      </c>
      <c r="O156" s="19"/>
      <c r="P156" s="19"/>
      <c r="Q156" s="25"/>
      <c r="R156" s="19"/>
      <c r="S156" s="5">
        <v>1</v>
      </c>
      <c r="T156" t="s">
        <v>4</v>
      </c>
      <c r="U156">
        <v>8</v>
      </c>
      <c r="V156" t="s">
        <v>2343</v>
      </c>
      <c r="W156" t="s">
        <v>2305</v>
      </c>
      <c r="AB156" t="s">
        <v>2348</v>
      </c>
    </row>
    <row r="157" spans="1:31" hidden="1">
      <c r="A157" t="str">
        <f t="shared" si="11"/>
        <v>3-Heads</v>
      </c>
      <c r="B157" t="str">
        <f t="shared" si="10"/>
        <v>3-Heads</v>
      </c>
      <c r="C157" s="94" t="s">
        <v>414</v>
      </c>
      <c r="D157" s="96"/>
      <c r="E157" s="136">
        <f t="shared" si="12"/>
        <v>162</v>
      </c>
      <c r="F157" s="97" t="s">
        <v>2019</v>
      </c>
      <c r="G157" s="94">
        <v>15</v>
      </c>
      <c r="H157" s="94"/>
      <c r="I157" s="94"/>
      <c r="J157" s="94"/>
      <c r="K157" s="94"/>
      <c r="L157" s="5">
        <v>9</v>
      </c>
      <c r="M157" s="5">
        <v>0</v>
      </c>
      <c r="N157" s="43" t="s">
        <v>2021</v>
      </c>
      <c r="O157" s="19" t="s">
        <v>2006</v>
      </c>
      <c r="P157" s="19"/>
      <c r="Q157" s="25"/>
      <c r="R157" s="19"/>
      <c r="S157" s="5">
        <v>1</v>
      </c>
      <c r="T157" t="s">
        <v>4</v>
      </c>
      <c r="U157">
        <v>6</v>
      </c>
      <c r="V157" t="s">
        <v>2343</v>
      </c>
      <c r="W157" t="s">
        <v>2305</v>
      </c>
      <c r="AB157" t="s">
        <v>2348</v>
      </c>
    </row>
    <row r="158" spans="1:31" hidden="1">
      <c r="A158" t="str">
        <f t="shared" si="11"/>
        <v>3-Horns</v>
      </c>
      <c r="B158" t="str">
        <f t="shared" si="10"/>
        <v>3-Horns</v>
      </c>
      <c r="C158" s="94" t="s">
        <v>326</v>
      </c>
      <c r="D158" s="96"/>
      <c r="E158" s="136">
        <f t="shared" si="12"/>
        <v>163</v>
      </c>
      <c r="F158" s="97" t="s">
        <v>1761</v>
      </c>
      <c r="G158" s="94">
        <v>15</v>
      </c>
      <c r="H158" s="94"/>
      <c r="I158" s="94"/>
      <c r="J158" s="94"/>
      <c r="K158" s="94"/>
      <c r="L158" s="5">
        <v>9</v>
      </c>
      <c r="M158" s="5">
        <v>0</v>
      </c>
      <c r="N158" s="43" t="s">
        <v>2022</v>
      </c>
      <c r="O158" s="19" t="s">
        <v>2006</v>
      </c>
      <c r="P158" s="19"/>
      <c r="Q158" s="25"/>
      <c r="R158" s="19"/>
      <c r="S158" s="5">
        <v>1</v>
      </c>
      <c r="T158" t="s">
        <v>4</v>
      </c>
      <c r="U158">
        <v>8</v>
      </c>
      <c r="V158" t="s">
        <v>2343</v>
      </c>
      <c r="W158" t="s">
        <v>2305</v>
      </c>
      <c r="AB158" t="s">
        <v>2348</v>
      </c>
    </row>
    <row r="159" spans="1:31" hidden="1">
      <c r="A159" t="str">
        <f t="shared" si="11"/>
        <v>6-Arms</v>
      </c>
      <c r="B159" t="str">
        <f t="shared" si="10"/>
        <v>6-Arms</v>
      </c>
      <c r="C159" s="94" t="s">
        <v>458</v>
      </c>
      <c r="D159" s="96"/>
      <c r="E159" s="136">
        <f t="shared" si="12"/>
        <v>164</v>
      </c>
      <c r="F159" s="97" t="s">
        <v>1808</v>
      </c>
      <c r="G159" s="94">
        <v>15</v>
      </c>
      <c r="H159" s="94"/>
      <c r="I159" s="94"/>
      <c r="J159" s="94"/>
      <c r="K159" s="94"/>
      <c r="L159" s="5">
        <v>9</v>
      </c>
      <c r="M159" s="5">
        <v>0</v>
      </c>
      <c r="N159" s="43" t="s">
        <v>2024</v>
      </c>
      <c r="O159" s="19"/>
      <c r="P159" s="19"/>
      <c r="Q159" s="25"/>
      <c r="R159" s="19"/>
      <c r="S159" s="5">
        <v>1</v>
      </c>
      <c r="T159" t="s">
        <v>4</v>
      </c>
      <c r="U159">
        <v>5</v>
      </c>
      <c r="V159" t="s">
        <v>2343</v>
      </c>
      <c r="W159" t="s">
        <v>2305</v>
      </c>
      <c r="AB159" t="s">
        <v>2348</v>
      </c>
    </row>
    <row r="160" spans="1:31" hidden="1">
      <c r="A160" t="str">
        <f t="shared" si="11"/>
        <v>Critical</v>
      </c>
      <c r="B160" t="str">
        <f t="shared" si="10"/>
        <v>Critical</v>
      </c>
      <c r="C160" s="94" t="s">
        <v>126</v>
      </c>
      <c r="D160" s="96"/>
      <c r="E160" s="136">
        <f t="shared" si="12"/>
        <v>165</v>
      </c>
      <c r="F160" s="97" t="s">
        <v>1889</v>
      </c>
      <c r="G160" s="94">
        <v>10</v>
      </c>
      <c r="H160" s="94"/>
      <c r="I160" s="94"/>
      <c r="J160" s="94"/>
      <c r="K160" s="94"/>
      <c r="L160" s="5">
        <v>9</v>
      </c>
      <c r="M160" s="5">
        <v>0</v>
      </c>
      <c r="N160" s="43" t="s">
        <v>2026</v>
      </c>
      <c r="O160" s="19"/>
      <c r="P160" s="19"/>
      <c r="Q160" s="25"/>
      <c r="R160" s="19"/>
      <c r="S160" s="5">
        <v>1</v>
      </c>
      <c r="T160" t="s">
        <v>4</v>
      </c>
      <c r="U160">
        <v>8</v>
      </c>
      <c r="V160" t="s">
        <v>2343</v>
      </c>
      <c r="W160" t="s">
        <v>2305</v>
      </c>
      <c r="AB160" t="s">
        <v>126</v>
      </c>
    </row>
    <row r="161" spans="1:31" hidden="1">
      <c r="A161" t="str">
        <f t="shared" si="11"/>
        <v>Axe</v>
      </c>
      <c r="B161" t="str">
        <f t="shared" si="10"/>
        <v>Axe</v>
      </c>
      <c r="C161" s="94" t="s">
        <v>505</v>
      </c>
      <c r="D161" s="96"/>
      <c r="E161" s="136">
        <f t="shared" si="12"/>
        <v>166</v>
      </c>
      <c r="F161" s="97" t="s">
        <v>2002</v>
      </c>
      <c r="G161" s="94">
        <v>20</v>
      </c>
      <c r="H161" s="94"/>
      <c r="I161" s="94"/>
      <c r="J161" s="94"/>
      <c r="K161" s="94"/>
      <c r="L161" s="5">
        <v>9</v>
      </c>
      <c r="M161" s="5">
        <v>0</v>
      </c>
      <c r="N161" s="43" t="s">
        <v>1660</v>
      </c>
      <c r="O161" s="19" t="s">
        <v>1992</v>
      </c>
      <c r="P161" s="19"/>
      <c r="Q161" s="25"/>
      <c r="R161" s="19"/>
      <c r="S161" s="5">
        <v>1</v>
      </c>
      <c r="T161" t="s">
        <v>4</v>
      </c>
      <c r="U161">
        <v>8</v>
      </c>
      <c r="V161" t="s">
        <v>2343</v>
      </c>
      <c r="W161" t="s">
        <v>2305</v>
      </c>
    </row>
    <row r="162" spans="1:31" hidden="1">
      <c r="A162" t="str">
        <f t="shared" si="11"/>
        <v>Honey</v>
      </c>
      <c r="B162" t="str">
        <f t="shared" si="10"/>
        <v>Honey</v>
      </c>
      <c r="C162" s="94" t="s">
        <v>423</v>
      </c>
      <c r="D162" s="96"/>
      <c r="E162" s="136">
        <f t="shared" si="12"/>
        <v>167</v>
      </c>
      <c r="F162" s="97" t="s">
        <v>2027</v>
      </c>
      <c r="G162" s="94">
        <v>10</v>
      </c>
      <c r="H162" s="94"/>
      <c r="I162" s="94"/>
      <c r="J162" s="94"/>
      <c r="K162" s="94"/>
      <c r="L162" s="5">
        <v>9</v>
      </c>
      <c r="M162" s="5" t="s">
        <v>1953</v>
      </c>
      <c r="N162" s="43" t="s">
        <v>1782</v>
      </c>
      <c r="O162" s="19"/>
      <c r="P162" s="19"/>
      <c r="Q162" s="25"/>
      <c r="R162" s="19"/>
      <c r="S162" s="5" t="s">
        <v>2012</v>
      </c>
      <c r="T162" t="s">
        <v>6</v>
      </c>
      <c r="U162">
        <v>4</v>
      </c>
      <c r="V162" t="s">
        <v>1844</v>
      </c>
      <c r="W162" t="s">
        <v>2308</v>
      </c>
      <c r="AB162" t="s">
        <v>74</v>
      </c>
    </row>
    <row r="163" spans="1:31" hidden="1">
      <c r="A163" t="str">
        <f t="shared" si="11"/>
        <v>Heal</v>
      </c>
      <c r="B163" t="str">
        <f t="shared" si="10"/>
        <v>Heal</v>
      </c>
      <c r="C163" s="94" t="s">
        <v>74</v>
      </c>
      <c r="D163" s="96"/>
      <c r="E163" s="136">
        <f t="shared" si="12"/>
        <v>168</v>
      </c>
      <c r="F163" s="97" t="s">
        <v>1874</v>
      </c>
      <c r="G163" s="94">
        <v>10</v>
      </c>
      <c r="H163" s="94"/>
      <c r="I163" s="94"/>
      <c r="J163" s="94"/>
      <c r="K163" s="94"/>
      <c r="L163" s="5">
        <v>9</v>
      </c>
      <c r="M163" s="5" t="s">
        <v>1953</v>
      </c>
      <c r="N163" s="43" t="s">
        <v>1782</v>
      </c>
      <c r="O163" s="19"/>
      <c r="P163" s="19"/>
      <c r="Q163" s="25"/>
      <c r="R163" s="19"/>
      <c r="S163" s="5" t="s">
        <v>2012</v>
      </c>
      <c r="T163" t="s">
        <v>6</v>
      </c>
      <c r="U163">
        <v>4</v>
      </c>
      <c r="V163" t="s">
        <v>1844</v>
      </c>
      <c r="W163" t="s">
        <v>2308</v>
      </c>
      <c r="AB163" t="s">
        <v>74</v>
      </c>
    </row>
    <row r="164" spans="1:31" hidden="1">
      <c r="A164" t="str">
        <f t="shared" si="11"/>
        <v>MegaCure</v>
      </c>
      <c r="B164" t="s">
        <v>2373</v>
      </c>
      <c r="C164" s="94" t="s">
        <v>75</v>
      </c>
      <c r="D164" s="96" t="s">
        <v>1759</v>
      </c>
      <c r="E164" s="136">
        <f t="shared" si="12"/>
        <v>169</v>
      </c>
      <c r="F164" s="97" t="s">
        <v>2023</v>
      </c>
      <c r="G164" s="94">
        <v>3</v>
      </c>
      <c r="H164" s="94"/>
      <c r="I164" s="94"/>
      <c r="J164" s="94"/>
      <c r="K164" s="94"/>
      <c r="L164" s="5">
        <v>9</v>
      </c>
      <c r="M164" s="5" t="s">
        <v>1953</v>
      </c>
      <c r="N164" s="43" t="s">
        <v>2028</v>
      </c>
      <c r="O164" s="19"/>
      <c r="P164" s="19"/>
      <c r="Q164" s="25"/>
      <c r="R164" s="19"/>
      <c r="S164" s="5" t="s">
        <v>2012</v>
      </c>
      <c r="T164" t="s">
        <v>6</v>
      </c>
      <c r="U164">
        <v>6</v>
      </c>
      <c r="V164" t="s">
        <v>2345</v>
      </c>
      <c r="W164" t="s">
        <v>2311</v>
      </c>
      <c r="AB164" t="s">
        <v>74</v>
      </c>
      <c r="AE164" t="s">
        <v>2374</v>
      </c>
    </row>
    <row r="165" spans="1:31" hidden="1">
      <c r="A165" t="str">
        <f t="shared" si="11"/>
        <v>W-Kick</v>
      </c>
      <c r="B165" t="str">
        <f t="shared" ref="B165:B196" si="13">C165&amp;D165</f>
        <v>W-Kick</v>
      </c>
      <c r="C165" s="94" t="s">
        <v>404</v>
      </c>
      <c r="D165" s="96"/>
      <c r="E165" s="136">
        <f t="shared" si="12"/>
        <v>170</v>
      </c>
      <c r="F165" s="97" t="s">
        <v>1906</v>
      </c>
      <c r="G165" s="94">
        <v>15</v>
      </c>
      <c r="H165" s="94"/>
      <c r="I165" s="94"/>
      <c r="J165" s="94"/>
      <c r="K165" s="94"/>
      <c r="L165" s="5">
        <v>9</v>
      </c>
      <c r="M165" s="5">
        <v>0</v>
      </c>
      <c r="N165" s="43" t="s">
        <v>2001</v>
      </c>
      <c r="O165" s="19"/>
      <c r="P165" s="19"/>
      <c r="Q165" s="25"/>
      <c r="R165" s="19"/>
      <c r="S165" s="5">
        <v>1</v>
      </c>
      <c r="T165" t="s">
        <v>4</v>
      </c>
      <c r="U165">
        <v>8</v>
      </c>
      <c r="V165" t="s">
        <v>2343</v>
      </c>
      <c r="W165" t="s">
        <v>2305</v>
      </c>
      <c r="AB165" t="s">
        <v>2348</v>
      </c>
    </row>
    <row r="166" spans="1:31" hidden="1">
      <c r="A166" t="str">
        <f t="shared" si="11"/>
        <v>ParaNail</v>
      </c>
      <c r="B166" t="str">
        <f t="shared" si="13"/>
        <v>ParaNail</v>
      </c>
      <c r="C166" s="94" t="s">
        <v>190</v>
      </c>
      <c r="D166" s="96"/>
      <c r="E166" s="136">
        <f t="shared" si="12"/>
        <v>171</v>
      </c>
      <c r="F166" s="97" t="s">
        <v>2018</v>
      </c>
      <c r="G166" s="94">
        <v>20</v>
      </c>
      <c r="H166" s="94"/>
      <c r="I166" s="94"/>
      <c r="J166" s="94"/>
      <c r="K166" s="94"/>
      <c r="L166" s="5">
        <v>9</v>
      </c>
      <c r="M166" s="5">
        <v>0</v>
      </c>
      <c r="N166" s="43" t="s">
        <v>2031</v>
      </c>
      <c r="O166" s="19"/>
      <c r="P166" s="19"/>
      <c r="Q166" s="25"/>
      <c r="R166" s="19"/>
      <c r="S166" s="5">
        <v>1</v>
      </c>
      <c r="T166" t="s">
        <v>2362</v>
      </c>
      <c r="V166" t="s">
        <v>2343</v>
      </c>
      <c r="W166" t="s">
        <v>2305</v>
      </c>
      <c r="AA166" t="s">
        <v>1888</v>
      </c>
    </row>
    <row r="167" spans="1:31" hidden="1">
      <c r="A167" t="str">
        <f t="shared" si="11"/>
        <v>Wind Up</v>
      </c>
      <c r="B167" t="str">
        <f t="shared" si="13"/>
        <v>Wind Up</v>
      </c>
      <c r="C167" s="94" t="s">
        <v>65</v>
      </c>
      <c r="D167" s="96"/>
      <c r="E167" s="136">
        <f t="shared" si="12"/>
        <v>172</v>
      </c>
      <c r="F167" s="97" t="s">
        <v>2032</v>
      </c>
      <c r="G167" s="94">
        <v>20</v>
      </c>
      <c r="H167" s="94"/>
      <c r="I167" s="94"/>
      <c r="J167" s="94"/>
      <c r="K167" s="94"/>
      <c r="L167" s="5">
        <v>9</v>
      </c>
      <c r="M167" s="5">
        <v>0</v>
      </c>
      <c r="N167" s="43" t="s">
        <v>2031</v>
      </c>
      <c r="O167" s="19"/>
      <c r="P167" s="19"/>
      <c r="Q167" s="25"/>
      <c r="R167" s="19"/>
      <c r="S167" s="5">
        <v>1</v>
      </c>
      <c r="T167" t="s">
        <v>2362</v>
      </c>
      <c r="V167" t="s">
        <v>2343</v>
      </c>
      <c r="W167" t="s">
        <v>2305</v>
      </c>
      <c r="AA167" t="s">
        <v>1888</v>
      </c>
    </row>
    <row r="168" spans="1:31" hidden="1">
      <c r="A168" t="str">
        <f t="shared" si="11"/>
        <v>Tie Up</v>
      </c>
      <c r="B168" t="str">
        <f t="shared" si="13"/>
        <v>Tie Up</v>
      </c>
      <c r="C168" s="94" t="s">
        <v>150</v>
      </c>
      <c r="D168" s="96"/>
      <c r="E168" s="136">
        <f t="shared" si="12"/>
        <v>173</v>
      </c>
      <c r="F168" s="97" t="s">
        <v>2033</v>
      </c>
      <c r="G168" s="94">
        <v>20</v>
      </c>
      <c r="H168" s="94"/>
      <c r="I168" s="94"/>
      <c r="J168" s="94"/>
      <c r="K168" s="94"/>
      <c r="L168" s="5">
        <v>9</v>
      </c>
      <c r="M168" s="5">
        <v>0</v>
      </c>
      <c r="N168" s="43" t="s">
        <v>2031</v>
      </c>
      <c r="O168" s="19"/>
      <c r="P168" s="19"/>
      <c r="Q168" s="25"/>
      <c r="R168" s="19"/>
      <c r="S168" s="5">
        <v>1</v>
      </c>
      <c r="T168" t="s">
        <v>2362</v>
      </c>
      <c r="V168" t="s">
        <v>2343</v>
      </c>
      <c r="W168" t="s">
        <v>2305</v>
      </c>
      <c r="AA168" t="s">
        <v>1888</v>
      </c>
    </row>
    <row r="169" spans="1:31" hidden="1">
      <c r="A169" t="str">
        <f t="shared" si="11"/>
        <v>Breath</v>
      </c>
      <c r="B169" t="str">
        <f t="shared" si="13"/>
        <v>Breath</v>
      </c>
      <c r="C169" s="94" t="s">
        <v>396</v>
      </c>
      <c r="D169" s="96"/>
      <c r="E169" s="136">
        <f t="shared" si="12"/>
        <v>174</v>
      </c>
      <c r="F169" s="97" t="s">
        <v>2034</v>
      </c>
      <c r="G169" s="94">
        <v>20</v>
      </c>
      <c r="H169" s="94"/>
      <c r="I169" s="94"/>
      <c r="J169" s="94"/>
      <c r="K169" s="94"/>
      <c r="L169" s="5">
        <v>9</v>
      </c>
      <c r="M169" s="5">
        <v>0</v>
      </c>
      <c r="N169" s="43" t="s">
        <v>2031</v>
      </c>
      <c r="O169" s="19"/>
      <c r="P169" s="19"/>
      <c r="Q169" s="25"/>
      <c r="R169" s="19"/>
      <c r="S169" s="5">
        <v>1</v>
      </c>
      <c r="T169" t="s">
        <v>2362</v>
      </c>
      <c r="V169" t="s">
        <v>2344</v>
      </c>
      <c r="W169" t="s">
        <v>2305</v>
      </c>
      <c r="AA169" t="s">
        <v>1888</v>
      </c>
    </row>
    <row r="170" spans="1:31" hidden="1">
      <c r="A170" t="str">
        <f t="shared" si="11"/>
        <v>Poison</v>
      </c>
      <c r="B170" t="str">
        <f t="shared" si="13"/>
        <v>Poison</v>
      </c>
      <c r="C170" s="94" t="s">
        <v>20</v>
      </c>
      <c r="D170" s="96"/>
      <c r="E170" s="136">
        <f t="shared" si="12"/>
        <v>175</v>
      </c>
      <c r="F170" s="97" t="s">
        <v>1885</v>
      </c>
      <c r="G170" s="94">
        <v>20</v>
      </c>
      <c r="H170" s="94"/>
      <c r="I170" s="94"/>
      <c r="J170" s="94"/>
      <c r="K170" s="94"/>
      <c r="L170" s="5">
        <v>9</v>
      </c>
      <c r="M170" s="5">
        <v>0</v>
      </c>
      <c r="N170" s="43" t="s">
        <v>2036</v>
      </c>
      <c r="O170" s="19"/>
      <c r="P170" s="19"/>
      <c r="Q170" s="25"/>
      <c r="R170" s="19"/>
      <c r="S170" s="5">
        <v>1</v>
      </c>
      <c r="T170" t="s">
        <v>2362</v>
      </c>
      <c r="V170" t="s">
        <v>2343</v>
      </c>
      <c r="W170" t="s">
        <v>2305</v>
      </c>
      <c r="AA170" t="s">
        <v>20</v>
      </c>
    </row>
    <row r="171" spans="1:31" hidden="1">
      <c r="A171" t="str">
        <f t="shared" si="11"/>
        <v>P-Skin</v>
      </c>
      <c r="B171" t="str">
        <f t="shared" si="13"/>
        <v>P-Skin</v>
      </c>
      <c r="C171" s="94" t="s">
        <v>138</v>
      </c>
      <c r="D171" s="96"/>
      <c r="E171" s="136">
        <f t="shared" si="12"/>
        <v>177</v>
      </c>
      <c r="F171" s="97" t="s">
        <v>1870</v>
      </c>
      <c r="G171" s="94">
        <v>30</v>
      </c>
      <c r="H171" s="94"/>
      <c r="I171" s="94"/>
      <c r="J171" s="94"/>
      <c r="K171" s="94"/>
      <c r="L171" s="5">
        <v>9</v>
      </c>
      <c r="M171" s="5">
        <v>0</v>
      </c>
      <c r="N171" s="43" t="s">
        <v>2037</v>
      </c>
      <c r="O171" s="19"/>
      <c r="P171" s="19"/>
      <c r="Q171" s="25"/>
      <c r="R171" s="19"/>
      <c r="S171" s="5">
        <v>1</v>
      </c>
      <c r="T171" t="s">
        <v>2362</v>
      </c>
      <c r="V171" t="s">
        <v>2343</v>
      </c>
      <c r="W171" t="s">
        <v>121</v>
      </c>
      <c r="AA171" t="s">
        <v>20</v>
      </c>
    </row>
    <row r="172" spans="1:31" hidden="1">
      <c r="A172" t="str">
        <f t="shared" si="11"/>
        <v>ParaSkin</v>
      </c>
      <c r="B172" t="str">
        <f t="shared" si="13"/>
        <v>ParaSkin</v>
      </c>
      <c r="C172" s="94" t="s">
        <v>269</v>
      </c>
      <c r="D172" s="96"/>
      <c r="E172" s="136">
        <f t="shared" si="12"/>
        <v>178</v>
      </c>
      <c r="F172" s="97" t="s">
        <v>2038</v>
      </c>
      <c r="G172" s="94">
        <v>30</v>
      </c>
      <c r="H172" s="94"/>
      <c r="I172" s="94"/>
      <c r="J172" s="94"/>
      <c r="K172" s="94"/>
      <c r="L172" s="5">
        <v>9</v>
      </c>
      <c r="M172" s="5">
        <v>0</v>
      </c>
      <c r="N172" s="43" t="s">
        <v>2039</v>
      </c>
      <c r="O172" s="19"/>
      <c r="P172" s="19"/>
      <c r="Q172" s="25"/>
      <c r="R172" s="19"/>
      <c r="S172" s="5">
        <v>1</v>
      </c>
      <c r="T172" t="s">
        <v>2362</v>
      </c>
      <c r="V172" t="s">
        <v>2343</v>
      </c>
      <c r="W172" t="s">
        <v>121</v>
      </c>
      <c r="AA172" t="s">
        <v>1888</v>
      </c>
    </row>
    <row r="173" spans="1:31" hidden="1">
      <c r="A173" t="str">
        <f t="shared" si="11"/>
        <v>Petrify</v>
      </c>
      <c r="B173" t="str">
        <f t="shared" si="13"/>
        <v>Petrify</v>
      </c>
      <c r="C173" s="94" t="s">
        <v>363</v>
      </c>
      <c r="D173" s="96"/>
      <c r="E173" s="136">
        <f t="shared" si="12"/>
        <v>179</v>
      </c>
      <c r="F173" s="97" t="s">
        <v>1994</v>
      </c>
      <c r="G173" s="94">
        <v>20</v>
      </c>
      <c r="H173" s="94"/>
      <c r="I173" s="94"/>
      <c r="J173" s="94"/>
      <c r="K173" s="94"/>
      <c r="L173" s="5">
        <v>9</v>
      </c>
      <c r="M173" s="5">
        <v>0</v>
      </c>
      <c r="N173" s="43" t="s">
        <v>2040</v>
      </c>
      <c r="O173" s="19"/>
      <c r="P173" s="19"/>
      <c r="Q173" s="25"/>
      <c r="R173" s="19"/>
      <c r="S173" s="5">
        <v>1</v>
      </c>
      <c r="T173" t="s">
        <v>2362</v>
      </c>
      <c r="V173" t="s">
        <v>2343</v>
      </c>
      <c r="W173" t="s">
        <v>2305</v>
      </c>
      <c r="AA173" t="s">
        <v>482</v>
      </c>
    </row>
    <row r="174" spans="1:31" hidden="1">
      <c r="A174" t="str">
        <f t="shared" si="11"/>
        <v>StonSkin</v>
      </c>
      <c r="B174" t="str">
        <f t="shared" si="13"/>
        <v>StonSkin</v>
      </c>
      <c r="C174" s="94" t="s">
        <v>364</v>
      </c>
      <c r="D174" s="96"/>
      <c r="E174" s="136">
        <f t="shared" si="12"/>
        <v>180</v>
      </c>
      <c r="F174" s="97" t="s">
        <v>2009</v>
      </c>
      <c r="G174" s="94">
        <v>30</v>
      </c>
      <c r="H174" s="94"/>
      <c r="I174" s="94"/>
      <c r="J174" s="94"/>
      <c r="K174" s="94"/>
      <c r="L174" s="5">
        <v>9</v>
      </c>
      <c r="M174" s="5">
        <v>0</v>
      </c>
      <c r="N174" s="43" t="s">
        <v>2041</v>
      </c>
      <c r="O174" s="19"/>
      <c r="P174" s="19"/>
      <c r="Q174" s="25"/>
      <c r="R174" s="19"/>
      <c r="S174" s="5">
        <v>1</v>
      </c>
      <c r="T174" t="s">
        <v>2362</v>
      </c>
      <c r="V174" t="s">
        <v>2343</v>
      </c>
      <c r="W174" t="s">
        <v>121</v>
      </c>
      <c r="AA174" t="s">
        <v>482</v>
      </c>
    </row>
    <row r="175" spans="1:31" hidden="1">
      <c r="A175" t="str">
        <f t="shared" si="11"/>
        <v>Thunder</v>
      </c>
      <c r="B175" t="str">
        <f t="shared" si="13"/>
        <v>Thunder</v>
      </c>
      <c r="C175" s="94" t="s">
        <v>242</v>
      </c>
      <c r="D175" s="96"/>
      <c r="E175" s="136">
        <f t="shared" si="12"/>
        <v>181</v>
      </c>
      <c r="F175" s="97" t="s">
        <v>2042</v>
      </c>
      <c r="G175" s="94">
        <v>15</v>
      </c>
      <c r="H175" s="94"/>
      <c r="I175" s="94"/>
      <c r="J175" s="94"/>
      <c r="K175" s="94"/>
      <c r="L175" s="5">
        <v>9</v>
      </c>
      <c r="M175" s="5" t="s">
        <v>1953</v>
      </c>
      <c r="N175" s="43" t="s">
        <v>2043</v>
      </c>
      <c r="O175" s="19"/>
      <c r="P175" s="19"/>
      <c r="Q175" s="25"/>
      <c r="R175" s="19"/>
      <c r="S175" s="5" t="s">
        <v>2012</v>
      </c>
      <c r="T175" t="s">
        <v>6</v>
      </c>
      <c r="U175">
        <v>7</v>
      </c>
      <c r="V175" t="s">
        <v>1844</v>
      </c>
      <c r="W175" t="s">
        <v>2309</v>
      </c>
      <c r="X175" t="s">
        <v>242</v>
      </c>
    </row>
    <row r="176" spans="1:31" hidden="1">
      <c r="A176" t="str">
        <f t="shared" si="11"/>
        <v>Ice</v>
      </c>
      <c r="B176" t="str">
        <f t="shared" si="13"/>
        <v>Ice</v>
      </c>
      <c r="C176" s="94" t="s">
        <v>441</v>
      </c>
      <c r="D176" s="96"/>
      <c r="E176" s="136">
        <f t="shared" si="12"/>
        <v>182</v>
      </c>
      <c r="F176" s="97" t="s">
        <v>2044</v>
      </c>
      <c r="G176" s="94">
        <v>15</v>
      </c>
      <c r="H176" s="94"/>
      <c r="I176" s="94"/>
      <c r="J176" s="94"/>
      <c r="K176" s="94"/>
      <c r="L176" s="5">
        <v>9</v>
      </c>
      <c r="M176" s="5" t="s">
        <v>1953</v>
      </c>
      <c r="N176" s="43" t="s">
        <v>2045</v>
      </c>
      <c r="O176" s="19"/>
      <c r="P176" s="19"/>
      <c r="Q176" s="25"/>
      <c r="R176" s="19"/>
      <c r="S176" s="5" t="s">
        <v>2012</v>
      </c>
      <c r="T176" t="s">
        <v>6</v>
      </c>
      <c r="U176">
        <v>7</v>
      </c>
      <c r="V176" t="s">
        <v>1844</v>
      </c>
      <c r="W176" t="s">
        <v>2309</v>
      </c>
      <c r="X176" t="s">
        <v>441</v>
      </c>
    </row>
    <row r="177" spans="1:27" hidden="1">
      <c r="A177" t="str">
        <f t="shared" si="11"/>
        <v>Fire</v>
      </c>
      <c r="B177" t="str">
        <f t="shared" si="13"/>
        <v>Fire</v>
      </c>
      <c r="C177" s="94" t="s">
        <v>159</v>
      </c>
      <c r="D177" s="96"/>
      <c r="E177" s="136">
        <f t="shared" si="12"/>
        <v>183</v>
      </c>
      <c r="F177" s="97" t="s">
        <v>2046</v>
      </c>
      <c r="G177" s="94">
        <v>15</v>
      </c>
      <c r="H177" s="94"/>
      <c r="I177" s="94"/>
      <c r="J177" s="94"/>
      <c r="K177" s="94"/>
      <c r="L177" s="5">
        <v>9</v>
      </c>
      <c r="M177" s="5" t="s">
        <v>1953</v>
      </c>
      <c r="N177" s="43" t="s">
        <v>2047</v>
      </c>
      <c r="O177" s="19"/>
      <c r="P177" s="19"/>
      <c r="Q177" s="25"/>
      <c r="R177" s="19"/>
      <c r="S177" s="5" t="s">
        <v>2012</v>
      </c>
      <c r="T177" t="s">
        <v>6</v>
      </c>
      <c r="U177">
        <v>7</v>
      </c>
      <c r="V177" t="s">
        <v>1844</v>
      </c>
      <c r="W177" t="s">
        <v>2309</v>
      </c>
      <c r="X177" t="s">
        <v>159</v>
      </c>
    </row>
    <row r="178" spans="1:27" hidden="1">
      <c r="A178" t="str">
        <f t="shared" si="11"/>
        <v>Flame</v>
      </c>
      <c r="B178" t="str">
        <f t="shared" si="13"/>
        <v>Flame</v>
      </c>
      <c r="C178" s="94" t="s">
        <v>49</v>
      </c>
      <c r="D178" s="96"/>
      <c r="E178" s="136">
        <f t="shared" si="12"/>
        <v>184</v>
      </c>
      <c r="F178" s="97" t="s">
        <v>2048</v>
      </c>
      <c r="G178" s="94">
        <v>15</v>
      </c>
      <c r="H178" s="94"/>
      <c r="I178" s="94"/>
      <c r="J178" s="94"/>
      <c r="K178" s="94"/>
      <c r="L178" s="5">
        <v>9</v>
      </c>
      <c r="M178" s="5" t="s">
        <v>1953</v>
      </c>
      <c r="N178" s="43" t="s">
        <v>2050</v>
      </c>
      <c r="O178" s="19"/>
      <c r="P178" s="19"/>
      <c r="Q178" s="25"/>
      <c r="R178" s="19"/>
      <c r="S178" s="5" t="s">
        <v>2012</v>
      </c>
      <c r="T178" t="s">
        <v>6</v>
      </c>
      <c r="U178">
        <v>5</v>
      </c>
      <c r="V178" t="s">
        <v>1844</v>
      </c>
      <c r="W178" t="s">
        <v>2310</v>
      </c>
      <c r="X178" t="s">
        <v>159</v>
      </c>
    </row>
    <row r="179" spans="1:27" hidden="1">
      <c r="A179" t="str">
        <f t="shared" si="11"/>
        <v>Gas</v>
      </c>
      <c r="B179" t="str">
        <f t="shared" si="13"/>
        <v>Gas</v>
      </c>
      <c r="C179" s="94" t="s">
        <v>101</v>
      </c>
      <c r="D179" s="96"/>
      <c r="E179" s="136">
        <f t="shared" si="12"/>
        <v>185</v>
      </c>
      <c r="F179" s="97" t="s">
        <v>2051</v>
      </c>
      <c r="G179" s="94">
        <v>15</v>
      </c>
      <c r="H179" s="94"/>
      <c r="I179" s="94"/>
      <c r="J179" s="94"/>
      <c r="K179" s="94"/>
      <c r="L179" s="5">
        <v>9</v>
      </c>
      <c r="M179" s="5" t="s">
        <v>1953</v>
      </c>
      <c r="N179" s="43" t="s">
        <v>2053</v>
      </c>
      <c r="O179" s="19"/>
      <c r="P179" s="19"/>
      <c r="Q179" s="25"/>
      <c r="R179" s="19"/>
      <c r="S179" s="5" t="s">
        <v>2012</v>
      </c>
      <c r="T179" t="s">
        <v>6</v>
      </c>
      <c r="U179">
        <v>5</v>
      </c>
      <c r="V179" t="s">
        <v>1844</v>
      </c>
      <c r="W179" t="s">
        <v>2310</v>
      </c>
      <c r="X179" t="s">
        <v>20</v>
      </c>
    </row>
    <row r="180" spans="1:27" hidden="1">
      <c r="A180" t="str">
        <f t="shared" si="11"/>
        <v>Blizzard</v>
      </c>
      <c r="B180" t="str">
        <f t="shared" si="13"/>
        <v>Blizzard</v>
      </c>
      <c r="C180" s="94" t="s">
        <v>268</v>
      </c>
      <c r="D180" s="96"/>
      <c r="E180" s="136">
        <f t="shared" si="12"/>
        <v>186</v>
      </c>
      <c r="F180" s="97" t="s">
        <v>1835</v>
      </c>
      <c r="G180" s="94">
        <v>15</v>
      </c>
      <c r="H180" s="94"/>
      <c r="I180" s="94"/>
      <c r="J180" s="94"/>
      <c r="K180" s="94"/>
      <c r="L180" s="5">
        <v>9</v>
      </c>
      <c r="M180" s="5" t="s">
        <v>1953</v>
      </c>
      <c r="N180" s="43" t="s">
        <v>2054</v>
      </c>
      <c r="O180" s="19"/>
      <c r="P180" s="19"/>
      <c r="Q180" s="25"/>
      <c r="R180" s="19"/>
      <c r="S180" s="5" t="s">
        <v>2012</v>
      </c>
      <c r="T180" t="s">
        <v>6</v>
      </c>
      <c r="U180">
        <v>5</v>
      </c>
      <c r="V180" t="s">
        <v>1844</v>
      </c>
      <c r="W180" t="s">
        <v>2310</v>
      </c>
      <c r="X180" t="s">
        <v>441</v>
      </c>
    </row>
    <row r="181" spans="1:27" hidden="1">
      <c r="A181" t="str">
        <f t="shared" si="11"/>
        <v>Lightning</v>
      </c>
      <c r="B181" t="str">
        <f t="shared" si="13"/>
        <v>Lightning</v>
      </c>
      <c r="C181" s="94" t="s">
        <v>2383</v>
      </c>
      <c r="D181" s="96"/>
      <c r="E181" s="136">
        <f t="shared" si="12"/>
        <v>187</v>
      </c>
      <c r="F181" s="97" t="s">
        <v>1995</v>
      </c>
      <c r="G181" s="94">
        <v>15</v>
      </c>
      <c r="H181" s="94"/>
      <c r="I181" s="94"/>
      <c r="J181" s="94"/>
      <c r="K181" s="94"/>
      <c r="L181" s="5">
        <v>9</v>
      </c>
      <c r="M181" s="5" t="s">
        <v>1953</v>
      </c>
      <c r="N181" s="43" t="s">
        <v>2056</v>
      </c>
      <c r="O181" s="19"/>
      <c r="P181" s="19"/>
      <c r="Q181" s="25"/>
      <c r="R181" s="19"/>
      <c r="S181" s="5" t="s">
        <v>2012</v>
      </c>
      <c r="T181" t="s">
        <v>6</v>
      </c>
      <c r="U181">
        <v>5</v>
      </c>
      <c r="V181" t="s">
        <v>1844</v>
      </c>
      <c r="W181" t="s">
        <v>2310</v>
      </c>
      <c r="X181" t="s">
        <v>242</v>
      </c>
    </row>
    <row r="182" spans="1:27" hidden="1">
      <c r="A182" t="str">
        <f t="shared" si="11"/>
        <v>Beam</v>
      </c>
      <c r="B182" t="str">
        <f t="shared" si="13"/>
        <v>Beam</v>
      </c>
      <c r="C182" s="94" t="s">
        <v>109</v>
      </c>
      <c r="D182" s="96"/>
      <c r="E182" s="136">
        <f t="shared" si="12"/>
        <v>188</v>
      </c>
      <c r="F182" s="97" t="s">
        <v>1993</v>
      </c>
      <c r="G182" s="94">
        <v>15</v>
      </c>
      <c r="H182" s="94"/>
      <c r="I182" s="94"/>
      <c r="J182" s="94"/>
      <c r="K182" s="94"/>
      <c r="L182" s="5">
        <v>9</v>
      </c>
      <c r="M182" s="5">
        <v>0</v>
      </c>
      <c r="N182" s="43" t="s">
        <v>2057</v>
      </c>
      <c r="O182" s="19"/>
      <c r="P182" s="19"/>
      <c r="Q182" s="25"/>
      <c r="R182" s="19"/>
      <c r="S182" s="5">
        <v>1</v>
      </c>
      <c r="T182" t="s">
        <v>6</v>
      </c>
      <c r="U182">
        <v>7</v>
      </c>
      <c r="V182" t="s">
        <v>1844</v>
      </c>
      <c r="W182" t="s">
        <v>2309</v>
      </c>
    </row>
    <row r="183" spans="1:27" hidden="1">
      <c r="A183" t="str">
        <f t="shared" si="11"/>
        <v>P-Blast</v>
      </c>
      <c r="B183" t="str">
        <f t="shared" si="13"/>
        <v>P-Blast</v>
      </c>
      <c r="C183" s="94" t="s">
        <v>142</v>
      </c>
      <c r="D183" s="96"/>
      <c r="E183" s="136">
        <f t="shared" si="12"/>
        <v>189</v>
      </c>
      <c r="F183" s="97" t="s">
        <v>1892</v>
      </c>
      <c r="G183" s="94">
        <v>15</v>
      </c>
      <c r="H183" s="94"/>
      <c r="I183" s="94"/>
      <c r="J183" s="94"/>
      <c r="K183" s="94"/>
      <c r="L183" s="5">
        <v>9</v>
      </c>
      <c r="M183" s="5" t="s">
        <v>1953</v>
      </c>
      <c r="N183" s="43" t="s">
        <v>2058</v>
      </c>
      <c r="O183" s="19"/>
      <c r="P183" s="19"/>
      <c r="Q183" s="25"/>
      <c r="R183" s="19"/>
      <c r="S183" s="5" t="s">
        <v>2012</v>
      </c>
      <c r="T183" t="s">
        <v>6</v>
      </c>
      <c r="U183">
        <v>9</v>
      </c>
      <c r="V183" t="s">
        <v>1844</v>
      </c>
      <c r="W183" t="s">
        <v>2310</v>
      </c>
    </row>
    <row r="184" spans="1:27" hidden="1">
      <c r="A184" t="str">
        <f t="shared" si="11"/>
        <v>Dispel</v>
      </c>
      <c r="B184" t="str">
        <f t="shared" si="13"/>
        <v>Dispel</v>
      </c>
      <c r="C184" s="94" t="s">
        <v>444</v>
      </c>
      <c r="D184" s="96"/>
      <c r="E184" s="136">
        <f t="shared" si="12"/>
        <v>190</v>
      </c>
      <c r="F184" s="97" t="s">
        <v>1773</v>
      </c>
      <c r="G184" s="94">
        <v>15</v>
      </c>
      <c r="H184" s="94"/>
      <c r="I184" s="94"/>
      <c r="J184" s="94"/>
      <c r="K184" s="94"/>
      <c r="L184" s="5">
        <v>9</v>
      </c>
      <c r="M184" s="5" t="s">
        <v>1953</v>
      </c>
      <c r="N184" s="43" t="s">
        <v>2059</v>
      </c>
      <c r="O184" s="19"/>
      <c r="P184" s="19"/>
      <c r="Q184" s="25"/>
      <c r="R184" s="19"/>
      <c r="S184" s="5" t="s">
        <v>2012</v>
      </c>
      <c r="T184" t="s">
        <v>6</v>
      </c>
      <c r="U184">
        <v>13</v>
      </c>
      <c r="V184" t="s">
        <v>1844</v>
      </c>
      <c r="W184" t="s">
        <v>2309</v>
      </c>
      <c r="X184" t="s">
        <v>1488</v>
      </c>
    </row>
    <row r="185" spans="1:27" hidden="1">
      <c r="A185" t="str">
        <f t="shared" si="11"/>
        <v>D-Beam</v>
      </c>
      <c r="B185" t="str">
        <f t="shared" si="13"/>
        <v>D-Beam</v>
      </c>
      <c r="C185" s="94" t="s">
        <v>178</v>
      </c>
      <c r="D185" s="96"/>
      <c r="E185" s="136">
        <f t="shared" si="12"/>
        <v>191</v>
      </c>
      <c r="F185" s="97" t="s">
        <v>1771</v>
      </c>
      <c r="G185" s="94">
        <v>15</v>
      </c>
      <c r="H185" s="94"/>
      <c r="I185" s="94"/>
      <c r="J185" s="94"/>
      <c r="K185" s="94"/>
      <c r="L185" s="5">
        <v>9</v>
      </c>
      <c r="M185" s="5">
        <v>0</v>
      </c>
      <c r="N185" s="43" t="s">
        <v>2060</v>
      </c>
      <c r="O185" s="19"/>
      <c r="P185" s="19"/>
      <c r="Q185" s="25"/>
      <c r="R185" s="19"/>
      <c r="S185" s="5">
        <v>1</v>
      </c>
      <c r="T185" t="s">
        <v>6</v>
      </c>
      <c r="U185">
        <v>13</v>
      </c>
      <c r="V185" t="s">
        <v>1844</v>
      </c>
      <c r="W185" t="s">
        <v>2309</v>
      </c>
      <c r="X185" t="s">
        <v>2378</v>
      </c>
    </row>
    <row r="186" spans="1:27" hidden="1">
      <c r="A186" t="str">
        <f t="shared" si="11"/>
        <v>Squirt</v>
      </c>
      <c r="B186" t="str">
        <f t="shared" si="13"/>
        <v>Squirt</v>
      </c>
      <c r="C186" s="94" t="s">
        <v>258</v>
      </c>
      <c r="D186" s="96"/>
      <c r="E186" s="136">
        <f t="shared" si="12"/>
        <v>192</v>
      </c>
      <c r="F186" s="97" t="s">
        <v>2000</v>
      </c>
      <c r="G186" s="94">
        <v>15</v>
      </c>
      <c r="H186" s="94"/>
      <c r="I186" s="94"/>
      <c r="J186" s="94"/>
      <c r="K186" s="94"/>
      <c r="L186" s="5">
        <v>9</v>
      </c>
      <c r="M186" s="5">
        <v>0</v>
      </c>
      <c r="N186" s="43" t="s">
        <v>2045</v>
      </c>
      <c r="O186" s="19"/>
      <c r="P186" s="19"/>
      <c r="Q186" s="25"/>
      <c r="R186" s="19"/>
      <c r="S186" s="5">
        <v>1</v>
      </c>
      <c r="T186" t="s">
        <v>6</v>
      </c>
      <c r="U186">
        <v>7</v>
      </c>
      <c r="V186" t="s">
        <v>1844</v>
      </c>
      <c r="W186" t="s">
        <v>2309</v>
      </c>
      <c r="X186" t="s">
        <v>441</v>
      </c>
    </row>
    <row r="187" spans="1:27" hidden="1">
      <c r="A187" t="str">
        <f t="shared" si="11"/>
        <v>SunBurst</v>
      </c>
      <c r="B187" t="str">
        <f t="shared" si="13"/>
        <v>SunBurst</v>
      </c>
      <c r="C187" s="94" t="s">
        <v>45</v>
      </c>
      <c r="D187" s="96"/>
      <c r="E187" s="136">
        <f t="shared" si="12"/>
        <v>193</v>
      </c>
      <c r="F187" s="97" t="s">
        <v>1956</v>
      </c>
      <c r="G187" s="94">
        <v>15</v>
      </c>
      <c r="H187" s="94"/>
      <c r="I187" s="94"/>
      <c r="J187" s="94"/>
      <c r="K187" s="94"/>
      <c r="L187" s="5">
        <v>9</v>
      </c>
      <c r="M187" s="5">
        <v>0</v>
      </c>
      <c r="N187" s="43" t="s">
        <v>2059</v>
      </c>
      <c r="O187" s="19"/>
      <c r="P187" s="19"/>
      <c r="Q187" s="25"/>
      <c r="R187" s="19"/>
      <c r="S187" s="5">
        <v>1</v>
      </c>
      <c r="T187" t="s">
        <v>6</v>
      </c>
      <c r="U187">
        <v>13</v>
      </c>
      <c r="V187" t="s">
        <v>1844</v>
      </c>
      <c r="W187" t="s">
        <v>2309</v>
      </c>
      <c r="X187" t="s">
        <v>1488</v>
      </c>
    </row>
    <row r="188" spans="1:27" hidden="1">
      <c r="A188" t="str">
        <f t="shared" si="11"/>
        <v>SleepGas</v>
      </c>
      <c r="B188" t="str">
        <f t="shared" si="13"/>
        <v>SleepGas</v>
      </c>
      <c r="C188" s="94" t="s">
        <v>21</v>
      </c>
      <c r="D188" s="96"/>
      <c r="E188" s="136">
        <f t="shared" si="12"/>
        <v>194</v>
      </c>
      <c r="F188" s="97" t="s">
        <v>1915</v>
      </c>
      <c r="G188" s="94">
        <v>15</v>
      </c>
      <c r="H188" s="94"/>
      <c r="I188" s="94"/>
      <c r="J188" s="94"/>
      <c r="K188" s="94"/>
      <c r="L188" s="5">
        <v>9</v>
      </c>
      <c r="M188" s="5">
        <v>0</v>
      </c>
      <c r="N188" s="43" t="s">
        <v>1792</v>
      </c>
      <c r="O188" s="19"/>
      <c r="P188" s="19"/>
      <c r="Q188" s="25"/>
      <c r="R188" s="19"/>
      <c r="S188" s="5">
        <v>1</v>
      </c>
      <c r="T188" t="s">
        <v>2362</v>
      </c>
      <c r="V188" t="s">
        <v>1844</v>
      </c>
      <c r="W188" t="s">
        <v>2309</v>
      </c>
      <c r="AA188" t="s">
        <v>467</v>
      </c>
    </row>
    <row r="189" spans="1:27" hidden="1">
      <c r="A189" t="str">
        <f t="shared" si="11"/>
        <v>Sleep</v>
      </c>
      <c r="B189" t="str">
        <f t="shared" si="13"/>
        <v>Sleep</v>
      </c>
      <c r="C189" s="94" t="s">
        <v>467</v>
      </c>
      <c r="D189" s="96"/>
      <c r="E189" s="136">
        <f t="shared" si="12"/>
        <v>195</v>
      </c>
      <c r="F189" s="97" t="s">
        <v>2049</v>
      </c>
      <c r="G189" s="94">
        <v>15</v>
      </c>
      <c r="H189" s="94"/>
      <c r="I189" s="94"/>
      <c r="J189" s="94"/>
      <c r="K189" s="94"/>
      <c r="L189" s="5">
        <v>9</v>
      </c>
      <c r="M189" s="5" t="s">
        <v>1953</v>
      </c>
      <c r="N189" s="43" t="s">
        <v>1792</v>
      </c>
      <c r="O189" s="19"/>
      <c r="P189" s="19"/>
      <c r="Q189" s="25"/>
      <c r="R189" s="19"/>
      <c r="S189" s="5" t="s">
        <v>2012</v>
      </c>
      <c r="T189" t="s">
        <v>2362</v>
      </c>
      <c r="V189" t="s">
        <v>1844</v>
      </c>
      <c r="W189" t="s">
        <v>2309</v>
      </c>
      <c r="AA189" t="s">
        <v>467</v>
      </c>
    </row>
    <row r="190" spans="1:27" hidden="1">
      <c r="A190" t="str">
        <f t="shared" si="11"/>
        <v>StonGaze</v>
      </c>
      <c r="B190" t="str">
        <f t="shared" si="13"/>
        <v>StonGaze</v>
      </c>
      <c r="C190" s="94" t="s">
        <v>173</v>
      </c>
      <c r="D190" s="96"/>
      <c r="E190" s="136">
        <f t="shared" si="12"/>
        <v>196</v>
      </c>
      <c r="F190" s="97" t="s">
        <v>1826</v>
      </c>
      <c r="G190" s="94">
        <v>15</v>
      </c>
      <c r="H190" s="94"/>
      <c r="I190" s="94"/>
      <c r="J190" s="94"/>
      <c r="K190" s="94"/>
      <c r="L190" s="5">
        <v>9</v>
      </c>
      <c r="M190" s="5" t="s">
        <v>1953</v>
      </c>
      <c r="N190" s="43" t="s">
        <v>1794</v>
      </c>
      <c r="O190" s="19"/>
      <c r="P190" s="19"/>
      <c r="Q190" s="25"/>
      <c r="R190" s="19"/>
      <c r="S190" s="5" t="s">
        <v>2012</v>
      </c>
      <c r="T190" t="s">
        <v>2362</v>
      </c>
      <c r="V190" t="s">
        <v>1844</v>
      </c>
      <c r="W190" t="s">
        <v>2309</v>
      </c>
      <c r="AA190" t="s">
        <v>482</v>
      </c>
    </row>
    <row r="191" spans="1:27" hidden="1">
      <c r="A191" t="str">
        <f t="shared" si="11"/>
        <v>Stone</v>
      </c>
      <c r="B191" t="str">
        <f t="shared" si="13"/>
        <v>Stone</v>
      </c>
      <c r="C191" s="94" t="s">
        <v>482</v>
      </c>
      <c r="D191" s="96"/>
      <c r="E191" s="136">
        <f t="shared" si="12"/>
        <v>197</v>
      </c>
      <c r="F191" s="97" t="s">
        <v>2055</v>
      </c>
      <c r="G191" s="94">
        <v>15</v>
      </c>
      <c r="H191" s="94"/>
      <c r="I191" s="94"/>
      <c r="J191" s="94"/>
      <c r="K191" s="94"/>
      <c r="L191" s="5">
        <v>9</v>
      </c>
      <c r="M191" s="5" t="s">
        <v>1953</v>
      </c>
      <c r="N191" s="43" t="s">
        <v>1794</v>
      </c>
      <c r="O191" s="19"/>
      <c r="P191" s="19"/>
      <c r="Q191" s="25"/>
      <c r="R191" s="19"/>
      <c r="S191" s="5" t="s">
        <v>2012</v>
      </c>
      <c r="T191" t="s">
        <v>2362</v>
      </c>
      <c r="V191" t="s">
        <v>1844</v>
      </c>
      <c r="W191" t="s">
        <v>2309</v>
      </c>
      <c r="AA191" t="s">
        <v>482</v>
      </c>
    </row>
    <row r="192" spans="1:27" hidden="1">
      <c r="A192" t="str">
        <f t="shared" si="11"/>
        <v>StoneGas</v>
      </c>
      <c r="B192" t="str">
        <f t="shared" si="13"/>
        <v>StoneGas</v>
      </c>
      <c r="C192" s="94" t="s">
        <v>84</v>
      </c>
      <c r="D192" s="96"/>
      <c r="E192" s="136">
        <f t="shared" si="12"/>
        <v>198</v>
      </c>
      <c r="F192" s="97" t="s">
        <v>2052</v>
      </c>
      <c r="G192" s="94">
        <v>15</v>
      </c>
      <c r="H192" s="94"/>
      <c r="I192" s="94"/>
      <c r="J192" s="94"/>
      <c r="K192" s="94"/>
      <c r="L192" s="5">
        <v>9</v>
      </c>
      <c r="M192" s="5">
        <v>0</v>
      </c>
      <c r="N192" s="43" t="s">
        <v>1794</v>
      </c>
      <c r="O192" s="19"/>
      <c r="P192" s="19"/>
      <c r="Q192" s="25"/>
      <c r="R192" s="19"/>
      <c r="S192" s="5">
        <v>1</v>
      </c>
      <c r="T192" t="s">
        <v>2362</v>
      </c>
      <c r="V192" t="s">
        <v>1844</v>
      </c>
      <c r="W192" t="s">
        <v>2309</v>
      </c>
      <c r="AA192" t="s">
        <v>482</v>
      </c>
    </row>
    <row r="193" spans="1:31" hidden="1">
      <c r="A193" t="str">
        <f t="shared" si="11"/>
        <v>FatalGas</v>
      </c>
      <c r="B193" t="str">
        <f t="shared" si="13"/>
        <v>FatalGas</v>
      </c>
      <c r="C193" s="94" t="s">
        <v>30</v>
      </c>
      <c r="D193" s="96"/>
      <c r="E193" s="136">
        <f t="shared" si="12"/>
        <v>199</v>
      </c>
      <c r="F193" s="97" t="s">
        <v>2025</v>
      </c>
      <c r="G193" s="94">
        <v>15</v>
      </c>
      <c r="H193" s="94"/>
      <c r="I193" s="94"/>
      <c r="J193" s="94"/>
      <c r="K193" s="94"/>
      <c r="L193" s="5">
        <v>9</v>
      </c>
      <c r="M193" s="5">
        <v>0</v>
      </c>
      <c r="N193" s="43" t="s">
        <v>2061</v>
      </c>
      <c r="O193" s="19"/>
      <c r="P193" s="19"/>
      <c r="Q193" s="25"/>
      <c r="R193" s="19"/>
      <c r="S193" s="5">
        <v>1</v>
      </c>
      <c r="T193" t="s">
        <v>2362</v>
      </c>
      <c r="V193" t="s">
        <v>1844</v>
      </c>
      <c r="W193" t="s">
        <v>2309</v>
      </c>
      <c r="AA193" t="s">
        <v>2370</v>
      </c>
    </row>
    <row r="194" spans="1:31" hidden="1">
      <c r="A194" t="str">
        <f t="shared" ref="A194:A258" si="14">B194</f>
        <v>DeathGaze</v>
      </c>
      <c r="B194" t="str">
        <f t="shared" si="13"/>
        <v>DeathGaze</v>
      </c>
      <c r="C194" s="94" t="s">
        <v>2596</v>
      </c>
      <c r="D194" s="96"/>
      <c r="E194" s="136">
        <f t="shared" ref="E194:E251" si="15">HEX2DEC(F194)</f>
        <v>200</v>
      </c>
      <c r="F194" s="97" t="s">
        <v>1778</v>
      </c>
      <c r="G194" s="94">
        <v>15</v>
      </c>
      <c r="H194" s="94"/>
      <c r="I194" s="94"/>
      <c r="J194" s="94"/>
      <c r="K194" s="94"/>
      <c r="L194" s="5">
        <v>9</v>
      </c>
      <c r="M194" s="5" t="s">
        <v>1953</v>
      </c>
      <c r="N194" s="43" t="s">
        <v>2061</v>
      </c>
      <c r="O194" s="19"/>
      <c r="P194" s="19"/>
      <c r="Q194" s="25"/>
      <c r="R194" s="19"/>
      <c r="S194" s="5" t="s">
        <v>2012</v>
      </c>
      <c r="T194" t="s">
        <v>2362</v>
      </c>
      <c r="V194" t="s">
        <v>1844</v>
      </c>
      <c r="W194" t="s">
        <v>2309</v>
      </c>
      <c r="AA194" t="s">
        <v>2370</v>
      </c>
      <c r="AE194" t="s">
        <v>2597</v>
      </c>
    </row>
    <row r="195" spans="1:31" hidden="1">
      <c r="A195" t="str">
        <f t="shared" si="14"/>
        <v>Erase</v>
      </c>
      <c r="B195" t="str">
        <f t="shared" si="13"/>
        <v>Erase</v>
      </c>
      <c r="C195" s="94" t="s">
        <v>390</v>
      </c>
      <c r="D195" s="96"/>
      <c r="E195" s="136">
        <f t="shared" si="15"/>
        <v>201</v>
      </c>
      <c r="F195" s="97" t="s">
        <v>1894</v>
      </c>
      <c r="G195" s="94">
        <v>15</v>
      </c>
      <c r="H195" s="94"/>
      <c r="I195" s="94"/>
      <c r="J195" s="94"/>
      <c r="K195" s="94"/>
      <c r="L195" s="5">
        <v>9</v>
      </c>
      <c r="M195" s="5" t="s">
        <v>1953</v>
      </c>
      <c r="N195" s="43" t="s">
        <v>2061</v>
      </c>
      <c r="O195" s="19"/>
      <c r="P195" s="19"/>
      <c r="Q195" s="25"/>
      <c r="R195" s="19"/>
      <c r="S195" s="5" t="s">
        <v>2012</v>
      </c>
      <c r="T195" t="s">
        <v>2362</v>
      </c>
      <c r="V195" t="s">
        <v>1844</v>
      </c>
      <c r="W195" t="s">
        <v>2309</v>
      </c>
      <c r="AA195" t="s">
        <v>2370</v>
      </c>
    </row>
    <row r="196" spans="1:31" hidden="1">
      <c r="A196" t="str">
        <f t="shared" si="14"/>
        <v>Blind</v>
      </c>
      <c r="B196" t="str">
        <f t="shared" si="13"/>
        <v>Blind</v>
      </c>
      <c r="C196" s="94" t="s">
        <v>25</v>
      </c>
      <c r="D196" s="96"/>
      <c r="E196" s="136">
        <f t="shared" si="15"/>
        <v>202</v>
      </c>
      <c r="F196" s="97" t="s">
        <v>1935</v>
      </c>
      <c r="G196" s="94">
        <v>15</v>
      </c>
      <c r="H196" s="94"/>
      <c r="I196" s="94"/>
      <c r="J196" s="94"/>
      <c r="K196" s="94"/>
      <c r="L196" s="5">
        <v>9</v>
      </c>
      <c r="M196" s="5">
        <v>0</v>
      </c>
      <c r="N196" s="43" t="s">
        <v>2062</v>
      </c>
      <c r="O196" s="19"/>
      <c r="P196" s="19"/>
      <c r="Q196" s="25"/>
      <c r="R196" s="19"/>
      <c r="S196" s="5">
        <v>1</v>
      </c>
      <c r="T196" t="s">
        <v>2362</v>
      </c>
      <c r="V196" t="s">
        <v>1844</v>
      </c>
      <c r="W196" t="s">
        <v>2309</v>
      </c>
      <c r="AA196" t="s">
        <v>25</v>
      </c>
    </row>
    <row r="197" spans="1:31" hidden="1">
      <c r="A197" t="str">
        <f t="shared" si="14"/>
        <v>Flash</v>
      </c>
      <c r="B197" t="str">
        <f t="shared" ref="B197:B223" si="16">C197&amp;D197</f>
        <v>Flash</v>
      </c>
      <c r="C197" s="94" t="s">
        <v>169</v>
      </c>
      <c r="D197" s="96"/>
      <c r="E197" s="136">
        <f t="shared" si="15"/>
        <v>203</v>
      </c>
      <c r="F197" s="97" t="s">
        <v>2035</v>
      </c>
      <c r="G197" s="94">
        <v>15</v>
      </c>
      <c r="H197" s="94"/>
      <c r="I197" s="94"/>
      <c r="J197" s="94"/>
      <c r="K197" s="94"/>
      <c r="L197" s="5">
        <v>9</v>
      </c>
      <c r="M197" s="5">
        <v>0</v>
      </c>
      <c r="N197" s="43" t="s">
        <v>2063</v>
      </c>
      <c r="O197" s="19"/>
      <c r="P197" s="19"/>
      <c r="Q197" s="25"/>
      <c r="R197" s="19"/>
      <c r="S197" s="5">
        <v>1</v>
      </c>
      <c r="T197" t="s">
        <v>2362</v>
      </c>
      <c r="V197" t="s">
        <v>1844</v>
      </c>
      <c r="W197" t="s">
        <v>2309</v>
      </c>
      <c r="AA197" t="s">
        <v>25</v>
      </c>
    </row>
    <row r="198" spans="1:31" hidden="1">
      <c r="A198" t="str">
        <f t="shared" si="14"/>
        <v>Ink</v>
      </c>
      <c r="B198" t="str">
        <f t="shared" si="16"/>
        <v>Ink</v>
      </c>
      <c r="C198" s="94" t="s">
        <v>231</v>
      </c>
      <c r="D198" s="96"/>
      <c r="E198" s="136">
        <f t="shared" si="15"/>
        <v>204</v>
      </c>
      <c r="F198" s="97" t="s">
        <v>1879</v>
      </c>
      <c r="G198" s="94">
        <v>15</v>
      </c>
      <c r="H198" s="94"/>
      <c r="I198" s="94"/>
      <c r="J198" s="94"/>
      <c r="K198" s="94"/>
      <c r="L198" s="5">
        <v>9</v>
      </c>
      <c r="M198" s="5">
        <v>0</v>
      </c>
      <c r="N198" s="43" t="s">
        <v>2063</v>
      </c>
      <c r="O198" s="19"/>
      <c r="P198" s="19"/>
      <c r="Q198" s="25"/>
      <c r="R198" s="19"/>
      <c r="S198" s="5">
        <v>1</v>
      </c>
      <c r="T198" t="s">
        <v>2362</v>
      </c>
      <c r="V198" t="s">
        <v>1844</v>
      </c>
      <c r="W198" t="s">
        <v>2309</v>
      </c>
      <c r="AA198" t="s">
        <v>25</v>
      </c>
    </row>
    <row r="199" spans="1:31" hidden="1">
      <c r="A199" t="str">
        <f t="shared" si="14"/>
        <v>PoisonCloud</v>
      </c>
      <c r="B199" t="str">
        <f t="shared" si="16"/>
        <v>PoisonCloud</v>
      </c>
      <c r="C199" s="94" t="s">
        <v>2365</v>
      </c>
      <c r="D199" s="96"/>
      <c r="E199" s="136">
        <f t="shared" si="15"/>
        <v>205</v>
      </c>
      <c r="F199" s="97" t="s">
        <v>2065</v>
      </c>
      <c r="G199" s="94">
        <v>15</v>
      </c>
      <c r="H199" s="94"/>
      <c r="I199" s="94"/>
      <c r="J199" s="94"/>
      <c r="K199" s="94"/>
      <c r="L199" s="5">
        <v>9</v>
      </c>
      <c r="M199" s="5">
        <v>0</v>
      </c>
      <c r="N199" s="43" t="s">
        <v>2066</v>
      </c>
      <c r="O199" s="19"/>
      <c r="P199" s="19"/>
      <c r="Q199" s="25"/>
      <c r="R199" s="19"/>
      <c r="S199" s="5">
        <v>1</v>
      </c>
      <c r="T199" t="s">
        <v>2362</v>
      </c>
      <c r="V199" t="s">
        <v>1844</v>
      </c>
      <c r="W199" t="s">
        <v>2309</v>
      </c>
      <c r="AA199" t="s">
        <v>20</v>
      </c>
    </row>
    <row r="200" spans="1:31" hidden="1">
      <c r="A200" t="str">
        <f t="shared" si="14"/>
        <v>EvilEye</v>
      </c>
      <c r="B200" t="str">
        <f t="shared" si="16"/>
        <v>EvilEye</v>
      </c>
      <c r="C200" s="94" t="s">
        <v>2595</v>
      </c>
      <c r="D200" s="96"/>
      <c r="E200" s="136">
        <f t="shared" si="15"/>
        <v>206</v>
      </c>
      <c r="F200" s="97" t="s">
        <v>1784</v>
      </c>
      <c r="G200" s="94">
        <v>15</v>
      </c>
      <c r="H200" s="94"/>
      <c r="I200" s="94"/>
      <c r="J200" s="94"/>
      <c r="K200" s="94"/>
      <c r="L200" s="5">
        <v>9</v>
      </c>
      <c r="M200" s="5" t="s">
        <v>1953</v>
      </c>
      <c r="N200" s="43" t="s">
        <v>2067</v>
      </c>
      <c r="O200" s="19"/>
      <c r="P200" s="19"/>
      <c r="Q200" s="25"/>
      <c r="R200" s="19"/>
      <c r="S200" s="5" t="s">
        <v>2012</v>
      </c>
      <c r="T200" t="s">
        <v>2362</v>
      </c>
      <c r="V200" t="s">
        <v>1844</v>
      </c>
      <c r="W200" t="s">
        <v>2309</v>
      </c>
      <c r="AA200" t="s">
        <v>1766</v>
      </c>
      <c r="AE200" t="s">
        <v>2594</v>
      </c>
    </row>
    <row r="201" spans="1:31" hidden="1">
      <c r="A201" t="str">
        <f t="shared" si="14"/>
        <v>Stunner</v>
      </c>
      <c r="B201" t="str">
        <f t="shared" si="16"/>
        <v>Stunner</v>
      </c>
      <c r="C201" s="94" t="s">
        <v>221</v>
      </c>
      <c r="D201" s="96"/>
      <c r="E201" s="136">
        <f t="shared" si="15"/>
        <v>207</v>
      </c>
      <c r="F201" s="97" t="s">
        <v>1965</v>
      </c>
      <c r="G201" s="94">
        <v>15</v>
      </c>
      <c r="H201" s="94"/>
      <c r="I201" s="94"/>
      <c r="J201" s="94"/>
      <c r="K201" s="94"/>
      <c r="L201" s="5">
        <v>9</v>
      </c>
      <c r="M201" s="5">
        <v>0</v>
      </c>
      <c r="N201" s="43" t="s">
        <v>2068</v>
      </c>
      <c r="O201" s="19"/>
      <c r="P201" s="19"/>
      <c r="Q201" s="25"/>
      <c r="R201" s="19"/>
      <c r="S201" s="5">
        <v>1</v>
      </c>
      <c r="T201" t="s">
        <v>2362</v>
      </c>
      <c r="V201" t="s">
        <v>1844</v>
      </c>
      <c r="W201" t="s">
        <v>2309</v>
      </c>
      <c r="AA201" t="s">
        <v>1888</v>
      </c>
    </row>
    <row r="202" spans="1:31" hidden="1">
      <c r="A202" t="str">
        <f t="shared" si="14"/>
        <v>Gaze</v>
      </c>
      <c r="B202" t="str">
        <f t="shared" si="16"/>
        <v>Gaze</v>
      </c>
      <c r="C202" s="94" t="s">
        <v>165</v>
      </c>
      <c r="D202" s="96"/>
      <c r="E202" s="136">
        <f t="shared" si="15"/>
        <v>208</v>
      </c>
      <c r="F202" s="97" t="s">
        <v>2069</v>
      </c>
      <c r="G202" s="94">
        <v>15</v>
      </c>
      <c r="H202" s="94"/>
      <c r="I202" s="94"/>
      <c r="J202" s="94"/>
      <c r="K202" s="94"/>
      <c r="L202" s="5">
        <v>9</v>
      </c>
      <c r="M202" s="5" t="s">
        <v>1953</v>
      </c>
      <c r="N202" s="43" t="s">
        <v>2068</v>
      </c>
      <c r="O202" s="19"/>
      <c r="P202" s="19"/>
      <c r="Q202" s="25"/>
      <c r="R202" s="19"/>
      <c r="S202" s="5" t="s">
        <v>2012</v>
      </c>
      <c r="T202" t="s">
        <v>2362</v>
      </c>
      <c r="V202" t="s">
        <v>1844</v>
      </c>
      <c r="W202" t="s">
        <v>2309</v>
      </c>
      <c r="AA202" t="s">
        <v>1888</v>
      </c>
    </row>
    <row r="203" spans="1:31" hidden="1">
      <c r="A203" t="str">
        <f t="shared" si="14"/>
        <v>Charm</v>
      </c>
      <c r="B203" t="str">
        <f t="shared" si="16"/>
        <v>Charm</v>
      </c>
      <c r="C203" s="94" t="s">
        <v>55</v>
      </c>
      <c r="D203" s="96"/>
      <c r="E203" s="136">
        <f t="shared" si="15"/>
        <v>209</v>
      </c>
      <c r="F203" s="97" t="s">
        <v>2071</v>
      </c>
      <c r="G203" s="94">
        <v>15</v>
      </c>
      <c r="H203" s="94"/>
      <c r="I203" s="94"/>
      <c r="J203" s="94"/>
      <c r="K203" s="94"/>
      <c r="L203" s="5">
        <v>9</v>
      </c>
      <c r="M203" s="5" t="s">
        <v>1953</v>
      </c>
      <c r="N203" s="43" t="s">
        <v>2072</v>
      </c>
      <c r="O203" s="19"/>
      <c r="P203" s="19"/>
      <c r="Q203" s="25"/>
      <c r="R203" s="19"/>
      <c r="S203" s="5" t="s">
        <v>2012</v>
      </c>
      <c r="T203" t="s">
        <v>2362</v>
      </c>
      <c r="V203" t="s">
        <v>1844</v>
      </c>
      <c r="W203" t="s">
        <v>2309</v>
      </c>
      <c r="AA203" t="s">
        <v>1886</v>
      </c>
    </row>
    <row r="204" spans="1:31" hidden="1">
      <c r="A204" t="str">
        <f t="shared" si="14"/>
        <v>Hypnos</v>
      </c>
      <c r="B204" t="str">
        <f t="shared" si="16"/>
        <v>Hypnos</v>
      </c>
      <c r="C204" s="94" t="s">
        <v>143</v>
      </c>
      <c r="D204" s="96"/>
      <c r="E204" s="136">
        <f t="shared" si="15"/>
        <v>210</v>
      </c>
      <c r="F204" s="97" t="s">
        <v>2029</v>
      </c>
      <c r="G204" s="94">
        <v>15</v>
      </c>
      <c r="H204" s="94"/>
      <c r="I204" s="94"/>
      <c r="J204" s="94"/>
      <c r="K204" s="94"/>
      <c r="L204" s="5">
        <v>9</v>
      </c>
      <c r="M204" s="5" t="s">
        <v>1953</v>
      </c>
      <c r="N204" s="43" t="s">
        <v>2072</v>
      </c>
      <c r="O204" s="19"/>
      <c r="P204" s="19"/>
      <c r="Q204" s="25"/>
      <c r="R204" s="19"/>
      <c r="S204" s="5" t="s">
        <v>2012</v>
      </c>
      <c r="T204" t="s">
        <v>2362</v>
      </c>
      <c r="V204" t="s">
        <v>1844</v>
      </c>
      <c r="W204" t="s">
        <v>2309</v>
      </c>
      <c r="AA204" t="s">
        <v>1886</v>
      </c>
    </row>
    <row r="205" spans="1:31" hidden="1">
      <c r="A205" t="str">
        <f t="shared" si="14"/>
        <v>Sand</v>
      </c>
      <c r="B205" t="str">
        <f t="shared" si="16"/>
        <v>Sand</v>
      </c>
      <c r="C205" s="94" t="s">
        <v>81</v>
      </c>
      <c r="D205" s="96"/>
      <c r="E205" s="136">
        <f t="shared" si="15"/>
        <v>211</v>
      </c>
      <c r="F205" s="97" t="s">
        <v>1997</v>
      </c>
      <c r="G205" s="94">
        <v>15</v>
      </c>
      <c r="H205" s="94"/>
      <c r="I205" s="94"/>
      <c r="J205" s="94"/>
      <c r="K205" s="94"/>
      <c r="L205" s="5">
        <v>9</v>
      </c>
      <c r="M205" s="5">
        <v>0</v>
      </c>
      <c r="N205" s="43" t="s">
        <v>2073</v>
      </c>
      <c r="O205" s="19"/>
      <c r="P205" s="19"/>
      <c r="Q205" s="25"/>
      <c r="R205" s="19"/>
      <c r="S205" s="5">
        <v>1</v>
      </c>
      <c r="V205" t="s">
        <v>2371</v>
      </c>
      <c r="W205" t="s">
        <v>2309</v>
      </c>
      <c r="Y205">
        <v>10</v>
      </c>
      <c r="AB205" t="s">
        <v>2299</v>
      </c>
    </row>
    <row r="206" spans="1:31" hidden="1">
      <c r="A206" t="str">
        <f t="shared" si="14"/>
        <v>Cobweb</v>
      </c>
      <c r="B206" t="str">
        <f t="shared" si="16"/>
        <v>Cobweb</v>
      </c>
      <c r="C206" s="94" t="s">
        <v>186</v>
      </c>
      <c r="D206" s="96"/>
      <c r="E206" s="136">
        <f t="shared" si="15"/>
        <v>212</v>
      </c>
      <c r="F206" s="97" t="s">
        <v>2020</v>
      </c>
      <c r="G206" s="94">
        <v>15</v>
      </c>
      <c r="H206" s="94"/>
      <c r="I206" s="94"/>
      <c r="J206" s="94"/>
      <c r="K206" s="94"/>
      <c r="L206" s="5">
        <v>9</v>
      </c>
      <c r="M206" s="5">
        <v>0</v>
      </c>
      <c r="N206" s="43" t="s">
        <v>2073</v>
      </c>
      <c r="O206" s="19"/>
      <c r="P206" s="19"/>
      <c r="Q206" s="25"/>
      <c r="R206" s="19"/>
      <c r="S206" s="5">
        <v>1</v>
      </c>
      <c r="V206" t="s">
        <v>2371</v>
      </c>
      <c r="W206" t="s">
        <v>2309</v>
      </c>
      <c r="Y206">
        <v>10</v>
      </c>
      <c r="AB206" t="s">
        <v>2299</v>
      </c>
    </row>
    <row r="207" spans="1:31" hidden="1">
      <c r="A207" t="str">
        <f t="shared" si="14"/>
        <v>Blitz</v>
      </c>
      <c r="B207" t="str">
        <f t="shared" si="16"/>
        <v>Blitz</v>
      </c>
      <c r="C207" s="94" t="s">
        <v>257</v>
      </c>
      <c r="D207" s="96"/>
      <c r="E207" s="136">
        <f t="shared" si="15"/>
        <v>213</v>
      </c>
      <c r="F207" s="97" t="s">
        <v>2004</v>
      </c>
      <c r="G207" s="94">
        <v>15</v>
      </c>
      <c r="H207" s="94"/>
      <c r="I207" s="94"/>
      <c r="J207" s="94"/>
      <c r="K207" s="94"/>
      <c r="L207" s="5">
        <v>9</v>
      </c>
      <c r="M207" s="5" t="s">
        <v>1953</v>
      </c>
      <c r="N207" s="43" t="s">
        <v>2073</v>
      </c>
      <c r="O207" s="19"/>
      <c r="P207" s="19"/>
      <c r="Q207" s="25"/>
      <c r="R207" s="19"/>
      <c r="S207" s="5" t="s">
        <v>2012</v>
      </c>
      <c r="V207" t="s">
        <v>2371</v>
      </c>
      <c r="W207" t="s">
        <v>2309</v>
      </c>
      <c r="Y207">
        <v>10</v>
      </c>
      <c r="AB207" t="s">
        <v>2299</v>
      </c>
    </row>
    <row r="208" spans="1:31" hidden="1">
      <c r="A208" t="str">
        <f t="shared" si="14"/>
        <v>Drain</v>
      </c>
      <c r="B208" t="str">
        <f t="shared" si="16"/>
        <v>Drain</v>
      </c>
      <c r="C208" s="94" t="s">
        <v>431</v>
      </c>
      <c r="D208" s="96"/>
      <c r="E208" s="136">
        <f t="shared" si="15"/>
        <v>214</v>
      </c>
      <c r="F208" s="97" t="s">
        <v>2070</v>
      </c>
      <c r="G208" s="94">
        <v>15</v>
      </c>
      <c r="H208" s="94"/>
      <c r="I208" s="94"/>
      <c r="J208" s="94"/>
      <c r="K208" s="94"/>
      <c r="L208" s="5">
        <v>9</v>
      </c>
      <c r="M208" s="5">
        <v>0</v>
      </c>
      <c r="N208" s="43" t="s">
        <v>2075</v>
      </c>
      <c r="O208" s="19"/>
      <c r="P208" s="19"/>
      <c r="Q208" s="25"/>
      <c r="R208" s="19"/>
      <c r="S208" s="5">
        <v>1</v>
      </c>
      <c r="V208" t="s">
        <v>2371</v>
      </c>
      <c r="W208" t="s">
        <v>2305</v>
      </c>
      <c r="Y208">
        <v>10</v>
      </c>
      <c r="AB208" t="s">
        <v>2298</v>
      </c>
    </row>
    <row r="209" spans="1:28" hidden="1">
      <c r="A209" t="str">
        <f t="shared" si="14"/>
        <v>Stench</v>
      </c>
      <c r="B209" t="str">
        <f t="shared" si="16"/>
        <v>Stench</v>
      </c>
      <c r="C209" s="94" t="s">
        <v>212</v>
      </c>
      <c r="D209" s="96"/>
      <c r="E209" s="136">
        <f t="shared" si="15"/>
        <v>215</v>
      </c>
      <c r="F209" s="97" t="s">
        <v>2030</v>
      </c>
      <c r="G209" s="94">
        <v>15</v>
      </c>
      <c r="H209" s="94"/>
      <c r="I209" s="94"/>
      <c r="J209" s="94"/>
      <c r="K209" s="94"/>
      <c r="L209" s="5">
        <v>9</v>
      </c>
      <c r="M209" s="5">
        <v>0</v>
      </c>
      <c r="N209" s="43" t="s">
        <v>2075</v>
      </c>
      <c r="O209" s="19"/>
      <c r="P209" s="19"/>
      <c r="Q209" s="25"/>
      <c r="R209" s="19"/>
      <c r="S209" s="5">
        <v>1</v>
      </c>
      <c r="V209" t="s">
        <v>2371</v>
      </c>
      <c r="W209" t="s">
        <v>2305</v>
      </c>
      <c r="Y209">
        <v>10</v>
      </c>
      <c r="AB209" t="s">
        <v>2298</v>
      </c>
    </row>
    <row r="210" spans="1:28" hidden="1">
      <c r="A210" t="str">
        <f t="shared" si="14"/>
        <v>Haste</v>
      </c>
      <c r="B210" t="str">
        <f t="shared" si="16"/>
        <v>Haste</v>
      </c>
      <c r="C210" s="94" t="s">
        <v>2338</v>
      </c>
      <c r="D210" s="96"/>
      <c r="E210" s="136">
        <f t="shared" si="15"/>
        <v>216</v>
      </c>
      <c r="F210" s="97" t="s">
        <v>1941</v>
      </c>
      <c r="G210" s="94">
        <v>15</v>
      </c>
      <c r="H210" s="94"/>
      <c r="I210" s="94"/>
      <c r="J210" s="94"/>
      <c r="K210" s="94"/>
      <c r="L210" s="5">
        <v>9</v>
      </c>
      <c r="M210" s="5" t="s">
        <v>1953</v>
      </c>
      <c r="N210" s="43" t="s">
        <v>1951</v>
      </c>
      <c r="O210" s="19"/>
      <c r="P210" s="19"/>
      <c r="Q210" s="25"/>
      <c r="R210" s="19"/>
      <c r="S210" s="5" t="s">
        <v>2012</v>
      </c>
      <c r="V210" t="s">
        <v>2372</v>
      </c>
      <c r="W210" t="s">
        <v>2307</v>
      </c>
      <c r="Y210">
        <v>10</v>
      </c>
      <c r="AB210" t="s">
        <v>2299</v>
      </c>
    </row>
    <row r="211" spans="1:28" hidden="1">
      <c r="A211" t="str">
        <f t="shared" si="14"/>
        <v>Tornado</v>
      </c>
      <c r="B211" t="str">
        <f t="shared" si="16"/>
        <v>Tornado</v>
      </c>
      <c r="C211" s="94" t="s">
        <v>110</v>
      </c>
      <c r="D211" s="96"/>
      <c r="E211" s="136">
        <f t="shared" si="15"/>
        <v>217</v>
      </c>
      <c r="F211" s="97" t="s">
        <v>1954</v>
      </c>
      <c r="G211" s="94">
        <v>5</v>
      </c>
      <c r="H211" s="94"/>
      <c r="I211" s="94"/>
      <c r="J211" s="94"/>
      <c r="K211" s="94"/>
      <c r="L211" s="5">
        <v>9</v>
      </c>
      <c r="M211" s="5" t="s">
        <v>1953</v>
      </c>
      <c r="N211" s="43" t="s">
        <v>2076</v>
      </c>
      <c r="O211" s="19"/>
      <c r="P211" s="19"/>
      <c r="Q211" s="25"/>
      <c r="R211" s="19"/>
      <c r="S211" s="5" t="s">
        <v>2012</v>
      </c>
      <c r="T211" t="s">
        <v>6</v>
      </c>
      <c r="U211">
        <v>8</v>
      </c>
      <c r="V211" t="s">
        <v>1844</v>
      </c>
      <c r="W211" t="s">
        <v>2310</v>
      </c>
    </row>
    <row r="212" spans="1:28" hidden="1">
      <c r="A212" t="str">
        <f t="shared" si="14"/>
        <v>Quake</v>
      </c>
      <c r="B212" t="str">
        <f t="shared" si="16"/>
        <v>Quake</v>
      </c>
      <c r="C212" s="94" t="s">
        <v>88</v>
      </c>
      <c r="D212" s="96"/>
      <c r="E212" s="136">
        <f t="shared" si="15"/>
        <v>218</v>
      </c>
      <c r="F212" s="97" t="s">
        <v>1945</v>
      </c>
      <c r="G212" s="94">
        <v>5</v>
      </c>
      <c r="H212" s="94"/>
      <c r="I212" s="94"/>
      <c r="J212" s="94"/>
      <c r="K212" s="94"/>
      <c r="L212" s="5">
        <v>9</v>
      </c>
      <c r="M212" s="5" t="s">
        <v>1953</v>
      </c>
      <c r="N212" s="43" t="s">
        <v>2077</v>
      </c>
      <c r="O212" s="19"/>
      <c r="P212" s="19"/>
      <c r="Q212" s="25"/>
      <c r="R212" s="19"/>
      <c r="S212" s="5" t="s">
        <v>2012</v>
      </c>
      <c r="T212" t="s">
        <v>6</v>
      </c>
      <c r="U212">
        <v>8</v>
      </c>
      <c r="V212" t="s">
        <v>1844</v>
      </c>
      <c r="W212" t="s">
        <v>2310</v>
      </c>
      <c r="X212" t="s">
        <v>88</v>
      </c>
    </row>
    <row r="213" spans="1:28" hidden="1">
      <c r="A213" t="str">
        <f t="shared" si="14"/>
        <v>Whirl</v>
      </c>
      <c r="B213" t="str">
        <f t="shared" si="16"/>
        <v>Whirl</v>
      </c>
      <c r="C213" s="94" t="s">
        <v>245</v>
      </c>
      <c r="D213" s="96"/>
      <c r="E213" s="136">
        <f t="shared" si="15"/>
        <v>219</v>
      </c>
      <c r="F213" s="97" t="s">
        <v>1852</v>
      </c>
      <c r="G213" s="94">
        <v>5</v>
      </c>
      <c r="H213" s="94"/>
      <c r="I213" s="94"/>
      <c r="J213" s="94"/>
      <c r="K213" s="94"/>
      <c r="L213" s="5">
        <v>9</v>
      </c>
      <c r="M213" s="5" t="s">
        <v>1953</v>
      </c>
      <c r="N213" s="43" t="s">
        <v>2076</v>
      </c>
      <c r="O213" s="19"/>
      <c r="P213" s="19"/>
      <c r="Q213" s="25"/>
      <c r="R213" s="19"/>
      <c r="S213" s="5" t="s">
        <v>2012</v>
      </c>
      <c r="T213" t="s">
        <v>6</v>
      </c>
      <c r="U213">
        <v>8</v>
      </c>
      <c r="V213" t="s">
        <v>1844</v>
      </c>
      <c r="W213" t="s">
        <v>2310</v>
      </c>
    </row>
    <row r="214" spans="1:28" hidden="1">
      <c r="A214" t="str">
        <f t="shared" si="14"/>
        <v>Flare</v>
      </c>
      <c r="B214" t="str">
        <f t="shared" si="16"/>
        <v>Flare</v>
      </c>
      <c r="C214" s="94" t="s">
        <v>485</v>
      </c>
      <c r="D214" s="96"/>
      <c r="E214" s="136">
        <f t="shared" si="15"/>
        <v>220</v>
      </c>
      <c r="F214" s="97" t="s">
        <v>1887</v>
      </c>
      <c r="G214" s="94">
        <v>5</v>
      </c>
      <c r="H214" s="94"/>
      <c r="I214" s="94"/>
      <c r="J214" s="94"/>
      <c r="K214" s="94"/>
      <c r="L214" s="5">
        <v>9</v>
      </c>
      <c r="M214" s="5" t="s">
        <v>1953</v>
      </c>
      <c r="N214" s="43" t="s">
        <v>2079</v>
      </c>
      <c r="O214" s="19"/>
      <c r="P214" s="19"/>
      <c r="Q214" s="25"/>
      <c r="R214" s="19"/>
      <c r="S214" s="5" t="s">
        <v>2012</v>
      </c>
      <c r="T214" t="s">
        <v>6</v>
      </c>
      <c r="U214">
        <v>10</v>
      </c>
      <c r="V214" t="s">
        <v>1844</v>
      </c>
      <c r="W214" t="s">
        <v>2310</v>
      </c>
    </row>
    <row r="215" spans="1:28" hidden="1">
      <c r="A215" t="str">
        <f t="shared" si="14"/>
        <v>Steal</v>
      </c>
      <c r="B215" t="str">
        <f t="shared" si="16"/>
        <v>Steal</v>
      </c>
      <c r="C215" s="94" t="s">
        <v>202</v>
      </c>
      <c r="D215" s="96"/>
      <c r="E215" s="136">
        <f t="shared" si="15"/>
        <v>221</v>
      </c>
      <c r="F215" s="97" t="s">
        <v>1802</v>
      </c>
      <c r="G215" s="94">
        <v>10</v>
      </c>
      <c r="H215" s="94"/>
      <c r="I215" s="94"/>
      <c r="J215" s="94"/>
      <c r="K215" s="94"/>
      <c r="L215" s="5">
        <v>9</v>
      </c>
      <c r="M215" s="94" t="s">
        <v>1732</v>
      </c>
      <c r="N215" s="43" t="s">
        <v>2080</v>
      </c>
      <c r="O215" s="19"/>
      <c r="P215" s="19"/>
      <c r="Q215" s="25"/>
      <c r="R215" s="19"/>
      <c r="S215" s="5" t="s">
        <v>1735</v>
      </c>
      <c r="T215" t="s">
        <v>5</v>
      </c>
      <c r="V215" t="s">
        <v>2343</v>
      </c>
      <c r="W215" t="s">
        <v>2305</v>
      </c>
      <c r="AB215" t="s">
        <v>202</v>
      </c>
    </row>
    <row r="216" spans="1:28" hidden="1">
      <c r="A216" t="str">
        <f t="shared" si="14"/>
        <v>Explode</v>
      </c>
      <c r="B216" t="str">
        <f t="shared" si="16"/>
        <v>Explode</v>
      </c>
      <c r="C216" s="94" t="s">
        <v>180</v>
      </c>
      <c r="D216" s="96"/>
      <c r="E216" s="136">
        <f t="shared" si="15"/>
        <v>222</v>
      </c>
      <c r="F216" s="97" t="s">
        <v>1805</v>
      </c>
      <c r="G216" s="94">
        <v>1</v>
      </c>
      <c r="H216" s="94"/>
      <c r="I216" s="94"/>
      <c r="J216" s="94"/>
      <c r="K216" s="94"/>
      <c r="L216" s="5">
        <v>9</v>
      </c>
      <c r="M216" s="5">
        <v>0</v>
      </c>
      <c r="N216" s="43" t="s">
        <v>2081</v>
      </c>
      <c r="O216" s="19"/>
      <c r="P216" s="19"/>
      <c r="Q216" s="25"/>
      <c r="R216" s="19"/>
      <c r="S216" s="5">
        <v>1</v>
      </c>
      <c r="V216" t="s">
        <v>1844</v>
      </c>
      <c r="W216" t="s">
        <v>2310</v>
      </c>
      <c r="Y216">
        <v>1200</v>
      </c>
      <c r="Z216">
        <v>0</v>
      </c>
      <c r="AB216" t="s">
        <v>2379</v>
      </c>
    </row>
    <row r="217" spans="1:28" hidden="1">
      <c r="A217" t="str">
        <f t="shared" si="14"/>
        <v>Acid</v>
      </c>
      <c r="B217" t="str">
        <f t="shared" si="16"/>
        <v>Acid</v>
      </c>
      <c r="C217" s="94" t="s">
        <v>235</v>
      </c>
      <c r="D217" s="96"/>
      <c r="E217" s="136">
        <f t="shared" si="15"/>
        <v>223</v>
      </c>
      <c r="F217" s="97" t="s">
        <v>1768</v>
      </c>
      <c r="G217" s="94">
        <v>5</v>
      </c>
      <c r="H217" s="94"/>
      <c r="I217" s="94"/>
      <c r="J217" s="94"/>
      <c r="K217" s="94"/>
      <c r="L217" s="5">
        <v>9</v>
      </c>
      <c r="M217" s="5">
        <v>0</v>
      </c>
      <c r="N217" s="43" t="s">
        <v>2053</v>
      </c>
      <c r="O217" s="19"/>
      <c r="P217" s="19"/>
      <c r="Q217" s="25"/>
      <c r="R217" s="19"/>
      <c r="S217" s="5">
        <v>1</v>
      </c>
      <c r="T217" t="s">
        <v>6</v>
      </c>
      <c r="U217">
        <v>5</v>
      </c>
      <c r="V217" t="s">
        <v>1844</v>
      </c>
      <c r="W217" t="s">
        <v>2310</v>
      </c>
      <c r="X217" t="s">
        <v>20</v>
      </c>
    </row>
    <row r="218" spans="1:28" hidden="1">
      <c r="A218" t="str">
        <f t="shared" si="14"/>
        <v>Riddle</v>
      </c>
      <c r="B218" t="str">
        <f t="shared" si="16"/>
        <v>Riddle</v>
      </c>
      <c r="C218" s="94" t="s">
        <v>68</v>
      </c>
      <c r="D218" s="96"/>
      <c r="E218" s="136">
        <f t="shared" si="15"/>
        <v>224</v>
      </c>
      <c r="F218" s="97" t="s">
        <v>1891</v>
      </c>
      <c r="G218" s="94">
        <v>5</v>
      </c>
      <c r="H218" s="94"/>
      <c r="I218" s="94"/>
      <c r="J218" s="94"/>
      <c r="K218" s="94"/>
      <c r="L218" s="5">
        <v>9</v>
      </c>
      <c r="M218" s="5" t="s">
        <v>1953</v>
      </c>
      <c r="N218" s="43" t="s">
        <v>2082</v>
      </c>
      <c r="O218" s="19"/>
      <c r="P218" s="19"/>
      <c r="Q218" s="25"/>
      <c r="R218" s="19"/>
      <c r="S218" s="5" t="s">
        <v>2012</v>
      </c>
      <c r="T218" t="s">
        <v>2362</v>
      </c>
      <c r="V218" t="s">
        <v>1844</v>
      </c>
      <c r="W218" t="s">
        <v>2310</v>
      </c>
      <c r="AA218" t="s">
        <v>1886</v>
      </c>
    </row>
    <row r="219" spans="1:28" hidden="1">
      <c r="A219" t="str">
        <f t="shared" si="14"/>
        <v>CursSong</v>
      </c>
      <c r="B219" t="str">
        <f t="shared" si="16"/>
        <v>CursSong</v>
      </c>
      <c r="C219" s="94" t="s">
        <v>284</v>
      </c>
      <c r="D219" s="96"/>
      <c r="E219" s="136">
        <f t="shared" si="15"/>
        <v>225</v>
      </c>
      <c r="F219" s="97" t="s">
        <v>2074</v>
      </c>
      <c r="G219" s="94">
        <v>5</v>
      </c>
      <c r="H219" s="94"/>
      <c r="I219" s="94"/>
      <c r="J219" s="94"/>
      <c r="K219" s="94"/>
      <c r="L219" s="5">
        <v>9</v>
      </c>
      <c r="M219" s="5" t="s">
        <v>1953</v>
      </c>
      <c r="N219" s="43" t="s">
        <v>2083</v>
      </c>
      <c r="O219" s="19"/>
      <c r="P219" s="19"/>
      <c r="Q219" s="25"/>
      <c r="R219" s="19"/>
      <c r="S219" s="5" t="s">
        <v>2012</v>
      </c>
      <c r="T219" t="s">
        <v>2362</v>
      </c>
      <c r="V219" t="s">
        <v>1844</v>
      </c>
      <c r="W219" t="s">
        <v>2310</v>
      </c>
      <c r="AA219" t="s">
        <v>1766</v>
      </c>
    </row>
    <row r="220" spans="1:28" hidden="1">
      <c r="A220" t="str">
        <f t="shared" si="14"/>
        <v>MadSong</v>
      </c>
      <c r="B220" t="str">
        <f t="shared" si="16"/>
        <v>MadSong</v>
      </c>
      <c r="C220" s="94" t="s">
        <v>289</v>
      </c>
      <c r="D220" s="96"/>
      <c r="E220" s="136">
        <f t="shared" si="15"/>
        <v>226</v>
      </c>
      <c r="F220" s="97" t="s">
        <v>2078</v>
      </c>
      <c r="G220" s="94">
        <v>5</v>
      </c>
      <c r="H220" s="94"/>
      <c r="I220" s="94"/>
      <c r="J220" s="94"/>
      <c r="K220" s="94"/>
      <c r="L220" s="5">
        <v>9</v>
      </c>
      <c r="M220" s="5" t="s">
        <v>1953</v>
      </c>
      <c r="N220" s="43" t="s">
        <v>2082</v>
      </c>
      <c r="O220" s="19"/>
      <c r="P220" s="19"/>
      <c r="Q220" s="25"/>
      <c r="R220" s="19"/>
      <c r="S220" s="5" t="s">
        <v>2012</v>
      </c>
      <c r="T220" t="s">
        <v>2362</v>
      </c>
      <c r="V220" t="s">
        <v>1844</v>
      </c>
      <c r="W220" t="s">
        <v>2310</v>
      </c>
      <c r="AA220" t="s">
        <v>1886</v>
      </c>
    </row>
    <row r="221" spans="1:28" hidden="1">
      <c r="A221" t="str">
        <f t="shared" si="14"/>
        <v>Surprise</v>
      </c>
      <c r="B221" t="str">
        <f t="shared" si="16"/>
        <v>Surprise</v>
      </c>
      <c r="C221" s="94" t="s">
        <v>85</v>
      </c>
      <c r="D221" s="96"/>
      <c r="E221" s="136">
        <f t="shared" si="15"/>
        <v>227</v>
      </c>
      <c r="F221" s="97" t="s">
        <v>2084</v>
      </c>
      <c r="G221" s="94">
        <v>-2</v>
      </c>
      <c r="H221" s="94"/>
      <c r="I221" s="94"/>
      <c r="J221" s="94"/>
      <c r="K221" s="94"/>
      <c r="L221" s="5">
        <v>9</v>
      </c>
      <c r="M221" s="5">
        <v>0</v>
      </c>
      <c r="N221" s="43" t="s">
        <v>2085</v>
      </c>
      <c r="O221" s="19"/>
      <c r="P221" s="19"/>
      <c r="Q221" s="25"/>
      <c r="R221" s="19"/>
      <c r="S221" s="5">
        <v>1</v>
      </c>
      <c r="V221" t="s">
        <v>2352</v>
      </c>
    </row>
    <row r="222" spans="1:28" hidden="1">
      <c r="A222" t="str">
        <f t="shared" si="14"/>
        <v>Warning</v>
      </c>
      <c r="B222" t="str">
        <f t="shared" si="16"/>
        <v>Warning</v>
      </c>
      <c r="C222" s="94" t="s">
        <v>69</v>
      </c>
      <c r="D222" s="96"/>
      <c r="E222" s="136">
        <f t="shared" si="15"/>
        <v>228</v>
      </c>
      <c r="F222" s="97" t="s">
        <v>1733</v>
      </c>
      <c r="G222" s="94">
        <v>-2</v>
      </c>
      <c r="H222" s="94"/>
      <c r="I222" s="94"/>
      <c r="J222" s="94"/>
      <c r="K222" s="94"/>
      <c r="L222" s="5">
        <v>9</v>
      </c>
      <c r="M222" s="5">
        <v>0</v>
      </c>
      <c r="N222" s="43" t="s">
        <v>2086</v>
      </c>
      <c r="O222" s="19"/>
      <c r="P222" s="19"/>
      <c r="Q222" s="25"/>
      <c r="R222" s="19"/>
      <c r="S222" s="5">
        <v>1</v>
      </c>
      <c r="V222" t="s">
        <v>2352</v>
      </c>
    </row>
    <row r="223" spans="1:28" hidden="1">
      <c r="A223" t="str">
        <f t="shared" si="14"/>
        <v>Multiply</v>
      </c>
      <c r="B223" t="str">
        <f t="shared" si="16"/>
        <v>Multiply</v>
      </c>
      <c r="C223" s="94" t="s">
        <v>676</v>
      </c>
      <c r="D223" s="96"/>
      <c r="E223" s="136">
        <f t="shared" si="15"/>
        <v>229</v>
      </c>
      <c r="F223" s="97" t="s">
        <v>1996</v>
      </c>
      <c r="G223" s="94">
        <v>-2</v>
      </c>
      <c r="H223" s="94"/>
      <c r="I223" s="94"/>
      <c r="J223" s="94"/>
      <c r="K223" s="94"/>
      <c r="L223" s="5">
        <v>9</v>
      </c>
      <c r="M223" s="5">
        <v>0</v>
      </c>
      <c r="N223" s="43" t="s">
        <v>2087</v>
      </c>
      <c r="O223" s="19"/>
      <c r="P223" s="19"/>
      <c r="Q223" s="25"/>
      <c r="R223" s="19"/>
      <c r="S223" s="5">
        <v>1</v>
      </c>
      <c r="V223" t="s">
        <v>2372</v>
      </c>
      <c r="W223" t="s">
        <v>2307</v>
      </c>
    </row>
    <row r="224" spans="1:28" hidden="1">
      <c r="A224" t="str">
        <f t="shared" si="14"/>
        <v>O-Quake</v>
      </c>
      <c r="B224" t="str">
        <f t="shared" ref="B224:B236" si="17">CONCATENATE(D224,"-",C224)</f>
        <v>O-Quake</v>
      </c>
      <c r="C224" s="94" t="s">
        <v>88</v>
      </c>
      <c r="D224" s="96" t="s">
        <v>2088</v>
      </c>
      <c r="E224" s="136">
        <f t="shared" si="15"/>
        <v>230</v>
      </c>
      <c r="F224" s="97" t="s">
        <v>2064</v>
      </c>
      <c r="G224" s="94">
        <v>-2</v>
      </c>
      <c r="H224" s="94"/>
      <c r="I224" s="94"/>
      <c r="J224" s="94"/>
      <c r="K224" s="94"/>
      <c r="L224" s="5">
        <v>9</v>
      </c>
      <c r="M224" s="5">
        <v>0</v>
      </c>
      <c r="N224" s="43" t="s">
        <v>2089</v>
      </c>
      <c r="O224" s="19"/>
      <c r="P224" s="19"/>
      <c r="Q224" s="25"/>
      <c r="R224" s="19"/>
      <c r="S224" s="5">
        <v>1</v>
      </c>
      <c r="V224" t="s">
        <v>2352</v>
      </c>
      <c r="X224" t="s">
        <v>88</v>
      </c>
    </row>
    <row r="225" spans="1:31" hidden="1">
      <c r="A225" t="str">
        <f t="shared" si="14"/>
        <v>O-Change</v>
      </c>
      <c r="B225" t="str">
        <f t="shared" si="17"/>
        <v>O-Change</v>
      </c>
      <c r="C225" s="94" t="s">
        <v>2090</v>
      </c>
      <c r="D225" s="96" t="s">
        <v>2088</v>
      </c>
      <c r="E225" s="136">
        <f t="shared" si="15"/>
        <v>231</v>
      </c>
      <c r="F225" s="97" t="s">
        <v>2091</v>
      </c>
      <c r="G225" s="94">
        <v>-2</v>
      </c>
      <c r="H225" s="94"/>
      <c r="I225" s="94"/>
      <c r="J225" s="94"/>
      <c r="K225" s="94"/>
      <c r="L225" s="5">
        <v>9</v>
      </c>
      <c r="M225" s="5">
        <v>0</v>
      </c>
      <c r="N225" s="43" t="s">
        <v>2092</v>
      </c>
      <c r="O225" s="19"/>
      <c r="P225" s="19"/>
      <c r="Q225" s="25"/>
      <c r="R225" s="19"/>
      <c r="S225" s="5">
        <v>1</v>
      </c>
      <c r="V225" t="s">
        <v>2352</v>
      </c>
      <c r="X225" t="s">
        <v>2092</v>
      </c>
    </row>
    <row r="226" spans="1:31" hidden="1">
      <c r="A226" t="str">
        <f t="shared" si="14"/>
        <v>O-Fire</v>
      </c>
      <c r="B226" t="str">
        <f t="shared" si="17"/>
        <v>O-Fire</v>
      </c>
      <c r="C226" s="94" t="s">
        <v>159</v>
      </c>
      <c r="D226" s="96" t="s">
        <v>2088</v>
      </c>
      <c r="E226" s="136">
        <f t="shared" si="15"/>
        <v>232</v>
      </c>
      <c r="F226" s="97" t="s">
        <v>1786</v>
      </c>
      <c r="G226" s="94">
        <v>-2</v>
      </c>
      <c r="H226" s="94"/>
      <c r="I226" s="94"/>
      <c r="J226" s="94"/>
      <c r="K226" s="94"/>
      <c r="L226" s="5">
        <v>9</v>
      </c>
      <c r="M226" s="5">
        <v>0</v>
      </c>
      <c r="N226" s="43" t="s">
        <v>2093</v>
      </c>
      <c r="O226" s="19"/>
      <c r="P226" s="19"/>
      <c r="Q226" s="25"/>
      <c r="R226" s="19"/>
      <c r="S226" s="5">
        <v>1</v>
      </c>
      <c r="V226" t="s">
        <v>2352</v>
      </c>
      <c r="X226" t="s">
        <v>159</v>
      </c>
    </row>
    <row r="227" spans="1:31" hidden="1">
      <c r="A227" t="str">
        <f t="shared" si="14"/>
        <v>O-Poison</v>
      </c>
      <c r="B227" t="str">
        <f t="shared" si="17"/>
        <v>O-Poison</v>
      </c>
      <c r="C227" s="94" t="s">
        <v>20</v>
      </c>
      <c r="D227" s="96" t="s">
        <v>2088</v>
      </c>
      <c r="E227" s="136">
        <f t="shared" si="15"/>
        <v>233</v>
      </c>
      <c r="F227" s="97" t="s">
        <v>1932</v>
      </c>
      <c r="G227" s="94">
        <v>-2</v>
      </c>
      <c r="H227" s="94"/>
      <c r="I227" s="94"/>
      <c r="J227" s="94"/>
      <c r="K227" s="94"/>
      <c r="L227" s="5">
        <v>9</v>
      </c>
      <c r="M227" s="5">
        <v>0</v>
      </c>
      <c r="N227" s="43" t="s">
        <v>2094</v>
      </c>
      <c r="O227" s="19"/>
      <c r="P227" s="19"/>
      <c r="Q227" s="25"/>
      <c r="R227" s="19"/>
      <c r="S227" s="5">
        <v>1</v>
      </c>
      <c r="V227" t="s">
        <v>2352</v>
      </c>
      <c r="X227" t="s">
        <v>20</v>
      </c>
    </row>
    <row r="228" spans="1:31" hidden="1">
      <c r="A228" t="str">
        <f t="shared" si="14"/>
        <v>O-Damage</v>
      </c>
      <c r="B228" t="str">
        <f t="shared" si="17"/>
        <v>O-Damage</v>
      </c>
      <c r="C228" s="94" t="s">
        <v>2095</v>
      </c>
      <c r="D228" s="96" t="s">
        <v>2088</v>
      </c>
      <c r="E228" s="136">
        <f t="shared" si="15"/>
        <v>234</v>
      </c>
      <c r="F228" s="97" t="s">
        <v>2096</v>
      </c>
      <c r="G228" s="94">
        <v>-2</v>
      </c>
      <c r="H228" s="94"/>
      <c r="I228" s="94"/>
      <c r="J228" s="94"/>
      <c r="K228" s="94"/>
      <c r="L228" s="5">
        <v>9</v>
      </c>
      <c r="M228" s="5">
        <v>0</v>
      </c>
      <c r="N228" s="43" t="s">
        <v>2098</v>
      </c>
      <c r="O228" s="19"/>
      <c r="P228" s="19"/>
      <c r="Q228" s="25"/>
      <c r="R228" s="19"/>
      <c r="S228" s="5">
        <v>1</v>
      </c>
      <c r="V228" t="s">
        <v>2352</v>
      </c>
      <c r="X228" t="s">
        <v>2388</v>
      </c>
    </row>
    <row r="229" spans="1:31" hidden="1">
      <c r="A229" t="str">
        <f t="shared" si="14"/>
        <v>O-Weapon</v>
      </c>
      <c r="B229" t="str">
        <f t="shared" si="17"/>
        <v>O-Weapon</v>
      </c>
      <c r="C229" s="94" t="s">
        <v>2099</v>
      </c>
      <c r="D229" s="96" t="s">
        <v>2088</v>
      </c>
      <c r="E229" s="136">
        <f t="shared" si="15"/>
        <v>235</v>
      </c>
      <c r="F229" s="97" t="s">
        <v>2100</v>
      </c>
      <c r="G229" s="94">
        <v>-2</v>
      </c>
      <c r="H229" s="94"/>
      <c r="I229" s="94"/>
      <c r="J229" s="94"/>
      <c r="K229" s="94"/>
      <c r="L229" s="5">
        <v>9</v>
      </c>
      <c r="M229" s="5">
        <v>0</v>
      </c>
      <c r="N229" s="43" t="s">
        <v>2101</v>
      </c>
      <c r="O229" s="19"/>
      <c r="P229" s="19"/>
      <c r="Q229" s="25"/>
      <c r="R229" s="19"/>
      <c r="S229" s="5">
        <v>1</v>
      </c>
      <c r="V229" t="s">
        <v>2352</v>
      </c>
      <c r="X229" t="s">
        <v>2099</v>
      </c>
    </row>
    <row r="230" spans="1:31" hidden="1">
      <c r="A230" t="str">
        <f t="shared" si="14"/>
        <v>O-Pa/Po</v>
      </c>
      <c r="B230" t="str">
        <f t="shared" si="17"/>
        <v>O-Pa/Po</v>
      </c>
      <c r="C230" s="94" t="s">
        <v>2102</v>
      </c>
      <c r="D230" s="96" t="s">
        <v>2088</v>
      </c>
      <c r="E230" s="136">
        <f t="shared" si="15"/>
        <v>236</v>
      </c>
      <c r="F230" s="97" t="s">
        <v>2103</v>
      </c>
      <c r="G230" s="94">
        <v>-2</v>
      </c>
      <c r="H230" s="94"/>
      <c r="I230" s="94"/>
      <c r="J230" s="94"/>
      <c r="K230" s="94"/>
      <c r="L230" s="5">
        <v>9</v>
      </c>
      <c r="M230" s="5">
        <v>0</v>
      </c>
      <c r="N230" s="43" t="s">
        <v>2104</v>
      </c>
      <c r="O230" s="19"/>
      <c r="P230" s="19"/>
      <c r="Q230" s="25"/>
      <c r="R230" s="19"/>
      <c r="S230" s="5">
        <v>1</v>
      </c>
      <c r="V230" t="s">
        <v>2352</v>
      </c>
      <c r="X230" t="s">
        <v>2104</v>
      </c>
    </row>
    <row r="231" spans="1:31" hidden="1">
      <c r="A231" t="str">
        <f t="shared" si="14"/>
        <v>O-Para</v>
      </c>
      <c r="B231" t="str">
        <f t="shared" si="17"/>
        <v>O-Para</v>
      </c>
      <c r="C231" s="94" t="s">
        <v>2105</v>
      </c>
      <c r="D231" s="96" t="s">
        <v>2088</v>
      </c>
      <c r="E231" s="136">
        <f t="shared" si="15"/>
        <v>237</v>
      </c>
      <c r="F231" s="97" t="s">
        <v>2106</v>
      </c>
      <c r="G231" s="94">
        <v>-2</v>
      </c>
      <c r="H231" s="94"/>
      <c r="I231" s="94"/>
      <c r="J231" s="94"/>
      <c r="K231" s="94"/>
      <c r="L231" s="5">
        <v>9</v>
      </c>
      <c r="M231" s="5">
        <v>0</v>
      </c>
      <c r="N231" s="43" t="s">
        <v>2107</v>
      </c>
      <c r="O231" s="19"/>
      <c r="P231" s="19"/>
      <c r="Q231" s="25"/>
      <c r="R231" s="19"/>
      <c r="S231" s="5">
        <v>1</v>
      </c>
      <c r="V231" t="s">
        <v>2352</v>
      </c>
      <c r="X231" t="s">
        <v>2389</v>
      </c>
    </row>
    <row r="232" spans="1:31" hidden="1">
      <c r="A232" t="str">
        <f t="shared" si="14"/>
        <v>O-Ice</v>
      </c>
      <c r="B232" t="str">
        <f t="shared" si="17"/>
        <v>O-Ice</v>
      </c>
      <c r="C232" s="94" t="s">
        <v>441</v>
      </c>
      <c r="D232" s="96" t="s">
        <v>2088</v>
      </c>
      <c r="E232" s="136">
        <f t="shared" si="15"/>
        <v>238</v>
      </c>
      <c r="F232" s="97" t="s">
        <v>1959</v>
      </c>
      <c r="G232" s="94">
        <v>-2</v>
      </c>
      <c r="H232" s="94"/>
      <c r="I232" s="94"/>
      <c r="J232" s="94"/>
      <c r="K232" s="94"/>
      <c r="L232" s="5">
        <v>9</v>
      </c>
      <c r="M232" s="5">
        <v>0</v>
      </c>
      <c r="N232" s="43" t="s">
        <v>2108</v>
      </c>
      <c r="O232" s="19"/>
      <c r="P232" s="19"/>
      <c r="Q232" s="25"/>
      <c r="R232" s="19"/>
      <c r="S232" s="5">
        <v>1</v>
      </c>
      <c r="V232" t="s">
        <v>2352</v>
      </c>
      <c r="X232" t="s">
        <v>441</v>
      </c>
    </row>
    <row r="233" spans="1:31" hidden="1">
      <c r="A233" t="str">
        <f t="shared" si="14"/>
        <v>O-Stone</v>
      </c>
      <c r="B233" t="str">
        <f t="shared" si="17"/>
        <v>O-Stone</v>
      </c>
      <c r="C233" s="94" t="s">
        <v>482</v>
      </c>
      <c r="D233" s="96" t="s">
        <v>2088</v>
      </c>
      <c r="E233" s="136">
        <f t="shared" si="15"/>
        <v>239</v>
      </c>
      <c r="F233" s="97" t="s">
        <v>1838</v>
      </c>
      <c r="G233" s="94">
        <v>-2</v>
      </c>
      <c r="H233" s="94"/>
      <c r="I233" s="94"/>
      <c r="J233" s="94"/>
      <c r="K233" s="94"/>
      <c r="L233" s="5">
        <v>9</v>
      </c>
      <c r="M233" s="5">
        <v>0</v>
      </c>
      <c r="N233" s="43" t="s">
        <v>2109</v>
      </c>
      <c r="O233" s="19"/>
      <c r="P233" s="19"/>
      <c r="Q233" s="25"/>
      <c r="R233" s="19"/>
      <c r="S233" s="5">
        <v>1</v>
      </c>
      <c r="V233" t="s">
        <v>2352</v>
      </c>
      <c r="X233" t="s">
        <v>482</v>
      </c>
    </row>
    <row r="234" spans="1:31" hidden="1">
      <c r="A234" t="str">
        <f t="shared" si="14"/>
        <v>X-Fire</v>
      </c>
      <c r="B234" t="str">
        <f t="shared" si="17"/>
        <v>X-Fire</v>
      </c>
      <c r="C234" s="94" t="s">
        <v>159</v>
      </c>
      <c r="D234" s="96" t="s">
        <v>2110</v>
      </c>
      <c r="E234" s="136">
        <f t="shared" si="15"/>
        <v>240</v>
      </c>
      <c r="F234" s="97" t="s">
        <v>1757</v>
      </c>
      <c r="G234" s="94">
        <v>-2</v>
      </c>
      <c r="H234" s="94"/>
      <c r="I234" s="94"/>
      <c r="J234" s="94"/>
      <c r="K234" s="94"/>
      <c r="L234" s="5">
        <v>9</v>
      </c>
      <c r="M234" s="5">
        <v>0</v>
      </c>
      <c r="N234" s="43" t="s">
        <v>2111</v>
      </c>
      <c r="O234" s="19"/>
      <c r="P234" s="19"/>
      <c r="Q234" s="25"/>
      <c r="R234" s="19"/>
      <c r="S234" s="5">
        <v>1</v>
      </c>
      <c r="V234" t="s">
        <v>2352</v>
      </c>
      <c r="X234" t="s">
        <v>159</v>
      </c>
      <c r="AB234" t="s">
        <v>2391</v>
      </c>
    </row>
    <row r="235" spans="1:31" hidden="1">
      <c r="A235" t="str">
        <f t="shared" si="14"/>
        <v>X-Ice</v>
      </c>
      <c r="B235" t="str">
        <f t="shared" si="17"/>
        <v>X-Ice</v>
      </c>
      <c r="C235" s="94" t="s">
        <v>441</v>
      </c>
      <c r="D235" s="96" t="s">
        <v>2110</v>
      </c>
      <c r="E235" s="136">
        <f t="shared" si="15"/>
        <v>241</v>
      </c>
      <c r="F235" s="97" t="s">
        <v>2097</v>
      </c>
      <c r="G235" s="94">
        <v>-2</v>
      </c>
      <c r="H235" s="94"/>
      <c r="I235" s="94"/>
      <c r="J235" s="94"/>
      <c r="K235" s="94"/>
      <c r="L235" s="5">
        <v>9</v>
      </c>
      <c r="M235" s="5">
        <v>0</v>
      </c>
      <c r="N235" s="43" t="s">
        <v>2112</v>
      </c>
      <c r="O235" s="19"/>
      <c r="P235" s="19"/>
      <c r="Q235" s="25"/>
      <c r="R235" s="19"/>
      <c r="S235" s="5">
        <v>1</v>
      </c>
      <c r="V235" t="s">
        <v>2352</v>
      </c>
      <c r="X235" t="s">
        <v>441</v>
      </c>
      <c r="AB235" t="s">
        <v>2391</v>
      </c>
    </row>
    <row r="236" spans="1:31" hidden="1">
      <c r="A236" t="str">
        <f t="shared" si="14"/>
        <v>X-Thunder</v>
      </c>
      <c r="B236" t="str">
        <f t="shared" si="17"/>
        <v>X-Thunder</v>
      </c>
      <c r="C236" s="94" t="s">
        <v>242</v>
      </c>
      <c r="D236" s="96" t="s">
        <v>2110</v>
      </c>
      <c r="E236" s="136">
        <f t="shared" si="15"/>
        <v>242</v>
      </c>
      <c r="F236" s="97" t="s">
        <v>2113</v>
      </c>
      <c r="G236" s="94">
        <v>-2</v>
      </c>
      <c r="H236" s="94"/>
      <c r="I236" s="94"/>
      <c r="J236" s="94"/>
      <c r="K236" s="94"/>
      <c r="L236" s="5">
        <v>9</v>
      </c>
      <c r="M236" s="5">
        <v>0</v>
      </c>
      <c r="N236" s="43" t="s">
        <v>2114</v>
      </c>
      <c r="O236" s="19"/>
      <c r="P236" s="19"/>
      <c r="Q236" s="25"/>
      <c r="R236" s="19"/>
      <c r="S236" s="5">
        <v>1</v>
      </c>
      <c r="V236" t="s">
        <v>2352</v>
      </c>
      <c r="X236" t="s">
        <v>242</v>
      </c>
      <c r="AB236" t="s">
        <v>2391</v>
      </c>
    </row>
    <row r="237" spans="1:31" hidden="1">
      <c r="A237" t="str">
        <f t="shared" si="14"/>
        <v>Teleport</v>
      </c>
      <c r="B237" t="str">
        <f>C237&amp;D237</f>
        <v>Teleport</v>
      </c>
      <c r="C237" s="94" t="s">
        <v>160</v>
      </c>
      <c r="D237" s="96"/>
      <c r="E237" s="136">
        <f t="shared" si="15"/>
        <v>243</v>
      </c>
      <c r="F237" s="97" t="s">
        <v>2115</v>
      </c>
      <c r="G237" s="94">
        <v>30</v>
      </c>
      <c r="H237" s="94"/>
      <c r="I237" s="94"/>
      <c r="J237" s="94"/>
      <c r="K237" s="94"/>
      <c r="L237" s="5">
        <v>9</v>
      </c>
      <c r="M237" s="5">
        <v>0</v>
      </c>
      <c r="N237" s="43" t="s">
        <v>1969</v>
      </c>
      <c r="S237" s="5">
        <v>1</v>
      </c>
      <c r="V237" t="s">
        <v>2145</v>
      </c>
    </row>
    <row r="238" spans="1:31" hidden="1">
      <c r="A238" t="str">
        <f t="shared" si="14"/>
        <v>Remedy</v>
      </c>
      <c r="B238" t="str">
        <f>C238&amp;D238</f>
        <v>Remedy</v>
      </c>
      <c r="C238" s="94" t="s">
        <v>2353</v>
      </c>
      <c r="D238" s="96"/>
      <c r="E238" s="136">
        <f t="shared" si="15"/>
        <v>244</v>
      </c>
      <c r="F238" s="97" t="s">
        <v>2116</v>
      </c>
      <c r="G238" s="94">
        <v>30</v>
      </c>
      <c r="H238" s="94"/>
      <c r="I238" s="94"/>
      <c r="J238" s="94"/>
      <c r="K238" s="94"/>
      <c r="L238" s="5">
        <v>9</v>
      </c>
      <c r="M238" s="5">
        <v>0</v>
      </c>
      <c r="N238" s="43" t="s">
        <v>2117</v>
      </c>
      <c r="O238" s="19"/>
      <c r="P238" s="19"/>
      <c r="Q238" s="25"/>
      <c r="R238" s="19"/>
      <c r="S238" s="5">
        <v>1</v>
      </c>
      <c r="T238" t="s">
        <v>2362</v>
      </c>
      <c r="V238" t="s">
        <v>1844</v>
      </c>
      <c r="W238" t="s">
        <v>2308</v>
      </c>
      <c r="AA238" t="s">
        <v>2573</v>
      </c>
    </row>
    <row r="239" spans="1:31" hidden="1">
      <c r="A239" t="str">
        <f t="shared" si="14"/>
        <v>O-All</v>
      </c>
      <c r="B239" t="str">
        <f>CONCATENATE(D239,"-",C239)</f>
        <v>O-All</v>
      </c>
      <c r="C239" s="94" t="s">
        <v>2118</v>
      </c>
      <c r="D239" s="96" t="s">
        <v>2088</v>
      </c>
      <c r="E239" s="136">
        <f t="shared" si="15"/>
        <v>245</v>
      </c>
      <c r="F239" s="97" t="s">
        <v>2119</v>
      </c>
      <c r="G239" s="94">
        <v>-2</v>
      </c>
      <c r="H239" s="94"/>
      <c r="I239" s="94"/>
      <c r="J239" s="94"/>
      <c r="K239" s="94"/>
      <c r="L239" s="5">
        <v>9</v>
      </c>
      <c r="M239" s="5">
        <v>0</v>
      </c>
      <c r="N239" s="43" t="s">
        <v>2120</v>
      </c>
      <c r="O239" s="19"/>
      <c r="P239" s="19"/>
      <c r="Q239" s="25"/>
      <c r="R239" s="19"/>
      <c r="S239" s="5">
        <v>1</v>
      </c>
      <c r="V239" t="s">
        <v>2352</v>
      </c>
      <c r="X239" t="s">
        <v>2390</v>
      </c>
    </row>
    <row r="240" spans="1:31" hidden="1">
      <c r="A240" t="str">
        <f t="shared" si="14"/>
        <v>PoisonBurst</v>
      </c>
      <c r="B240" t="str">
        <f>C240&amp;D240</f>
        <v>PoisonBurst</v>
      </c>
      <c r="C240" s="94" t="s">
        <v>2366</v>
      </c>
      <c r="D240" s="96"/>
      <c r="E240" s="136">
        <f t="shared" si="15"/>
        <v>246</v>
      </c>
      <c r="F240" s="97" t="s">
        <v>2121</v>
      </c>
      <c r="G240" s="94">
        <v>30</v>
      </c>
      <c r="H240" s="94"/>
      <c r="I240" s="94"/>
      <c r="J240" s="94"/>
      <c r="K240" s="94"/>
      <c r="L240" s="5">
        <v>9</v>
      </c>
      <c r="M240" s="5">
        <v>0</v>
      </c>
      <c r="N240" s="43" t="s">
        <v>2122</v>
      </c>
      <c r="O240" s="19"/>
      <c r="P240" s="19"/>
      <c r="Q240" s="25"/>
      <c r="R240" s="19"/>
      <c r="S240" s="5">
        <v>1</v>
      </c>
      <c r="T240" t="s">
        <v>2362</v>
      </c>
      <c r="V240" t="s">
        <v>1844</v>
      </c>
      <c r="W240" t="s">
        <v>2310</v>
      </c>
      <c r="AA240" t="s">
        <v>20</v>
      </c>
      <c r="AE240" t="s">
        <v>2367</v>
      </c>
    </row>
    <row r="241" spans="1:31" hidden="1">
      <c r="A241" t="str">
        <f t="shared" si="14"/>
        <v>FlareApollo</v>
      </c>
      <c r="B241" t="str">
        <f>C241&amp;D241</f>
        <v>FlareApollo</v>
      </c>
      <c r="C241" s="94" t="s">
        <v>485</v>
      </c>
      <c r="D241" s="96" t="s">
        <v>774</v>
      </c>
      <c r="E241" s="136">
        <f t="shared" si="15"/>
        <v>250</v>
      </c>
      <c r="F241" s="97" t="s">
        <v>2123</v>
      </c>
      <c r="G241" s="94">
        <v>-2</v>
      </c>
      <c r="H241" s="94"/>
      <c r="I241" s="94"/>
      <c r="J241" s="94"/>
      <c r="K241" s="94"/>
      <c r="L241" s="5">
        <v>9</v>
      </c>
      <c r="M241" s="5">
        <v>0</v>
      </c>
      <c r="N241" s="43" t="s">
        <v>2124</v>
      </c>
      <c r="O241" s="19"/>
      <c r="P241" s="19"/>
      <c r="Q241" s="25"/>
      <c r="R241" s="19"/>
      <c r="S241" s="5">
        <v>1</v>
      </c>
      <c r="V241" t="s">
        <v>2355</v>
      </c>
    </row>
    <row r="242" spans="1:31" hidden="1">
      <c r="A242" t="str">
        <f t="shared" si="14"/>
        <v>Smasher</v>
      </c>
      <c r="B242" t="str">
        <f>C242&amp;D242</f>
        <v>Smasher</v>
      </c>
      <c r="C242" s="94" t="s">
        <v>780</v>
      </c>
      <c r="D242" s="96"/>
      <c r="E242" s="136">
        <f t="shared" si="15"/>
        <v>253</v>
      </c>
      <c r="F242" s="97" t="s">
        <v>2125</v>
      </c>
      <c r="G242" s="94">
        <v>30</v>
      </c>
      <c r="H242" s="94"/>
      <c r="I242" s="94"/>
      <c r="J242" s="94"/>
      <c r="K242" s="94"/>
      <c r="L242" s="5">
        <v>9</v>
      </c>
      <c r="M242" s="5">
        <v>0</v>
      </c>
      <c r="N242" s="43" t="s">
        <v>2126</v>
      </c>
      <c r="O242" s="19"/>
      <c r="P242" s="19"/>
      <c r="Q242" s="25"/>
      <c r="R242" s="19"/>
      <c r="S242" s="5">
        <v>1</v>
      </c>
      <c r="V242" t="s">
        <v>2355</v>
      </c>
    </row>
    <row r="243" spans="1:31" hidden="1">
      <c r="A243" t="str">
        <f t="shared" si="14"/>
        <v>Recover</v>
      </c>
      <c r="B243" t="s">
        <v>33</v>
      </c>
      <c r="C243" s="94" t="s">
        <v>33</v>
      </c>
      <c r="D243" s="96"/>
      <c r="E243" s="136">
        <f t="shared" si="15"/>
        <v>254</v>
      </c>
      <c r="F243" s="97" t="s">
        <v>2127</v>
      </c>
      <c r="G243" s="94">
        <v>-2</v>
      </c>
      <c r="H243" s="94"/>
      <c r="I243" s="94"/>
      <c r="J243" s="94"/>
      <c r="K243" s="94"/>
      <c r="L243" s="5">
        <v>9</v>
      </c>
      <c r="M243" s="5">
        <v>0</v>
      </c>
      <c r="N243" s="43" t="s">
        <v>2128</v>
      </c>
      <c r="O243" s="5"/>
      <c r="S243" s="5">
        <v>1</v>
      </c>
      <c r="V243" t="s">
        <v>2352</v>
      </c>
    </row>
    <row r="244" spans="1:31">
      <c r="A244" t="str">
        <f t="shared" si="14"/>
        <v>Power Magi</v>
      </c>
      <c r="B244" t="str">
        <f t="shared" ref="B244:B251" si="18">CONCATENATE(C244, " ",D244)</f>
        <v>Power Magi</v>
      </c>
      <c r="C244" s="94" t="s">
        <v>1840</v>
      </c>
      <c r="D244" s="96" t="s">
        <v>1975</v>
      </c>
      <c r="E244" s="136">
        <f t="shared" si="15"/>
        <v>256</v>
      </c>
      <c r="F244" s="97">
        <v>100</v>
      </c>
      <c r="G244" s="94">
        <v>-2</v>
      </c>
      <c r="H244" s="94"/>
      <c r="I244" s="94"/>
      <c r="J244" s="94"/>
      <c r="K244" s="94"/>
      <c r="L244" s="5">
        <v>0</v>
      </c>
      <c r="M244" s="5" t="s">
        <v>1676</v>
      </c>
      <c r="N244" s="43" t="s">
        <v>2129</v>
      </c>
      <c r="S244" s="5" t="s">
        <v>1680</v>
      </c>
      <c r="T244" t="s">
        <v>4</v>
      </c>
      <c r="V244" t="s">
        <v>2347</v>
      </c>
      <c r="Y244">
        <v>5</v>
      </c>
      <c r="Z244">
        <v>1</v>
      </c>
    </row>
    <row r="245" spans="1:31">
      <c r="A245" t="str">
        <f t="shared" si="14"/>
        <v>Speed Magi</v>
      </c>
      <c r="B245" t="str">
        <f t="shared" si="18"/>
        <v>Speed Magi</v>
      </c>
      <c r="C245" s="94" t="s">
        <v>1842</v>
      </c>
      <c r="D245" s="96" t="s">
        <v>1975</v>
      </c>
      <c r="E245" s="136">
        <f t="shared" si="15"/>
        <v>257</v>
      </c>
      <c r="F245" s="97" t="s">
        <v>2130</v>
      </c>
      <c r="G245" s="94">
        <v>-2</v>
      </c>
      <c r="H245" s="94"/>
      <c r="I245" s="94"/>
      <c r="J245" s="94"/>
      <c r="K245" s="94"/>
      <c r="L245" s="5">
        <v>0</v>
      </c>
      <c r="M245" s="5" t="s">
        <v>1721</v>
      </c>
      <c r="N245" s="43" t="s">
        <v>2131</v>
      </c>
      <c r="S245" s="5" t="s">
        <v>1723</v>
      </c>
      <c r="T245" t="s">
        <v>5</v>
      </c>
      <c r="V245" t="s">
        <v>2347</v>
      </c>
    </row>
    <row r="246" spans="1:31">
      <c r="A246" t="str">
        <f t="shared" si="14"/>
        <v>Mana Magi</v>
      </c>
      <c r="B246" t="str">
        <f t="shared" si="18"/>
        <v>Mana Magi</v>
      </c>
      <c r="C246" s="94" t="s">
        <v>6</v>
      </c>
      <c r="D246" s="96" t="s">
        <v>1975</v>
      </c>
      <c r="E246" s="136">
        <f t="shared" si="15"/>
        <v>258</v>
      </c>
      <c r="F246" s="97" t="s">
        <v>2132</v>
      </c>
      <c r="G246" s="94">
        <v>-2</v>
      </c>
      <c r="H246" s="94"/>
      <c r="I246" s="94"/>
      <c r="J246" s="94"/>
      <c r="K246" s="94"/>
      <c r="L246" s="5">
        <v>0</v>
      </c>
      <c r="M246" s="5">
        <v>0</v>
      </c>
      <c r="N246" s="43" t="s">
        <v>2133</v>
      </c>
      <c r="S246" s="5">
        <v>11</v>
      </c>
      <c r="T246" t="s">
        <v>6</v>
      </c>
      <c r="V246" t="s">
        <v>2347</v>
      </c>
    </row>
    <row r="247" spans="1:31">
      <c r="A247" t="str">
        <f t="shared" si="14"/>
        <v>Defense Magi</v>
      </c>
      <c r="B247" t="str">
        <f t="shared" si="18"/>
        <v>Defense Magi</v>
      </c>
      <c r="C247" s="94" t="s">
        <v>115</v>
      </c>
      <c r="D247" s="96" t="s">
        <v>1975</v>
      </c>
      <c r="E247" s="136">
        <f t="shared" si="15"/>
        <v>259</v>
      </c>
      <c r="F247" s="97" t="s">
        <v>2134</v>
      </c>
      <c r="G247" s="94">
        <v>-2</v>
      </c>
      <c r="H247" s="94"/>
      <c r="I247" s="94"/>
      <c r="J247" s="94"/>
      <c r="K247" s="94"/>
      <c r="L247" s="5">
        <v>0</v>
      </c>
      <c r="M247" s="5" t="s">
        <v>1928</v>
      </c>
      <c r="N247" s="43" t="s">
        <v>2135</v>
      </c>
      <c r="S247" s="5" t="s">
        <v>1930</v>
      </c>
      <c r="T247" t="s">
        <v>7</v>
      </c>
      <c r="V247" t="s">
        <v>2347</v>
      </c>
    </row>
    <row r="248" spans="1:31">
      <c r="A248" t="str">
        <f t="shared" si="14"/>
        <v>Fire Magi</v>
      </c>
      <c r="B248" t="str">
        <f t="shared" si="18"/>
        <v>Fire Magi</v>
      </c>
      <c r="C248" s="94" t="s">
        <v>159</v>
      </c>
      <c r="D248" s="96" t="s">
        <v>1975</v>
      </c>
      <c r="E248" s="136">
        <f t="shared" si="15"/>
        <v>260</v>
      </c>
      <c r="F248" s="97" t="s">
        <v>2136</v>
      </c>
      <c r="G248" s="94">
        <v>-2</v>
      </c>
      <c r="H248" s="94"/>
      <c r="I248" s="94"/>
      <c r="J248" s="94"/>
      <c r="K248" s="94"/>
      <c r="L248" s="5">
        <v>0</v>
      </c>
      <c r="M248" s="5">
        <v>0</v>
      </c>
      <c r="N248" s="43" t="s">
        <v>2137</v>
      </c>
      <c r="S248" s="5">
        <v>11</v>
      </c>
      <c r="T248" t="s">
        <v>6</v>
      </c>
      <c r="V248" t="s">
        <v>2347</v>
      </c>
      <c r="X248" t="s">
        <v>159</v>
      </c>
    </row>
    <row r="249" spans="1:31">
      <c r="A249" t="str">
        <f t="shared" si="14"/>
        <v>Ice Magi</v>
      </c>
      <c r="B249" t="str">
        <f t="shared" si="18"/>
        <v>Ice Magi</v>
      </c>
      <c r="C249" s="94" t="s">
        <v>441</v>
      </c>
      <c r="D249" s="96" t="s">
        <v>1975</v>
      </c>
      <c r="E249" s="136">
        <f t="shared" si="15"/>
        <v>261</v>
      </c>
      <c r="F249" s="97" t="s">
        <v>2138</v>
      </c>
      <c r="G249" s="94">
        <v>-2</v>
      </c>
      <c r="H249" s="94"/>
      <c r="I249" s="94"/>
      <c r="J249" s="94"/>
      <c r="K249" s="94"/>
      <c r="L249" s="5">
        <v>0</v>
      </c>
      <c r="M249" s="5">
        <v>0</v>
      </c>
      <c r="N249" s="43" t="s">
        <v>2139</v>
      </c>
      <c r="S249" s="5">
        <v>11</v>
      </c>
      <c r="T249" t="s">
        <v>6</v>
      </c>
      <c r="V249" t="s">
        <v>2347</v>
      </c>
      <c r="X249" t="s">
        <v>441</v>
      </c>
    </row>
    <row r="250" spans="1:31">
      <c r="A250" t="str">
        <f t="shared" si="14"/>
        <v>Thunder Magi</v>
      </c>
      <c r="B250" t="str">
        <f t="shared" si="18"/>
        <v>Thunder Magi</v>
      </c>
      <c r="C250" s="94" t="s">
        <v>242</v>
      </c>
      <c r="D250" s="96" t="s">
        <v>1975</v>
      </c>
      <c r="E250" s="136">
        <f t="shared" si="15"/>
        <v>262</v>
      </c>
      <c r="F250" s="97" t="s">
        <v>2140</v>
      </c>
      <c r="G250" s="94">
        <v>-2</v>
      </c>
      <c r="H250" s="94"/>
      <c r="I250" s="94"/>
      <c r="J250" s="94"/>
      <c r="K250" s="94"/>
      <c r="L250" s="5">
        <v>0</v>
      </c>
      <c r="M250" s="5">
        <v>0</v>
      </c>
      <c r="N250" s="43" t="s">
        <v>2141</v>
      </c>
      <c r="S250" s="5">
        <v>11</v>
      </c>
      <c r="T250" t="s">
        <v>6</v>
      </c>
      <c r="V250" t="s">
        <v>2347</v>
      </c>
      <c r="X250" t="s">
        <v>242</v>
      </c>
    </row>
    <row r="251" spans="1:31">
      <c r="A251" t="str">
        <f t="shared" si="14"/>
        <v>Poison Magi</v>
      </c>
      <c r="B251" t="str">
        <f t="shared" si="18"/>
        <v>Poison Magi</v>
      </c>
      <c r="C251" s="94" t="s">
        <v>20</v>
      </c>
      <c r="D251" s="96" t="s">
        <v>1975</v>
      </c>
      <c r="E251" s="136">
        <f t="shared" si="15"/>
        <v>263</v>
      </c>
      <c r="F251" s="97" t="s">
        <v>2142</v>
      </c>
      <c r="G251" s="94">
        <v>-2</v>
      </c>
      <c r="H251" s="94"/>
      <c r="I251" s="94"/>
      <c r="J251" s="94"/>
      <c r="K251" s="94"/>
      <c r="L251" s="5">
        <v>0</v>
      </c>
      <c r="M251" s="5">
        <v>0</v>
      </c>
      <c r="N251" s="43" t="s">
        <v>2143</v>
      </c>
      <c r="S251" s="5">
        <v>11</v>
      </c>
      <c r="T251" t="s">
        <v>6</v>
      </c>
      <c r="V251" t="s">
        <v>2347</v>
      </c>
      <c r="X251" t="s">
        <v>20</v>
      </c>
    </row>
    <row r="252" spans="1:31" hidden="1">
      <c r="A252" t="str">
        <f t="shared" si="14"/>
        <v>CatClaw</v>
      </c>
      <c r="B252" t="str">
        <f>C252</f>
        <v>CatClaw</v>
      </c>
      <c r="C252" s="94" t="s">
        <v>819</v>
      </c>
      <c r="D252" s="96" t="s">
        <v>1720</v>
      </c>
      <c r="E252" s="136">
        <f t="shared" ref="E252:E257" si="19">HEX2DEC(F252)</f>
        <v>17</v>
      </c>
      <c r="F252" s="97">
        <v>11</v>
      </c>
      <c r="G252" s="94">
        <v>50</v>
      </c>
      <c r="H252" s="94">
        <v>26000</v>
      </c>
      <c r="I252" s="94"/>
      <c r="J252" s="94"/>
      <c r="K252" s="94"/>
      <c r="L252" s="5">
        <v>99</v>
      </c>
      <c r="M252" s="5" t="s">
        <v>1721</v>
      </c>
      <c r="N252" s="43" t="s">
        <v>1722</v>
      </c>
      <c r="O252" s="19"/>
      <c r="P252" s="19"/>
      <c r="Q252" s="25"/>
      <c r="R252" s="19"/>
      <c r="S252" s="5" t="s">
        <v>1723</v>
      </c>
      <c r="T252" t="s">
        <v>5</v>
      </c>
      <c r="U252">
        <v>13</v>
      </c>
      <c r="V252" t="s">
        <v>2343</v>
      </c>
      <c r="W252" t="s">
        <v>2305</v>
      </c>
      <c r="AB252" t="s">
        <v>2341</v>
      </c>
      <c r="AE252" t="s">
        <v>2578</v>
      </c>
    </row>
    <row r="253" spans="1:31" hidden="1">
      <c r="A253" t="str">
        <f t="shared" si="14"/>
        <v>Vampic Sword</v>
      </c>
      <c r="B253" t="str">
        <f>CONCATENATE(C253, " ",D253)</f>
        <v>Vampic Sword</v>
      </c>
      <c r="C253" s="94" t="s">
        <v>1724</v>
      </c>
      <c r="D253" s="96" t="s">
        <v>108</v>
      </c>
      <c r="E253" s="136">
        <f t="shared" si="19"/>
        <v>18</v>
      </c>
      <c r="F253" s="97">
        <v>12</v>
      </c>
      <c r="G253" s="94">
        <v>30</v>
      </c>
      <c r="H253" s="94">
        <v>50</v>
      </c>
      <c r="I253" s="94"/>
      <c r="J253" s="94"/>
      <c r="K253" s="94"/>
      <c r="L253" s="5">
        <v>9</v>
      </c>
      <c r="M253" s="5">
        <v>0</v>
      </c>
      <c r="N253" s="43" t="s">
        <v>1726</v>
      </c>
      <c r="O253" s="19"/>
      <c r="P253" s="19"/>
      <c r="Q253" s="25"/>
      <c r="R253" s="19"/>
      <c r="S253" s="5">
        <v>1</v>
      </c>
      <c r="T253" t="s">
        <v>6</v>
      </c>
      <c r="U253">
        <v>6</v>
      </c>
      <c r="V253" t="s">
        <v>2343</v>
      </c>
      <c r="W253" t="s">
        <v>2305</v>
      </c>
      <c r="AB253" t="s">
        <v>54</v>
      </c>
      <c r="AC253">
        <v>25</v>
      </c>
    </row>
    <row r="254" spans="1:31" hidden="1">
      <c r="A254" t="str">
        <f t="shared" si="14"/>
        <v>Glass Sword</v>
      </c>
      <c r="B254" t="str">
        <f>CONCATENATE(C254, " ",D254)</f>
        <v>Glass Sword</v>
      </c>
      <c r="C254" s="94" t="s">
        <v>1727</v>
      </c>
      <c r="D254" s="96" t="s">
        <v>108</v>
      </c>
      <c r="E254" s="136">
        <f t="shared" si="19"/>
        <v>19</v>
      </c>
      <c r="F254" s="97">
        <v>13</v>
      </c>
      <c r="G254" s="94">
        <v>1</v>
      </c>
      <c r="H254" s="94">
        <v>50000</v>
      </c>
      <c r="I254" s="94"/>
      <c r="J254" s="94"/>
      <c r="K254" s="94"/>
      <c r="L254" s="5">
        <v>144</v>
      </c>
      <c r="M254" s="5" t="s">
        <v>1687</v>
      </c>
      <c r="N254" s="43" t="s">
        <v>1728</v>
      </c>
      <c r="O254" s="19"/>
      <c r="P254" s="19"/>
      <c r="Q254" s="25" t="s">
        <v>1729</v>
      </c>
      <c r="R254" s="19"/>
      <c r="S254" s="5" t="s">
        <v>1691</v>
      </c>
      <c r="T254" t="s">
        <v>2361</v>
      </c>
      <c r="V254" t="s">
        <v>2343</v>
      </c>
      <c r="W254" t="s">
        <v>2305</v>
      </c>
      <c r="X254" t="s">
        <v>2341</v>
      </c>
      <c r="Y254">
        <v>1000</v>
      </c>
      <c r="Z254">
        <v>100</v>
      </c>
    </row>
    <row r="255" spans="1:31" hidden="1">
      <c r="A255" t="str">
        <f t="shared" si="14"/>
        <v>Revenge Sword</v>
      </c>
      <c r="B255" t="str">
        <f>CONCATENATE(C255, " ",D255)</f>
        <v>Revenge Sword</v>
      </c>
      <c r="C255" s="94" t="s">
        <v>1730</v>
      </c>
      <c r="D255" s="96" t="s">
        <v>108</v>
      </c>
      <c r="E255" s="136">
        <f t="shared" si="19"/>
        <v>20</v>
      </c>
      <c r="F255" s="97">
        <v>14</v>
      </c>
      <c r="G255" s="94">
        <v>40</v>
      </c>
      <c r="H255" s="94">
        <v>6800</v>
      </c>
      <c r="I255" s="94"/>
      <c r="J255" s="94"/>
      <c r="K255" s="94"/>
      <c r="L255" s="5">
        <v>45</v>
      </c>
      <c r="M255" s="5" t="s">
        <v>1666</v>
      </c>
      <c r="N255" s="43" t="s">
        <v>1731</v>
      </c>
      <c r="O255" s="19"/>
      <c r="P255" s="19"/>
      <c r="Q255" s="25"/>
      <c r="R255" s="19"/>
      <c r="S255" s="5" t="s">
        <v>1670</v>
      </c>
      <c r="T255" t="s">
        <v>4</v>
      </c>
      <c r="U255">
        <v>4</v>
      </c>
      <c r="V255" t="s">
        <v>2343</v>
      </c>
      <c r="W255" t="s">
        <v>121</v>
      </c>
    </row>
    <row r="256" spans="1:31" hidden="1">
      <c r="A256" t="str">
        <f t="shared" si="14"/>
        <v>Bow</v>
      </c>
      <c r="B256" t="str">
        <f>C256</f>
        <v>Bow</v>
      </c>
      <c r="C256" s="94" t="s">
        <v>749</v>
      </c>
      <c r="D256" s="96" t="s">
        <v>749</v>
      </c>
      <c r="E256" s="136">
        <f t="shared" si="19"/>
        <v>21</v>
      </c>
      <c r="F256" s="97">
        <v>15</v>
      </c>
      <c r="G256" s="94">
        <v>50</v>
      </c>
      <c r="H256" s="94">
        <v>50</v>
      </c>
      <c r="I256" s="94"/>
      <c r="J256" s="94"/>
      <c r="K256" s="94"/>
      <c r="L256" s="5">
        <v>9</v>
      </c>
      <c r="M256" s="5" t="s">
        <v>1732</v>
      </c>
      <c r="N256" s="43" t="s">
        <v>1734</v>
      </c>
      <c r="O256" s="19">
        <v>50</v>
      </c>
      <c r="P256" s="98">
        <v>0.5</v>
      </c>
      <c r="Q256" s="25"/>
      <c r="R256" s="19"/>
      <c r="S256" s="5" t="s">
        <v>1735</v>
      </c>
      <c r="T256" t="s">
        <v>2361</v>
      </c>
      <c r="V256" t="s">
        <v>2344</v>
      </c>
      <c r="W256" t="s">
        <v>2305</v>
      </c>
      <c r="Y256">
        <v>50</v>
      </c>
      <c r="Z256" t="s">
        <v>4</v>
      </c>
      <c r="AC256">
        <v>50</v>
      </c>
    </row>
    <row r="257" spans="1:31" hidden="1">
      <c r="A257" t="str">
        <f t="shared" si="14"/>
        <v>Sabre</v>
      </c>
      <c r="B257" t="str">
        <f>C257</f>
        <v>Sabre</v>
      </c>
      <c r="C257" s="94" t="s">
        <v>1125</v>
      </c>
      <c r="D257" s="96" t="s">
        <v>108</v>
      </c>
      <c r="E257" s="136">
        <f t="shared" si="19"/>
        <v>16</v>
      </c>
      <c r="F257" s="97">
        <v>10</v>
      </c>
      <c r="G257" s="94">
        <v>50</v>
      </c>
      <c r="H257" s="94">
        <v>3200</v>
      </c>
      <c r="I257" s="94"/>
      <c r="J257" s="94"/>
      <c r="K257" s="94"/>
      <c r="L257" s="5">
        <v>36</v>
      </c>
      <c r="M257" s="5" t="s">
        <v>1717</v>
      </c>
      <c r="N257" s="43" t="s">
        <v>1718</v>
      </c>
      <c r="O257" s="19"/>
      <c r="P257" s="19"/>
      <c r="Q257" s="25"/>
      <c r="R257" s="19"/>
      <c r="S257" s="5" t="s">
        <v>1719</v>
      </c>
      <c r="T257" t="s">
        <v>5</v>
      </c>
      <c r="U257">
        <v>9</v>
      </c>
      <c r="V257" t="s">
        <v>2343</v>
      </c>
      <c r="W257" t="s">
        <v>2305</v>
      </c>
      <c r="AB257" t="s">
        <v>2341</v>
      </c>
      <c r="AE257" t="s">
        <v>2579</v>
      </c>
    </row>
    <row r="258" spans="1:31" hidden="1">
      <c r="A258" t="str">
        <f t="shared" si="14"/>
        <v>O-Dragon</v>
      </c>
      <c r="B258" t="str">
        <f>CONCATENATE(D258,"-",C258)</f>
        <v>O-Dragon</v>
      </c>
      <c r="C258" s="94" t="s">
        <v>338</v>
      </c>
      <c r="D258" s="96" t="s">
        <v>2088</v>
      </c>
      <c r="S258" s="5">
        <v>1</v>
      </c>
      <c r="V258" t="s">
        <v>2352</v>
      </c>
      <c r="X258" t="s">
        <v>2574</v>
      </c>
      <c r="AE258" t="s">
        <v>2575</v>
      </c>
    </row>
  </sheetData>
  <autoFilter ref="A1:AE258">
    <filterColumn colId="21">
      <filters>
        <filter val="MAGI"/>
      </filters>
    </filterColumn>
    <sortState ref="A2:AA257">
      <sortCondition ref="E1:E257"/>
    </sortState>
  </autoFilter>
  <sortState ref="A2:AD213">
    <sortCondition ref="T2:T213"/>
    <sortCondition descending="1" ref="V2:V213"/>
    <sortCondition ref="W2:W213"/>
    <sortCondition ref="F2:F213"/>
  </sortState>
  <conditionalFormatting sqref="A2:A258">
    <cfRule type="notContainsBlanks" dxfId="0" priority="1">
      <formula>LEN(TRIM(A2))&gt;0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7"/>
  <sheetViews>
    <sheetView workbookViewId="0">
      <pane ySplit="1" topLeftCell="A44" activePane="bottomLeft" state="frozen"/>
      <selection pane="bottomLeft" activeCell="J41" sqref="J41"/>
    </sheetView>
  </sheetViews>
  <sheetFormatPr defaultRowHeight="15"/>
  <cols>
    <col min="2" max="2" width="15.140625" bestFit="1" customWidth="1"/>
    <col min="3" max="3" width="10.5703125" bestFit="1" customWidth="1"/>
    <col min="8" max="8" width="9.5703125" bestFit="1" customWidth="1"/>
    <col min="9" max="9" width="12.28515625" bestFit="1" customWidth="1"/>
    <col min="10" max="10" width="89.28515625" bestFit="1" customWidth="1"/>
    <col min="11" max="14" width="0" hidden="1" customWidth="1"/>
    <col min="16" max="16" width="12" bestFit="1" customWidth="1"/>
    <col min="19" max="19" width="11.42578125" bestFit="1" customWidth="1"/>
  </cols>
  <sheetData>
    <row r="1" spans="1:22">
      <c r="A1" t="s">
        <v>2318</v>
      </c>
      <c r="B1" t="s">
        <v>2316</v>
      </c>
      <c r="C1" s="87" t="s">
        <v>1641</v>
      </c>
      <c r="D1" s="88" t="s">
        <v>1642</v>
      </c>
      <c r="E1" s="88" t="s">
        <v>1643</v>
      </c>
      <c r="F1" s="89" t="s">
        <v>1644</v>
      </c>
      <c r="G1" s="89" t="s">
        <v>1645</v>
      </c>
      <c r="H1" s="90" t="s">
        <v>1646</v>
      </c>
      <c r="I1" s="91" t="s">
        <v>1647</v>
      </c>
      <c r="J1" s="89" t="s">
        <v>1648</v>
      </c>
      <c r="K1" s="89"/>
      <c r="L1" s="89"/>
      <c r="M1" s="92" t="s">
        <v>1649</v>
      </c>
      <c r="N1" s="89"/>
      <c r="O1" s="93" t="s">
        <v>1650</v>
      </c>
      <c r="P1" t="s">
        <v>2303</v>
      </c>
      <c r="Q1" s="121" t="s">
        <v>2300</v>
      </c>
      <c r="R1" s="121" t="s">
        <v>1433</v>
      </c>
      <c r="S1" s="121" t="s">
        <v>2315</v>
      </c>
      <c r="T1" s="121" t="s">
        <v>2339</v>
      </c>
      <c r="U1" s="121" t="s">
        <v>2342</v>
      </c>
      <c r="V1" s="121" t="s">
        <v>2356</v>
      </c>
    </row>
    <row r="2" spans="1:22">
      <c r="A2" t="str">
        <f>B2</f>
        <v>Hammer</v>
      </c>
      <c r="B2" t="str">
        <f>C2&amp;D2</f>
        <v>Hammer</v>
      </c>
      <c r="C2" s="95" t="s">
        <v>479</v>
      </c>
      <c r="D2" s="96"/>
      <c r="E2" s="97" t="s">
        <v>77</v>
      </c>
      <c r="F2" s="94">
        <v>50</v>
      </c>
      <c r="G2" s="94">
        <v>50</v>
      </c>
      <c r="H2" s="94">
        <v>9</v>
      </c>
      <c r="I2" s="94" t="s">
        <v>1651</v>
      </c>
      <c r="J2" s="19" t="s">
        <v>1653</v>
      </c>
      <c r="K2" s="19"/>
      <c r="L2" s="19"/>
      <c r="M2" s="25"/>
      <c r="N2" s="19"/>
      <c r="O2" s="5" t="s">
        <v>1654</v>
      </c>
      <c r="P2" t="s">
        <v>4</v>
      </c>
      <c r="Q2">
        <v>6</v>
      </c>
      <c r="R2" t="s">
        <v>2343</v>
      </c>
      <c r="S2" t="s">
        <v>2305</v>
      </c>
      <c r="T2" t="s">
        <v>2340</v>
      </c>
    </row>
    <row r="3" spans="1:22">
      <c r="A3" t="str">
        <f t="shared" ref="A3:A66" si="0">B3</f>
        <v>LongSword</v>
      </c>
      <c r="B3" t="str">
        <f t="shared" ref="B3:B66" si="1">C3&amp;D3</f>
        <v>LongSword</v>
      </c>
      <c r="C3" s="94" t="s">
        <v>1655</v>
      </c>
      <c r="D3" s="96" t="s">
        <v>108</v>
      </c>
      <c r="E3" s="97" t="s">
        <v>128</v>
      </c>
      <c r="F3" s="94">
        <v>50</v>
      </c>
      <c r="G3" s="94">
        <v>400</v>
      </c>
      <c r="H3" s="5">
        <v>18</v>
      </c>
      <c r="I3" s="5" t="s">
        <v>1656</v>
      </c>
      <c r="J3" s="43" t="s">
        <v>1657</v>
      </c>
      <c r="K3" s="19"/>
      <c r="L3" s="19"/>
      <c r="M3" s="25"/>
      <c r="N3" s="19"/>
      <c r="O3" s="5" t="s">
        <v>1658</v>
      </c>
      <c r="P3" t="s">
        <v>4</v>
      </c>
      <c r="Q3">
        <v>7</v>
      </c>
      <c r="R3" t="s">
        <v>2343</v>
      </c>
      <c r="S3" t="s">
        <v>2305</v>
      </c>
      <c r="T3" t="s">
        <v>2340</v>
      </c>
    </row>
    <row r="4" spans="1:22">
      <c r="A4" t="str">
        <f t="shared" si="0"/>
        <v>AxeAxe</v>
      </c>
      <c r="B4" t="str">
        <f t="shared" si="1"/>
        <v>AxeAxe</v>
      </c>
      <c r="C4" s="94" t="s">
        <v>505</v>
      </c>
      <c r="D4" s="96" t="s">
        <v>505</v>
      </c>
      <c r="E4" s="97" t="s">
        <v>35</v>
      </c>
      <c r="F4" s="94">
        <v>50</v>
      </c>
      <c r="G4" s="94">
        <v>1400</v>
      </c>
      <c r="H4" s="5">
        <v>27</v>
      </c>
      <c r="I4" s="5" t="s">
        <v>1659</v>
      </c>
      <c r="J4" s="43" t="s">
        <v>1660</v>
      </c>
      <c r="K4" s="19"/>
      <c r="L4" s="19"/>
      <c r="M4" s="25"/>
      <c r="N4" s="19"/>
      <c r="O4" s="5" t="s">
        <v>1661</v>
      </c>
      <c r="P4" t="s">
        <v>4</v>
      </c>
      <c r="Q4">
        <v>8</v>
      </c>
      <c r="R4" t="s">
        <v>2343</v>
      </c>
      <c r="S4" t="s">
        <v>2305</v>
      </c>
      <c r="T4" t="s">
        <v>2340</v>
      </c>
    </row>
    <row r="5" spans="1:22">
      <c r="A5" t="str">
        <f t="shared" si="0"/>
        <v>BattleSword</v>
      </c>
      <c r="B5" t="str">
        <f t="shared" si="1"/>
        <v>BattleSword</v>
      </c>
      <c r="C5" s="94" t="s">
        <v>1662</v>
      </c>
      <c r="D5" s="96" t="s">
        <v>108</v>
      </c>
      <c r="E5" s="97" t="s">
        <v>93</v>
      </c>
      <c r="F5" s="94">
        <v>50</v>
      </c>
      <c r="G5" s="94">
        <v>3200</v>
      </c>
      <c r="H5" s="5">
        <v>36</v>
      </c>
      <c r="I5" s="5" t="s">
        <v>1663</v>
      </c>
      <c r="J5" s="43" t="s">
        <v>1664</v>
      </c>
      <c r="K5" s="19"/>
      <c r="L5" s="19"/>
      <c r="M5" s="25"/>
      <c r="N5" s="19"/>
      <c r="O5" s="5" t="s">
        <v>1665</v>
      </c>
      <c r="P5" t="s">
        <v>4</v>
      </c>
      <c r="Q5">
        <v>9</v>
      </c>
      <c r="R5" t="s">
        <v>2343</v>
      </c>
      <c r="S5" t="s">
        <v>2305</v>
      </c>
      <c r="T5" t="s">
        <v>2340</v>
      </c>
    </row>
    <row r="6" spans="1:22">
      <c r="A6" t="str">
        <f t="shared" si="0"/>
        <v>KatanaSword</v>
      </c>
      <c r="B6" t="str">
        <f t="shared" si="1"/>
        <v>KatanaSword</v>
      </c>
      <c r="C6" s="94" t="s">
        <v>542</v>
      </c>
      <c r="D6" s="96" t="s">
        <v>108</v>
      </c>
      <c r="E6" s="97" t="s">
        <v>162</v>
      </c>
      <c r="F6" s="94">
        <v>50</v>
      </c>
      <c r="G6" s="94">
        <v>6800</v>
      </c>
      <c r="H6" s="5">
        <v>45</v>
      </c>
      <c r="I6" s="5" t="s">
        <v>1666</v>
      </c>
      <c r="J6" s="43" t="s">
        <v>1669</v>
      </c>
      <c r="K6" s="19"/>
      <c r="L6" s="19"/>
      <c r="M6" s="25"/>
      <c r="N6" s="19"/>
      <c r="O6" s="5" t="s">
        <v>1670</v>
      </c>
      <c r="P6" t="s">
        <v>4</v>
      </c>
      <c r="Q6">
        <v>10</v>
      </c>
      <c r="R6" t="s">
        <v>2343</v>
      </c>
      <c r="S6" t="s">
        <v>2305</v>
      </c>
      <c r="T6" t="s">
        <v>2340</v>
      </c>
    </row>
    <row r="7" spans="1:22">
      <c r="A7" t="str">
        <f t="shared" si="0"/>
        <v>GoldSword</v>
      </c>
      <c r="B7" t="str">
        <f t="shared" si="1"/>
        <v>GoldSword</v>
      </c>
      <c r="C7" s="94" t="s">
        <v>1671</v>
      </c>
      <c r="D7" s="96" t="s">
        <v>108</v>
      </c>
      <c r="E7" s="97" t="s">
        <v>523</v>
      </c>
      <c r="F7" s="94">
        <v>50</v>
      </c>
      <c r="G7" s="94">
        <v>11000</v>
      </c>
      <c r="H7" s="5">
        <v>63</v>
      </c>
      <c r="I7" s="5" t="s">
        <v>1672</v>
      </c>
      <c r="J7" s="43" t="s">
        <v>1673</v>
      </c>
      <c r="K7" s="19"/>
      <c r="L7" s="19"/>
      <c r="M7" s="25"/>
      <c r="N7" s="19"/>
      <c r="O7" s="5" t="s">
        <v>1674</v>
      </c>
      <c r="P7" t="s">
        <v>4</v>
      </c>
      <c r="Q7">
        <v>11</v>
      </c>
      <c r="R7" t="s">
        <v>2343</v>
      </c>
      <c r="S7" t="s">
        <v>2305</v>
      </c>
      <c r="T7" t="s">
        <v>2340</v>
      </c>
    </row>
    <row r="8" spans="1:22">
      <c r="A8" t="str">
        <f t="shared" si="0"/>
        <v>CoralSword</v>
      </c>
      <c r="B8" t="str">
        <f t="shared" si="1"/>
        <v>CoralSword</v>
      </c>
      <c r="C8" s="94" t="s">
        <v>1675</v>
      </c>
      <c r="D8" s="96" t="s">
        <v>108</v>
      </c>
      <c r="E8" s="97" t="s">
        <v>545</v>
      </c>
      <c r="F8" s="94">
        <v>40</v>
      </c>
      <c r="G8" s="94">
        <v>26000</v>
      </c>
      <c r="H8" s="5">
        <v>99</v>
      </c>
      <c r="I8" s="5" t="s">
        <v>1676</v>
      </c>
      <c r="J8" s="43" t="s">
        <v>1679</v>
      </c>
      <c r="K8" s="19"/>
      <c r="L8" s="19"/>
      <c r="M8" s="25"/>
      <c r="N8" s="19"/>
      <c r="O8" s="5" t="s">
        <v>1680</v>
      </c>
      <c r="P8" t="s">
        <v>4</v>
      </c>
      <c r="Q8">
        <v>13</v>
      </c>
      <c r="R8" t="s">
        <v>2343</v>
      </c>
      <c r="S8" t="s">
        <v>2305</v>
      </c>
      <c r="T8" t="s">
        <v>2340</v>
      </c>
    </row>
    <row r="9" spans="1:22">
      <c r="A9" t="str">
        <f t="shared" si="0"/>
        <v>OgreAxe</v>
      </c>
      <c r="B9" t="str">
        <f t="shared" si="1"/>
        <v>OgreAxe</v>
      </c>
      <c r="C9" s="94" t="s">
        <v>464</v>
      </c>
      <c r="D9" s="96" t="s">
        <v>505</v>
      </c>
      <c r="E9" s="97" t="s">
        <v>696</v>
      </c>
      <c r="F9" s="94">
        <v>40</v>
      </c>
      <c r="G9" s="94">
        <v>26000</v>
      </c>
      <c r="H9" s="5">
        <v>99</v>
      </c>
      <c r="I9" s="5" t="s">
        <v>1676</v>
      </c>
      <c r="J9" s="43" t="s">
        <v>1682</v>
      </c>
      <c r="K9" s="19"/>
      <c r="L9" s="19"/>
      <c r="M9" s="25"/>
      <c r="N9" s="19"/>
      <c r="O9" s="5" t="s">
        <v>1680</v>
      </c>
      <c r="P9" t="s">
        <v>4</v>
      </c>
      <c r="Q9">
        <v>13</v>
      </c>
      <c r="R9" t="s">
        <v>2343</v>
      </c>
      <c r="S9" t="s">
        <v>2305</v>
      </c>
      <c r="T9" t="s">
        <v>2340</v>
      </c>
    </row>
    <row r="10" spans="1:22">
      <c r="A10" t="str">
        <f t="shared" si="0"/>
        <v>DragonSword</v>
      </c>
      <c r="B10" t="str">
        <f t="shared" si="1"/>
        <v>DragonSword</v>
      </c>
      <c r="C10" s="94" t="s">
        <v>338</v>
      </c>
      <c r="D10" s="96" t="s">
        <v>108</v>
      </c>
      <c r="E10" s="97" t="s">
        <v>1002</v>
      </c>
      <c r="F10" s="94">
        <v>40</v>
      </c>
      <c r="G10" s="94">
        <v>36000</v>
      </c>
      <c r="H10" s="5">
        <v>117</v>
      </c>
      <c r="I10" s="5" t="s">
        <v>1683</v>
      </c>
      <c r="J10" s="43" t="s">
        <v>1685</v>
      </c>
      <c r="K10" s="19"/>
      <c r="L10" s="19"/>
      <c r="M10" s="25"/>
      <c r="N10" s="19"/>
      <c r="O10" s="5" t="s">
        <v>1686</v>
      </c>
      <c r="P10" t="s">
        <v>4</v>
      </c>
      <c r="Q10">
        <v>14</v>
      </c>
      <c r="R10" t="s">
        <v>2343</v>
      </c>
      <c r="S10" t="s">
        <v>2305</v>
      </c>
      <c r="T10" t="s">
        <v>2340</v>
      </c>
    </row>
    <row r="11" spans="1:22">
      <c r="A11" t="str">
        <f t="shared" si="0"/>
        <v>SunSword</v>
      </c>
      <c r="B11" t="str">
        <f t="shared" si="1"/>
        <v>SunSword</v>
      </c>
      <c r="C11" s="94" t="s">
        <v>806</v>
      </c>
      <c r="D11" s="96" t="s">
        <v>108</v>
      </c>
      <c r="E11" s="97" t="s">
        <v>1007</v>
      </c>
      <c r="F11" s="94">
        <v>40</v>
      </c>
      <c r="G11" s="94">
        <v>50000</v>
      </c>
      <c r="H11" s="5">
        <v>144</v>
      </c>
      <c r="I11" s="5" t="s">
        <v>1687</v>
      </c>
      <c r="J11" s="43" t="s">
        <v>1690</v>
      </c>
      <c r="K11" s="19"/>
      <c r="L11" s="19"/>
      <c r="M11" s="25"/>
      <c r="N11" s="19"/>
      <c r="O11" s="5" t="s">
        <v>1691</v>
      </c>
      <c r="P11" t="s">
        <v>4</v>
      </c>
      <c r="Q11">
        <v>15</v>
      </c>
      <c r="R11" t="s">
        <v>2343</v>
      </c>
      <c r="S11" t="s">
        <v>2305</v>
      </c>
      <c r="T11" t="s">
        <v>2340</v>
      </c>
    </row>
    <row r="12" spans="1:22">
      <c r="A12" t="str">
        <f t="shared" si="0"/>
        <v>FlameSword</v>
      </c>
      <c r="B12" t="str">
        <f t="shared" si="1"/>
        <v>FlameSword</v>
      </c>
      <c r="C12" s="94" t="s">
        <v>49</v>
      </c>
      <c r="D12" s="96" t="s">
        <v>108</v>
      </c>
      <c r="E12" s="97" t="s">
        <v>1667</v>
      </c>
      <c r="F12" s="94">
        <v>40</v>
      </c>
      <c r="G12" s="94">
        <v>17000</v>
      </c>
      <c r="H12" s="5">
        <v>81</v>
      </c>
      <c r="I12" s="5" t="s">
        <v>1692</v>
      </c>
      <c r="J12" s="43" t="s">
        <v>1694</v>
      </c>
      <c r="K12" s="19"/>
      <c r="L12" s="19"/>
      <c r="M12" s="25"/>
      <c r="N12" s="94" t="s">
        <v>1695</v>
      </c>
      <c r="O12" s="5" t="s">
        <v>1696</v>
      </c>
      <c r="P12" t="s">
        <v>4</v>
      </c>
      <c r="Q12">
        <v>12</v>
      </c>
      <c r="R12" t="s">
        <v>2343</v>
      </c>
      <c r="S12" t="s">
        <v>2305</v>
      </c>
      <c r="T12" t="s">
        <v>159</v>
      </c>
    </row>
    <row r="13" spans="1:22">
      <c r="A13" t="str">
        <f t="shared" si="0"/>
        <v>IceSword</v>
      </c>
      <c r="B13" t="str">
        <f t="shared" si="1"/>
        <v>IceSword</v>
      </c>
      <c r="C13" s="94" t="s">
        <v>441</v>
      </c>
      <c r="D13" s="96" t="s">
        <v>108</v>
      </c>
      <c r="E13" s="97" t="s">
        <v>646</v>
      </c>
      <c r="F13" s="94">
        <v>40</v>
      </c>
      <c r="G13" s="94">
        <v>17000</v>
      </c>
      <c r="H13" s="5">
        <v>81</v>
      </c>
      <c r="I13" s="5" t="s">
        <v>1692</v>
      </c>
      <c r="J13" s="43" t="s">
        <v>1698</v>
      </c>
      <c r="K13" s="19"/>
      <c r="L13" s="19"/>
      <c r="M13" s="25"/>
      <c r="N13" s="94" t="s">
        <v>1699</v>
      </c>
      <c r="O13" s="5" t="s">
        <v>1696</v>
      </c>
      <c r="P13" t="s">
        <v>4</v>
      </c>
      <c r="Q13">
        <v>12</v>
      </c>
      <c r="R13" t="s">
        <v>2343</v>
      </c>
      <c r="S13" t="s">
        <v>2305</v>
      </c>
      <c r="T13" t="s">
        <v>441</v>
      </c>
    </row>
    <row r="14" spans="1:22">
      <c r="A14" t="str">
        <f t="shared" si="0"/>
        <v>ThunderAxe</v>
      </c>
      <c r="B14" t="str">
        <f t="shared" si="1"/>
        <v>ThunderAxe</v>
      </c>
      <c r="C14" s="94" t="s">
        <v>242</v>
      </c>
      <c r="D14" s="96" t="s">
        <v>505</v>
      </c>
      <c r="E14" s="97" t="s">
        <v>1677</v>
      </c>
      <c r="F14" s="94">
        <v>40</v>
      </c>
      <c r="G14" s="94">
        <v>17000</v>
      </c>
      <c r="H14" s="5">
        <v>81</v>
      </c>
      <c r="I14" s="5" t="s">
        <v>1692</v>
      </c>
      <c r="J14" s="43" t="s">
        <v>1701</v>
      </c>
      <c r="K14" s="19"/>
      <c r="L14" s="19"/>
      <c r="M14" s="25"/>
      <c r="N14" s="94" t="s">
        <v>1702</v>
      </c>
      <c r="O14" s="5" t="s">
        <v>1696</v>
      </c>
      <c r="P14" t="s">
        <v>4</v>
      </c>
      <c r="Q14">
        <v>12</v>
      </c>
      <c r="R14" t="s">
        <v>2343</v>
      </c>
      <c r="S14" t="s">
        <v>2305</v>
      </c>
      <c r="T14" t="s">
        <v>242</v>
      </c>
    </row>
    <row r="15" spans="1:22">
      <c r="A15" t="str">
        <f t="shared" si="0"/>
        <v>DefendSword</v>
      </c>
      <c r="B15" t="str">
        <f t="shared" si="1"/>
        <v>DefendSword</v>
      </c>
      <c r="C15" s="94" t="s">
        <v>1703</v>
      </c>
      <c r="D15" s="96" t="s">
        <v>108</v>
      </c>
      <c r="E15" s="97" t="s">
        <v>1678</v>
      </c>
      <c r="F15" s="94">
        <v>40</v>
      </c>
      <c r="G15" s="94">
        <v>36000</v>
      </c>
      <c r="H15" s="5">
        <v>117</v>
      </c>
      <c r="I15" s="5" t="s">
        <v>1704</v>
      </c>
      <c r="J15" s="43" t="s">
        <v>1705</v>
      </c>
      <c r="K15" s="19"/>
      <c r="L15" s="19"/>
      <c r="M15" s="25"/>
      <c r="N15" s="94" t="s">
        <v>1706</v>
      </c>
      <c r="O15" s="5" t="s">
        <v>1707</v>
      </c>
      <c r="P15" t="s">
        <v>4</v>
      </c>
      <c r="Q15">
        <v>14</v>
      </c>
      <c r="R15" t="s">
        <v>2343</v>
      </c>
      <c r="S15" t="s">
        <v>2305</v>
      </c>
      <c r="T15" t="s">
        <v>2340</v>
      </c>
      <c r="U15" t="s">
        <v>2306</v>
      </c>
      <c r="V15">
        <v>100</v>
      </c>
    </row>
    <row r="16" spans="1:22">
      <c r="A16" t="str">
        <f t="shared" si="0"/>
        <v>RuneAxe</v>
      </c>
      <c r="B16" t="str">
        <f t="shared" si="1"/>
        <v>RuneAxe</v>
      </c>
      <c r="C16" s="94" t="s">
        <v>1708</v>
      </c>
      <c r="D16" s="96" t="s">
        <v>505</v>
      </c>
      <c r="E16" s="97" t="s">
        <v>1684</v>
      </c>
      <c r="F16" s="94">
        <v>40</v>
      </c>
      <c r="G16" s="94">
        <v>36000</v>
      </c>
      <c r="H16" s="5">
        <v>45</v>
      </c>
      <c r="I16" s="5">
        <v>0</v>
      </c>
      <c r="J16" s="43" t="s">
        <v>1709</v>
      </c>
      <c r="K16" s="19"/>
      <c r="L16" s="19"/>
      <c r="M16" s="25"/>
      <c r="N16" s="19"/>
      <c r="O16" s="5" t="s">
        <v>1710</v>
      </c>
      <c r="P16" t="s">
        <v>4</v>
      </c>
      <c r="Q16">
        <v>12</v>
      </c>
      <c r="R16" t="s">
        <v>2343</v>
      </c>
      <c r="S16" t="s">
        <v>2305</v>
      </c>
      <c r="T16" t="s">
        <v>2340</v>
      </c>
      <c r="U16" t="s">
        <v>2364</v>
      </c>
      <c r="V16">
        <v>100</v>
      </c>
    </row>
    <row r="17" spans="1:22">
      <c r="A17" t="str">
        <f t="shared" si="0"/>
        <v>Rapier</v>
      </c>
      <c r="B17" t="str">
        <f>C17</f>
        <v>Rapier</v>
      </c>
      <c r="C17" s="94" t="s">
        <v>1711</v>
      </c>
      <c r="D17" s="96" t="s">
        <v>108</v>
      </c>
      <c r="E17" s="97" t="s">
        <v>1688</v>
      </c>
      <c r="F17" s="94">
        <v>50</v>
      </c>
      <c r="G17" s="94">
        <v>400</v>
      </c>
      <c r="H17" s="5">
        <v>18</v>
      </c>
      <c r="I17" s="5" t="s">
        <v>1712</v>
      </c>
      <c r="J17" s="43" t="s">
        <v>1715</v>
      </c>
      <c r="K17" s="19"/>
      <c r="L17" s="19"/>
      <c r="M17" s="25"/>
      <c r="N17" s="19"/>
      <c r="O17" s="5" t="s">
        <v>1716</v>
      </c>
      <c r="P17" t="s">
        <v>5</v>
      </c>
      <c r="Q17">
        <v>7</v>
      </c>
      <c r="R17" t="s">
        <v>2343</v>
      </c>
      <c r="S17" t="s">
        <v>2305</v>
      </c>
      <c r="T17" t="s">
        <v>2340</v>
      </c>
    </row>
    <row r="18" spans="1:22">
      <c r="A18" t="str">
        <f t="shared" si="0"/>
        <v>SabreSword</v>
      </c>
      <c r="B18" t="str">
        <f t="shared" si="1"/>
        <v>SabreSword</v>
      </c>
      <c r="C18" s="94" t="s">
        <v>1125</v>
      </c>
      <c r="D18" s="96" t="s">
        <v>108</v>
      </c>
      <c r="E18" s="97">
        <v>10</v>
      </c>
      <c r="F18" s="94">
        <v>50</v>
      </c>
      <c r="G18" s="94">
        <v>3200</v>
      </c>
      <c r="H18" s="5">
        <v>36</v>
      </c>
      <c r="I18" s="5" t="s">
        <v>1717</v>
      </c>
      <c r="J18" s="43" t="s">
        <v>1718</v>
      </c>
      <c r="K18" s="19"/>
      <c r="L18" s="19"/>
      <c r="M18" s="25"/>
      <c r="N18" s="19"/>
      <c r="O18" s="5" t="s">
        <v>1719</v>
      </c>
      <c r="P18" t="s">
        <v>5</v>
      </c>
      <c r="Q18">
        <v>9</v>
      </c>
      <c r="R18" t="s">
        <v>2343</v>
      </c>
      <c r="S18" t="s">
        <v>2305</v>
      </c>
      <c r="T18" t="s">
        <v>2340</v>
      </c>
    </row>
    <row r="19" spans="1:22">
      <c r="A19" t="str">
        <f t="shared" si="0"/>
        <v>CatClawKnife</v>
      </c>
      <c r="B19" t="str">
        <f t="shared" si="1"/>
        <v>CatClawKnife</v>
      </c>
      <c r="C19" s="94" t="s">
        <v>819</v>
      </c>
      <c r="D19" s="96" t="s">
        <v>1720</v>
      </c>
      <c r="E19" s="97">
        <v>11</v>
      </c>
      <c r="F19" s="94">
        <v>50</v>
      </c>
      <c r="G19" s="94">
        <v>26000</v>
      </c>
      <c r="H19" s="5">
        <v>99</v>
      </c>
      <c r="I19" s="5" t="s">
        <v>1721</v>
      </c>
      <c r="J19" s="43" t="s">
        <v>1722</v>
      </c>
      <c r="K19" s="19"/>
      <c r="L19" s="19"/>
      <c r="M19" s="25"/>
      <c r="N19" s="19"/>
      <c r="O19" s="5" t="s">
        <v>1723</v>
      </c>
      <c r="P19" t="s">
        <v>5</v>
      </c>
      <c r="Q19">
        <v>13</v>
      </c>
      <c r="R19" t="s">
        <v>2343</v>
      </c>
      <c r="S19" t="s">
        <v>2305</v>
      </c>
      <c r="T19" t="s">
        <v>2340</v>
      </c>
    </row>
    <row r="20" spans="1:22">
      <c r="A20" t="str">
        <f t="shared" si="0"/>
        <v>VampicSword</v>
      </c>
      <c r="B20" t="str">
        <f t="shared" si="1"/>
        <v>VampicSword</v>
      </c>
      <c r="C20" s="94" t="s">
        <v>1724</v>
      </c>
      <c r="D20" s="96" t="s">
        <v>108</v>
      </c>
      <c r="E20" s="97">
        <v>12</v>
      </c>
      <c r="F20" s="94">
        <v>30</v>
      </c>
      <c r="G20" s="94">
        <v>50</v>
      </c>
      <c r="H20" s="5">
        <v>9</v>
      </c>
      <c r="I20" s="5">
        <v>0</v>
      </c>
      <c r="J20" s="43" t="s">
        <v>1726</v>
      </c>
      <c r="K20" s="19"/>
      <c r="L20" s="19"/>
      <c r="M20" s="25"/>
      <c r="N20" s="19"/>
      <c r="O20" s="5">
        <v>1</v>
      </c>
      <c r="P20" t="s">
        <v>6</v>
      </c>
      <c r="Q20">
        <v>6</v>
      </c>
      <c r="R20" t="s">
        <v>2343</v>
      </c>
      <c r="S20" t="s">
        <v>2305</v>
      </c>
      <c r="T20" t="s">
        <v>54</v>
      </c>
    </row>
    <row r="21" spans="1:22">
      <c r="A21" t="str">
        <f t="shared" si="0"/>
        <v>GlassSword</v>
      </c>
      <c r="B21" t="str">
        <f t="shared" si="1"/>
        <v>GlassSword</v>
      </c>
      <c r="C21" s="94" t="s">
        <v>1727</v>
      </c>
      <c r="D21" s="96" t="s">
        <v>108</v>
      </c>
      <c r="E21" s="97">
        <v>13</v>
      </c>
      <c r="F21" s="94">
        <v>1</v>
      </c>
      <c r="G21" s="94">
        <v>50000</v>
      </c>
      <c r="H21" s="5">
        <v>144</v>
      </c>
      <c r="I21" s="5" t="s">
        <v>1687</v>
      </c>
      <c r="J21" s="43" t="s">
        <v>1728</v>
      </c>
      <c r="K21" s="19"/>
      <c r="L21" s="19"/>
      <c r="M21" s="25" t="s">
        <v>1729</v>
      </c>
      <c r="N21" s="19"/>
      <c r="O21" s="5" t="s">
        <v>1691</v>
      </c>
      <c r="P21" t="s">
        <v>2361</v>
      </c>
      <c r="R21" t="s">
        <v>2343</v>
      </c>
      <c r="S21" t="s">
        <v>2305</v>
      </c>
      <c r="T21" t="s">
        <v>2341</v>
      </c>
    </row>
    <row r="22" spans="1:22">
      <c r="A22" t="str">
        <f t="shared" si="0"/>
        <v>RevengeSword</v>
      </c>
      <c r="B22" t="str">
        <f t="shared" si="1"/>
        <v>RevengeSword</v>
      </c>
      <c r="C22" s="94" t="s">
        <v>1730</v>
      </c>
      <c r="D22" s="96" t="s">
        <v>108</v>
      </c>
      <c r="E22" s="97">
        <v>14</v>
      </c>
      <c r="F22" s="94">
        <v>40</v>
      </c>
      <c r="G22" s="94">
        <v>6800</v>
      </c>
      <c r="H22" s="5">
        <v>45</v>
      </c>
      <c r="I22" s="5" t="s">
        <v>1666</v>
      </c>
      <c r="J22" s="43" t="s">
        <v>1731</v>
      </c>
      <c r="K22" s="19"/>
      <c r="L22" s="19"/>
      <c r="M22" s="25"/>
      <c r="N22" s="19"/>
      <c r="O22" s="5" t="s">
        <v>1670</v>
      </c>
      <c r="P22" t="s">
        <v>4</v>
      </c>
      <c r="R22" t="s">
        <v>2343</v>
      </c>
      <c r="S22" t="s">
        <v>121</v>
      </c>
      <c r="U22" t="s">
        <v>121</v>
      </c>
    </row>
    <row r="23" spans="1:22">
      <c r="A23" t="str">
        <f t="shared" si="0"/>
        <v>Bow</v>
      </c>
      <c r="B23" t="str">
        <f>C23</f>
        <v>Bow</v>
      </c>
      <c r="C23" s="94" t="s">
        <v>749</v>
      </c>
      <c r="D23" s="96" t="s">
        <v>749</v>
      </c>
      <c r="E23" s="97">
        <v>15</v>
      </c>
      <c r="F23" s="94">
        <v>50</v>
      </c>
      <c r="G23" s="94">
        <v>50</v>
      </c>
      <c r="H23" s="5">
        <v>9</v>
      </c>
      <c r="I23" s="5" t="s">
        <v>1732</v>
      </c>
      <c r="J23" s="43" t="s">
        <v>1734</v>
      </c>
      <c r="K23" s="19">
        <v>50</v>
      </c>
      <c r="L23" s="98">
        <v>0.5</v>
      </c>
      <c r="M23" s="25"/>
      <c r="N23" s="19"/>
      <c r="O23" s="5" t="s">
        <v>1735</v>
      </c>
      <c r="P23" t="s">
        <v>2361</v>
      </c>
      <c r="R23" t="s">
        <v>2344</v>
      </c>
      <c r="S23" t="s">
        <v>2305</v>
      </c>
      <c r="T23" t="s">
        <v>2340</v>
      </c>
    </row>
    <row r="24" spans="1:22">
      <c r="A24" t="str">
        <f t="shared" si="0"/>
        <v>GoldBow</v>
      </c>
      <c r="B24" t="str">
        <f t="shared" si="1"/>
        <v>GoldBow</v>
      </c>
      <c r="C24" s="94" t="s">
        <v>1671</v>
      </c>
      <c r="D24" s="96" t="s">
        <v>749</v>
      </c>
      <c r="E24" s="97">
        <v>16</v>
      </c>
      <c r="F24" s="94">
        <v>50</v>
      </c>
      <c r="G24" s="94">
        <v>6800</v>
      </c>
      <c r="H24" s="5">
        <v>45</v>
      </c>
      <c r="I24" s="5" t="s">
        <v>1736</v>
      </c>
      <c r="J24" s="43" t="s">
        <v>1737</v>
      </c>
      <c r="K24" s="19">
        <v>320</v>
      </c>
      <c r="L24" s="98">
        <v>1</v>
      </c>
      <c r="M24" s="25"/>
      <c r="N24" s="19"/>
      <c r="O24" s="5" t="s">
        <v>1738</v>
      </c>
      <c r="P24" t="s">
        <v>2361</v>
      </c>
      <c r="R24" t="s">
        <v>2344</v>
      </c>
      <c r="S24" t="s">
        <v>2305</v>
      </c>
      <c r="T24" t="s">
        <v>2340</v>
      </c>
    </row>
    <row r="25" spans="1:22">
      <c r="A25" t="str">
        <f t="shared" si="0"/>
        <v>BronzeShield</v>
      </c>
      <c r="B25" t="str">
        <f t="shared" si="1"/>
        <v>BronzeShield</v>
      </c>
      <c r="C25" s="94" t="s">
        <v>1739</v>
      </c>
      <c r="D25" s="96" t="s">
        <v>1740</v>
      </c>
      <c r="E25" s="97">
        <v>17</v>
      </c>
      <c r="F25" s="94">
        <v>50</v>
      </c>
      <c r="G25" s="94">
        <v>50</v>
      </c>
      <c r="H25" s="5">
        <v>9</v>
      </c>
      <c r="I25" s="5" t="s">
        <v>1741</v>
      </c>
      <c r="J25" s="43" t="s">
        <v>1742</v>
      </c>
      <c r="K25" s="19"/>
      <c r="L25" s="19"/>
      <c r="M25" s="25"/>
      <c r="N25" s="19"/>
      <c r="O25" s="5" t="s">
        <v>1743</v>
      </c>
      <c r="R25" t="s">
        <v>1740</v>
      </c>
      <c r="S25" t="s">
        <v>2306</v>
      </c>
      <c r="V25">
        <v>50</v>
      </c>
    </row>
    <row r="26" spans="1:22">
      <c r="A26" t="str">
        <f t="shared" si="0"/>
        <v>SilverShield</v>
      </c>
      <c r="B26" t="str">
        <f t="shared" si="1"/>
        <v>SilverShield</v>
      </c>
      <c r="C26" s="94" t="s">
        <v>393</v>
      </c>
      <c r="D26" s="96" t="s">
        <v>1740</v>
      </c>
      <c r="E26" s="97">
        <v>18</v>
      </c>
      <c r="F26" s="94">
        <v>50</v>
      </c>
      <c r="G26" s="94">
        <v>1400</v>
      </c>
      <c r="H26" s="5">
        <v>27</v>
      </c>
      <c r="I26" s="5" t="s">
        <v>1744</v>
      </c>
      <c r="J26" s="43" t="s">
        <v>1746</v>
      </c>
      <c r="K26" s="19"/>
      <c r="L26" s="19"/>
      <c r="M26" s="25"/>
      <c r="N26" s="19"/>
      <c r="O26" s="5" t="s">
        <v>1747</v>
      </c>
      <c r="R26" t="s">
        <v>1740</v>
      </c>
      <c r="S26" t="s">
        <v>2306</v>
      </c>
      <c r="V26">
        <v>60</v>
      </c>
    </row>
    <row r="27" spans="1:22">
      <c r="A27" t="str">
        <f t="shared" si="0"/>
        <v>GoldShield</v>
      </c>
      <c r="B27" t="str">
        <f t="shared" si="1"/>
        <v>GoldShield</v>
      </c>
      <c r="C27" s="94" t="s">
        <v>1671</v>
      </c>
      <c r="D27" s="96" t="s">
        <v>1740</v>
      </c>
      <c r="E27" s="97">
        <v>19</v>
      </c>
      <c r="F27" s="94">
        <v>50</v>
      </c>
      <c r="G27" s="94">
        <v>6800</v>
      </c>
      <c r="H27" s="5">
        <v>45</v>
      </c>
      <c r="I27" s="5" t="s">
        <v>1748</v>
      </c>
      <c r="J27" s="43" t="s">
        <v>1749</v>
      </c>
      <c r="K27" s="19"/>
      <c r="L27" s="19"/>
      <c r="M27" s="25"/>
      <c r="N27" s="19"/>
      <c r="O27" s="5" t="s">
        <v>1750</v>
      </c>
      <c r="R27" t="s">
        <v>1740</v>
      </c>
      <c r="S27" t="s">
        <v>2306</v>
      </c>
      <c r="V27">
        <v>70</v>
      </c>
    </row>
    <row r="28" spans="1:22">
      <c r="A28" t="str">
        <f t="shared" si="0"/>
        <v>FlameShield</v>
      </c>
      <c r="B28" t="str">
        <f t="shared" si="1"/>
        <v>FlameShield</v>
      </c>
      <c r="C28" s="94" t="s">
        <v>49</v>
      </c>
      <c r="D28" s="96" t="s">
        <v>1740</v>
      </c>
      <c r="E28" s="97" t="s">
        <v>1751</v>
      </c>
      <c r="F28" s="94">
        <v>30</v>
      </c>
      <c r="G28" s="94">
        <v>17000</v>
      </c>
      <c r="H28" s="5">
        <v>81</v>
      </c>
      <c r="I28" s="5" t="s">
        <v>1752</v>
      </c>
      <c r="J28" s="43" t="s">
        <v>2360</v>
      </c>
      <c r="K28" s="19"/>
      <c r="L28" s="19"/>
      <c r="M28" s="25"/>
      <c r="N28" s="19"/>
      <c r="O28" s="5" t="s">
        <v>1753</v>
      </c>
      <c r="R28" t="s">
        <v>1740</v>
      </c>
      <c r="S28" t="s">
        <v>2306</v>
      </c>
      <c r="U28" t="s">
        <v>2357</v>
      </c>
      <c r="V28">
        <v>80</v>
      </c>
    </row>
    <row r="29" spans="1:22">
      <c r="A29" t="str">
        <f t="shared" si="0"/>
        <v>IceShield</v>
      </c>
      <c r="B29" t="str">
        <f t="shared" si="1"/>
        <v>IceShield</v>
      </c>
      <c r="C29" s="94" t="s">
        <v>441</v>
      </c>
      <c r="D29" s="96" t="s">
        <v>1740</v>
      </c>
      <c r="E29" s="97" t="s">
        <v>1754</v>
      </c>
      <c r="F29" s="94">
        <v>30</v>
      </c>
      <c r="G29" s="94">
        <v>17000</v>
      </c>
      <c r="H29" s="5">
        <v>81</v>
      </c>
      <c r="I29" s="5" t="s">
        <v>1752</v>
      </c>
      <c r="J29" s="43" t="s">
        <v>1755</v>
      </c>
      <c r="K29" s="19"/>
      <c r="L29" s="19"/>
      <c r="M29" s="25"/>
      <c r="N29" s="19"/>
      <c r="O29" s="5" t="s">
        <v>1753</v>
      </c>
      <c r="R29" t="s">
        <v>1740</v>
      </c>
      <c r="S29" t="s">
        <v>2306</v>
      </c>
      <c r="U29" t="s">
        <v>2358</v>
      </c>
      <c r="V29">
        <v>80</v>
      </c>
    </row>
    <row r="30" spans="1:22">
      <c r="A30" t="str">
        <f t="shared" si="0"/>
        <v>DragonShield</v>
      </c>
      <c r="B30" t="str">
        <f t="shared" si="1"/>
        <v>DragonShield</v>
      </c>
      <c r="C30" s="94" t="s">
        <v>338</v>
      </c>
      <c r="D30" s="96" t="s">
        <v>1740</v>
      </c>
      <c r="E30" s="97" t="s">
        <v>1756</v>
      </c>
      <c r="F30" s="94">
        <v>30</v>
      </c>
      <c r="G30" s="94">
        <v>36000</v>
      </c>
      <c r="H30" s="5">
        <v>117</v>
      </c>
      <c r="I30" s="5" t="s">
        <v>1704</v>
      </c>
      <c r="J30" s="43" t="s">
        <v>1758</v>
      </c>
      <c r="K30" s="19"/>
      <c r="L30" s="19"/>
      <c r="M30" s="25"/>
      <c r="N30" s="19"/>
      <c r="O30" s="5" t="s">
        <v>1707</v>
      </c>
      <c r="R30" t="s">
        <v>1740</v>
      </c>
      <c r="S30" t="s">
        <v>2306</v>
      </c>
      <c r="U30" t="s">
        <v>2359</v>
      </c>
      <c r="V30">
        <v>90</v>
      </c>
    </row>
    <row r="31" spans="1:22">
      <c r="A31" t="str">
        <f t="shared" si="0"/>
        <v>CurePotion</v>
      </c>
      <c r="B31" t="str">
        <f t="shared" si="1"/>
        <v>CurePotion</v>
      </c>
      <c r="C31" s="94" t="s">
        <v>213</v>
      </c>
      <c r="D31" s="96" t="s">
        <v>1759</v>
      </c>
      <c r="E31" s="97" t="s">
        <v>1760</v>
      </c>
      <c r="F31" s="94">
        <v>4</v>
      </c>
      <c r="G31" s="94">
        <v>50</v>
      </c>
      <c r="H31" s="5">
        <v>9</v>
      </c>
      <c r="I31" s="5">
        <v>0</v>
      </c>
      <c r="J31" s="43" t="s">
        <v>1762</v>
      </c>
      <c r="K31" s="19"/>
      <c r="L31" s="19"/>
      <c r="M31" s="25"/>
      <c r="N31" s="19"/>
      <c r="O31" s="5">
        <v>1</v>
      </c>
      <c r="R31" t="s">
        <v>2345</v>
      </c>
      <c r="S31" t="s">
        <v>2308</v>
      </c>
    </row>
    <row r="32" spans="1:22">
      <c r="A32" t="str">
        <f t="shared" si="0"/>
        <v>X-CurePotion</v>
      </c>
      <c r="B32" t="str">
        <f t="shared" si="1"/>
        <v>X-CurePotion</v>
      </c>
      <c r="C32" s="94" t="s">
        <v>1763</v>
      </c>
      <c r="D32" s="96" t="s">
        <v>1759</v>
      </c>
      <c r="E32" s="97" t="s">
        <v>1764</v>
      </c>
      <c r="F32" s="94">
        <v>4</v>
      </c>
      <c r="G32" s="94">
        <v>300</v>
      </c>
      <c r="H32" s="5">
        <v>9</v>
      </c>
      <c r="I32" s="5">
        <v>0</v>
      </c>
      <c r="J32" s="43" t="s">
        <v>1765</v>
      </c>
      <c r="K32" s="19"/>
      <c r="L32" s="19"/>
      <c r="M32" s="25"/>
      <c r="N32" s="19"/>
      <c r="O32" s="5">
        <v>1</v>
      </c>
      <c r="R32" t="s">
        <v>2345</v>
      </c>
      <c r="S32" t="s">
        <v>2308</v>
      </c>
    </row>
    <row r="33" spans="1:20">
      <c r="A33" t="str">
        <f t="shared" si="0"/>
        <v>CursePotion</v>
      </c>
      <c r="B33" t="str">
        <f t="shared" si="1"/>
        <v>CursePotion</v>
      </c>
      <c r="C33" s="94" t="s">
        <v>1766</v>
      </c>
      <c r="D33" s="96" t="s">
        <v>1759</v>
      </c>
      <c r="E33" s="97" t="s">
        <v>1767</v>
      </c>
      <c r="F33" s="94">
        <v>4</v>
      </c>
      <c r="G33" s="94">
        <v>300</v>
      </c>
      <c r="H33" s="5">
        <v>9</v>
      </c>
      <c r="I33" s="5">
        <v>0</v>
      </c>
      <c r="J33" s="43" t="s">
        <v>1769</v>
      </c>
      <c r="K33" s="19"/>
      <c r="L33" s="19"/>
      <c r="M33" s="25"/>
      <c r="N33" s="19"/>
      <c r="O33" s="5">
        <v>1</v>
      </c>
      <c r="R33" t="s">
        <v>2345</v>
      </c>
      <c r="S33" t="s">
        <v>2308</v>
      </c>
    </row>
    <row r="34" spans="1:20">
      <c r="A34" t="str">
        <f t="shared" si="0"/>
        <v>EyeDropPotion</v>
      </c>
      <c r="B34" t="str">
        <f t="shared" si="1"/>
        <v>EyeDropPotion</v>
      </c>
      <c r="C34" s="94" t="s">
        <v>1770</v>
      </c>
      <c r="D34" s="96" t="s">
        <v>1759</v>
      </c>
      <c r="E34" s="97">
        <v>20</v>
      </c>
      <c r="F34" s="94">
        <v>4</v>
      </c>
      <c r="G34" s="94">
        <v>200</v>
      </c>
      <c r="H34" s="5">
        <v>9</v>
      </c>
      <c r="I34" s="5">
        <v>0</v>
      </c>
      <c r="J34" s="43" t="s">
        <v>1772</v>
      </c>
      <c r="K34" s="19"/>
      <c r="L34" s="19"/>
      <c r="M34" s="25"/>
      <c r="N34" s="19"/>
      <c r="O34" s="5">
        <v>1</v>
      </c>
      <c r="R34" t="s">
        <v>2345</v>
      </c>
      <c r="S34" t="s">
        <v>2308</v>
      </c>
    </row>
    <row r="35" spans="1:20">
      <c r="A35" t="str">
        <f t="shared" si="0"/>
        <v>Abacus</v>
      </c>
      <c r="B35" t="str">
        <f t="shared" si="1"/>
        <v>Abacus</v>
      </c>
      <c r="C35" s="94" t="s">
        <v>623</v>
      </c>
      <c r="D35" s="96"/>
      <c r="E35" s="97">
        <v>21</v>
      </c>
      <c r="F35" s="94">
        <v>30</v>
      </c>
      <c r="G35" s="94">
        <v>5000</v>
      </c>
      <c r="H35" s="5">
        <v>9</v>
      </c>
      <c r="I35" s="5">
        <v>0</v>
      </c>
      <c r="J35" s="43" t="s">
        <v>1669</v>
      </c>
      <c r="K35" s="19"/>
      <c r="L35" s="19"/>
      <c r="M35" s="25"/>
      <c r="N35" s="19"/>
      <c r="O35" s="5">
        <v>1</v>
      </c>
      <c r="P35" t="s">
        <v>4</v>
      </c>
      <c r="R35" t="s">
        <v>2343</v>
      </c>
      <c r="S35" t="s">
        <v>2305</v>
      </c>
      <c r="T35" t="s">
        <v>2340</v>
      </c>
    </row>
    <row r="36" spans="1:20">
      <c r="A36" t="str">
        <f t="shared" si="0"/>
        <v>Xcalibr</v>
      </c>
      <c r="B36" t="str">
        <f>C36</f>
        <v>Xcalibr</v>
      </c>
      <c r="C36" s="94" t="s">
        <v>1774</v>
      </c>
      <c r="D36" s="96" t="s">
        <v>108</v>
      </c>
      <c r="E36" s="97">
        <v>22</v>
      </c>
      <c r="F36" s="94">
        <v>-2</v>
      </c>
      <c r="G36" s="94">
        <v>50000</v>
      </c>
      <c r="H36" s="5">
        <v>144</v>
      </c>
      <c r="I36" s="5" t="s">
        <v>1687</v>
      </c>
      <c r="J36" s="43" t="s">
        <v>1775</v>
      </c>
      <c r="K36" s="19"/>
      <c r="L36" s="19"/>
      <c r="M36" s="25" t="s">
        <v>1776</v>
      </c>
      <c r="N36" s="19"/>
      <c r="O36" s="5" t="s">
        <v>1691</v>
      </c>
      <c r="P36" t="s">
        <v>4</v>
      </c>
      <c r="R36" t="s">
        <v>2344</v>
      </c>
      <c r="S36" t="s">
        <v>2309</v>
      </c>
      <c r="T36" t="s">
        <v>2340</v>
      </c>
    </row>
    <row r="37" spans="1:20">
      <c r="A37" t="str">
        <f t="shared" si="0"/>
        <v>SamuraiBow</v>
      </c>
      <c r="B37" t="str">
        <f t="shared" si="1"/>
        <v>SamuraiBow</v>
      </c>
      <c r="C37" s="94" t="s">
        <v>537</v>
      </c>
      <c r="D37" s="96" t="s">
        <v>749</v>
      </c>
      <c r="E37" s="97">
        <v>23</v>
      </c>
      <c r="F37" s="94">
        <v>30</v>
      </c>
      <c r="G37" s="94">
        <v>36000</v>
      </c>
      <c r="H37" s="5">
        <v>117</v>
      </c>
      <c r="I37" s="5" t="s">
        <v>1777</v>
      </c>
      <c r="J37" s="43" t="s">
        <v>1779</v>
      </c>
      <c r="K37" s="19">
        <v>1000</v>
      </c>
      <c r="L37" s="19">
        <v>1084</v>
      </c>
      <c r="M37" s="25"/>
      <c r="N37" s="19"/>
      <c r="O37" s="5" t="s">
        <v>1780</v>
      </c>
      <c r="P37" t="s">
        <v>2361</v>
      </c>
      <c r="R37" t="s">
        <v>2344</v>
      </c>
      <c r="S37" t="s">
        <v>2309</v>
      </c>
      <c r="T37" t="s">
        <v>2340</v>
      </c>
    </row>
    <row r="38" spans="1:20">
      <c r="A38" t="str">
        <f t="shared" si="0"/>
        <v>CureBook</v>
      </c>
      <c r="B38" t="str">
        <f t="shared" si="1"/>
        <v>CureBook</v>
      </c>
      <c r="C38" s="94" t="s">
        <v>213</v>
      </c>
      <c r="D38" s="96" t="s">
        <v>1781</v>
      </c>
      <c r="E38" s="97">
        <v>24</v>
      </c>
      <c r="F38" s="94">
        <v>30</v>
      </c>
      <c r="G38" s="94">
        <v>6800</v>
      </c>
      <c r="H38" s="5">
        <v>45</v>
      </c>
      <c r="I38" s="5">
        <v>0</v>
      </c>
      <c r="J38" s="43" t="s">
        <v>1782</v>
      </c>
      <c r="K38" s="19"/>
      <c r="L38" s="19"/>
      <c r="M38" s="25"/>
      <c r="N38" s="19"/>
      <c r="O38" s="5" t="s">
        <v>1710</v>
      </c>
      <c r="P38" t="s">
        <v>6</v>
      </c>
      <c r="R38" t="s">
        <v>1844</v>
      </c>
      <c r="S38" t="s">
        <v>2308</v>
      </c>
    </row>
    <row r="39" spans="1:20">
      <c r="A39" t="str">
        <f t="shared" si="0"/>
        <v>PrayerBook</v>
      </c>
      <c r="B39" t="str">
        <f t="shared" si="1"/>
        <v>PrayerBook</v>
      </c>
      <c r="C39" s="94" t="s">
        <v>1783</v>
      </c>
      <c r="D39" s="96" t="s">
        <v>1781</v>
      </c>
      <c r="E39" s="97">
        <v>25</v>
      </c>
      <c r="F39" s="94">
        <v>30</v>
      </c>
      <c r="G39" s="94">
        <v>6800</v>
      </c>
      <c r="H39" s="5">
        <v>45</v>
      </c>
      <c r="I39" s="5">
        <v>0</v>
      </c>
      <c r="J39" s="43" t="s">
        <v>1785</v>
      </c>
      <c r="K39" s="19"/>
      <c r="L39" s="19"/>
      <c r="M39" s="25"/>
      <c r="N39" s="19"/>
      <c r="O39" s="5" t="s">
        <v>1710</v>
      </c>
      <c r="P39" t="s">
        <v>6</v>
      </c>
      <c r="R39" t="s">
        <v>1844</v>
      </c>
      <c r="S39" t="s">
        <v>2309</v>
      </c>
    </row>
    <row r="40" spans="1:20">
      <c r="A40" t="str">
        <f t="shared" si="0"/>
        <v>FireBook</v>
      </c>
      <c r="B40" t="str">
        <f t="shared" si="1"/>
        <v>FireBook</v>
      </c>
      <c r="C40" s="94" t="s">
        <v>159</v>
      </c>
      <c r="D40" s="96" t="s">
        <v>1781</v>
      </c>
      <c r="E40" s="97">
        <v>26</v>
      </c>
      <c r="F40" s="94">
        <v>30</v>
      </c>
      <c r="G40" s="94">
        <v>6800</v>
      </c>
      <c r="H40" s="5">
        <v>45</v>
      </c>
      <c r="I40" s="5">
        <v>0</v>
      </c>
      <c r="J40" s="43" t="s">
        <v>1787</v>
      </c>
      <c r="K40" s="19"/>
      <c r="L40" s="19"/>
      <c r="M40" s="25"/>
      <c r="N40" s="19"/>
      <c r="O40" s="5" t="s">
        <v>1710</v>
      </c>
      <c r="P40" t="s">
        <v>6</v>
      </c>
      <c r="R40" t="s">
        <v>1844</v>
      </c>
      <c r="S40" t="s">
        <v>2309</v>
      </c>
    </row>
    <row r="41" spans="1:20">
      <c r="A41" t="str">
        <f t="shared" si="0"/>
        <v>IceBook</v>
      </c>
      <c r="B41" t="str">
        <f t="shared" si="1"/>
        <v>IceBook</v>
      </c>
      <c r="C41" s="94" t="s">
        <v>441</v>
      </c>
      <c r="D41" s="96" t="s">
        <v>1781</v>
      </c>
      <c r="E41" s="97">
        <v>27</v>
      </c>
      <c r="F41" s="94">
        <v>30</v>
      </c>
      <c r="G41" s="94">
        <v>6800</v>
      </c>
      <c r="H41" s="5">
        <v>45</v>
      </c>
      <c r="I41" s="5">
        <v>0</v>
      </c>
      <c r="J41" s="43" t="s">
        <v>1788</v>
      </c>
      <c r="K41" s="19"/>
      <c r="L41" s="19"/>
      <c r="M41" s="25"/>
      <c r="N41" s="19"/>
      <c r="O41" s="5" t="s">
        <v>1710</v>
      </c>
      <c r="P41" t="s">
        <v>6</v>
      </c>
      <c r="R41" t="s">
        <v>1844</v>
      </c>
      <c r="S41" t="s">
        <v>2309</v>
      </c>
    </row>
    <row r="42" spans="1:20">
      <c r="A42" t="str">
        <f t="shared" si="0"/>
        <v>ThunderBook</v>
      </c>
      <c r="B42" t="str">
        <f t="shared" si="1"/>
        <v>ThunderBook</v>
      </c>
      <c r="C42" s="94" t="s">
        <v>242</v>
      </c>
      <c r="D42" s="96" t="s">
        <v>1781</v>
      </c>
      <c r="E42" s="97">
        <v>28</v>
      </c>
      <c r="F42" s="94">
        <v>30</v>
      </c>
      <c r="G42" s="94">
        <v>6800</v>
      </c>
      <c r="H42" s="5">
        <v>45</v>
      </c>
      <c r="I42" s="5">
        <v>0</v>
      </c>
      <c r="J42" s="43" t="s">
        <v>1789</v>
      </c>
      <c r="K42" s="19"/>
      <c r="L42" s="19"/>
      <c r="M42" s="25"/>
      <c r="N42" s="19"/>
      <c r="O42" s="5" t="s">
        <v>1710</v>
      </c>
      <c r="P42" t="s">
        <v>6</v>
      </c>
      <c r="R42" t="s">
        <v>1844</v>
      </c>
      <c r="S42" t="s">
        <v>2309</v>
      </c>
    </row>
    <row r="43" spans="1:20">
      <c r="A43" t="str">
        <f t="shared" si="0"/>
        <v>FogBook</v>
      </c>
      <c r="B43" t="str">
        <f t="shared" si="1"/>
        <v>FogBook</v>
      </c>
      <c r="C43" s="94" t="s">
        <v>1790</v>
      </c>
      <c r="D43" s="96" t="s">
        <v>1781</v>
      </c>
      <c r="E43" s="97">
        <v>29</v>
      </c>
      <c r="F43" s="94">
        <v>30</v>
      </c>
      <c r="G43" s="94">
        <v>6800</v>
      </c>
      <c r="H43" s="5">
        <v>45</v>
      </c>
      <c r="I43" s="5">
        <v>0</v>
      </c>
      <c r="J43" s="43" t="s">
        <v>1791</v>
      </c>
      <c r="K43" s="19"/>
      <c r="L43" s="19"/>
      <c r="M43" s="25"/>
      <c r="N43" s="19"/>
      <c r="O43" s="5" t="s">
        <v>1710</v>
      </c>
      <c r="P43" t="s">
        <v>6</v>
      </c>
      <c r="R43" t="s">
        <v>1844</v>
      </c>
      <c r="S43" t="s">
        <v>2309</v>
      </c>
    </row>
    <row r="44" spans="1:20">
      <c r="A44" t="str">
        <f t="shared" si="0"/>
        <v>SleepBook</v>
      </c>
      <c r="B44" t="str">
        <f t="shared" si="1"/>
        <v>SleepBook</v>
      </c>
      <c r="C44" s="94" t="s">
        <v>467</v>
      </c>
      <c r="D44" s="96" t="s">
        <v>1781</v>
      </c>
      <c r="E44" s="97" t="s">
        <v>678</v>
      </c>
      <c r="F44" s="94">
        <v>30</v>
      </c>
      <c r="G44" s="94">
        <v>6800</v>
      </c>
      <c r="H44" s="5">
        <v>45</v>
      </c>
      <c r="I44" s="5">
        <v>0</v>
      </c>
      <c r="J44" s="43" t="s">
        <v>1792</v>
      </c>
      <c r="K44" s="19"/>
      <c r="L44" s="19"/>
      <c r="M44" s="25"/>
      <c r="N44" s="19"/>
      <c r="O44" s="5" t="s">
        <v>1710</v>
      </c>
      <c r="P44" t="s">
        <v>2362</v>
      </c>
      <c r="R44" t="s">
        <v>1844</v>
      </c>
      <c r="S44" t="s">
        <v>2309</v>
      </c>
    </row>
    <row r="45" spans="1:20">
      <c r="A45" t="str">
        <f t="shared" si="0"/>
        <v>StoneBook</v>
      </c>
      <c r="B45" t="str">
        <f t="shared" si="1"/>
        <v>StoneBook</v>
      </c>
      <c r="C45" s="94" t="s">
        <v>482</v>
      </c>
      <c r="D45" s="96" t="s">
        <v>1781</v>
      </c>
      <c r="E45" s="97" t="s">
        <v>599</v>
      </c>
      <c r="F45" s="94">
        <v>15</v>
      </c>
      <c r="G45" s="94">
        <v>11000</v>
      </c>
      <c r="H45" s="5">
        <v>63</v>
      </c>
      <c r="I45" s="5">
        <v>0</v>
      </c>
      <c r="J45" s="43" t="s">
        <v>1794</v>
      </c>
      <c r="K45" s="19"/>
      <c r="L45" s="19"/>
      <c r="M45" s="25"/>
      <c r="N45" s="19"/>
      <c r="O45" s="5" t="s">
        <v>1795</v>
      </c>
      <c r="P45" t="s">
        <v>2362</v>
      </c>
      <c r="R45" t="s">
        <v>1844</v>
      </c>
      <c r="S45" t="s">
        <v>2309</v>
      </c>
    </row>
    <row r="46" spans="1:20">
      <c r="A46" t="str">
        <f t="shared" si="0"/>
        <v>DeathBook</v>
      </c>
      <c r="B46" t="str">
        <f t="shared" si="1"/>
        <v>DeathBook</v>
      </c>
      <c r="C46" s="94" t="s">
        <v>1796</v>
      </c>
      <c r="D46" s="96" t="s">
        <v>1781</v>
      </c>
      <c r="E46" s="97" t="s">
        <v>1714</v>
      </c>
      <c r="F46" s="94">
        <v>15</v>
      </c>
      <c r="G46" s="94">
        <v>17000</v>
      </c>
      <c r="H46" s="5">
        <v>81</v>
      </c>
      <c r="I46" s="5">
        <v>0</v>
      </c>
      <c r="J46" s="43" t="s">
        <v>1797</v>
      </c>
      <c r="K46" s="19"/>
      <c r="L46" s="19"/>
      <c r="M46" s="25"/>
      <c r="N46" s="19"/>
      <c r="O46" s="5" t="s">
        <v>1798</v>
      </c>
      <c r="P46" t="s">
        <v>2362</v>
      </c>
      <c r="R46" t="s">
        <v>1844</v>
      </c>
      <c r="S46" t="s">
        <v>2309</v>
      </c>
    </row>
    <row r="47" spans="1:20">
      <c r="A47" t="str">
        <f t="shared" si="0"/>
        <v>MageStaff</v>
      </c>
      <c r="B47" t="str">
        <f t="shared" si="1"/>
        <v>MageStaff</v>
      </c>
      <c r="C47" s="94" t="s">
        <v>1799</v>
      </c>
      <c r="D47" s="96" t="s">
        <v>1800</v>
      </c>
      <c r="E47" s="97" t="s">
        <v>1801</v>
      </c>
      <c r="F47" s="94">
        <v>15</v>
      </c>
      <c r="G47" s="94">
        <v>17000</v>
      </c>
      <c r="H47" s="5">
        <v>81</v>
      </c>
      <c r="I47" s="5">
        <v>0</v>
      </c>
      <c r="J47" s="43" t="s">
        <v>1803</v>
      </c>
      <c r="K47" s="19"/>
      <c r="L47" s="19"/>
      <c r="M47" s="25"/>
      <c r="N47" s="19"/>
      <c r="O47" s="5" t="s">
        <v>1798</v>
      </c>
      <c r="P47" t="s">
        <v>6</v>
      </c>
      <c r="Q47">
        <v>8</v>
      </c>
      <c r="R47" t="s">
        <v>1844</v>
      </c>
      <c r="S47" t="s">
        <v>2310</v>
      </c>
    </row>
    <row r="48" spans="1:20">
      <c r="A48" t="str">
        <f t="shared" si="0"/>
        <v>WizardStaff</v>
      </c>
      <c r="B48" t="str">
        <f t="shared" si="1"/>
        <v>WizardStaff</v>
      </c>
      <c r="C48" s="94" t="s">
        <v>640</v>
      </c>
      <c r="D48" s="96" t="s">
        <v>1800</v>
      </c>
      <c r="E48" s="97" t="s">
        <v>1804</v>
      </c>
      <c r="F48" s="94">
        <v>10</v>
      </c>
      <c r="G48" s="94">
        <v>36000</v>
      </c>
      <c r="H48" s="5">
        <v>117</v>
      </c>
      <c r="I48" s="5">
        <v>0</v>
      </c>
      <c r="J48" s="43" t="s">
        <v>1806</v>
      </c>
      <c r="K48" s="19"/>
      <c r="L48" s="19"/>
      <c r="M48" s="25"/>
      <c r="N48" s="19"/>
      <c r="O48" s="5" t="s">
        <v>1807</v>
      </c>
      <c r="P48" t="s">
        <v>2362</v>
      </c>
      <c r="R48" t="s">
        <v>1844</v>
      </c>
      <c r="S48" t="s">
        <v>2310</v>
      </c>
    </row>
    <row r="49" spans="1:19">
      <c r="A49" t="str">
        <f t="shared" si="0"/>
        <v>HealStaff</v>
      </c>
      <c r="B49" t="str">
        <f t="shared" si="1"/>
        <v>HealStaff</v>
      </c>
      <c r="C49" s="94" t="s">
        <v>74</v>
      </c>
      <c r="D49" s="96" t="s">
        <v>1800</v>
      </c>
      <c r="E49" s="97" t="s">
        <v>1793</v>
      </c>
      <c r="F49" s="94">
        <v>15</v>
      </c>
      <c r="G49" s="94">
        <v>17000</v>
      </c>
      <c r="H49" s="5">
        <v>81</v>
      </c>
      <c r="I49" s="5">
        <v>0</v>
      </c>
      <c r="J49" s="43" t="s">
        <v>1809</v>
      </c>
      <c r="K49" s="19"/>
      <c r="L49" s="19"/>
      <c r="M49" s="25"/>
      <c r="N49" s="19"/>
      <c r="O49" s="5" t="s">
        <v>1798</v>
      </c>
      <c r="P49" t="s">
        <v>6</v>
      </c>
      <c r="R49" t="s">
        <v>1844</v>
      </c>
      <c r="S49" t="s">
        <v>2311</v>
      </c>
    </row>
    <row r="50" spans="1:19">
      <c r="A50" t="str">
        <f t="shared" si="0"/>
        <v>FlareBook</v>
      </c>
      <c r="B50" t="str">
        <f t="shared" si="1"/>
        <v>FlareBook</v>
      </c>
      <c r="C50" s="94" t="s">
        <v>485</v>
      </c>
      <c r="D50" s="96" t="s">
        <v>1781</v>
      </c>
      <c r="E50" s="97">
        <v>30</v>
      </c>
      <c r="F50" s="94">
        <v>10</v>
      </c>
      <c r="G50" s="94">
        <v>50000</v>
      </c>
      <c r="H50" s="5">
        <v>144</v>
      </c>
      <c r="I50" s="5">
        <v>0</v>
      </c>
      <c r="J50" s="43" t="s">
        <v>1810</v>
      </c>
      <c r="K50" s="19"/>
      <c r="L50" s="19"/>
      <c r="M50" s="25"/>
      <c r="N50" s="19"/>
      <c r="O50" s="5" t="s">
        <v>1811</v>
      </c>
      <c r="P50" t="s">
        <v>6</v>
      </c>
      <c r="Q50">
        <v>13</v>
      </c>
      <c r="R50" t="s">
        <v>1844</v>
      </c>
      <c r="S50" t="s">
        <v>2310</v>
      </c>
    </row>
    <row r="51" spans="1:19">
      <c r="A51" t="str">
        <f t="shared" si="0"/>
        <v>BronzeHelm</v>
      </c>
      <c r="B51" t="str">
        <f t="shared" si="1"/>
        <v>BronzeHelm</v>
      </c>
      <c r="C51" s="94" t="s">
        <v>1739</v>
      </c>
      <c r="D51" s="96" t="s">
        <v>1812</v>
      </c>
      <c r="E51" s="97">
        <v>31</v>
      </c>
      <c r="F51" s="94">
        <v>-2</v>
      </c>
      <c r="G51" s="94">
        <v>50</v>
      </c>
      <c r="H51" s="5">
        <v>9</v>
      </c>
      <c r="I51" s="5" t="s">
        <v>1741</v>
      </c>
      <c r="J51" s="43" t="s">
        <v>1741</v>
      </c>
      <c r="K51" s="19"/>
      <c r="L51" s="19"/>
      <c r="M51" s="25"/>
      <c r="N51" s="19"/>
      <c r="O51" s="5" t="s">
        <v>1743</v>
      </c>
      <c r="R51" t="s">
        <v>1816</v>
      </c>
    </row>
    <row r="52" spans="1:19">
      <c r="A52" t="str">
        <f t="shared" si="0"/>
        <v>SilverHelm</v>
      </c>
      <c r="B52" t="str">
        <f t="shared" si="1"/>
        <v>SilverHelm</v>
      </c>
      <c r="C52" s="94" t="s">
        <v>393</v>
      </c>
      <c r="D52" s="96" t="s">
        <v>1812</v>
      </c>
      <c r="E52" s="97">
        <v>32</v>
      </c>
      <c r="F52" s="94">
        <v>-2</v>
      </c>
      <c r="G52" s="94">
        <v>1400</v>
      </c>
      <c r="H52" s="5">
        <v>27</v>
      </c>
      <c r="I52" s="5" t="s">
        <v>1744</v>
      </c>
      <c r="J52" s="43" t="s">
        <v>1813</v>
      </c>
      <c r="K52" s="19"/>
      <c r="L52" s="19"/>
      <c r="M52" s="25"/>
      <c r="N52" s="19"/>
      <c r="O52" s="5" t="s">
        <v>1747</v>
      </c>
      <c r="R52" t="s">
        <v>1816</v>
      </c>
    </row>
    <row r="53" spans="1:19">
      <c r="A53" t="str">
        <f t="shared" si="0"/>
        <v>GoldHelm</v>
      </c>
      <c r="B53" t="str">
        <f t="shared" si="1"/>
        <v>GoldHelm</v>
      </c>
      <c r="C53" s="94" t="s">
        <v>1671</v>
      </c>
      <c r="D53" s="96" t="s">
        <v>1812</v>
      </c>
      <c r="E53" s="97">
        <v>33</v>
      </c>
      <c r="F53" s="94">
        <v>-2</v>
      </c>
      <c r="G53" s="94">
        <v>6800</v>
      </c>
      <c r="H53" s="5">
        <v>45</v>
      </c>
      <c r="I53" s="5" t="s">
        <v>1748</v>
      </c>
      <c r="J53" s="43" t="s">
        <v>1814</v>
      </c>
      <c r="K53" s="19"/>
      <c r="L53" s="19"/>
      <c r="M53" s="25"/>
      <c r="N53" s="19"/>
      <c r="O53" s="5" t="s">
        <v>1750</v>
      </c>
      <c r="R53" t="s">
        <v>1816</v>
      </c>
    </row>
    <row r="54" spans="1:19">
      <c r="A54" t="str">
        <f t="shared" si="0"/>
        <v>DragonHelm</v>
      </c>
      <c r="B54" t="str">
        <f t="shared" si="1"/>
        <v>DragonHelm</v>
      </c>
      <c r="C54" s="94" t="s">
        <v>338</v>
      </c>
      <c r="D54" s="96" t="s">
        <v>1812</v>
      </c>
      <c r="E54" s="97">
        <v>34</v>
      </c>
      <c r="F54" s="94">
        <v>-2</v>
      </c>
      <c r="G54" s="94">
        <v>36000</v>
      </c>
      <c r="H54" s="5">
        <v>117</v>
      </c>
      <c r="I54" s="5" t="s">
        <v>1704</v>
      </c>
      <c r="J54" s="43" t="s">
        <v>1815</v>
      </c>
      <c r="K54" s="19"/>
      <c r="L54" s="19"/>
      <c r="M54" s="25"/>
      <c r="N54" s="19"/>
      <c r="O54" s="5" t="s">
        <v>1707</v>
      </c>
      <c r="R54" t="s">
        <v>1816</v>
      </c>
    </row>
    <row r="55" spans="1:19">
      <c r="A55" t="str">
        <f t="shared" si="0"/>
        <v>BronzeArmor</v>
      </c>
      <c r="B55" t="str">
        <f t="shared" si="1"/>
        <v>BronzeArmor</v>
      </c>
      <c r="C55" s="94" t="s">
        <v>1739</v>
      </c>
      <c r="D55" s="96" t="s">
        <v>1816</v>
      </c>
      <c r="E55" s="97">
        <v>35</v>
      </c>
      <c r="F55" s="94">
        <v>-2</v>
      </c>
      <c r="G55" s="94">
        <v>75</v>
      </c>
      <c r="H55" s="5">
        <v>9</v>
      </c>
      <c r="I55" s="5" t="s">
        <v>1741</v>
      </c>
      <c r="J55" s="43" t="s">
        <v>1817</v>
      </c>
      <c r="K55" s="19"/>
      <c r="L55" s="19"/>
      <c r="M55" s="25"/>
      <c r="N55" s="19"/>
      <c r="O55" s="5" t="s">
        <v>1743</v>
      </c>
      <c r="R55" t="s">
        <v>1816</v>
      </c>
    </row>
    <row r="56" spans="1:19">
      <c r="A56" t="str">
        <f t="shared" si="0"/>
        <v>SilverArmor</v>
      </c>
      <c r="B56" t="str">
        <f t="shared" si="1"/>
        <v>SilverArmor</v>
      </c>
      <c r="C56" s="94" t="s">
        <v>393</v>
      </c>
      <c r="D56" s="96" t="s">
        <v>1816</v>
      </c>
      <c r="E56" s="97">
        <v>36</v>
      </c>
      <c r="F56" s="94">
        <v>-2</v>
      </c>
      <c r="G56" s="94">
        <v>2100</v>
      </c>
      <c r="H56" s="5">
        <v>27</v>
      </c>
      <c r="I56" s="5" t="s">
        <v>1744</v>
      </c>
      <c r="J56" s="43" t="s">
        <v>1818</v>
      </c>
      <c r="K56" s="19"/>
      <c r="L56" s="19"/>
      <c r="M56" s="25"/>
      <c r="N56" s="19"/>
      <c r="O56" s="5" t="s">
        <v>1747</v>
      </c>
      <c r="R56" t="s">
        <v>1816</v>
      </c>
    </row>
    <row r="57" spans="1:19">
      <c r="A57" t="str">
        <f t="shared" si="0"/>
        <v>GoldArmor</v>
      </c>
      <c r="B57" t="str">
        <f t="shared" si="1"/>
        <v>GoldArmor</v>
      </c>
      <c r="C57" s="94" t="s">
        <v>1671</v>
      </c>
      <c r="D57" s="96" t="s">
        <v>1816</v>
      </c>
      <c r="E57" s="97">
        <v>37</v>
      </c>
      <c r="F57" s="94">
        <v>-2</v>
      </c>
      <c r="G57" s="94">
        <v>10000</v>
      </c>
      <c r="H57" s="5">
        <v>45</v>
      </c>
      <c r="I57" s="5" t="s">
        <v>1748</v>
      </c>
      <c r="J57" s="43" t="s">
        <v>1819</v>
      </c>
      <c r="K57" s="19"/>
      <c r="L57" s="19"/>
      <c r="M57" s="25"/>
      <c r="N57" s="19"/>
      <c r="O57" s="5" t="s">
        <v>1750</v>
      </c>
      <c r="R57" t="s">
        <v>1816</v>
      </c>
    </row>
    <row r="58" spans="1:19">
      <c r="A58" t="str">
        <f t="shared" si="0"/>
        <v>DragonArmor</v>
      </c>
      <c r="B58" t="str">
        <f t="shared" si="1"/>
        <v>DragonArmor</v>
      </c>
      <c r="C58" s="94" t="s">
        <v>338</v>
      </c>
      <c r="D58" s="96" t="s">
        <v>1816</v>
      </c>
      <c r="E58" s="97">
        <v>38</v>
      </c>
      <c r="F58" s="94">
        <v>-2</v>
      </c>
      <c r="G58" s="94">
        <v>26000</v>
      </c>
      <c r="H58" s="5">
        <v>81</v>
      </c>
      <c r="I58" s="5" t="s">
        <v>1752</v>
      </c>
      <c r="J58" s="43" t="s">
        <v>1820</v>
      </c>
      <c r="K58" s="19"/>
      <c r="L58" s="19"/>
      <c r="M58" s="25"/>
      <c r="N58" s="19"/>
      <c r="O58" s="5" t="s">
        <v>1753</v>
      </c>
      <c r="R58" t="s">
        <v>1816</v>
      </c>
    </row>
    <row r="59" spans="1:19">
      <c r="A59" t="str">
        <f t="shared" si="0"/>
        <v>ArthurArmor</v>
      </c>
      <c r="B59" t="str">
        <f t="shared" si="1"/>
        <v>ArthurArmor</v>
      </c>
      <c r="C59" s="94" t="s">
        <v>1821</v>
      </c>
      <c r="D59" s="96" t="s">
        <v>1816</v>
      </c>
      <c r="E59" s="97">
        <v>39</v>
      </c>
      <c r="F59" s="94">
        <v>-2</v>
      </c>
      <c r="G59" s="94">
        <v>54000</v>
      </c>
      <c r="H59" s="5">
        <v>117</v>
      </c>
      <c r="I59" s="5" t="s">
        <v>1704</v>
      </c>
      <c r="J59" s="43" t="s">
        <v>1822</v>
      </c>
      <c r="K59" s="19"/>
      <c r="L59" s="19"/>
      <c r="M59" s="25"/>
      <c r="N59" s="19"/>
      <c r="O59" s="5" t="s">
        <v>1707</v>
      </c>
      <c r="R59" t="s">
        <v>1816</v>
      </c>
    </row>
    <row r="60" spans="1:19">
      <c r="A60" t="str">
        <f t="shared" si="0"/>
        <v>BronzeGlove</v>
      </c>
      <c r="B60" t="str">
        <f t="shared" si="1"/>
        <v>BronzeGlove</v>
      </c>
      <c r="C60" s="94" t="s">
        <v>1739</v>
      </c>
      <c r="D60" s="96" t="s">
        <v>1823</v>
      </c>
      <c r="E60" s="97" t="s">
        <v>47</v>
      </c>
      <c r="F60" s="94">
        <v>-2</v>
      </c>
      <c r="G60" s="94">
        <v>25</v>
      </c>
      <c r="H60" s="5">
        <v>9</v>
      </c>
      <c r="I60" s="5" t="s">
        <v>1741</v>
      </c>
      <c r="J60" s="43" t="s">
        <v>1824</v>
      </c>
      <c r="K60" s="19"/>
      <c r="L60" s="19"/>
      <c r="M60" s="25"/>
      <c r="N60" s="19"/>
      <c r="O60" s="5" t="s">
        <v>1743</v>
      </c>
      <c r="R60" t="s">
        <v>1816</v>
      </c>
    </row>
    <row r="61" spans="1:19">
      <c r="A61" t="str">
        <f t="shared" si="0"/>
        <v>SilverGlove</v>
      </c>
      <c r="B61" t="str">
        <f t="shared" si="1"/>
        <v>SilverGlove</v>
      </c>
      <c r="C61" s="94" t="s">
        <v>393</v>
      </c>
      <c r="D61" s="96" t="s">
        <v>1823</v>
      </c>
      <c r="E61" s="97" t="s">
        <v>90</v>
      </c>
      <c r="F61" s="94">
        <v>-2</v>
      </c>
      <c r="G61" s="94">
        <v>700</v>
      </c>
      <c r="H61" s="5">
        <v>27</v>
      </c>
      <c r="I61" s="5" t="s">
        <v>1744</v>
      </c>
      <c r="J61" s="43" t="s">
        <v>1741</v>
      </c>
      <c r="K61" s="19"/>
      <c r="L61" s="19"/>
      <c r="M61" s="25"/>
      <c r="N61" s="19"/>
      <c r="O61" s="5" t="s">
        <v>1747</v>
      </c>
      <c r="R61" t="s">
        <v>1816</v>
      </c>
    </row>
    <row r="62" spans="1:19">
      <c r="A62" t="str">
        <f t="shared" si="0"/>
        <v>GoldGlove</v>
      </c>
      <c r="B62" t="str">
        <f t="shared" si="1"/>
        <v>GoldGlove</v>
      </c>
      <c r="C62" s="94" t="s">
        <v>1671</v>
      </c>
      <c r="D62" s="96" t="s">
        <v>1823</v>
      </c>
      <c r="E62" s="97" t="s">
        <v>1745</v>
      </c>
      <c r="F62" s="94">
        <v>-2</v>
      </c>
      <c r="G62" s="94">
        <v>3400</v>
      </c>
      <c r="H62" s="5">
        <v>45</v>
      </c>
      <c r="I62" s="5" t="s">
        <v>1748</v>
      </c>
      <c r="J62" s="43" t="s">
        <v>1813</v>
      </c>
      <c r="K62" s="19"/>
      <c r="L62" s="19"/>
      <c r="M62" s="25"/>
      <c r="N62" s="19"/>
      <c r="O62" s="5" t="s">
        <v>1750</v>
      </c>
      <c r="R62" t="s">
        <v>1816</v>
      </c>
    </row>
    <row r="63" spans="1:19">
      <c r="A63" t="str">
        <f t="shared" si="0"/>
        <v>GiantGlove</v>
      </c>
      <c r="B63" t="str">
        <f t="shared" si="1"/>
        <v>GiantGlove</v>
      </c>
      <c r="C63" s="94" t="s">
        <v>468</v>
      </c>
      <c r="D63" s="96" t="s">
        <v>1823</v>
      </c>
      <c r="E63" s="97" t="s">
        <v>1825</v>
      </c>
      <c r="F63" s="94">
        <v>-2</v>
      </c>
      <c r="G63" s="94">
        <v>8500</v>
      </c>
      <c r="H63" s="5">
        <v>81</v>
      </c>
      <c r="I63" s="5" t="s">
        <v>1752</v>
      </c>
      <c r="J63" s="43" t="s">
        <v>1827</v>
      </c>
      <c r="K63" s="19"/>
      <c r="L63" s="19"/>
      <c r="M63" s="25"/>
      <c r="N63" s="19"/>
      <c r="O63" s="5" t="s">
        <v>1753</v>
      </c>
      <c r="R63" t="s">
        <v>1816</v>
      </c>
    </row>
    <row r="64" spans="1:19">
      <c r="A64" t="str">
        <f t="shared" si="0"/>
        <v>NinjaGlove</v>
      </c>
      <c r="B64" t="str">
        <f t="shared" si="1"/>
        <v>NinjaGlove</v>
      </c>
      <c r="C64" s="94" t="s">
        <v>540</v>
      </c>
      <c r="D64" s="96" t="s">
        <v>1823</v>
      </c>
      <c r="E64" s="97" t="s">
        <v>1828</v>
      </c>
      <c r="F64" s="94">
        <v>-2</v>
      </c>
      <c r="G64" s="94">
        <v>18000</v>
      </c>
      <c r="H64" s="5">
        <v>117</v>
      </c>
      <c r="I64" s="5" t="s">
        <v>1704</v>
      </c>
      <c r="J64" s="43" t="s">
        <v>1829</v>
      </c>
      <c r="K64" s="19"/>
      <c r="L64" s="19"/>
      <c r="M64" s="25"/>
      <c r="N64" s="19"/>
      <c r="O64" s="5" t="s">
        <v>1707</v>
      </c>
      <c r="R64" t="s">
        <v>1816</v>
      </c>
    </row>
    <row r="65" spans="1:22">
      <c r="A65" t="str">
        <f t="shared" si="0"/>
        <v>HermesBoot</v>
      </c>
      <c r="B65" t="str">
        <f t="shared" si="1"/>
        <v>HermesBoot</v>
      </c>
      <c r="C65" s="94" t="s">
        <v>1830</v>
      </c>
      <c r="D65" s="96" t="s">
        <v>1831</v>
      </c>
      <c r="E65" s="97" t="s">
        <v>1832</v>
      </c>
      <c r="F65" s="94">
        <v>-2</v>
      </c>
      <c r="G65" s="94">
        <v>6800</v>
      </c>
      <c r="H65" s="5">
        <v>45</v>
      </c>
      <c r="I65" s="5" t="s">
        <v>1748</v>
      </c>
      <c r="J65" s="43" t="s">
        <v>1833</v>
      </c>
      <c r="K65" s="19"/>
      <c r="L65" s="19"/>
      <c r="M65" s="25"/>
      <c r="N65" s="19"/>
      <c r="O65" s="5" t="s">
        <v>1750</v>
      </c>
      <c r="R65" t="s">
        <v>1816</v>
      </c>
    </row>
    <row r="66" spans="1:22">
      <c r="A66" t="str">
        <f t="shared" si="0"/>
        <v>HecateBoot</v>
      </c>
      <c r="B66" t="str">
        <f t="shared" si="1"/>
        <v>HecateBoot</v>
      </c>
      <c r="C66" s="94" t="s">
        <v>1290</v>
      </c>
      <c r="D66" s="96" t="s">
        <v>1831</v>
      </c>
      <c r="E66" s="97">
        <v>40</v>
      </c>
      <c r="F66" s="94">
        <v>-2</v>
      </c>
      <c r="G66" s="94">
        <v>17000</v>
      </c>
      <c r="H66" s="5">
        <v>81</v>
      </c>
      <c r="I66" s="5" t="s">
        <v>1752</v>
      </c>
      <c r="J66" s="43" t="s">
        <v>1834</v>
      </c>
      <c r="K66" s="19"/>
      <c r="L66" s="19"/>
      <c r="M66" s="25"/>
      <c r="N66" s="19"/>
      <c r="O66" s="5" t="s">
        <v>1753</v>
      </c>
      <c r="R66" t="s">
        <v>1816</v>
      </c>
    </row>
    <row r="67" spans="1:22">
      <c r="A67" t="str">
        <f t="shared" ref="A67:A130" si="2">B67</f>
        <v>Elixier</v>
      </c>
      <c r="B67" t="str">
        <f t="shared" ref="B67:B130" si="3">C67&amp;D67</f>
        <v>Elixier</v>
      </c>
      <c r="C67" s="94" t="s">
        <v>547</v>
      </c>
      <c r="D67" s="96"/>
      <c r="E67" s="97">
        <v>41</v>
      </c>
      <c r="F67" s="94">
        <v>1</v>
      </c>
      <c r="G67" s="94">
        <v>5000</v>
      </c>
      <c r="H67" s="5">
        <v>9</v>
      </c>
      <c r="I67" s="5">
        <v>0</v>
      </c>
      <c r="J67" s="43" t="s">
        <v>1836</v>
      </c>
      <c r="K67" s="19"/>
      <c r="L67" s="19"/>
      <c r="M67" s="25"/>
      <c r="N67" s="19"/>
      <c r="O67" s="5">
        <v>1</v>
      </c>
      <c r="R67" t="s">
        <v>2345</v>
      </c>
      <c r="S67" t="s">
        <v>2308</v>
      </c>
    </row>
    <row r="68" spans="1:22">
      <c r="A68" t="str">
        <f t="shared" si="2"/>
        <v>SoftPotion</v>
      </c>
      <c r="B68" t="str">
        <f t="shared" si="3"/>
        <v>SoftPotion</v>
      </c>
      <c r="C68" s="94" t="s">
        <v>1837</v>
      </c>
      <c r="D68" s="96" t="s">
        <v>1759</v>
      </c>
      <c r="E68" s="97">
        <v>42</v>
      </c>
      <c r="F68" s="94">
        <v>4</v>
      </c>
      <c r="G68" s="94">
        <v>1000</v>
      </c>
      <c r="H68" s="5">
        <v>9</v>
      </c>
      <c r="I68" s="5">
        <v>0</v>
      </c>
      <c r="J68" s="43" t="s">
        <v>1839</v>
      </c>
      <c r="K68" s="19"/>
      <c r="L68" s="19"/>
      <c r="M68" s="25"/>
      <c r="N68" s="19"/>
      <c r="O68" s="5">
        <v>1</v>
      </c>
      <c r="R68" t="s">
        <v>2345</v>
      </c>
      <c r="S68" t="s">
        <v>2308</v>
      </c>
    </row>
    <row r="69" spans="1:22">
      <c r="A69" t="str">
        <f t="shared" si="2"/>
        <v>PowerPotion</v>
      </c>
      <c r="B69" t="str">
        <f t="shared" si="3"/>
        <v>PowerPotion</v>
      </c>
      <c r="C69" s="94" t="s">
        <v>1840</v>
      </c>
      <c r="D69" s="96" t="s">
        <v>1759</v>
      </c>
      <c r="E69" s="97">
        <v>43</v>
      </c>
      <c r="F69" s="94">
        <v>1</v>
      </c>
      <c r="G69" s="94">
        <v>1000</v>
      </c>
      <c r="H69" s="5">
        <v>9</v>
      </c>
      <c r="I69" s="5">
        <v>0</v>
      </c>
      <c r="J69" s="43" t="s">
        <v>1841</v>
      </c>
      <c r="K69" s="19"/>
      <c r="L69" s="19"/>
      <c r="M69" s="25"/>
      <c r="N69" s="19"/>
      <c r="O69" s="5">
        <v>1</v>
      </c>
      <c r="R69" t="s">
        <v>2345</v>
      </c>
    </row>
    <row r="70" spans="1:22">
      <c r="A70" t="str">
        <f t="shared" si="2"/>
        <v>SpeedPotion</v>
      </c>
      <c r="B70" t="str">
        <f t="shared" si="3"/>
        <v>SpeedPotion</v>
      </c>
      <c r="C70" s="94" t="s">
        <v>1842</v>
      </c>
      <c r="D70" s="96" t="s">
        <v>1759</v>
      </c>
      <c r="E70" s="97">
        <v>44</v>
      </c>
      <c r="F70" s="94">
        <v>1</v>
      </c>
      <c r="G70" s="94">
        <v>1000</v>
      </c>
      <c r="H70" s="5">
        <v>9</v>
      </c>
      <c r="I70" s="5">
        <v>0</v>
      </c>
      <c r="J70" s="43" t="s">
        <v>1843</v>
      </c>
      <c r="K70" s="19"/>
      <c r="L70" s="19"/>
      <c r="M70" s="25"/>
      <c r="N70" s="19"/>
      <c r="O70" s="5">
        <v>1</v>
      </c>
      <c r="R70" t="s">
        <v>2345</v>
      </c>
    </row>
    <row r="71" spans="1:22">
      <c r="A71" t="str">
        <f t="shared" si="2"/>
        <v>MagicPotion</v>
      </c>
      <c r="B71" t="str">
        <f t="shared" si="3"/>
        <v>MagicPotion</v>
      </c>
      <c r="C71" s="94" t="s">
        <v>1844</v>
      </c>
      <c r="D71" s="96" t="s">
        <v>1759</v>
      </c>
      <c r="E71" s="97">
        <v>45</v>
      </c>
      <c r="F71" s="94">
        <v>1</v>
      </c>
      <c r="G71" s="94">
        <v>1000</v>
      </c>
      <c r="H71" s="5">
        <v>9</v>
      </c>
      <c r="I71" s="5">
        <v>0</v>
      </c>
      <c r="J71" s="43" t="s">
        <v>1845</v>
      </c>
      <c r="K71" s="19"/>
      <c r="L71" s="19"/>
      <c r="M71" s="25"/>
      <c r="N71" s="19"/>
      <c r="O71" s="5">
        <v>1</v>
      </c>
      <c r="R71" t="s">
        <v>2345</v>
      </c>
    </row>
    <row r="72" spans="1:22">
      <c r="A72" t="str">
        <f t="shared" si="2"/>
        <v>BodyPotion</v>
      </c>
      <c r="B72" t="str">
        <f t="shared" si="3"/>
        <v>BodyPotion</v>
      </c>
      <c r="C72" s="94" t="s">
        <v>1846</v>
      </c>
      <c r="D72" s="96" t="s">
        <v>1759</v>
      </c>
      <c r="E72" s="97">
        <v>46</v>
      </c>
      <c r="F72" s="94">
        <v>1</v>
      </c>
      <c r="G72" s="94">
        <v>1000</v>
      </c>
      <c r="H72" s="5">
        <v>9</v>
      </c>
      <c r="I72" s="5">
        <v>0</v>
      </c>
      <c r="J72" s="43" t="s">
        <v>1847</v>
      </c>
      <c r="K72" s="19"/>
      <c r="L72" s="19"/>
      <c r="M72" s="25"/>
      <c r="N72" s="19"/>
      <c r="O72" s="5">
        <v>1</v>
      </c>
      <c r="R72" t="s">
        <v>2345</v>
      </c>
    </row>
    <row r="73" spans="1:22">
      <c r="A73" t="str">
        <f t="shared" si="2"/>
        <v>Tent</v>
      </c>
      <c r="B73" t="str">
        <f t="shared" si="3"/>
        <v>Tent</v>
      </c>
      <c r="C73" s="94" t="s">
        <v>1848</v>
      </c>
      <c r="D73" s="96"/>
      <c r="E73" s="97">
        <v>47</v>
      </c>
      <c r="F73" s="94">
        <v>1</v>
      </c>
      <c r="G73" s="94">
        <v>10000</v>
      </c>
      <c r="H73" s="5">
        <v>9</v>
      </c>
      <c r="I73" s="5">
        <v>0</v>
      </c>
      <c r="J73" s="43" t="s">
        <v>1849</v>
      </c>
      <c r="K73" s="19"/>
      <c r="L73" s="19"/>
      <c r="M73" s="25"/>
      <c r="N73" s="19"/>
      <c r="O73" s="5">
        <v>1</v>
      </c>
      <c r="R73" t="s">
        <v>2345</v>
      </c>
    </row>
    <row r="74" spans="1:22">
      <c r="A74" t="str">
        <f t="shared" si="2"/>
        <v>Whip</v>
      </c>
      <c r="B74" t="s">
        <v>1850</v>
      </c>
      <c r="C74" s="94" t="s">
        <v>1850</v>
      </c>
      <c r="D74" s="96" t="s">
        <v>1850</v>
      </c>
      <c r="E74" s="97">
        <v>48</v>
      </c>
      <c r="F74" s="94">
        <v>40</v>
      </c>
      <c r="G74" s="94">
        <v>400</v>
      </c>
      <c r="H74" s="5">
        <v>18</v>
      </c>
      <c r="I74" s="5" t="s">
        <v>1712</v>
      </c>
      <c r="J74" s="43" t="s">
        <v>1851</v>
      </c>
      <c r="K74" s="19"/>
      <c r="L74" s="19"/>
      <c r="M74" s="25"/>
      <c r="N74" s="19"/>
      <c r="O74" s="5" t="s">
        <v>1716</v>
      </c>
      <c r="P74" t="s">
        <v>4</v>
      </c>
      <c r="R74" t="s">
        <v>2343</v>
      </c>
      <c r="S74" t="s">
        <v>2305</v>
      </c>
    </row>
    <row r="75" spans="1:22">
      <c r="A75" t="str">
        <f t="shared" si="2"/>
        <v>BlitzWhip</v>
      </c>
      <c r="B75" t="str">
        <f t="shared" si="3"/>
        <v>BlitzWhip</v>
      </c>
      <c r="C75" s="94" t="s">
        <v>257</v>
      </c>
      <c r="D75" s="96" t="s">
        <v>1850</v>
      </c>
      <c r="E75" s="97">
        <v>49</v>
      </c>
      <c r="F75" s="94">
        <v>40</v>
      </c>
      <c r="G75" s="94">
        <v>6800</v>
      </c>
      <c r="H75" s="5">
        <v>45</v>
      </c>
      <c r="I75" s="5" t="s">
        <v>1736</v>
      </c>
      <c r="J75" s="43" t="s">
        <v>1853</v>
      </c>
      <c r="K75" s="19"/>
      <c r="L75" s="19"/>
      <c r="M75" s="25"/>
      <c r="N75" s="19"/>
      <c r="O75" s="5" t="s">
        <v>1738</v>
      </c>
      <c r="P75" t="s">
        <v>4</v>
      </c>
      <c r="R75" t="s">
        <v>2343</v>
      </c>
      <c r="S75" t="s">
        <v>2305</v>
      </c>
    </row>
    <row r="76" spans="1:22">
      <c r="A76" t="str">
        <f t="shared" si="2"/>
        <v>ChainSaw</v>
      </c>
      <c r="B76" t="str">
        <f t="shared" si="3"/>
        <v>ChainSaw</v>
      </c>
      <c r="C76" s="94" t="s">
        <v>561</v>
      </c>
      <c r="D76" s="96"/>
      <c r="E76" s="97" t="s">
        <v>103</v>
      </c>
      <c r="F76" s="94">
        <v>30</v>
      </c>
      <c r="G76" s="94">
        <v>6800</v>
      </c>
      <c r="H76" s="5">
        <v>45</v>
      </c>
      <c r="I76" s="5" t="s">
        <v>1736</v>
      </c>
      <c r="J76" s="43" t="s">
        <v>1854</v>
      </c>
      <c r="K76" s="19"/>
      <c r="L76" s="19"/>
      <c r="M76" s="25"/>
      <c r="N76" s="19"/>
      <c r="O76" s="5" t="s">
        <v>1670</v>
      </c>
      <c r="R76" t="s">
        <v>2343</v>
      </c>
      <c r="S76" t="s">
        <v>2305</v>
      </c>
    </row>
    <row r="77" spans="1:22">
      <c r="A77" t="str">
        <f t="shared" si="2"/>
        <v>Counter</v>
      </c>
      <c r="B77" t="str">
        <f t="shared" si="3"/>
        <v>Counter</v>
      </c>
      <c r="C77" s="94" t="s">
        <v>121</v>
      </c>
      <c r="D77" s="96"/>
      <c r="E77" s="97" t="s">
        <v>72</v>
      </c>
      <c r="F77" s="94">
        <v>40</v>
      </c>
      <c r="G77" s="94">
        <v>6800</v>
      </c>
      <c r="H77" s="5">
        <v>45</v>
      </c>
      <c r="I77" s="5" t="s">
        <v>1736</v>
      </c>
      <c r="J77" s="43" t="s">
        <v>1731</v>
      </c>
      <c r="K77" s="19"/>
      <c r="L77" s="19"/>
      <c r="M77" s="25" t="s">
        <v>1855</v>
      </c>
      <c r="N77" s="19"/>
      <c r="O77" s="5" t="s">
        <v>1738</v>
      </c>
      <c r="P77" t="s">
        <v>4</v>
      </c>
      <c r="R77" t="s">
        <v>2343</v>
      </c>
      <c r="S77" t="s">
        <v>121</v>
      </c>
      <c r="U77" t="s">
        <v>121</v>
      </c>
    </row>
    <row r="78" spans="1:22">
      <c r="A78" t="str">
        <f t="shared" si="2"/>
        <v>ColtGun</v>
      </c>
      <c r="B78" t="str">
        <f t="shared" si="3"/>
        <v>ColtGun</v>
      </c>
      <c r="C78" s="94" t="s">
        <v>1856</v>
      </c>
      <c r="D78" s="96" t="s">
        <v>1857</v>
      </c>
      <c r="E78" s="97" t="s">
        <v>1858</v>
      </c>
      <c r="F78" s="94">
        <v>50</v>
      </c>
      <c r="G78" s="94">
        <v>1400</v>
      </c>
      <c r="H78" s="5">
        <v>27</v>
      </c>
      <c r="I78" s="5" t="s">
        <v>1659</v>
      </c>
      <c r="J78" s="43" t="s">
        <v>1859</v>
      </c>
      <c r="K78" s="19">
        <v>84</v>
      </c>
      <c r="L78" s="19">
        <v>225</v>
      </c>
      <c r="M78" s="99" t="s">
        <v>1860</v>
      </c>
      <c r="N78" s="19" t="s">
        <v>1716</v>
      </c>
      <c r="O78" s="5" t="s">
        <v>1661</v>
      </c>
      <c r="P78" t="s">
        <v>2361</v>
      </c>
      <c r="R78" t="s">
        <v>2344</v>
      </c>
      <c r="S78" t="s">
        <v>2305</v>
      </c>
      <c r="V78">
        <v>65</v>
      </c>
    </row>
    <row r="79" spans="1:22">
      <c r="A79" t="str">
        <f t="shared" si="2"/>
        <v>MusketGun</v>
      </c>
      <c r="B79" t="str">
        <f t="shared" si="3"/>
        <v>MusketGun</v>
      </c>
      <c r="C79" s="94" t="s">
        <v>1861</v>
      </c>
      <c r="D79" s="96" t="s">
        <v>1857</v>
      </c>
      <c r="E79" s="97" t="s">
        <v>1862</v>
      </c>
      <c r="F79" s="94">
        <v>50</v>
      </c>
      <c r="G79" s="94">
        <v>8000</v>
      </c>
      <c r="H79" s="5">
        <v>63</v>
      </c>
      <c r="I79" s="5" t="s">
        <v>1672</v>
      </c>
      <c r="J79" s="43" t="s">
        <v>1863</v>
      </c>
      <c r="K79" s="19">
        <v>350</v>
      </c>
      <c r="L79" s="19">
        <v>500</v>
      </c>
      <c r="M79" s="25"/>
      <c r="N79" s="19" t="s">
        <v>1738</v>
      </c>
      <c r="O79" s="5" t="s">
        <v>1674</v>
      </c>
      <c r="P79" t="s">
        <v>2361</v>
      </c>
      <c r="R79" t="s">
        <v>2344</v>
      </c>
      <c r="S79" t="s">
        <v>2305</v>
      </c>
      <c r="V79">
        <v>170</v>
      </c>
    </row>
    <row r="80" spans="1:22">
      <c r="A80" t="str">
        <f t="shared" si="2"/>
        <v>MagnumGun</v>
      </c>
      <c r="B80" t="str">
        <f t="shared" si="3"/>
        <v>MagnumGun</v>
      </c>
      <c r="C80" s="94" t="s">
        <v>552</v>
      </c>
      <c r="D80" s="96" t="s">
        <v>1857</v>
      </c>
      <c r="E80" s="97" t="s">
        <v>1864</v>
      </c>
      <c r="F80" s="94">
        <v>50</v>
      </c>
      <c r="G80" s="94">
        <v>17000</v>
      </c>
      <c r="H80" s="5">
        <v>81</v>
      </c>
      <c r="I80" s="5" t="s">
        <v>1692</v>
      </c>
      <c r="J80" s="43" t="s">
        <v>1865</v>
      </c>
      <c r="K80" s="19">
        <v>450</v>
      </c>
      <c r="L80" s="19">
        <v>750</v>
      </c>
      <c r="M80" s="25"/>
      <c r="N80" s="19" t="s">
        <v>1866</v>
      </c>
      <c r="O80" s="5" t="s">
        <v>1696</v>
      </c>
      <c r="P80" t="s">
        <v>2361</v>
      </c>
      <c r="R80" t="s">
        <v>2344</v>
      </c>
      <c r="S80" t="s">
        <v>2305</v>
      </c>
      <c r="V80">
        <v>240</v>
      </c>
    </row>
    <row r="81" spans="1:23">
      <c r="A81" t="str">
        <f t="shared" si="2"/>
        <v>ChopArt</v>
      </c>
      <c r="B81" t="str">
        <f t="shared" si="3"/>
        <v>ChopArt</v>
      </c>
      <c r="C81" s="94" t="s">
        <v>2313</v>
      </c>
      <c r="D81" s="96" t="s">
        <v>2317</v>
      </c>
      <c r="E81" s="97" t="s">
        <v>1867</v>
      </c>
      <c r="F81" s="94">
        <v>90</v>
      </c>
      <c r="G81" s="94">
        <v>50</v>
      </c>
      <c r="H81" s="5">
        <v>9</v>
      </c>
      <c r="I81" s="5" t="s">
        <v>1732</v>
      </c>
      <c r="J81" s="43" t="s">
        <v>1868</v>
      </c>
      <c r="K81" s="19"/>
      <c r="L81" s="19"/>
      <c r="M81" s="25"/>
      <c r="N81" s="19" t="s">
        <v>1735</v>
      </c>
      <c r="O81" s="5" t="s">
        <v>1735</v>
      </c>
      <c r="R81" t="s">
        <v>2343</v>
      </c>
      <c r="S81" t="s">
        <v>2305</v>
      </c>
      <c r="W81" t="s">
        <v>2314</v>
      </c>
    </row>
    <row r="82" spans="1:23">
      <c r="A82" t="str">
        <f t="shared" si="2"/>
        <v>KickArt</v>
      </c>
      <c r="B82" t="str">
        <f t="shared" si="3"/>
        <v>KickArt</v>
      </c>
      <c r="C82" s="94" t="s">
        <v>98</v>
      </c>
      <c r="D82" s="96" t="s">
        <v>2317</v>
      </c>
      <c r="E82" s="97">
        <v>50</v>
      </c>
      <c r="F82" s="94">
        <v>80</v>
      </c>
      <c r="G82" s="94">
        <v>1400</v>
      </c>
      <c r="H82" s="5">
        <v>27</v>
      </c>
      <c r="I82" s="5" t="s">
        <v>1869</v>
      </c>
      <c r="J82" s="43" t="s">
        <v>1871</v>
      </c>
      <c r="K82" s="19"/>
      <c r="L82" s="19"/>
      <c r="M82" s="25"/>
      <c r="N82" s="19" t="s">
        <v>1735</v>
      </c>
      <c r="O82" s="5" t="s">
        <v>1872</v>
      </c>
      <c r="R82" t="s">
        <v>2343</v>
      </c>
      <c r="S82" t="s">
        <v>2305</v>
      </c>
    </row>
    <row r="83" spans="1:23">
      <c r="A83" t="str">
        <f t="shared" si="2"/>
        <v>HeadButArt</v>
      </c>
      <c r="B83" t="str">
        <f t="shared" si="3"/>
        <v>HeadButArt</v>
      </c>
      <c r="C83" s="94" t="s">
        <v>1873</v>
      </c>
      <c r="D83" s="96" t="s">
        <v>2317</v>
      </c>
      <c r="E83" s="97">
        <v>51</v>
      </c>
      <c r="F83" s="94">
        <v>70</v>
      </c>
      <c r="G83" s="94">
        <v>6800</v>
      </c>
      <c r="H83" s="5">
        <v>45</v>
      </c>
      <c r="I83" s="5" t="s">
        <v>1736</v>
      </c>
      <c r="J83" s="43" t="s">
        <v>1875</v>
      </c>
      <c r="K83" s="19"/>
      <c r="L83" s="19"/>
      <c r="M83" s="25"/>
      <c r="N83" s="19" t="s">
        <v>1735</v>
      </c>
      <c r="O83" s="5" t="s">
        <v>1738</v>
      </c>
      <c r="R83" t="s">
        <v>2343</v>
      </c>
      <c r="S83" t="s">
        <v>2305</v>
      </c>
    </row>
    <row r="84" spans="1:23">
      <c r="A84" t="str">
        <f t="shared" si="2"/>
        <v>X-KickArt</v>
      </c>
      <c r="B84" t="str">
        <f t="shared" si="3"/>
        <v>X-KickArt</v>
      </c>
      <c r="C84" s="94" t="s">
        <v>566</v>
      </c>
      <c r="D84" s="96" t="s">
        <v>2317</v>
      </c>
      <c r="E84" s="97">
        <v>52</v>
      </c>
      <c r="F84" s="94">
        <v>60</v>
      </c>
      <c r="G84" s="94">
        <v>17000</v>
      </c>
      <c r="H84" s="5">
        <v>81</v>
      </c>
      <c r="I84" s="5" t="s">
        <v>1876</v>
      </c>
      <c r="J84" s="43" t="s">
        <v>1877</v>
      </c>
      <c r="K84" s="19"/>
      <c r="L84" s="19"/>
      <c r="M84" s="25"/>
      <c r="N84" s="19" t="s">
        <v>1735</v>
      </c>
      <c r="O84" s="5" t="s">
        <v>1878</v>
      </c>
      <c r="R84" t="s">
        <v>2343</v>
      </c>
      <c r="S84" t="s">
        <v>2305</v>
      </c>
    </row>
    <row r="85" spans="1:23">
      <c r="A85" t="str">
        <f t="shared" si="2"/>
        <v>JyudoArt</v>
      </c>
      <c r="B85" t="str">
        <f t="shared" si="3"/>
        <v>JyudoArt</v>
      </c>
      <c r="C85" s="94" t="s">
        <v>567</v>
      </c>
      <c r="D85" s="96" t="s">
        <v>2317</v>
      </c>
      <c r="E85" s="97">
        <v>53</v>
      </c>
      <c r="F85" s="94">
        <v>50</v>
      </c>
      <c r="G85" s="94">
        <v>36000</v>
      </c>
      <c r="H85" s="5">
        <v>117</v>
      </c>
      <c r="I85" s="5" t="s">
        <v>1777</v>
      </c>
      <c r="J85" s="43" t="s">
        <v>1880</v>
      </c>
      <c r="K85" s="19"/>
      <c r="L85" s="19"/>
      <c r="M85" s="25"/>
      <c r="N85" s="19" t="s">
        <v>1735</v>
      </c>
      <c r="O85" s="5" t="s">
        <v>1780</v>
      </c>
      <c r="R85" t="s">
        <v>2343</v>
      </c>
      <c r="S85" t="s">
        <v>2305</v>
      </c>
    </row>
    <row r="86" spans="1:23">
      <c r="A86" t="str">
        <f t="shared" si="2"/>
        <v>KarateArt</v>
      </c>
      <c r="B86" t="str">
        <f t="shared" si="3"/>
        <v>KarateArt</v>
      </c>
      <c r="C86" s="94" t="s">
        <v>568</v>
      </c>
      <c r="D86" s="96" t="s">
        <v>2317</v>
      </c>
      <c r="E86" s="97">
        <v>54</v>
      </c>
      <c r="F86" s="94">
        <v>40</v>
      </c>
      <c r="G86" s="94">
        <v>50000</v>
      </c>
      <c r="H86" s="5">
        <v>144</v>
      </c>
      <c r="I86" s="5" t="s">
        <v>1881</v>
      </c>
      <c r="J86" s="43" t="s">
        <v>1882</v>
      </c>
      <c r="K86" s="19"/>
      <c r="L86" s="19"/>
      <c r="M86" s="25" t="s">
        <v>1883</v>
      </c>
      <c r="N86" s="19" t="s">
        <v>1735</v>
      </c>
      <c r="O86" s="5" t="s">
        <v>1884</v>
      </c>
      <c r="R86" t="s">
        <v>2343</v>
      </c>
      <c r="S86" t="s">
        <v>2305</v>
      </c>
    </row>
    <row r="87" spans="1:23">
      <c r="A87" t="str">
        <f t="shared" si="2"/>
        <v>Temptat</v>
      </c>
      <c r="B87" t="str">
        <f t="shared" si="3"/>
        <v>Temptat</v>
      </c>
      <c r="C87" s="94" t="s">
        <v>713</v>
      </c>
      <c r="D87" s="96"/>
      <c r="E87" s="97">
        <v>55</v>
      </c>
      <c r="F87" s="94">
        <v>30</v>
      </c>
      <c r="G87" s="94">
        <v>6800</v>
      </c>
      <c r="H87" s="5">
        <v>45</v>
      </c>
      <c r="I87" s="5">
        <v>0</v>
      </c>
      <c r="J87" s="43" t="s">
        <v>1886</v>
      </c>
      <c r="K87" s="19"/>
      <c r="L87" s="19"/>
      <c r="M87" s="25"/>
      <c r="N87" s="19"/>
      <c r="O87" s="5" t="s">
        <v>1710</v>
      </c>
      <c r="P87" t="s">
        <v>2362</v>
      </c>
      <c r="R87" t="s">
        <v>2145</v>
      </c>
      <c r="S87" t="s">
        <v>2305</v>
      </c>
    </row>
    <row r="88" spans="1:23">
      <c r="A88" t="str">
        <f t="shared" si="2"/>
        <v>StunGun</v>
      </c>
      <c r="B88" t="s">
        <v>562</v>
      </c>
      <c r="C88" s="94" t="s">
        <v>562</v>
      </c>
      <c r="D88" s="96" t="s">
        <v>1857</v>
      </c>
      <c r="E88" s="97">
        <v>56</v>
      </c>
      <c r="F88" s="94">
        <v>40</v>
      </c>
      <c r="G88" s="94">
        <v>1400</v>
      </c>
      <c r="H88" s="5">
        <v>27</v>
      </c>
      <c r="I88" s="5" t="s">
        <v>1869</v>
      </c>
      <c r="J88" s="43" t="s">
        <v>1888</v>
      </c>
      <c r="K88" s="19"/>
      <c r="L88" s="19"/>
      <c r="M88" s="25"/>
      <c r="N88" s="19"/>
      <c r="O88" s="5" t="s">
        <v>1872</v>
      </c>
      <c r="P88" t="s">
        <v>2362</v>
      </c>
      <c r="R88" t="s">
        <v>2344</v>
      </c>
      <c r="S88" t="s">
        <v>2305</v>
      </c>
    </row>
    <row r="89" spans="1:23">
      <c r="A89" t="str">
        <f t="shared" si="2"/>
        <v>Heat</v>
      </c>
      <c r="B89" t="str">
        <f t="shared" si="3"/>
        <v>Heat</v>
      </c>
      <c r="C89" s="94" t="s">
        <v>685</v>
      </c>
      <c r="D89" s="96"/>
      <c r="E89" s="97">
        <v>57</v>
      </c>
      <c r="F89" s="94">
        <v>30</v>
      </c>
      <c r="G89" s="94">
        <v>0</v>
      </c>
      <c r="H89" s="5">
        <v>9</v>
      </c>
      <c r="I89" s="5">
        <v>0</v>
      </c>
      <c r="J89" s="43" t="s">
        <v>1890</v>
      </c>
      <c r="K89" s="19"/>
      <c r="L89" s="19"/>
      <c r="M89" s="25"/>
      <c r="N89" s="19"/>
      <c r="O89" s="5">
        <v>1</v>
      </c>
      <c r="R89" t="s">
        <v>2145</v>
      </c>
      <c r="S89" t="s">
        <v>2305</v>
      </c>
    </row>
    <row r="90" spans="1:23">
      <c r="A90" t="str">
        <f t="shared" si="2"/>
        <v>ComVirus</v>
      </c>
      <c r="B90" t="str">
        <f t="shared" si="3"/>
        <v>ComVirus</v>
      </c>
      <c r="C90" s="94" t="s">
        <v>690</v>
      </c>
      <c r="D90" s="96"/>
      <c r="E90" s="97">
        <v>58</v>
      </c>
      <c r="F90" s="94">
        <v>30</v>
      </c>
      <c r="G90" s="94">
        <v>0</v>
      </c>
      <c r="H90" s="5">
        <v>9</v>
      </c>
      <c r="I90" s="5">
        <v>0</v>
      </c>
      <c r="J90" s="43" t="s">
        <v>1893</v>
      </c>
      <c r="K90" s="19"/>
      <c r="L90" s="19"/>
      <c r="M90" s="25"/>
      <c r="N90" s="19"/>
      <c r="O90" s="5">
        <v>1</v>
      </c>
      <c r="P90" t="s">
        <v>6</v>
      </c>
      <c r="R90" t="s">
        <v>2145</v>
      </c>
      <c r="S90" t="s">
        <v>2305</v>
      </c>
    </row>
    <row r="91" spans="1:23">
      <c r="A91" t="str">
        <f t="shared" si="2"/>
        <v>DNA</v>
      </c>
      <c r="B91" t="str">
        <f t="shared" si="3"/>
        <v>DNA</v>
      </c>
      <c r="C91" s="94" t="s">
        <v>691</v>
      </c>
      <c r="D91" s="96"/>
      <c r="E91" s="97">
        <v>59</v>
      </c>
      <c r="F91" s="94">
        <v>30</v>
      </c>
      <c r="G91" s="94">
        <v>0</v>
      </c>
      <c r="H91" s="5">
        <v>9</v>
      </c>
      <c r="I91" s="5">
        <v>0</v>
      </c>
      <c r="J91" s="43" t="s">
        <v>1895</v>
      </c>
      <c r="K91" s="19"/>
      <c r="L91" s="19"/>
      <c r="M91" s="25"/>
      <c r="N91" s="19"/>
      <c r="O91" s="5">
        <v>1</v>
      </c>
      <c r="R91" t="s">
        <v>2145</v>
      </c>
      <c r="S91" t="s">
        <v>2309</v>
      </c>
    </row>
    <row r="92" spans="1:23">
      <c r="A92" t="str">
        <f t="shared" si="2"/>
        <v>SMG</v>
      </c>
      <c r="B92" t="s">
        <v>1896</v>
      </c>
      <c r="C92" s="94" t="s">
        <v>1896</v>
      </c>
      <c r="D92" s="96" t="s">
        <v>1857</v>
      </c>
      <c r="E92" s="97" t="s">
        <v>27</v>
      </c>
      <c r="F92" s="94">
        <v>30</v>
      </c>
      <c r="G92" s="94">
        <v>6800</v>
      </c>
      <c r="H92" s="5">
        <v>45</v>
      </c>
      <c r="I92" s="5">
        <v>0</v>
      </c>
      <c r="J92" s="43" t="s">
        <v>1897</v>
      </c>
      <c r="K92" s="19">
        <v>250</v>
      </c>
      <c r="L92" s="19"/>
      <c r="M92" s="25"/>
      <c r="N92" s="19" t="s">
        <v>1872</v>
      </c>
      <c r="O92" s="5">
        <v>5</v>
      </c>
      <c r="P92" t="s">
        <v>2361</v>
      </c>
      <c r="R92" t="s">
        <v>2344</v>
      </c>
      <c r="S92" t="s">
        <v>2309</v>
      </c>
    </row>
    <row r="93" spans="1:23">
      <c r="A93" t="str">
        <f t="shared" si="2"/>
        <v>Grenade</v>
      </c>
      <c r="B93" t="str">
        <f t="shared" si="3"/>
        <v>Grenade</v>
      </c>
      <c r="C93" s="94" t="s">
        <v>608</v>
      </c>
      <c r="D93" s="96"/>
      <c r="E93" s="97" t="s">
        <v>32</v>
      </c>
      <c r="F93" s="94">
        <v>30</v>
      </c>
      <c r="G93" s="94">
        <v>11000</v>
      </c>
      <c r="H93" s="5">
        <v>63</v>
      </c>
      <c r="I93" s="5">
        <v>0</v>
      </c>
      <c r="J93" s="43" t="s">
        <v>1898</v>
      </c>
      <c r="K93" s="19">
        <v>350</v>
      </c>
      <c r="L93" s="19"/>
      <c r="M93" s="25"/>
      <c r="N93" s="19" t="s">
        <v>1738</v>
      </c>
      <c r="O93" s="5">
        <v>7</v>
      </c>
      <c r="P93" t="s">
        <v>2361</v>
      </c>
      <c r="R93" t="s">
        <v>2344</v>
      </c>
      <c r="S93" t="s">
        <v>2309</v>
      </c>
    </row>
    <row r="94" spans="1:23">
      <c r="A94" t="str">
        <f t="shared" si="2"/>
        <v>Bazooka</v>
      </c>
      <c r="B94" t="str">
        <f>C94</f>
        <v>Bazooka</v>
      </c>
      <c r="C94" s="94" t="s">
        <v>550</v>
      </c>
      <c r="D94" s="96" t="s">
        <v>1899</v>
      </c>
      <c r="E94" s="97" t="s">
        <v>1900</v>
      </c>
      <c r="F94" s="94">
        <v>30</v>
      </c>
      <c r="G94" s="94">
        <v>17000</v>
      </c>
      <c r="H94" s="5">
        <v>81</v>
      </c>
      <c r="I94" s="5">
        <v>0</v>
      </c>
      <c r="J94" s="43" t="s">
        <v>1901</v>
      </c>
      <c r="K94" s="19">
        <v>490</v>
      </c>
      <c r="L94" s="19"/>
      <c r="M94" s="25"/>
      <c r="N94" s="19"/>
      <c r="O94" s="5">
        <v>9</v>
      </c>
      <c r="P94" t="s">
        <v>2361</v>
      </c>
      <c r="R94" t="s">
        <v>2344</v>
      </c>
      <c r="S94" t="s">
        <v>2309</v>
      </c>
    </row>
    <row r="95" spans="1:23">
      <c r="A95" t="str">
        <f t="shared" si="2"/>
        <v>Vulcan</v>
      </c>
      <c r="B95" t="str">
        <f>C95</f>
        <v>Vulcan</v>
      </c>
      <c r="C95" s="94" t="s">
        <v>1902</v>
      </c>
      <c r="D95" s="96" t="s">
        <v>1899</v>
      </c>
      <c r="E95" s="97" t="s">
        <v>1903</v>
      </c>
      <c r="F95" s="94">
        <v>30</v>
      </c>
      <c r="G95" s="94">
        <v>26000</v>
      </c>
      <c r="H95" s="5">
        <v>99</v>
      </c>
      <c r="I95" s="5">
        <v>0</v>
      </c>
      <c r="J95" s="43" t="s">
        <v>1904</v>
      </c>
      <c r="K95" s="19">
        <v>660</v>
      </c>
      <c r="L95" s="19"/>
      <c r="M95" s="25"/>
      <c r="N95" s="19"/>
      <c r="O95" s="5">
        <v>11</v>
      </c>
      <c r="P95" t="s">
        <v>2361</v>
      </c>
      <c r="R95" t="s">
        <v>2344</v>
      </c>
      <c r="S95" t="s">
        <v>2309</v>
      </c>
    </row>
    <row r="96" spans="1:23">
      <c r="A96" t="str">
        <f t="shared" si="2"/>
        <v>Tank</v>
      </c>
      <c r="B96" t="str">
        <f>C96</f>
        <v>Tank</v>
      </c>
      <c r="C96" s="94" t="s">
        <v>1289</v>
      </c>
      <c r="D96" s="96" t="s">
        <v>1899</v>
      </c>
      <c r="E96" s="97" t="s">
        <v>1905</v>
      </c>
      <c r="F96" s="94">
        <v>20</v>
      </c>
      <c r="G96" s="94">
        <v>36000</v>
      </c>
      <c r="H96" s="5">
        <v>117</v>
      </c>
      <c r="I96" s="5">
        <v>0</v>
      </c>
      <c r="J96" s="43" t="s">
        <v>1907</v>
      </c>
      <c r="K96" s="19">
        <v>850</v>
      </c>
      <c r="L96" s="19"/>
      <c r="M96" s="25"/>
      <c r="N96" s="19"/>
      <c r="O96" s="5">
        <v>13</v>
      </c>
      <c r="P96" t="s">
        <v>2361</v>
      </c>
      <c r="R96" t="s">
        <v>2344</v>
      </c>
      <c r="S96" t="s">
        <v>2309</v>
      </c>
    </row>
    <row r="97" spans="1:21">
      <c r="A97" t="str">
        <f t="shared" si="2"/>
        <v>FireGun</v>
      </c>
      <c r="B97" t="str">
        <f t="shared" si="3"/>
        <v>FireGun</v>
      </c>
      <c r="C97" s="94" t="s">
        <v>159</v>
      </c>
      <c r="D97" s="96" t="s">
        <v>1857</v>
      </c>
      <c r="E97" s="97" t="s">
        <v>1908</v>
      </c>
      <c r="F97" s="94">
        <v>30</v>
      </c>
      <c r="G97" s="94">
        <v>17000</v>
      </c>
      <c r="H97" s="5">
        <v>81</v>
      </c>
      <c r="I97" s="5">
        <v>0</v>
      </c>
      <c r="J97" s="43" t="s">
        <v>1909</v>
      </c>
      <c r="K97" s="19">
        <v>250</v>
      </c>
      <c r="L97" s="19"/>
      <c r="M97" s="25"/>
      <c r="N97" s="19" t="s">
        <v>1866</v>
      </c>
      <c r="O97" s="5">
        <v>9</v>
      </c>
      <c r="P97" t="s">
        <v>2361</v>
      </c>
      <c r="R97" t="s">
        <v>2344</v>
      </c>
      <c r="S97" t="s">
        <v>2309</v>
      </c>
    </row>
    <row r="98" spans="1:21">
      <c r="A98" t="str">
        <f t="shared" si="2"/>
        <v>Missile</v>
      </c>
      <c r="B98" t="str">
        <f>C98</f>
        <v>Missile</v>
      </c>
      <c r="C98" s="94" t="s">
        <v>1910</v>
      </c>
      <c r="D98" s="96" t="s">
        <v>1899</v>
      </c>
      <c r="E98" s="97">
        <v>60</v>
      </c>
      <c r="F98" s="94">
        <v>10</v>
      </c>
      <c r="G98" s="94">
        <v>36000</v>
      </c>
      <c r="H98" s="5">
        <v>117</v>
      </c>
      <c r="I98" s="5">
        <v>0</v>
      </c>
      <c r="J98" s="43" t="s">
        <v>1911</v>
      </c>
      <c r="K98" s="19">
        <v>300</v>
      </c>
      <c r="L98" s="19"/>
      <c r="M98" s="25"/>
      <c r="N98" s="19"/>
      <c r="O98" s="5">
        <v>13</v>
      </c>
      <c r="P98" t="s">
        <v>2361</v>
      </c>
      <c r="R98" t="s">
        <v>2344</v>
      </c>
      <c r="S98" t="s">
        <v>2310</v>
      </c>
    </row>
    <row r="99" spans="1:21">
      <c r="A99" t="str">
        <f t="shared" si="2"/>
        <v>NukeBomb</v>
      </c>
      <c r="B99" t="str">
        <f t="shared" si="3"/>
        <v>NukeBomb</v>
      </c>
      <c r="C99" s="94" t="s">
        <v>741</v>
      </c>
      <c r="D99" s="96"/>
      <c r="E99" s="97">
        <v>61</v>
      </c>
      <c r="F99" s="94">
        <v>1</v>
      </c>
      <c r="G99" s="94">
        <v>1464</v>
      </c>
      <c r="H99" s="5">
        <v>144</v>
      </c>
      <c r="I99" s="5">
        <v>0</v>
      </c>
      <c r="J99" s="43" t="s">
        <v>1913</v>
      </c>
      <c r="K99" s="19">
        <v>600</v>
      </c>
      <c r="L99" s="19"/>
      <c r="M99" s="25" t="s">
        <v>1914</v>
      </c>
      <c r="N99" s="19"/>
      <c r="O99" s="5">
        <v>16</v>
      </c>
      <c r="P99" t="s">
        <v>2361</v>
      </c>
      <c r="R99" t="s">
        <v>2344</v>
      </c>
      <c r="S99" t="s">
        <v>2310</v>
      </c>
    </row>
    <row r="100" spans="1:21">
      <c r="A100" t="str">
        <f t="shared" si="2"/>
        <v>GiantArmor</v>
      </c>
      <c r="B100" t="str">
        <f t="shared" si="3"/>
        <v>GiantArmor</v>
      </c>
      <c r="C100" s="94" t="s">
        <v>468</v>
      </c>
      <c r="D100" s="96" t="s">
        <v>1816</v>
      </c>
      <c r="E100" s="97">
        <v>62</v>
      </c>
      <c r="F100" s="94">
        <v>-2</v>
      </c>
      <c r="G100" s="94">
        <v>26000</v>
      </c>
      <c r="H100" s="5">
        <v>81</v>
      </c>
      <c r="I100" s="5" t="s">
        <v>1752</v>
      </c>
      <c r="J100" s="43" t="s">
        <v>1916</v>
      </c>
      <c r="K100" s="19"/>
      <c r="L100" s="19"/>
      <c r="M100" s="25"/>
      <c r="N100" s="19"/>
      <c r="O100" s="5" t="s">
        <v>1753</v>
      </c>
      <c r="R100" t="s">
        <v>1816</v>
      </c>
    </row>
    <row r="101" spans="1:21">
      <c r="A101" t="str">
        <f t="shared" si="2"/>
        <v>ArmyHelm</v>
      </c>
      <c r="B101" t="str">
        <f t="shared" si="3"/>
        <v>ArmyHelm</v>
      </c>
      <c r="C101" s="94" t="s">
        <v>1917</v>
      </c>
      <c r="D101" s="96" t="s">
        <v>1812</v>
      </c>
      <c r="E101" s="97">
        <v>63</v>
      </c>
      <c r="F101" s="94">
        <v>-2</v>
      </c>
      <c r="G101" s="94">
        <v>17000</v>
      </c>
      <c r="H101" s="5">
        <v>81</v>
      </c>
      <c r="I101" s="5" t="s">
        <v>1752</v>
      </c>
      <c r="J101" s="43" t="s">
        <v>1819</v>
      </c>
      <c r="K101" s="19"/>
      <c r="L101" s="19"/>
      <c r="M101" s="25"/>
      <c r="N101" s="19"/>
      <c r="O101" s="5" t="s">
        <v>1753</v>
      </c>
      <c r="R101" t="s">
        <v>1816</v>
      </c>
    </row>
    <row r="102" spans="1:21">
      <c r="A102" t="str">
        <f t="shared" si="2"/>
        <v>ArmyArmor</v>
      </c>
      <c r="B102" t="str">
        <f t="shared" si="3"/>
        <v>ArmyArmor</v>
      </c>
      <c r="C102" s="94" t="s">
        <v>1917</v>
      </c>
      <c r="D102" s="96" t="s">
        <v>1816</v>
      </c>
      <c r="E102" s="97">
        <v>64</v>
      </c>
      <c r="F102" s="94">
        <v>-2</v>
      </c>
      <c r="G102" s="94">
        <v>17000</v>
      </c>
      <c r="H102" s="5">
        <v>63</v>
      </c>
      <c r="I102" s="5" t="s">
        <v>1918</v>
      </c>
      <c r="J102" s="43" t="s">
        <v>1919</v>
      </c>
      <c r="K102" s="19"/>
      <c r="L102" s="19"/>
      <c r="M102" s="25"/>
      <c r="N102" s="19"/>
      <c r="O102" s="5" t="s">
        <v>1920</v>
      </c>
      <c r="R102" t="s">
        <v>1816</v>
      </c>
    </row>
    <row r="103" spans="1:21">
      <c r="A103" t="str">
        <f t="shared" si="2"/>
        <v>GetaBoot</v>
      </c>
      <c r="B103" t="str">
        <f t="shared" si="3"/>
        <v>GetaBoot</v>
      </c>
      <c r="C103" s="94" t="s">
        <v>1921</v>
      </c>
      <c r="D103" s="96" t="s">
        <v>1831</v>
      </c>
      <c r="E103" s="97">
        <v>65</v>
      </c>
      <c r="F103" s="94">
        <v>-2</v>
      </c>
      <c r="G103" s="94">
        <v>2800</v>
      </c>
      <c r="H103" s="5">
        <v>27</v>
      </c>
      <c r="I103" s="5" t="s">
        <v>1744</v>
      </c>
      <c r="J103" s="43" t="s">
        <v>1922</v>
      </c>
      <c r="K103" s="19"/>
      <c r="L103" s="19"/>
      <c r="M103" s="25"/>
      <c r="N103" s="19"/>
      <c r="O103" s="5" t="s">
        <v>1747</v>
      </c>
      <c r="R103" t="s">
        <v>1816</v>
      </c>
    </row>
    <row r="104" spans="1:21">
      <c r="A104" t="str">
        <f t="shared" si="2"/>
        <v>Sypha</v>
      </c>
      <c r="B104" t="str">
        <f t="shared" si="3"/>
        <v>Sypha</v>
      </c>
      <c r="C104" s="94" t="s">
        <v>710</v>
      </c>
      <c r="D104" s="96"/>
      <c r="E104" s="97">
        <v>66</v>
      </c>
      <c r="F104" s="94">
        <v>50</v>
      </c>
      <c r="G104" s="94">
        <v>11000</v>
      </c>
      <c r="H104" s="5">
        <v>63</v>
      </c>
      <c r="I104" s="5" t="s">
        <v>1672</v>
      </c>
      <c r="J104" s="43" t="s">
        <v>1923</v>
      </c>
      <c r="K104" s="19"/>
      <c r="L104" s="19"/>
      <c r="M104" s="25"/>
      <c r="N104" s="19"/>
      <c r="O104" s="5" t="s">
        <v>1674</v>
      </c>
      <c r="R104" t="s">
        <v>2343</v>
      </c>
      <c r="S104" t="s">
        <v>2305</v>
      </c>
      <c r="U104" t="s">
        <v>2306</v>
      </c>
    </row>
    <row r="105" spans="1:21">
      <c r="A105" t="str">
        <f t="shared" si="2"/>
        <v>Coin</v>
      </c>
      <c r="B105" t="str">
        <f t="shared" si="3"/>
        <v>Coin</v>
      </c>
      <c r="C105" s="94" t="s">
        <v>711</v>
      </c>
      <c r="D105" s="96"/>
      <c r="E105" s="97">
        <v>67</v>
      </c>
      <c r="F105" s="94">
        <v>50</v>
      </c>
      <c r="G105" s="94">
        <v>11000</v>
      </c>
      <c r="H105" s="5">
        <v>63</v>
      </c>
      <c r="I105" s="5" t="s">
        <v>1924</v>
      </c>
      <c r="J105" s="43" t="s">
        <v>1925</v>
      </c>
      <c r="K105" s="19">
        <v>50</v>
      </c>
      <c r="L105" s="98">
        <v>0.7</v>
      </c>
      <c r="M105" s="25"/>
      <c r="N105" s="19"/>
      <c r="O105" s="5" t="s">
        <v>1866</v>
      </c>
      <c r="R105" t="s">
        <v>2344</v>
      </c>
      <c r="S105" t="s">
        <v>2305</v>
      </c>
    </row>
    <row r="106" spans="1:21">
      <c r="A106" t="str">
        <f t="shared" si="2"/>
        <v>Kimono</v>
      </c>
      <c r="B106" t="str">
        <f>C106</f>
        <v>Kimono</v>
      </c>
      <c r="C106" s="94" t="s">
        <v>1926</v>
      </c>
      <c r="D106" s="96" t="s">
        <v>1816</v>
      </c>
      <c r="E106" s="97">
        <v>68</v>
      </c>
      <c r="F106" s="94">
        <v>-2</v>
      </c>
      <c r="G106" s="94">
        <v>4800</v>
      </c>
      <c r="H106" s="5">
        <v>9</v>
      </c>
      <c r="I106" s="5" t="s">
        <v>1741</v>
      </c>
      <c r="J106" s="43" t="s">
        <v>1927</v>
      </c>
      <c r="K106" s="19"/>
      <c r="L106" s="19"/>
      <c r="M106" s="25"/>
      <c r="N106" s="19"/>
      <c r="O106" s="5" t="s">
        <v>1743</v>
      </c>
      <c r="R106" t="s">
        <v>1816</v>
      </c>
    </row>
    <row r="107" spans="1:21">
      <c r="A107" t="str">
        <f t="shared" si="2"/>
        <v>SamuraiShield</v>
      </c>
      <c r="B107" t="str">
        <f t="shared" si="3"/>
        <v>SamuraiShield</v>
      </c>
      <c r="C107" s="94" t="s">
        <v>537</v>
      </c>
      <c r="D107" s="96" t="s">
        <v>1740</v>
      </c>
      <c r="E107" s="97">
        <v>69</v>
      </c>
      <c r="F107" s="94">
        <v>50</v>
      </c>
      <c r="G107" s="94">
        <v>26000</v>
      </c>
      <c r="H107" s="5">
        <v>99</v>
      </c>
      <c r="I107" s="5" t="s">
        <v>1928</v>
      </c>
      <c r="J107" s="43" t="s">
        <v>1929</v>
      </c>
      <c r="K107" s="19"/>
      <c r="L107" s="19"/>
      <c r="M107" s="25"/>
      <c r="N107" s="19"/>
      <c r="O107" s="5" t="s">
        <v>1930</v>
      </c>
      <c r="R107" t="s">
        <v>1740</v>
      </c>
      <c r="S107" t="s">
        <v>2306</v>
      </c>
      <c r="U107" t="s">
        <v>2306</v>
      </c>
    </row>
    <row r="108" spans="1:21">
      <c r="A108" t="str">
        <f t="shared" si="2"/>
        <v>Muramas</v>
      </c>
      <c r="B108" t="str">
        <f>C108</f>
        <v>Muramas</v>
      </c>
      <c r="C108" s="94" t="s">
        <v>1931</v>
      </c>
      <c r="D108" s="96" t="s">
        <v>108</v>
      </c>
      <c r="E108" s="97" t="s">
        <v>454</v>
      </c>
      <c r="F108" s="94">
        <v>40</v>
      </c>
      <c r="G108" s="94">
        <v>26000</v>
      </c>
      <c r="H108" s="5">
        <v>99</v>
      </c>
      <c r="I108" s="5" t="s">
        <v>1676</v>
      </c>
      <c r="J108" s="43" t="s">
        <v>1933</v>
      </c>
      <c r="K108" s="19"/>
      <c r="L108" s="19"/>
      <c r="M108" s="25"/>
      <c r="N108" s="19"/>
      <c r="O108" s="5" t="s">
        <v>1680</v>
      </c>
      <c r="P108" t="s">
        <v>4</v>
      </c>
      <c r="R108" t="s">
        <v>2343</v>
      </c>
      <c r="S108" t="s">
        <v>2305</v>
      </c>
    </row>
    <row r="109" spans="1:21">
      <c r="A109" t="str">
        <f t="shared" si="2"/>
        <v>Gungnir</v>
      </c>
      <c r="B109" t="str">
        <f>C109</f>
        <v>Gungnir</v>
      </c>
      <c r="C109" s="94" t="s">
        <v>770</v>
      </c>
      <c r="D109" s="96" t="s">
        <v>1934</v>
      </c>
      <c r="E109" s="97" t="s">
        <v>52</v>
      </c>
      <c r="F109" s="94">
        <v>30</v>
      </c>
      <c r="G109" s="94">
        <v>50000</v>
      </c>
      <c r="H109" s="5">
        <v>144</v>
      </c>
      <c r="I109" s="5" t="s">
        <v>1687</v>
      </c>
      <c r="J109" s="43" t="s">
        <v>1775</v>
      </c>
      <c r="K109" s="19"/>
      <c r="L109" s="19"/>
      <c r="M109" s="25"/>
      <c r="N109" s="19"/>
      <c r="O109" s="5" t="s">
        <v>1691</v>
      </c>
      <c r="P109" t="s">
        <v>4</v>
      </c>
      <c r="R109" t="s">
        <v>2344</v>
      </c>
      <c r="S109" t="s">
        <v>2309</v>
      </c>
    </row>
    <row r="110" spans="1:21">
      <c r="A110" t="str">
        <f t="shared" si="2"/>
        <v>LaserSword</v>
      </c>
      <c r="B110" t="str">
        <f t="shared" si="3"/>
        <v>LaserSword</v>
      </c>
      <c r="C110" s="94" t="s">
        <v>1936</v>
      </c>
      <c r="D110" s="96" t="s">
        <v>108</v>
      </c>
      <c r="E110" s="97" t="s">
        <v>1937</v>
      </c>
      <c r="F110" s="94">
        <v>50</v>
      </c>
      <c r="G110" s="94">
        <v>11000</v>
      </c>
      <c r="H110" s="5">
        <v>63</v>
      </c>
      <c r="I110" s="5" t="s">
        <v>1924</v>
      </c>
      <c r="J110" s="43" t="s">
        <v>1939</v>
      </c>
      <c r="K110" s="19"/>
      <c r="L110" s="19"/>
      <c r="M110" s="25"/>
      <c r="N110" s="19"/>
      <c r="O110" s="5" t="s">
        <v>1866</v>
      </c>
      <c r="P110" t="s">
        <v>2304</v>
      </c>
      <c r="R110" t="s">
        <v>2343</v>
      </c>
      <c r="S110" t="s">
        <v>2305</v>
      </c>
    </row>
    <row r="111" spans="1:21">
      <c r="A111" t="str">
        <f t="shared" si="2"/>
        <v>PsiKnife</v>
      </c>
      <c r="B111" t="str">
        <f t="shared" si="3"/>
        <v>PsiKnife</v>
      </c>
      <c r="C111" s="94" t="s">
        <v>924</v>
      </c>
      <c r="D111" s="96" t="s">
        <v>1720</v>
      </c>
      <c r="E111" s="97" t="s">
        <v>1940</v>
      </c>
      <c r="F111" s="94">
        <v>50</v>
      </c>
      <c r="G111" s="94">
        <v>1400</v>
      </c>
      <c r="H111" s="5">
        <v>27</v>
      </c>
      <c r="I111" s="5">
        <v>0</v>
      </c>
      <c r="J111" s="43" t="s">
        <v>1942</v>
      </c>
      <c r="K111" s="19"/>
      <c r="L111" s="19"/>
      <c r="M111" s="25"/>
      <c r="N111" s="19"/>
      <c r="O111" s="5" t="s">
        <v>1943</v>
      </c>
      <c r="P111" t="s">
        <v>6</v>
      </c>
      <c r="R111" t="s">
        <v>2343</v>
      </c>
      <c r="S111" t="s">
        <v>2305</v>
      </c>
    </row>
    <row r="112" spans="1:21">
      <c r="A112" t="str">
        <f t="shared" si="2"/>
        <v>PsiSword</v>
      </c>
      <c r="B112" t="str">
        <f t="shared" si="3"/>
        <v>PsiSword</v>
      </c>
      <c r="C112" s="94" t="s">
        <v>924</v>
      </c>
      <c r="D112" s="96" t="s">
        <v>108</v>
      </c>
      <c r="E112" s="97" t="s">
        <v>1944</v>
      </c>
      <c r="F112" s="94">
        <v>50</v>
      </c>
      <c r="G112" s="94">
        <v>17000</v>
      </c>
      <c r="H112" s="5">
        <v>81</v>
      </c>
      <c r="I112" s="5">
        <v>0</v>
      </c>
      <c r="J112" s="43" t="s">
        <v>1946</v>
      </c>
      <c r="K112" s="19"/>
      <c r="L112" s="19"/>
      <c r="M112" s="25"/>
      <c r="N112" s="19"/>
      <c r="O112" s="5" t="s">
        <v>1798</v>
      </c>
      <c r="P112" t="s">
        <v>6</v>
      </c>
      <c r="R112" t="s">
        <v>2343</v>
      </c>
      <c r="S112" t="s">
        <v>2305</v>
      </c>
    </row>
    <row r="113" spans="1:21">
      <c r="A113" t="str">
        <f t="shared" si="2"/>
        <v>LaserGun</v>
      </c>
      <c r="B113" t="str">
        <f t="shared" si="3"/>
        <v>LaserGun</v>
      </c>
      <c r="C113" s="94" t="s">
        <v>1936</v>
      </c>
      <c r="D113" s="96" t="s">
        <v>1857</v>
      </c>
      <c r="E113" s="97" t="s">
        <v>1947</v>
      </c>
      <c r="F113" s="94">
        <v>30</v>
      </c>
      <c r="G113" s="94">
        <v>36000</v>
      </c>
      <c r="H113" s="5">
        <v>117</v>
      </c>
      <c r="I113" s="5" t="s">
        <v>1777</v>
      </c>
      <c r="J113" s="43" t="s">
        <v>1949</v>
      </c>
      <c r="K113" s="19"/>
      <c r="L113" s="19"/>
      <c r="M113" s="25"/>
      <c r="N113" s="19"/>
      <c r="O113" s="5" t="s">
        <v>1780</v>
      </c>
      <c r="R113" t="s">
        <v>2344</v>
      </c>
      <c r="S113" t="s">
        <v>2305</v>
      </c>
    </row>
    <row r="114" spans="1:21">
      <c r="A114" t="str">
        <f t="shared" si="2"/>
        <v>SpeedUp</v>
      </c>
      <c r="B114" t="str">
        <f t="shared" si="3"/>
        <v>SpeedUp</v>
      </c>
      <c r="C114" s="94" t="s">
        <v>1950</v>
      </c>
      <c r="D114" s="96"/>
      <c r="E114" s="97">
        <v>70</v>
      </c>
      <c r="F114" s="94">
        <v>20</v>
      </c>
      <c r="G114" s="94">
        <v>6800</v>
      </c>
      <c r="H114" s="5">
        <v>45</v>
      </c>
      <c r="I114" s="5">
        <v>0</v>
      </c>
      <c r="J114" s="43" t="s">
        <v>1951</v>
      </c>
      <c r="K114" s="19"/>
      <c r="L114" s="19"/>
      <c r="M114" s="25"/>
      <c r="N114" s="19"/>
      <c r="O114" s="5">
        <v>5</v>
      </c>
      <c r="R114" t="s">
        <v>2145</v>
      </c>
      <c r="S114" t="s">
        <v>2307</v>
      </c>
    </row>
    <row r="115" spans="1:21">
      <c r="A115" t="str">
        <f t="shared" si="2"/>
        <v>Rocket</v>
      </c>
      <c r="B115" t="str">
        <f t="shared" si="3"/>
        <v>Rocket</v>
      </c>
      <c r="C115" s="94" t="s">
        <v>648</v>
      </c>
      <c r="D115" s="96"/>
      <c r="E115" s="97">
        <v>71</v>
      </c>
      <c r="F115" s="94">
        <v>30</v>
      </c>
      <c r="G115" s="94">
        <v>6800</v>
      </c>
      <c r="H115" s="5">
        <v>45</v>
      </c>
      <c r="I115" s="5" t="s">
        <v>1666</v>
      </c>
      <c r="J115" s="43" t="s">
        <v>1952</v>
      </c>
      <c r="K115" s="19">
        <v>160</v>
      </c>
      <c r="L115" s="19">
        <v>275</v>
      </c>
      <c r="M115" s="25"/>
      <c r="N115" s="19"/>
      <c r="O115" s="5" t="s">
        <v>1670</v>
      </c>
      <c r="R115" t="s">
        <v>2344</v>
      </c>
      <c r="S115" t="s">
        <v>2305</v>
      </c>
    </row>
    <row r="116" spans="1:21">
      <c r="A116" t="str">
        <f t="shared" si="2"/>
        <v>PsiGun</v>
      </c>
      <c r="B116" t="str">
        <f t="shared" si="3"/>
        <v>PsiGun</v>
      </c>
      <c r="C116" s="94" t="s">
        <v>924</v>
      </c>
      <c r="D116" s="96" t="s">
        <v>1857</v>
      </c>
      <c r="E116" s="97">
        <v>72</v>
      </c>
      <c r="F116" s="94">
        <v>30</v>
      </c>
      <c r="G116" s="94">
        <v>50000</v>
      </c>
      <c r="H116" s="5">
        <v>144</v>
      </c>
      <c r="I116" s="5" t="s">
        <v>1953</v>
      </c>
      <c r="J116" s="43" t="s">
        <v>1955</v>
      </c>
      <c r="K116" s="19"/>
      <c r="L116" s="19"/>
      <c r="M116" s="25"/>
      <c r="N116" s="19"/>
      <c r="O116" s="5" t="s">
        <v>1811</v>
      </c>
      <c r="P116" t="s">
        <v>6</v>
      </c>
      <c r="R116" t="s">
        <v>2344</v>
      </c>
      <c r="S116" t="s">
        <v>2309</v>
      </c>
    </row>
    <row r="117" spans="1:21">
      <c r="A117" t="str">
        <f t="shared" si="2"/>
        <v>GiantHelm</v>
      </c>
      <c r="B117" t="str">
        <f t="shared" si="3"/>
        <v>GiantHelm</v>
      </c>
      <c r="C117" s="94" t="s">
        <v>468</v>
      </c>
      <c r="D117" s="96" t="s">
        <v>1812</v>
      </c>
      <c r="E117" s="97">
        <v>73</v>
      </c>
      <c r="F117" s="94">
        <v>-2</v>
      </c>
      <c r="G117" s="94">
        <v>17000</v>
      </c>
      <c r="H117" s="5">
        <v>81</v>
      </c>
      <c r="I117" s="5" t="s">
        <v>1752</v>
      </c>
      <c r="J117" s="43" t="s">
        <v>1957</v>
      </c>
      <c r="K117" s="19"/>
      <c r="L117" s="19"/>
      <c r="M117" s="25"/>
      <c r="N117" s="19"/>
      <c r="O117" s="5" t="s">
        <v>1753</v>
      </c>
      <c r="R117" t="s">
        <v>1816</v>
      </c>
    </row>
    <row r="118" spans="1:21">
      <c r="A118" t="str">
        <f t="shared" si="2"/>
        <v>HyperCannon</v>
      </c>
      <c r="B118" t="str">
        <f t="shared" si="3"/>
        <v>HyperCannon</v>
      </c>
      <c r="C118" s="94" t="s">
        <v>1958</v>
      </c>
      <c r="D118" s="96" t="s">
        <v>1899</v>
      </c>
      <c r="E118" s="97">
        <v>74</v>
      </c>
      <c r="F118" s="94">
        <v>3</v>
      </c>
      <c r="G118" s="94">
        <v>50000</v>
      </c>
      <c r="H118" s="5">
        <v>144</v>
      </c>
      <c r="I118" s="5">
        <v>0</v>
      </c>
      <c r="J118" s="43" t="s">
        <v>1960</v>
      </c>
      <c r="K118" s="19"/>
      <c r="L118" s="19"/>
      <c r="M118" s="25" t="s">
        <v>1961</v>
      </c>
      <c r="N118" s="19"/>
      <c r="O118" s="5">
        <v>16</v>
      </c>
      <c r="R118" t="s">
        <v>2344</v>
      </c>
      <c r="S118" t="s">
        <v>2310</v>
      </c>
    </row>
    <row r="119" spans="1:21">
      <c r="A119" t="str">
        <f t="shared" si="2"/>
        <v>BattleArmor</v>
      </c>
      <c r="B119" t="str">
        <f t="shared" si="3"/>
        <v>BattleArmor</v>
      </c>
      <c r="C119" s="94" t="s">
        <v>1662</v>
      </c>
      <c r="D119" s="96" t="s">
        <v>1816</v>
      </c>
      <c r="E119" s="97">
        <v>75</v>
      </c>
      <c r="F119" s="94">
        <v>-2</v>
      </c>
      <c r="G119" s="94">
        <v>39000</v>
      </c>
      <c r="H119" s="5">
        <v>99</v>
      </c>
      <c r="I119" s="5" t="s">
        <v>1928</v>
      </c>
      <c r="J119" s="43" t="s">
        <v>1962</v>
      </c>
      <c r="K119" s="19"/>
      <c r="L119" s="19"/>
      <c r="M119" s="25"/>
      <c r="N119" s="19"/>
      <c r="O119" s="5" t="s">
        <v>1930</v>
      </c>
      <c r="R119" t="s">
        <v>1816</v>
      </c>
    </row>
    <row r="120" spans="1:21">
      <c r="A120" t="str">
        <f t="shared" si="2"/>
        <v>Parasuit</v>
      </c>
      <c r="B120" t="str">
        <f t="shared" si="3"/>
        <v>Parasuit</v>
      </c>
      <c r="C120" s="94" t="s">
        <v>1963</v>
      </c>
      <c r="D120" s="96"/>
      <c r="E120" s="97">
        <v>76</v>
      </c>
      <c r="F120" s="94">
        <v>-2</v>
      </c>
      <c r="G120" s="94">
        <v>9464</v>
      </c>
      <c r="H120" s="5">
        <v>144</v>
      </c>
      <c r="I120" s="5" t="s">
        <v>1964</v>
      </c>
      <c r="J120" s="43" t="s">
        <v>1966</v>
      </c>
      <c r="K120" s="19"/>
      <c r="L120" s="19"/>
      <c r="M120" s="25" t="s">
        <v>1914</v>
      </c>
      <c r="N120" s="19"/>
      <c r="O120" s="5" t="s">
        <v>1967</v>
      </c>
      <c r="R120" t="s">
        <v>1816</v>
      </c>
    </row>
    <row r="121" spans="1:21">
      <c r="A121" t="str">
        <f t="shared" si="2"/>
        <v>Door</v>
      </c>
      <c r="B121" t="str">
        <f t="shared" si="3"/>
        <v>Door</v>
      </c>
      <c r="C121" s="94" t="s">
        <v>1968</v>
      </c>
      <c r="D121" s="96"/>
      <c r="E121" s="97">
        <v>77</v>
      </c>
      <c r="F121" s="94">
        <v>3</v>
      </c>
      <c r="G121" s="94">
        <v>5000</v>
      </c>
      <c r="H121" s="5">
        <v>9</v>
      </c>
      <c r="I121" s="5">
        <v>0</v>
      </c>
      <c r="J121" s="43" t="s">
        <v>1969</v>
      </c>
      <c r="K121" s="19"/>
      <c r="L121" s="19"/>
      <c r="M121" s="25"/>
      <c r="N121" s="19"/>
      <c r="O121" s="5">
        <v>1</v>
      </c>
      <c r="R121" t="s">
        <v>2345</v>
      </c>
    </row>
    <row r="122" spans="1:21">
      <c r="A122" t="str">
        <f t="shared" si="2"/>
        <v>MicronPotion</v>
      </c>
      <c r="B122" t="str">
        <f t="shared" si="3"/>
        <v>MicronPotion</v>
      </c>
      <c r="C122" s="94" t="s">
        <v>1970</v>
      </c>
      <c r="D122" s="96" t="s">
        <v>1759</v>
      </c>
      <c r="E122" s="97">
        <v>78</v>
      </c>
      <c r="F122" s="94">
        <v>-2</v>
      </c>
      <c r="G122" s="94">
        <v>1</v>
      </c>
      <c r="H122" s="5">
        <v>9</v>
      </c>
      <c r="I122" s="5">
        <v>0</v>
      </c>
      <c r="J122" s="43" t="s">
        <v>1971</v>
      </c>
      <c r="K122" s="19"/>
      <c r="L122" s="19"/>
      <c r="M122" s="25"/>
      <c r="N122" s="19"/>
      <c r="O122" s="5">
        <v>1</v>
      </c>
      <c r="R122" t="s">
        <v>2346</v>
      </c>
    </row>
    <row r="123" spans="1:21">
      <c r="A123" t="str">
        <f t="shared" si="2"/>
        <v>Key</v>
      </c>
      <c r="B123" t="str">
        <f t="shared" si="3"/>
        <v>Key</v>
      </c>
      <c r="C123" s="94" t="s">
        <v>1972</v>
      </c>
      <c r="D123" s="96"/>
      <c r="E123" s="97">
        <v>79</v>
      </c>
      <c r="F123" s="94">
        <v>-2</v>
      </c>
      <c r="G123" s="94">
        <v>1</v>
      </c>
      <c r="H123" s="5">
        <v>9</v>
      </c>
      <c r="I123" s="5">
        <v>0</v>
      </c>
      <c r="J123" s="43" t="s">
        <v>1973</v>
      </c>
      <c r="K123" s="19"/>
      <c r="L123" s="19"/>
      <c r="M123" s="25"/>
      <c r="N123" s="19"/>
      <c r="O123" s="5">
        <v>1</v>
      </c>
      <c r="R123" t="s">
        <v>2346</v>
      </c>
    </row>
    <row r="124" spans="1:21">
      <c r="A124" t="str">
        <f t="shared" si="2"/>
        <v>MasmuneMagi</v>
      </c>
      <c r="B124" t="str">
        <f t="shared" si="3"/>
        <v>MasmuneMagi</v>
      </c>
      <c r="C124" s="94" t="s">
        <v>1974</v>
      </c>
      <c r="D124" s="96" t="s">
        <v>1975</v>
      </c>
      <c r="E124" s="97" t="s">
        <v>1976</v>
      </c>
      <c r="F124" s="94">
        <v>-2</v>
      </c>
      <c r="G124" s="94">
        <v>0</v>
      </c>
      <c r="H124" s="5">
        <v>9</v>
      </c>
      <c r="I124" s="5">
        <v>0</v>
      </c>
      <c r="J124" s="43" t="s">
        <v>1977</v>
      </c>
      <c r="K124" s="19"/>
      <c r="L124" s="19"/>
      <c r="M124" s="25"/>
      <c r="N124" s="19"/>
      <c r="O124" s="5">
        <v>1</v>
      </c>
      <c r="R124" t="s">
        <v>2347</v>
      </c>
      <c r="S124" t="s">
        <v>2305</v>
      </c>
    </row>
    <row r="125" spans="1:21">
      <c r="A125" t="str">
        <f t="shared" si="2"/>
        <v>AegisMagi</v>
      </c>
      <c r="B125" t="str">
        <f t="shared" si="3"/>
        <v>AegisMagi</v>
      </c>
      <c r="C125" s="94" t="s">
        <v>1978</v>
      </c>
      <c r="D125" s="96" t="s">
        <v>1975</v>
      </c>
      <c r="E125" s="97" t="s">
        <v>1979</v>
      </c>
      <c r="F125" s="94">
        <v>-2</v>
      </c>
      <c r="G125" s="94">
        <v>0</v>
      </c>
      <c r="H125" s="5">
        <v>9</v>
      </c>
      <c r="I125" s="5">
        <v>0</v>
      </c>
      <c r="J125" s="43" t="s">
        <v>1980</v>
      </c>
      <c r="K125" s="19"/>
      <c r="L125" s="19"/>
      <c r="M125" s="25"/>
      <c r="N125" s="19"/>
      <c r="O125" s="5">
        <v>1</v>
      </c>
      <c r="R125" t="s">
        <v>2347</v>
      </c>
      <c r="S125" t="s">
        <v>2306</v>
      </c>
      <c r="U125" t="s">
        <v>2306</v>
      </c>
    </row>
    <row r="126" spans="1:21">
      <c r="A126" t="str">
        <f t="shared" si="2"/>
        <v>HeartMagi</v>
      </c>
      <c r="B126" t="str">
        <f t="shared" si="3"/>
        <v>HeartMagi</v>
      </c>
      <c r="C126" s="94" t="s">
        <v>1981</v>
      </c>
      <c r="D126" s="96" t="s">
        <v>1975</v>
      </c>
      <c r="E126" s="97" t="s">
        <v>1982</v>
      </c>
      <c r="F126" s="94">
        <v>1</v>
      </c>
      <c r="G126" s="94">
        <v>0</v>
      </c>
      <c r="H126" s="5">
        <v>9</v>
      </c>
      <c r="I126" s="5">
        <v>0</v>
      </c>
      <c r="J126" s="43" t="s">
        <v>1983</v>
      </c>
      <c r="K126" s="19"/>
      <c r="L126" s="19"/>
      <c r="M126" s="25"/>
      <c r="N126" s="19"/>
      <c r="O126" s="5">
        <v>1</v>
      </c>
      <c r="R126" t="s">
        <v>2347</v>
      </c>
      <c r="S126" t="s">
        <v>2337</v>
      </c>
    </row>
    <row r="127" spans="1:21">
      <c r="A127" t="str">
        <f t="shared" si="2"/>
        <v>PegasusMagi</v>
      </c>
      <c r="B127" t="str">
        <f t="shared" si="3"/>
        <v>PegasusMagi</v>
      </c>
      <c r="C127" s="94" t="s">
        <v>1984</v>
      </c>
      <c r="D127" s="96" t="s">
        <v>1975</v>
      </c>
      <c r="E127" s="97" t="s">
        <v>1985</v>
      </c>
      <c r="F127" s="94">
        <v>-2</v>
      </c>
      <c r="G127" s="94">
        <v>0</v>
      </c>
      <c r="H127" s="5">
        <v>9</v>
      </c>
      <c r="I127" s="5">
        <v>0</v>
      </c>
      <c r="J127" s="43" t="s">
        <v>1969</v>
      </c>
      <c r="K127" s="19"/>
      <c r="L127" s="19"/>
      <c r="M127" s="25"/>
      <c r="N127" s="19"/>
      <c r="O127" s="5">
        <v>1</v>
      </c>
      <c r="R127" t="s">
        <v>2347</v>
      </c>
    </row>
    <row r="128" spans="1:21">
      <c r="A128" t="str">
        <f t="shared" si="2"/>
        <v>Selfix</v>
      </c>
      <c r="B128" t="str">
        <f t="shared" si="3"/>
        <v>Selfix</v>
      </c>
      <c r="C128" s="94" t="s">
        <v>658</v>
      </c>
      <c r="D128" s="96"/>
      <c r="E128" s="97" t="s">
        <v>1986</v>
      </c>
      <c r="F128" s="94">
        <v>-2</v>
      </c>
      <c r="G128" s="94">
        <v>0</v>
      </c>
      <c r="H128" s="5">
        <v>117</v>
      </c>
      <c r="I128" s="5">
        <v>0</v>
      </c>
      <c r="J128" s="43" t="s">
        <v>1987</v>
      </c>
      <c r="K128" s="19"/>
      <c r="L128" s="19"/>
      <c r="M128" s="25" t="s">
        <v>1914</v>
      </c>
      <c r="N128" s="19"/>
      <c r="O128" s="5">
        <v>13</v>
      </c>
      <c r="R128" t="s">
        <v>2145</v>
      </c>
    </row>
    <row r="129" spans="1:19">
      <c r="A129" t="str">
        <f t="shared" si="2"/>
        <v>SevenSword</v>
      </c>
      <c r="B129" t="str">
        <f t="shared" si="3"/>
        <v>SevenSword</v>
      </c>
      <c r="C129" s="94" t="s">
        <v>1988</v>
      </c>
      <c r="D129" s="96" t="s">
        <v>108</v>
      </c>
      <c r="E129" s="97" t="s">
        <v>1989</v>
      </c>
      <c r="F129" s="94">
        <v>7</v>
      </c>
      <c r="G129" s="94">
        <v>0</v>
      </c>
      <c r="H129" s="5">
        <v>144</v>
      </c>
      <c r="I129" s="5">
        <v>0</v>
      </c>
      <c r="J129" s="43" t="s">
        <v>1990</v>
      </c>
      <c r="K129" s="19"/>
      <c r="L129" s="19"/>
      <c r="M129" s="25"/>
      <c r="N129" s="19"/>
      <c r="O129" s="5">
        <v>16</v>
      </c>
      <c r="P129" t="s">
        <v>4</v>
      </c>
      <c r="R129" t="s">
        <v>2348</v>
      </c>
      <c r="S129" t="s">
        <v>2305</v>
      </c>
    </row>
    <row r="130" spans="1:19">
      <c r="A130" t="str">
        <f t="shared" si="2"/>
        <v>Nail</v>
      </c>
      <c r="B130" t="str">
        <f t="shared" si="3"/>
        <v>Nail</v>
      </c>
      <c r="C130" s="94" t="s">
        <v>317</v>
      </c>
      <c r="D130" s="96"/>
      <c r="E130" s="97">
        <v>80</v>
      </c>
      <c r="F130" s="94">
        <v>30</v>
      </c>
      <c r="G130" s="94"/>
      <c r="H130" s="5">
        <v>9</v>
      </c>
      <c r="I130" s="5">
        <v>0</v>
      </c>
      <c r="J130" s="43" t="s">
        <v>1653</v>
      </c>
      <c r="K130" s="19" t="s">
        <v>1991</v>
      </c>
      <c r="L130" s="19"/>
      <c r="M130" s="25"/>
      <c r="N130" s="19"/>
      <c r="O130" s="5">
        <v>1</v>
      </c>
      <c r="P130" t="s">
        <v>4</v>
      </c>
      <c r="Q130">
        <v>6</v>
      </c>
      <c r="R130" t="s">
        <v>2343</v>
      </c>
      <c r="S130" t="s">
        <v>2305</v>
      </c>
    </row>
    <row r="131" spans="1:19">
      <c r="A131" t="str">
        <f t="shared" ref="A131:A194" si="4">B131</f>
        <v>Tusk</v>
      </c>
      <c r="B131" t="str">
        <f t="shared" ref="B131:B194" si="5">C131&amp;D131</f>
        <v>Tusk</v>
      </c>
      <c r="C131" s="94" t="s">
        <v>37</v>
      </c>
      <c r="D131" s="96"/>
      <c r="E131" s="97">
        <v>81</v>
      </c>
      <c r="F131" s="94">
        <v>15</v>
      </c>
      <c r="G131" s="94"/>
      <c r="H131" s="5">
        <v>9</v>
      </c>
      <c r="I131" s="5">
        <v>0</v>
      </c>
      <c r="J131" s="43" t="s">
        <v>1660</v>
      </c>
      <c r="K131" s="19" t="s">
        <v>1992</v>
      </c>
      <c r="L131" s="19"/>
      <c r="M131" s="25"/>
      <c r="N131" s="19"/>
      <c r="O131" s="5">
        <v>1</v>
      </c>
      <c r="P131" t="s">
        <v>4</v>
      </c>
      <c r="Q131">
        <v>8</v>
      </c>
      <c r="R131" t="s">
        <v>2343</v>
      </c>
      <c r="S131" t="s">
        <v>2305</v>
      </c>
    </row>
    <row r="132" spans="1:19">
      <c r="A132" t="str">
        <f t="shared" si="4"/>
        <v>Tongue</v>
      </c>
      <c r="B132" t="str">
        <f t="shared" si="5"/>
        <v>Tongue</v>
      </c>
      <c r="C132" s="94" t="s">
        <v>278</v>
      </c>
      <c r="D132" s="96"/>
      <c r="E132" s="97">
        <v>82</v>
      </c>
      <c r="F132" s="94">
        <v>30</v>
      </c>
      <c r="G132" s="94"/>
      <c r="H132" s="5">
        <v>9</v>
      </c>
      <c r="I132" s="5">
        <v>0</v>
      </c>
      <c r="J132" s="43" t="s">
        <v>1653</v>
      </c>
      <c r="K132" s="19" t="s">
        <v>1991</v>
      </c>
      <c r="L132" s="19"/>
      <c r="M132" s="25"/>
      <c r="N132" s="19"/>
      <c r="O132" s="5">
        <v>1</v>
      </c>
      <c r="P132" t="s">
        <v>4</v>
      </c>
      <c r="Q132">
        <v>6</v>
      </c>
      <c r="R132" t="s">
        <v>2343</v>
      </c>
      <c r="S132" t="s">
        <v>2305</v>
      </c>
    </row>
    <row r="133" spans="1:19">
      <c r="A133" t="str">
        <f t="shared" si="4"/>
        <v>Stab</v>
      </c>
      <c r="B133" t="str">
        <f t="shared" si="5"/>
        <v>Stab</v>
      </c>
      <c r="C133" s="94" t="s">
        <v>114</v>
      </c>
      <c r="D133" s="96"/>
      <c r="E133" s="97">
        <v>83</v>
      </c>
      <c r="F133" s="94">
        <v>30</v>
      </c>
      <c r="G133" s="94"/>
      <c r="H133" s="5">
        <v>9</v>
      </c>
      <c r="I133" s="5">
        <v>0</v>
      </c>
      <c r="J133" s="43" t="s">
        <v>1653</v>
      </c>
      <c r="K133" s="19" t="s">
        <v>1991</v>
      </c>
      <c r="L133" s="19"/>
      <c r="M133" s="25"/>
      <c r="N133" s="19"/>
      <c r="O133" s="5">
        <v>1</v>
      </c>
      <c r="P133" t="s">
        <v>4</v>
      </c>
      <c r="Q133">
        <v>6</v>
      </c>
      <c r="R133" t="s">
        <v>2343</v>
      </c>
      <c r="S133" t="s">
        <v>2305</v>
      </c>
    </row>
    <row r="134" spans="1:19">
      <c r="A134" t="str">
        <f t="shared" si="4"/>
        <v>Branch</v>
      </c>
      <c r="B134" t="str">
        <f t="shared" si="5"/>
        <v>Branch</v>
      </c>
      <c r="C134" s="94" t="s">
        <v>59</v>
      </c>
      <c r="D134" s="96"/>
      <c r="E134" s="97">
        <v>84</v>
      </c>
      <c r="F134" s="94">
        <v>30</v>
      </c>
      <c r="G134" s="94"/>
      <c r="H134" s="5">
        <v>9</v>
      </c>
      <c r="I134" s="5">
        <v>0</v>
      </c>
      <c r="J134" s="43" t="s">
        <v>1653</v>
      </c>
      <c r="K134" s="19" t="s">
        <v>1991</v>
      </c>
      <c r="L134" s="19"/>
      <c r="M134" s="25"/>
      <c r="N134" s="19"/>
      <c r="O134" s="5">
        <v>1</v>
      </c>
      <c r="P134" t="s">
        <v>4</v>
      </c>
      <c r="Q134">
        <v>6</v>
      </c>
      <c r="R134" t="s">
        <v>2343</v>
      </c>
      <c r="S134" t="s">
        <v>2305</v>
      </c>
    </row>
    <row r="135" spans="1:19">
      <c r="A135" t="str">
        <f t="shared" si="4"/>
        <v>Bash</v>
      </c>
      <c r="B135" t="str">
        <f t="shared" si="5"/>
        <v>Bash</v>
      </c>
      <c r="C135" s="94" t="s">
        <v>29</v>
      </c>
      <c r="D135" s="96"/>
      <c r="E135" s="97">
        <v>85</v>
      </c>
      <c r="F135" s="94">
        <v>15</v>
      </c>
      <c r="G135" s="94"/>
      <c r="H135" s="5">
        <v>9</v>
      </c>
      <c r="I135" s="5">
        <v>0</v>
      </c>
      <c r="J135" s="43" t="s">
        <v>1660</v>
      </c>
      <c r="K135" s="19" t="s">
        <v>1992</v>
      </c>
      <c r="L135" s="19"/>
      <c r="M135" s="25"/>
      <c r="N135" s="19"/>
      <c r="O135" s="5">
        <v>1</v>
      </c>
      <c r="P135" t="s">
        <v>4</v>
      </c>
      <c r="Q135">
        <v>8</v>
      </c>
      <c r="R135" t="s">
        <v>2343</v>
      </c>
      <c r="S135" t="s">
        <v>2305</v>
      </c>
    </row>
    <row r="136" spans="1:19">
      <c r="A136" t="str">
        <f t="shared" si="4"/>
        <v>Punch</v>
      </c>
      <c r="B136" t="str">
        <f t="shared" si="5"/>
        <v>Punch</v>
      </c>
      <c r="C136" s="94" t="s">
        <v>19</v>
      </c>
      <c r="D136" s="96"/>
      <c r="E136" s="97">
        <v>86</v>
      </c>
      <c r="F136" s="94">
        <v>30</v>
      </c>
      <c r="G136" s="94"/>
      <c r="H136" s="5">
        <v>9</v>
      </c>
      <c r="I136" s="5">
        <v>0</v>
      </c>
      <c r="J136" s="43" t="s">
        <v>1653</v>
      </c>
      <c r="K136" s="19" t="s">
        <v>1991</v>
      </c>
      <c r="L136" s="19"/>
      <c r="M136" s="25"/>
      <c r="N136" s="19"/>
      <c r="O136" s="5">
        <v>1</v>
      </c>
      <c r="P136" t="s">
        <v>4</v>
      </c>
      <c r="Q136">
        <v>6</v>
      </c>
      <c r="R136" t="s">
        <v>2343</v>
      </c>
      <c r="S136" t="s">
        <v>2305</v>
      </c>
    </row>
    <row r="137" spans="1:19">
      <c r="A137" t="str">
        <f t="shared" si="4"/>
        <v>Kick</v>
      </c>
      <c r="B137" t="str">
        <f t="shared" si="5"/>
        <v>Kick</v>
      </c>
      <c r="C137" s="94" t="s">
        <v>98</v>
      </c>
      <c r="D137" s="96"/>
      <c r="E137" s="97">
        <v>87</v>
      </c>
      <c r="F137" s="94">
        <v>15</v>
      </c>
      <c r="G137" s="94"/>
      <c r="H137" s="5">
        <v>9</v>
      </c>
      <c r="I137" s="5">
        <v>0</v>
      </c>
      <c r="J137" s="43" t="s">
        <v>1660</v>
      </c>
      <c r="K137" s="19" t="s">
        <v>1992</v>
      </c>
      <c r="L137" s="19"/>
      <c r="M137" s="25"/>
      <c r="N137" s="19"/>
      <c r="O137" s="5">
        <v>1</v>
      </c>
      <c r="P137" t="s">
        <v>4</v>
      </c>
      <c r="Q137">
        <v>8</v>
      </c>
      <c r="R137" t="s">
        <v>2343</v>
      </c>
      <c r="S137" t="s">
        <v>2305</v>
      </c>
    </row>
    <row r="138" spans="1:19">
      <c r="A138" t="str">
        <f t="shared" si="4"/>
        <v>Horn</v>
      </c>
      <c r="B138" t="str">
        <f t="shared" si="5"/>
        <v>Horn</v>
      </c>
      <c r="C138" s="94" t="s">
        <v>198</v>
      </c>
      <c r="D138" s="96"/>
      <c r="E138" s="97">
        <v>88</v>
      </c>
      <c r="F138" s="94">
        <v>15</v>
      </c>
      <c r="G138" s="94"/>
      <c r="H138" s="5">
        <v>9</v>
      </c>
      <c r="I138" s="5">
        <v>0</v>
      </c>
      <c r="J138" s="43" t="s">
        <v>1660</v>
      </c>
      <c r="K138" s="19" t="s">
        <v>1992</v>
      </c>
      <c r="L138" s="19"/>
      <c r="M138" s="25"/>
      <c r="N138" s="19"/>
      <c r="O138" s="5">
        <v>1</v>
      </c>
      <c r="P138" t="s">
        <v>4</v>
      </c>
      <c r="Q138">
        <v>8</v>
      </c>
      <c r="R138" t="s">
        <v>2343</v>
      </c>
      <c r="S138" t="s">
        <v>2305</v>
      </c>
    </row>
    <row r="139" spans="1:19">
      <c r="A139" t="str">
        <f t="shared" si="4"/>
        <v>Thorn</v>
      </c>
      <c r="B139" t="str">
        <f t="shared" si="5"/>
        <v>Thorn</v>
      </c>
      <c r="C139" s="94" t="s">
        <v>41</v>
      </c>
      <c r="D139" s="96"/>
      <c r="E139" s="97">
        <v>89</v>
      </c>
      <c r="F139" s="94">
        <v>30</v>
      </c>
      <c r="G139" s="94"/>
      <c r="H139" s="5">
        <v>9</v>
      </c>
      <c r="I139" s="5">
        <v>0</v>
      </c>
      <c r="J139" s="43" t="s">
        <v>1653</v>
      </c>
      <c r="K139" s="19" t="s">
        <v>1991</v>
      </c>
      <c r="L139" s="19"/>
      <c r="M139" s="25"/>
      <c r="N139" s="19"/>
      <c r="O139" s="5">
        <v>1</v>
      </c>
      <c r="P139" t="s">
        <v>4</v>
      </c>
      <c r="Q139">
        <v>6</v>
      </c>
      <c r="R139" t="s">
        <v>2343</v>
      </c>
      <c r="S139" t="s">
        <v>2305</v>
      </c>
    </row>
    <row r="140" spans="1:19">
      <c r="A140" t="str">
        <f t="shared" si="4"/>
        <v>Sword</v>
      </c>
      <c r="B140" t="str">
        <f t="shared" si="5"/>
        <v>Sword</v>
      </c>
      <c r="C140" s="94" t="s">
        <v>108</v>
      </c>
      <c r="D140" s="96"/>
      <c r="E140" s="97" t="s">
        <v>1725</v>
      </c>
      <c r="F140" s="94">
        <v>30</v>
      </c>
      <c r="G140" s="94"/>
      <c r="H140" s="5">
        <v>9</v>
      </c>
      <c r="I140" s="5">
        <v>0</v>
      </c>
      <c r="J140" s="43" t="s">
        <v>1660</v>
      </c>
      <c r="K140" s="19" t="s">
        <v>1992</v>
      </c>
      <c r="L140" s="19"/>
      <c r="M140" s="25"/>
      <c r="N140" s="19"/>
      <c r="O140" s="5">
        <v>1</v>
      </c>
      <c r="P140" t="s">
        <v>4</v>
      </c>
      <c r="Q140">
        <v>8</v>
      </c>
      <c r="R140" t="s">
        <v>2343</v>
      </c>
      <c r="S140" t="s">
        <v>2305</v>
      </c>
    </row>
    <row r="141" spans="1:19">
      <c r="A141" t="str">
        <f t="shared" si="4"/>
        <v>Head</v>
      </c>
      <c r="B141" t="str">
        <f t="shared" si="5"/>
        <v>Head</v>
      </c>
      <c r="C141" s="94" t="s">
        <v>254</v>
      </c>
      <c r="D141" s="96"/>
      <c r="E141" s="97" t="s">
        <v>1668</v>
      </c>
      <c r="F141" s="94">
        <v>15</v>
      </c>
      <c r="G141" s="94"/>
      <c r="H141" s="5">
        <v>9</v>
      </c>
      <c r="I141" s="5">
        <v>0</v>
      </c>
      <c r="J141" s="43" t="s">
        <v>1660</v>
      </c>
      <c r="K141" s="19" t="s">
        <v>1992</v>
      </c>
      <c r="L141" s="19"/>
      <c r="M141" s="25"/>
      <c r="N141" s="19"/>
      <c r="O141" s="5">
        <v>1</v>
      </c>
      <c r="P141" t="s">
        <v>4</v>
      </c>
      <c r="Q141">
        <v>8</v>
      </c>
      <c r="R141" t="s">
        <v>2343</v>
      </c>
      <c r="S141" t="s">
        <v>2305</v>
      </c>
    </row>
    <row r="142" spans="1:19">
      <c r="A142" t="str">
        <f t="shared" si="4"/>
        <v>Beak</v>
      </c>
      <c r="B142" t="str">
        <f t="shared" si="5"/>
        <v>Beak</v>
      </c>
      <c r="C142" s="94" t="s">
        <v>348</v>
      </c>
      <c r="D142" s="96"/>
      <c r="E142" s="97" t="s">
        <v>1689</v>
      </c>
      <c r="F142" s="94">
        <v>30</v>
      </c>
      <c r="G142" s="94"/>
      <c r="H142" s="5">
        <v>9</v>
      </c>
      <c r="I142" s="5">
        <v>0</v>
      </c>
      <c r="J142" s="43" t="s">
        <v>1998</v>
      </c>
      <c r="K142" s="19" t="s">
        <v>1991</v>
      </c>
      <c r="L142" s="19"/>
      <c r="M142" s="25"/>
      <c r="N142" s="19"/>
      <c r="O142" s="5">
        <v>1</v>
      </c>
      <c r="P142" t="s">
        <v>5</v>
      </c>
      <c r="Q142">
        <v>6</v>
      </c>
      <c r="R142" t="s">
        <v>2343</v>
      </c>
      <c r="S142" t="s">
        <v>2305</v>
      </c>
    </row>
    <row r="143" spans="1:19">
      <c r="A143" t="str">
        <f t="shared" si="4"/>
        <v>Tail</v>
      </c>
      <c r="B143" t="str">
        <f t="shared" si="5"/>
        <v>Tail</v>
      </c>
      <c r="C143" s="94" t="s">
        <v>147</v>
      </c>
      <c r="D143" s="96"/>
      <c r="E143" s="97" t="s">
        <v>1693</v>
      </c>
      <c r="F143" s="94">
        <v>30</v>
      </c>
      <c r="G143" s="94"/>
      <c r="H143" s="5">
        <v>9</v>
      </c>
      <c r="I143" s="5">
        <v>0</v>
      </c>
      <c r="J143" s="43" t="s">
        <v>1999</v>
      </c>
      <c r="K143" s="19" t="s">
        <v>1992</v>
      </c>
      <c r="L143" s="19"/>
      <c r="M143" s="25"/>
      <c r="N143" s="19"/>
      <c r="O143" s="5">
        <v>1</v>
      </c>
      <c r="P143" t="s">
        <v>5</v>
      </c>
      <c r="Q143">
        <v>8</v>
      </c>
      <c r="R143" t="s">
        <v>2343</v>
      </c>
      <c r="S143" t="s">
        <v>2305</v>
      </c>
    </row>
    <row r="144" spans="1:19">
      <c r="A144" t="str">
        <f t="shared" si="4"/>
        <v>Pincer</v>
      </c>
      <c r="B144" t="str">
        <f t="shared" si="5"/>
        <v>Pincer</v>
      </c>
      <c r="C144" s="94" t="s">
        <v>206</v>
      </c>
      <c r="D144" s="96"/>
      <c r="E144" s="97" t="s">
        <v>1697</v>
      </c>
      <c r="F144" s="94">
        <v>30</v>
      </c>
      <c r="G144" s="94"/>
      <c r="H144" s="5">
        <v>9</v>
      </c>
      <c r="I144" s="5">
        <v>0</v>
      </c>
      <c r="J144" s="43" t="s">
        <v>1660</v>
      </c>
      <c r="K144" s="19" t="s">
        <v>1992</v>
      </c>
      <c r="L144" s="19"/>
      <c r="M144" s="25"/>
      <c r="N144" s="19"/>
      <c r="O144" s="5">
        <v>1</v>
      </c>
      <c r="P144" t="s">
        <v>4</v>
      </c>
      <c r="Q144">
        <v>8</v>
      </c>
      <c r="R144" t="s">
        <v>2343</v>
      </c>
      <c r="S144" t="s">
        <v>2305</v>
      </c>
    </row>
    <row r="145" spans="1:21">
      <c r="A145" t="str">
        <f t="shared" si="4"/>
        <v>Fin</v>
      </c>
      <c r="B145" t="str">
        <f t="shared" si="5"/>
        <v>Fin</v>
      </c>
      <c r="C145" s="94" t="s">
        <v>250</v>
      </c>
      <c r="D145" s="96"/>
      <c r="E145" s="97" t="s">
        <v>1700</v>
      </c>
      <c r="F145" s="94">
        <v>30</v>
      </c>
      <c r="G145" s="94"/>
      <c r="H145" s="5">
        <v>9</v>
      </c>
      <c r="I145" s="5">
        <v>0</v>
      </c>
      <c r="J145" s="43" t="s">
        <v>1998</v>
      </c>
      <c r="K145" s="19" t="s">
        <v>1991</v>
      </c>
      <c r="L145" s="19"/>
      <c r="M145" s="25"/>
      <c r="N145" s="19"/>
      <c r="O145" s="5">
        <v>1</v>
      </c>
      <c r="P145" t="s">
        <v>5</v>
      </c>
      <c r="Q145">
        <v>6</v>
      </c>
      <c r="R145" t="s">
        <v>2343</v>
      </c>
      <c r="S145" t="s">
        <v>2305</v>
      </c>
    </row>
    <row r="146" spans="1:21">
      <c r="A146" t="str">
        <f t="shared" si="4"/>
        <v>Tentacle</v>
      </c>
      <c r="B146" t="str">
        <f t="shared" si="5"/>
        <v>Tentacle</v>
      </c>
      <c r="C146" s="94" t="s">
        <v>230</v>
      </c>
      <c r="D146" s="96"/>
      <c r="E146" s="97">
        <v>90</v>
      </c>
      <c r="F146" s="94">
        <v>30</v>
      </c>
      <c r="G146" s="94"/>
      <c r="H146" s="5">
        <v>9</v>
      </c>
      <c r="I146" s="5">
        <v>0</v>
      </c>
      <c r="J146" s="43" t="s">
        <v>1653</v>
      </c>
      <c r="K146" s="19" t="s">
        <v>1991</v>
      </c>
      <c r="L146" s="19"/>
      <c r="M146" s="25"/>
      <c r="N146" s="19"/>
      <c r="O146" s="5">
        <v>1</v>
      </c>
      <c r="P146" t="s">
        <v>4</v>
      </c>
      <c r="Q146">
        <v>6</v>
      </c>
      <c r="R146" t="s">
        <v>2343</v>
      </c>
      <c r="S146" t="s">
        <v>2305</v>
      </c>
    </row>
    <row r="147" spans="1:21">
      <c r="A147" t="str">
        <f t="shared" si="4"/>
        <v>W-Pincer</v>
      </c>
      <c r="B147" t="str">
        <f t="shared" si="5"/>
        <v>W-Pincer</v>
      </c>
      <c r="C147" s="94" t="s">
        <v>263</v>
      </c>
      <c r="D147" s="96"/>
      <c r="E147" s="97">
        <v>91</v>
      </c>
      <c r="F147" s="94">
        <v>15</v>
      </c>
      <c r="G147" s="94"/>
      <c r="H147" s="5">
        <v>9</v>
      </c>
      <c r="I147" s="5">
        <v>0</v>
      </c>
      <c r="J147" s="43" t="s">
        <v>2001</v>
      </c>
      <c r="K147" s="19"/>
      <c r="L147" s="19"/>
      <c r="M147" s="25"/>
      <c r="N147" s="19"/>
      <c r="O147" s="5">
        <v>1</v>
      </c>
      <c r="P147" t="s">
        <v>4</v>
      </c>
      <c r="Q147">
        <v>8</v>
      </c>
      <c r="R147" t="s">
        <v>2348</v>
      </c>
      <c r="S147" t="s">
        <v>2305</v>
      </c>
    </row>
    <row r="148" spans="1:21">
      <c r="A148" t="str">
        <f t="shared" si="4"/>
        <v>W-Attack</v>
      </c>
      <c r="B148" t="str">
        <f t="shared" si="5"/>
        <v>W-Attack</v>
      </c>
      <c r="C148" s="94" t="s">
        <v>118</v>
      </c>
      <c r="D148" s="96"/>
      <c r="E148" s="97">
        <v>92</v>
      </c>
      <c r="F148" s="94">
        <v>15</v>
      </c>
      <c r="G148" s="94"/>
      <c r="H148" s="5">
        <v>9</v>
      </c>
      <c r="I148" s="5">
        <v>0</v>
      </c>
      <c r="J148" s="43" t="s">
        <v>2003</v>
      </c>
      <c r="K148" s="19" t="s">
        <v>1991</v>
      </c>
      <c r="L148" s="19"/>
      <c r="M148" s="25"/>
      <c r="N148" s="19"/>
      <c r="O148" s="5">
        <v>1</v>
      </c>
      <c r="P148" t="s">
        <v>4</v>
      </c>
      <c r="Q148">
        <v>6</v>
      </c>
      <c r="R148" t="s">
        <v>2348</v>
      </c>
      <c r="S148" t="s">
        <v>2305</v>
      </c>
    </row>
    <row r="149" spans="1:21">
      <c r="A149" t="str">
        <f t="shared" si="4"/>
        <v>4-Heads</v>
      </c>
      <c r="B149" t="str">
        <f t="shared" si="5"/>
        <v>4-Heads</v>
      </c>
      <c r="C149" s="94" t="s">
        <v>298</v>
      </c>
      <c r="D149" s="96"/>
      <c r="E149" s="97">
        <v>93</v>
      </c>
      <c r="F149" s="94">
        <v>15</v>
      </c>
      <c r="G149" s="94"/>
      <c r="H149" s="5">
        <v>9</v>
      </c>
      <c r="I149" s="5">
        <v>0</v>
      </c>
      <c r="J149" s="43" t="s">
        <v>2005</v>
      </c>
      <c r="K149" s="19" t="s">
        <v>2006</v>
      </c>
      <c r="L149" s="19"/>
      <c r="M149" s="25"/>
      <c r="N149" s="19"/>
      <c r="O149" s="5">
        <v>1</v>
      </c>
      <c r="P149" t="s">
        <v>4</v>
      </c>
      <c r="Q149">
        <v>5</v>
      </c>
      <c r="R149" t="s">
        <v>2348</v>
      </c>
      <c r="S149" t="s">
        <v>2305</v>
      </c>
    </row>
    <row r="150" spans="1:21">
      <c r="A150" t="str">
        <f t="shared" si="4"/>
        <v>8-Legs</v>
      </c>
      <c r="B150" t="str">
        <f t="shared" si="5"/>
        <v>8-Legs</v>
      </c>
      <c r="C150" s="94" t="s">
        <v>238</v>
      </c>
      <c r="D150" s="96"/>
      <c r="E150" s="97">
        <v>94</v>
      </c>
      <c r="F150" s="94">
        <v>15</v>
      </c>
      <c r="G150" s="94"/>
      <c r="H150" s="5">
        <v>9</v>
      </c>
      <c r="I150" s="5">
        <v>0</v>
      </c>
      <c r="J150" s="43" t="s">
        <v>2007</v>
      </c>
      <c r="K150" s="19" t="s">
        <v>2008</v>
      </c>
      <c r="L150" s="19"/>
      <c r="M150" s="25"/>
      <c r="N150" s="19"/>
      <c r="O150" s="5">
        <v>1</v>
      </c>
      <c r="P150" t="s">
        <v>4</v>
      </c>
      <c r="Q150">
        <v>5</v>
      </c>
      <c r="R150" t="s">
        <v>2348</v>
      </c>
      <c r="S150" t="s">
        <v>2305</v>
      </c>
    </row>
    <row r="151" spans="1:21">
      <c r="A151" t="str">
        <f t="shared" si="4"/>
        <v>Touch</v>
      </c>
      <c r="B151" t="str">
        <f t="shared" si="5"/>
        <v>Touch</v>
      </c>
      <c r="C151" s="94" t="s">
        <v>519</v>
      </c>
      <c r="D151" s="96"/>
      <c r="E151" s="97">
        <v>95</v>
      </c>
      <c r="F151" s="94">
        <v>15</v>
      </c>
      <c r="G151" s="94"/>
      <c r="H151" s="5">
        <v>9</v>
      </c>
      <c r="I151" s="5">
        <v>0</v>
      </c>
      <c r="J151" s="43" t="s">
        <v>1726</v>
      </c>
      <c r="K151" s="19"/>
      <c r="L151" s="19"/>
      <c r="M151" s="25"/>
      <c r="N151" s="19"/>
      <c r="O151" s="5">
        <v>1</v>
      </c>
      <c r="P151" t="s">
        <v>6</v>
      </c>
      <c r="Q151">
        <v>6</v>
      </c>
      <c r="R151" t="s">
        <v>2343</v>
      </c>
      <c r="S151" t="s">
        <v>2305</v>
      </c>
      <c r="U151" t="s">
        <v>54</v>
      </c>
    </row>
    <row r="152" spans="1:21">
      <c r="A152" t="str">
        <f t="shared" si="4"/>
        <v>Saw</v>
      </c>
      <c r="B152" t="str">
        <f t="shared" si="5"/>
        <v>Saw</v>
      </c>
      <c r="C152" s="94" t="s">
        <v>504</v>
      </c>
      <c r="D152" s="96"/>
      <c r="E152" s="97">
        <v>96</v>
      </c>
      <c r="F152" s="94">
        <v>15</v>
      </c>
      <c r="G152" s="94"/>
      <c r="H152" s="5">
        <v>9</v>
      </c>
      <c r="I152" s="5">
        <v>0</v>
      </c>
      <c r="J152" s="43" t="s">
        <v>1854</v>
      </c>
      <c r="K152" s="19"/>
      <c r="L152" s="19"/>
      <c r="M152" s="25"/>
      <c r="N152" s="19"/>
      <c r="O152" s="5">
        <v>1</v>
      </c>
      <c r="R152" t="s">
        <v>2343</v>
      </c>
      <c r="S152" t="s">
        <v>2305</v>
      </c>
      <c r="U152" t="s">
        <v>2349</v>
      </c>
    </row>
    <row r="153" spans="1:21">
      <c r="A153" t="str">
        <f t="shared" si="4"/>
        <v>Dissolve</v>
      </c>
      <c r="B153" t="str">
        <f t="shared" si="5"/>
        <v>Dissolve</v>
      </c>
      <c r="C153" s="94" t="s">
        <v>130</v>
      </c>
      <c r="D153" s="96"/>
      <c r="E153" s="97">
        <v>97</v>
      </c>
      <c r="F153" s="94">
        <v>15</v>
      </c>
      <c r="G153" s="94"/>
      <c r="H153" s="5">
        <v>9</v>
      </c>
      <c r="I153" s="5">
        <v>0</v>
      </c>
      <c r="J153" s="43" t="s">
        <v>2010</v>
      </c>
      <c r="K153" s="19"/>
      <c r="L153" s="19"/>
      <c r="M153" s="25"/>
      <c r="N153" s="19"/>
      <c r="O153" s="5">
        <v>1</v>
      </c>
      <c r="P153" t="s">
        <v>6</v>
      </c>
      <c r="Q153">
        <v>6</v>
      </c>
      <c r="R153" t="s">
        <v>2343</v>
      </c>
      <c r="S153" t="s">
        <v>2305</v>
      </c>
      <c r="U153" t="s">
        <v>54</v>
      </c>
    </row>
    <row r="154" spans="1:21">
      <c r="A154" t="str">
        <f t="shared" si="4"/>
        <v>Absorb</v>
      </c>
      <c r="B154" t="str">
        <f t="shared" si="5"/>
        <v>Absorb</v>
      </c>
      <c r="C154" s="94" t="s">
        <v>54</v>
      </c>
      <c r="D154" s="96"/>
      <c r="E154" s="97">
        <v>98</v>
      </c>
      <c r="F154" s="94">
        <v>15</v>
      </c>
      <c r="G154" s="94"/>
      <c r="H154" s="5">
        <v>9</v>
      </c>
      <c r="I154" s="5">
        <v>0</v>
      </c>
      <c r="J154" s="43" t="s">
        <v>2011</v>
      </c>
      <c r="K154" s="19"/>
      <c r="L154" s="19"/>
      <c r="M154" s="25"/>
      <c r="N154" s="19"/>
      <c r="O154" s="5">
        <v>1</v>
      </c>
      <c r="P154" t="s">
        <v>6</v>
      </c>
      <c r="Q154">
        <v>6</v>
      </c>
      <c r="R154" t="s">
        <v>2343</v>
      </c>
      <c r="S154" t="s">
        <v>2305</v>
      </c>
      <c r="U154" t="s">
        <v>54</v>
      </c>
    </row>
    <row r="155" spans="1:21">
      <c r="A155" t="str">
        <f t="shared" si="4"/>
        <v>Cure</v>
      </c>
      <c r="B155" t="str">
        <f t="shared" si="5"/>
        <v>Cure</v>
      </c>
      <c r="C155" s="94" t="s">
        <v>213</v>
      </c>
      <c r="D155" s="96"/>
      <c r="E155" s="97">
        <v>99</v>
      </c>
      <c r="F155" s="94">
        <v>15</v>
      </c>
      <c r="G155" s="94"/>
      <c r="H155" s="5">
        <v>9</v>
      </c>
      <c r="I155" s="5" t="s">
        <v>1953</v>
      </c>
      <c r="J155" s="43" t="s">
        <v>1782</v>
      </c>
      <c r="K155" s="19"/>
      <c r="L155" s="19"/>
      <c r="M155" s="25"/>
      <c r="N155" s="19"/>
      <c r="O155" s="5" t="s">
        <v>2012</v>
      </c>
      <c r="P155" t="s">
        <v>6</v>
      </c>
      <c r="Q155">
        <v>4</v>
      </c>
      <c r="R155" t="s">
        <v>1844</v>
      </c>
      <c r="S155" t="s">
        <v>2308</v>
      </c>
    </row>
    <row r="156" spans="1:21">
      <c r="A156" t="str">
        <f t="shared" si="4"/>
        <v>Defense</v>
      </c>
      <c r="B156" t="str">
        <f t="shared" si="5"/>
        <v>Defense</v>
      </c>
      <c r="C156" s="94" t="s">
        <v>115</v>
      </c>
      <c r="D156" s="96"/>
      <c r="E156" s="97" t="s">
        <v>1912</v>
      </c>
      <c r="F156" s="94">
        <v>30</v>
      </c>
      <c r="G156" s="94"/>
      <c r="H156" s="5">
        <v>9</v>
      </c>
      <c r="I156" s="94" t="s">
        <v>1741</v>
      </c>
      <c r="J156" s="43" t="s">
        <v>2013</v>
      </c>
      <c r="K156" s="19"/>
      <c r="L156" s="19"/>
      <c r="M156" s="25"/>
      <c r="N156" s="19"/>
      <c r="O156" s="5" t="s">
        <v>1743</v>
      </c>
      <c r="R156" t="s">
        <v>1740</v>
      </c>
      <c r="S156" t="s">
        <v>2306</v>
      </c>
      <c r="U156" t="s">
        <v>2306</v>
      </c>
    </row>
    <row r="157" spans="1:21">
      <c r="A157" t="str">
        <f t="shared" si="4"/>
        <v>Shell</v>
      </c>
      <c r="B157" t="str">
        <f t="shared" si="5"/>
        <v>Shell</v>
      </c>
      <c r="C157" s="94" t="s">
        <v>239</v>
      </c>
      <c r="D157" s="96"/>
      <c r="E157" s="97" t="s">
        <v>2014</v>
      </c>
      <c r="F157" s="94">
        <v>30</v>
      </c>
      <c r="G157" s="94"/>
      <c r="H157" s="5">
        <v>9</v>
      </c>
      <c r="I157" s="94" t="s">
        <v>1741</v>
      </c>
      <c r="J157" s="43" t="s">
        <v>2013</v>
      </c>
      <c r="K157" s="19"/>
      <c r="L157" s="19"/>
      <c r="M157" s="25"/>
      <c r="N157" s="19"/>
      <c r="O157" s="5" t="s">
        <v>1743</v>
      </c>
      <c r="R157" t="s">
        <v>1740</v>
      </c>
      <c r="S157" t="s">
        <v>2306</v>
      </c>
      <c r="U157" t="s">
        <v>2306</v>
      </c>
    </row>
    <row r="158" spans="1:21">
      <c r="A158" t="str">
        <f t="shared" si="4"/>
        <v>Mirror</v>
      </c>
      <c r="B158" t="str">
        <f t="shared" si="5"/>
        <v>Mirror</v>
      </c>
      <c r="C158" s="94" t="s">
        <v>209</v>
      </c>
      <c r="D158" s="96"/>
      <c r="E158" s="97" t="s">
        <v>1938</v>
      </c>
      <c r="F158" s="94">
        <v>15</v>
      </c>
      <c r="G158" s="94"/>
      <c r="H158" s="5">
        <v>9</v>
      </c>
      <c r="I158" s="5" t="s">
        <v>1953</v>
      </c>
      <c r="J158" s="43" t="s">
        <v>2015</v>
      </c>
      <c r="K158" s="19"/>
      <c r="L158" s="19"/>
      <c r="M158" s="25"/>
      <c r="N158" s="19"/>
      <c r="O158" s="5" t="s">
        <v>2012</v>
      </c>
      <c r="R158" t="s">
        <v>1740</v>
      </c>
      <c r="S158" t="s">
        <v>2312</v>
      </c>
      <c r="U158" t="s">
        <v>2312</v>
      </c>
    </row>
    <row r="159" spans="1:21">
      <c r="A159" t="str">
        <f t="shared" si="4"/>
        <v>Counter</v>
      </c>
      <c r="B159" t="str">
        <f t="shared" si="5"/>
        <v>Counter</v>
      </c>
      <c r="C159" s="94" t="s">
        <v>121</v>
      </c>
      <c r="D159" s="96"/>
      <c r="E159" s="97" t="s">
        <v>1713</v>
      </c>
      <c r="F159" s="94">
        <v>30</v>
      </c>
      <c r="G159" s="94"/>
      <c r="H159" s="5">
        <v>9</v>
      </c>
      <c r="I159" s="5">
        <v>0</v>
      </c>
      <c r="J159" s="43" t="s">
        <v>2016</v>
      </c>
      <c r="K159" s="19"/>
      <c r="L159" s="19"/>
      <c r="M159" s="25"/>
      <c r="N159" s="19"/>
      <c r="O159" s="5">
        <v>1</v>
      </c>
      <c r="P159" t="s">
        <v>4</v>
      </c>
      <c r="R159" t="s">
        <v>2343</v>
      </c>
      <c r="S159" t="s">
        <v>121</v>
      </c>
      <c r="U159" t="s">
        <v>121</v>
      </c>
    </row>
    <row r="160" spans="1:21">
      <c r="A160" t="str">
        <f t="shared" si="4"/>
        <v>Burning</v>
      </c>
      <c r="B160" t="str">
        <f t="shared" si="5"/>
        <v>Burning</v>
      </c>
      <c r="C160" s="94" t="s">
        <v>154</v>
      </c>
      <c r="D160" s="96"/>
      <c r="E160" s="97" t="s">
        <v>1948</v>
      </c>
      <c r="F160" s="94">
        <v>30</v>
      </c>
      <c r="G160" s="94"/>
      <c r="H160" s="5">
        <v>9</v>
      </c>
      <c r="I160" s="5">
        <v>0</v>
      </c>
      <c r="J160" s="43" t="s">
        <v>2017</v>
      </c>
      <c r="K160" s="19"/>
      <c r="L160" s="19"/>
      <c r="M160" s="25"/>
      <c r="N160" s="19"/>
      <c r="O160" s="5">
        <v>1</v>
      </c>
      <c r="P160" t="s">
        <v>6</v>
      </c>
      <c r="R160" t="s">
        <v>1844</v>
      </c>
      <c r="S160" t="s">
        <v>121</v>
      </c>
      <c r="U160" t="s">
        <v>121</v>
      </c>
    </row>
    <row r="161" spans="1:21">
      <c r="A161" t="str">
        <f t="shared" si="4"/>
        <v>2-Swords</v>
      </c>
      <c r="B161" t="str">
        <f t="shared" si="5"/>
        <v>2-Swords</v>
      </c>
      <c r="C161" s="94" t="s">
        <v>430</v>
      </c>
      <c r="D161" s="96"/>
      <c r="E161" s="97" t="s">
        <v>1681</v>
      </c>
      <c r="F161" s="94">
        <v>15</v>
      </c>
      <c r="G161" s="94"/>
      <c r="H161" s="5">
        <v>9</v>
      </c>
      <c r="I161" s="5">
        <v>0</v>
      </c>
      <c r="J161" s="43" t="s">
        <v>2001</v>
      </c>
      <c r="K161" s="19"/>
      <c r="L161" s="19"/>
      <c r="M161" s="25"/>
      <c r="N161" s="19"/>
      <c r="O161" s="5">
        <v>1</v>
      </c>
      <c r="P161" t="s">
        <v>4</v>
      </c>
      <c r="Q161">
        <v>8</v>
      </c>
      <c r="R161" t="s">
        <v>2348</v>
      </c>
      <c r="S161" t="s">
        <v>2305</v>
      </c>
    </row>
    <row r="162" spans="1:21">
      <c r="A162" t="str">
        <f t="shared" si="4"/>
        <v>2-Tusks</v>
      </c>
      <c r="B162" t="str">
        <f t="shared" si="5"/>
        <v>2-Tusks</v>
      </c>
      <c r="C162" s="94" t="s">
        <v>385</v>
      </c>
      <c r="D162" s="96"/>
      <c r="E162" s="97" t="s">
        <v>1652</v>
      </c>
      <c r="F162" s="94">
        <v>15</v>
      </c>
      <c r="G162" s="94"/>
      <c r="H162" s="5">
        <v>9</v>
      </c>
      <c r="I162" s="5">
        <v>0</v>
      </c>
      <c r="J162" s="43" t="s">
        <v>2001</v>
      </c>
      <c r="K162" s="19"/>
      <c r="L162" s="19"/>
      <c r="M162" s="25"/>
      <c r="N162" s="19"/>
      <c r="O162" s="5">
        <v>1</v>
      </c>
      <c r="P162" t="s">
        <v>4</v>
      </c>
      <c r="Q162">
        <v>8</v>
      </c>
      <c r="R162" t="s">
        <v>2348</v>
      </c>
      <c r="S162" t="s">
        <v>2305</v>
      </c>
    </row>
    <row r="163" spans="1:21">
      <c r="A163" t="str">
        <f t="shared" si="4"/>
        <v>3-Heads</v>
      </c>
      <c r="B163" t="str">
        <f t="shared" si="5"/>
        <v>3-Heads</v>
      </c>
      <c r="C163" s="94" t="s">
        <v>414</v>
      </c>
      <c r="D163" s="96"/>
      <c r="E163" s="97" t="s">
        <v>2019</v>
      </c>
      <c r="F163" s="94">
        <v>15</v>
      </c>
      <c r="G163" s="94"/>
      <c r="H163" s="5">
        <v>9</v>
      </c>
      <c r="I163" s="5">
        <v>0</v>
      </c>
      <c r="J163" s="43" t="s">
        <v>2021</v>
      </c>
      <c r="K163" s="19" t="s">
        <v>2006</v>
      </c>
      <c r="L163" s="19"/>
      <c r="M163" s="25"/>
      <c r="N163" s="19"/>
      <c r="O163" s="5">
        <v>1</v>
      </c>
      <c r="P163" t="s">
        <v>4</v>
      </c>
      <c r="Q163">
        <v>6</v>
      </c>
      <c r="R163" t="s">
        <v>2348</v>
      </c>
      <c r="S163" t="s">
        <v>2305</v>
      </c>
    </row>
    <row r="164" spans="1:21">
      <c r="A164" t="str">
        <f t="shared" si="4"/>
        <v>3-Horns</v>
      </c>
      <c r="B164" t="str">
        <f t="shared" si="5"/>
        <v>3-Horns</v>
      </c>
      <c r="C164" s="94" t="s">
        <v>326</v>
      </c>
      <c r="D164" s="96"/>
      <c r="E164" s="97" t="s">
        <v>1761</v>
      </c>
      <c r="F164" s="94">
        <v>15</v>
      </c>
      <c r="G164" s="94"/>
      <c r="H164" s="5">
        <v>9</v>
      </c>
      <c r="I164" s="5">
        <v>0</v>
      </c>
      <c r="J164" s="43" t="s">
        <v>2022</v>
      </c>
      <c r="K164" s="19" t="s">
        <v>2006</v>
      </c>
      <c r="L164" s="19"/>
      <c r="M164" s="25"/>
      <c r="N164" s="19"/>
      <c r="O164" s="5">
        <v>1</v>
      </c>
      <c r="P164" t="s">
        <v>4</v>
      </c>
      <c r="Q164">
        <v>8</v>
      </c>
      <c r="R164" t="s">
        <v>2348</v>
      </c>
      <c r="S164" t="s">
        <v>2305</v>
      </c>
    </row>
    <row r="165" spans="1:21">
      <c r="A165" t="str">
        <f t="shared" si="4"/>
        <v>6-Arms</v>
      </c>
      <c r="B165" t="str">
        <f t="shared" si="5"/>
        <v>6-Arms</v>
      </c>
      <c r="C165" s="94" t="s">
        <v>458</v>
      </c>
      <c r="D165" s="96"/>
      <c r="E165" s="97" t="s">
        <v>1808</v>
      </c>
      <c r="F165" s="94">
        <v>15</v>
      </c>
      <c r="G165" s="94"/>
      <c r="H165" s="5">
        <v>9</v>
      </c>
      <c r="I165" s="5">
        <v>0</v>
      </c>
      <c r="J165" s="43" t="s">
        <v>2024</v>
      </c>
      <c r="K165" s="19"/>
      <c r="L165" s="19"/>
      <c r="M165" s="25"/>
      <c r="N165" s="19"/>
      <c r="O165" s="5">
        <v>1</v>
      </c>
      <c r="P165" t="s">
        <v>4</v>
      </c>
      <c r="Q165">
        <v>5</v>
      </c>
      <c r="R165" t="s">
        <v>2348</v>
      </c>
      <c r="S165" t="s">
        <v>2305</v>
      </c>
    </row>
    <row r="166" spans="1:21">
      <c r="A166" t="str">
        <f t="shared" si="4"/>
        <v>Critical</v>
      </c>
      <c r="B166" t="str">
        <f t="shared" si="5"/>
        <v>Critical</v>
      </c>
      <c r="C166" s="94" t="s">
        <v>126</v>
      </c>
      <c r="D166" s="96"/>
      <c r="E166" s="97" t="s">
        <v>1889</v>
      </c>
      <c r="F166" s="94">
        <v>10</v>
      </c>
      <c r="G166" s="94"/>
      <c r="H166" s="5">
        <v>9</v>
      </c>
      <c r="I166" s="5">
        <v>0</v>
      </c>
      <c r="J166" s="43" t="s">
        <v>2026</v>
      </c>
      <c r="K166" s="19"/>
      <c r="L166" s="19"/>
      <c r="M166" s="25"/>
      <c r="N166" s="19"/>
      <c r="O166" s="5">
        <v>1</v>
      </c>
      <c r="P166" t="s">
        <v>4</v>
      </c>
      <c r="Q166">
        <v>8</v>
      </c>
      <c r="R166" t="s">
        <v>2343</v>
      </c>
      <c r="S166" t="s">
        <v>2305</v>
      </c>
      <c r="U166" t="s">
        <v>126</v>
      </c>
    </row>
    <row r="167" spans="1:21">
      <c r="A167" t="str">
        <f t="shared" si="4"/>
        <v>Axe</v>
      </c>
      <c r="B167" t="str">
        <f t="shared" si="5"/>
        <v>Axe</v>
      </c>
      <c r="C167" s="94" t="s">
        <v>505</v>
      </c>
      <c r="D167" s="96"/>
      <c r="E167" s="97" t="s">
        <v>2002</v>
      </c>
      <c r="F167" s="94">
        <v>20</v>
      </c>
      <c r="G167" s="94"/>
      <c r="H167" s="5">
        <v>9</v>
      </c>
      <c r="I167" s="5">
        <v>0</v>
      </c>
      <c r="J167" s="43" t="s">
        <v>1660</v>
      </c>
      <c r="K167" s="19" t="s">
        <v>1992</v>
      </c>
      <c r="L167" s="19"/>
      <c r="M167" s="25"/>
      <c r="N167" s="19"/>
      <c r="O167" s="5">
        <v>1</v>
      </c>
      <c r="P167" t="s">
        <v>4</v>
      </c>
      <c r="Q167">
        <v>8</v>
      </c>
      <c r="R167" t="s">
        <v>2343</v>
      </c>
      <c r="S167" t="s">
        <v>2305</v>
      </c>
    </row>
    <row r="168" spans="1:21">
      <c r="A168" t="str">
        <f t="shared" si="4"/>
        <v>Honey</v>
      </c>
      <c r="B168" t="str">
        <f t="shared" si="5"/>
        <v>Honey</v>
      </c>
      <c r="C168" s="94" t="s">
        <v>423</v>
      </c>
      <c r="D168" s="96"/>
      <c r="E168" s="97" t="s">
        <v>2027</v>
      </c>
      <c r="F168" s="94">
        <v>10</v>
      </c>
      <c r="G168" s="94"/>
      <c r="H168" s="5">
        <v>9</v>
      </c>
      <c r="I168" s="5" t="s">
        <v>1953</v>
      </c>
      <c r="J168" s="43" t="s">
        <v>1782</v>
      </c>
      <c r="K168" s="19"/>
      <c r="L168" s="19"/>
      <c r="M168" s="25"/>
      <c r="N168" s="19"/>
      <c r="O168" s="5" t="s">
        <v>2012</v>
      </c>
      <c r="P168" t="s">
        <v>6</v>
      </c>
      <c r="Q168">
        <v>4</v>
      </c>
      <c r="R168" t="s">
        <v>1844</v>
      </c>
      <c r="S168" t="s">
        <v>2308</v>
      </c>
    </row>
    <row r="169" spans="1:21">
      <c r="A169" t="str">
        <f t="shared" si="4"/>
        <v>Heal</v>
      </c>
      <c r="B169" t="str">
        <f t="shared" si="5"/>
        <v>Heal</v>
      </c>
      <c r="C169" s="94" t="s">
        <v>74</v>
      </c>
      <c r="D169" s="96"/>
      <c r="E169" s="97" t="s">
        <v>1874</v>
      </c>
      <c r="F169" s="94">
        <v>10</v>
      </c>
      <c r="G169" s="94"/>
      <c r="H169" s="5">
        <v>9</v>
      </c>
      <c r="I169" s="5" t="s">
        <v>1953</v>
      </c>
      <c r="J169" s="43" t="s">
        <v>1782</v>
      </c>
      <c r="K169" s="19"/>
      <c r="L169" s="19"/>
      <c r="M169" s="25"/>
      <c r="N169" s="19"/>
      <c r="O169" s="5" t="s">
        <v>2012</v>
      </c>
      <c r="P169" t="s">
        <v>6</v>
      </c>
      <c r="Q169">
        <v>4</v>
      </c>
      <c r="R169" t="s">
        <v>1844</v>
      </c>
      <c r="S169" t="s">
        <v>2308</v>
      </c>
    </row>
    <row r="170" spans="1:21">
      <c r="A170" t="str">
        <f t="shared" si="4"/>
        <v>LifePotion</v>
      </c>
      <c r="B170" t="str">
        <f t="shared" si="5"/>
        <v>LifePotion</v>
      </c>
      <c r="C170" s="94" t="s">
        <v>75</v>
      </c>
      <c r="D170" s="96" t="s">
        <v>1759</v>
      </c>
      <c r="E170" s="97" t="s">
        <v>2023</v>
      </c>
      <c r="F170" s="94">
        <v>3</v>
      </c>
      <c r="G170" s="94"/>
      <c r="H170" s="5">
        <v>9</v>
      </c>
      <c r="I170" s="5" t="s">
        <v>1953</v>
      </c>
      <c r="J170" s="43" t="s">
        <v>2028</v>
      </c>
      <c r="K170" s="19"/>
      <c r="L170" s="19"/>
      <c r="M170" s="25"/>
      <c r="N170" s="19"/>
      <c r="O170" s="5" t="s">
        <v>2012</v>
      </c>
      <c r="P170" t="s">
        <v>6</v>
      </c>
      <c r="Q170">
        <v>6</v>
      </c>
      <c r="R170" t="s">
        <v>2345</v>
      </c>
      <c r="S170" t="s">
        <v>2311</v>
      </c>
    </row>
    <row r="171" spans="1:21">
      <c r="A171" t="str">
        <f t="shared" si="4"/>
        <v>W-Kick</v>
      </c>
      <c r="B171" t="str">
        <f t="shared" si="5"/>
        <v>W-Kick</v>
      </c>
      <c r="C171" s="94" t="s">
        <v>404</v>
      </c>
      <c r="D171" s="96"/>
      <c r="E171" s="97" t="s">
        <v>1906</v>
      </c>
      <c r="F171" s="94">
        <v>15</v>
      </c>
      <c r="G171" s="94"/>
      <c r="H171" s="5">
        <v>9</v>
      </c>
      <c r="I171" s="5">
        <v>0</v>
      </c>
      <c r="J171" s="43" t="s">
        <v>2001</v>
      </c>
      <c r="K171" s="19"/>
      <c r="L171" s="19"/>
      <c r="M171" s="25"/>
      <c r="N171" s="19"/>
      <c r="O171" s="5">
        <v>1</v>
      </c>
      <c r="P171" t="s">
        <v>4</v>
      </c>
      <c r="Q171">
        <v>8</v>
      </c>
      <c r="R171" t="s">
        <v>2348</v>
      </c>
      <c r="S171" t="s">
        <v>2305</v>
      </c>
    </row>
    <row r="172" spans="1:21">
      <c r="A172" t="str">
        <f t="shared" si="4"/>
        <v>ParaNail</v>
      </c>
      <c r="B172" t="str">
        <f t="shared" si="5"/>
        <v>ParaNail</v>
      </c>
      <c r="C172" s="94" t="s">
        <v>190</v>
      </c>
      <c r="D172" s="96"/>
      <c r="E172" s="97" t="s">
        <v>2018</v>
      </c>
      <c r="F172" s="94">
        <v>20</v>
      </c>
      <c r="G172" s="94"/>
      <c r="H172" s="5">
        <v>9</v>
      </c>
      <c r="I172" s="5">
        <v>0</v>
      </c>
      <c r="J172" s="43" t="s">
        <v>2031</v>
      </c>
      <c r="K172" s="19"/>
      <c r="L172" s="19"/>
      <c r="M172" s="25"/>
      <c r="N172" s="19"/>
      <c r="O172" s="5">
        <v>1</v>
      </c>
      <c r="R172" t="s">
        <v>2343</v>
      </c>
      <c r="S172" t="s">
        <v>2305</v>
      </c>
    </row>
    <row r="173" spans="1:21">
      <c r="A173" t="str">
        <f t="shared" si="4"/>
        <v>Wind Up</v>
      </c>
      <c r="B173" t="str">
        <f t="shared" si="5"/>
        <v>Wind Up</v>
      </c>
      <c r="C173" s="94" t="s">
        <v>65</v>
      </c>
      <c r="D173" s="96"/>
      <c r="E173" s="97" t="s">
        <v>2032</v>
      </c>
      <c r="F173" s="94">
        <v>20</v>
      </c>
      <c r="G173" s="94"/>
      <c r="H173" s="5">
        <v>9</v>
      </c>
      <c r="I173" s="5">
        <v>0</v>
      </c>
      <c r="J173" s="43" t="s">
        <v>2031</v>
      </c>
      <c r="K173" s="19"/>
      <c r="L173" s="19"/>
      <c r="M173" s="25"/>
      <c r="N173" s="19"/>
      <c r="O173" s="5">
        <v>1</v>
      </c>
      <c r="R173" t="s">
        <v>2343</v>
      </c>
      <c r="S173" t="s">
        <v>2305</v>
      </c>
    </row>
    <row r="174" spans="1:21">
      <c r="A174" t="str">
        <f t="shared" si="4"/>
        <v>Tie Up</v>
      </c>
      <c r="B174" t="str">
        <f t="shared" si="5"/>
        <v>Tie Up</v>
      </c>
      <c r="C174" s="94" t="s">
        <v>150</v>
      </c>
      <c r="D174" s="96"/>
      <c r="E174" s="97" t="s">
        <v>2033</v>
      </c>
      <c r="F174" s="94">
        <v>20</v>
      </c>
      <c r="G174" s="94"/>
      <c r="H174" s="5">
        <v>9</v>
      </c>
      <c r="I174" s="5">
        <v>0</v>
      </c>
      <c r="J174" s="43" t="s">
        <v>2031</v>
      </c>
      <c r="K174" s="19"/>
      <c r="L174" s="19"/>
      <c r="M174" s="25"/>
      <c r="N174" s="19"/>
      <c r="O174" s="5">
        <v>1</v>
      </c>
      <c r="R174" t="s">
        <v>2343</v>
      </c>
      <c r="S174" t="s">
        <v>2305</v>
      </c>
    </row>
    <row r="175" spans="1:21">
      <c r="A175" t="str">
        <f t="shared" si="4"/>
        <v>Breath</v>
      </c>
      <c r="B175" t="str">
        <f t="shared" si="5"/>
        <v>Breath</v>
      </c>
      <c r="C175" s="94" t="s">
        <v>396</v>
      </c>
      <c r="D175" s="96"/>
      <c r="E175" s="97" t="s">
        <v>2034</v>
      </c>
      <c r="F175" s="94">
        <v>20</v>
      </c>
      <c r="G175" s="94"/>
      <c r="H175" s="5">
        <v>9</v>
      </c>
      <c r="I175" s="5">
        <v>0</v>
      </c>
      <c r="J175" s="43" t="s">
        <v>2031</v>
      </c>
      <c r="K175" s="19"/>
      <c r="L175" s="19"/>
      <c r="M175" s="25"/>
      <c r="N175" s="19"/>
      <c r="O175" s="5">
        <v>1</v>
      </c>
      <c r="R175" t="s">
        <v>2344</v>
      </c>
      <c r="S175" t="s">
        <v>2305</v>
      </c>
    </row>
    <row r="176" spans="1:21">
      <c r="A176" t="str">
        <f t="shared" si="4"/>
        <v>Poison</v>
      </c>
      <c r="B176" t="str">
        <f t="shared" si="5"/>
        <v>Poison</v>
      </c>
      <c r="C176" s="94" t="s">
        <v>20</v>
      </c>
      <c r="D176" s="96"/>
      <c r="E176" s="97" t="s">
        <v>1885</v>
      </c>
      <c r="F176" s="94">
        <v>20</v>
      </c>
      <c r="G176" s="94"/>
      <c r="H176" s="5">
        <v>9</v>
      </c>
      <c r="I176" s="5">
        <v>0</v>
      </c>
      <c r="J176" s="43" t="s">
        <v>2036</v>
      </c>
      <c r="K176" s="19"/>
      <c r="L176" s="19"/>
      <c r="M176" s="25"/>
      <c r="N176" s="19"/>
      <c r="O176" s="5">
        <v>1</v>
      </c>
      <c r="R176" t="s">
        <v>2343</v>
      </c>
      <c r="S176" t="s">
        <v>2305</v>
      </c>
    </row>
    <row r="177" spans="1:21">
      <c r="A177" t="str">
        <f t="shared" si="4"/>
        <v>P-Skin</v>
      </c>
      <c r="B177" t="str">
        <f t="shared" si="5"/>
        <v>P-Skin</v>
      </c>
      <c r="C177" s="94" t="s">
        <v>138</v>
      </c>
      <c r="D177" s="96"/>
      <c r="E177" s="97" t="s">
        <v>1870</v>
      </c>
      <c r="F177" s="94">
        <v>30</v>
      </c>
      <c r="G177" s="94"/>
      <c r="H177" s="5">
        <v>9</v>
      </c>
      <c r="I177" s="5">
        <v>0</v>
      </c>
      <c r="J177" s="43" t="s">
        <v>2037</v>
      </c>
      <c r="K177" s="19"/>
      <c r="L177" s="19"/>
      <c r="M177" s="25"/>
      <c r="N177" s="19"/>
      <c r="O177" s="5">
        <v>1</v>
      </c>
      <c r="R177" t="s">
        <v>2343</v>
      </c>
      <c r="S177" t="s">
        <v>121</v>
      </c>
      <c r="U177" t="s">
        <v>121</v>
      </c>
    </row>
    <row r="178" spans="1:21">
      <c r="A178" t="str">
        <f t="shared" si="4"/>
        <v>ParaSkin</v>
      </c>
      <c r="B178" t="str">
        <f t="shared" si="5"/>
        <v>ParaSkin</v>
      </c>
      <c r="C178" s="94" t="s">
        <v>269</v>
      </c>
      <c r="D178" s="96"/>
      <c r="E178" s="97" t="s">
        <v>2038</v>
      </c>
      <c r="F178" s="94">
        <v>30</v>
      </c>
      <c r="G178" s="94"/>
      <c r="H178" s="5">
        <v>9</v>
      </c>
      <c r="I178" s="5">
        <v>0</v>
      </c>
      <c r="J178" s="43" t="s">
        <v>2039</v>
      </c>
      <c r="K178" s="19"/>
      <c r="L178" s="19"/>
      <c r="M178" s="25"/>
      <c r="N178" s="19"/>
      <c r="O178" s="5">
        <v>1</v>
      </c>
      <c r="R178" t="s">
        <v>2343</v>
      </c>
      <c r="S178" t="s">
        <v>121</v>
      </c>
      <c r="U178" t="s">
        <v>121</v>
      </c>
    </row>
    <row r="179" spans="1:21">
      <c r="A179" t="str">
        <f t="shared" si="4"/>
        <v>Petrify</v>
      </c>
      <c r="B179" t="str">
        <f t="shared" si="5"/>
        <v>Petrify</v>
      </c>
      <c r="C179" s="94" t="s">
        <v>363</v>
      </c>
      <c r="D179" s="96"/>
      <c r="E179" s="97" t="s">
        <v>1994</v>
      </c>
      <c r="F179" s="94">
        <v>20</v>
      </c>
      <c r="G179" s="94"/>
      <c r="H179" s="5">
        <v>9</v>
      </c>
      <c r="I179" s="5">
        <v>0</v>
      </c>
      <c r="J179" s="43" t="s">
        <v>2040</v>
      </c>
      <c r="K179" s="19"/>
      <c r="L179" s="19"/>
      <c r="M179" s="25"/>
      <c r="N179" s="19"/>
      <c r="O179" s="5">
        <v>1</v>
      </c>
      <c r="R179" t="s">
        <v>2343</v>
      </c>
      <c r="S179" t="s">
        <v>2305</v>
      </c>
    </row>
    <row r="180" spans="1:21">
      <c r="A180" t="str">
        <f t="shared" si="4"/>
        <v>StonSkin</v>
      </c>
      <c r="B180" t="str">
        <f t="shared" si="5"/>
        <v>StonSkin</v>
      </c>
      <c r="C180" s="94" t="s">
        <v>364</v>
      </c>
      <c r="D180" s="96"/>
      <c r="E180" s="97" t="s">
        <v>2009</v>
      </c>
      <c r="F180" s="94">
        <v>30</v>
      </c>
      <c r="G180" s="94"/>
      <c r="H180" s="5">
        <v>9</v>
      </c>
      <c r="I180" s="5">
        <v>0</v>
      </c>
      <c r="J180" s="43" t="s">
        <v>2041</v>
      </c>
      <c r="K180" s="19"/>
      <c r="L180" s="19"/>
      <c r="M180" s="25"/>
      <c r="N180" s="19"/>
      <c r="O180" s="5">
        <v>1</v>
      </c>
      <c r="R180" t="s">
        <v>2343</v>
      </c>
      <c r="S180" t="s">
        <v>121</v>
      </c>
      <c r="U180" t="s">
        <v>121</v>
      </c>
    </row>
    <row r="181" spans="1:21">
      <c r="A181" t="str">
        <f t="shared" si="4"/>
        <v>Thunder</v>
      </c>
      <c r="B181" t="str">
        <f t="shared" si="5"/>
        <v>Thunder</v>
      </c>
      <c r="C181" s="94" t="s">
        <v>242</v>
      </c>
      <c r="D181" s="96"/>
      <c r="E181" s="97" t="s">
        <v>2042</v>
      </c>
      <c r="F181" s="94">
        <v>15</v>
      </c>
      <c r="G181" s="94"/>
      <c r="H181" s="5">
        <v>9</v>
      </c>
      <c r="I181" s="5" t="s">
        <v>1953</v>
      </c>
      <c r="J181" s="43" t="s">
        <v>2043</v>
      </c>
      <c r="K181" s="19"/>
      <c r="L181" s="19"/>
      <c r="M181" s="25"/>
      <c r="N181" s="19"/>
      <c r="O181" s="5" t="s">
        <v>2012</v>
      </c>
      <c r="P181" t="s">
        <v>6</v>
      </c>
      <c r="Q181">
        <v>7</v>
      </c>
      <c r="R181" t="s">
        <v>1844</v>
      </c>
      <c r="S181" t="s">
        <v>2309</v>
      </c>
    </row>
    <row r="182" spans="1:21">
      <c r="A182" t="str">
        <f t="shared" si="4"/>
        <v>Ice</v>
      </c>
      <c r="B182" t="str">
        <f t="shared" si="5"/>
        <v>Ice</v>
      </c>
      <c r="C182" s="94" t="s">
        <v>441</v>
      </c>
      <c r="D182" s="96"/>
      <c r="E182" s="97" t="s">
        <v>2044</v>
      </c>
      <c r="F182" s="94">
        <v>15</v>
      </c>
      <c r="G182" s="94"/>
      <c r="H182" s="5">
        <v>9</v>
      </c>
      <c r="I182" s="5" t="s">
        <v>1953</v>
      </c>
      <c r="J182" s="43" t="s">
        <v>2045</v>
      </c>
      <c r="K182" s="19"/>
      <c r="L182" s="19"/>
      <c r="M182" s="25"/>
      <c r="N182" s="19"/>
      <c r="O182" s="5" t="s">
        <v>2012</v>
      </c>
      <c r="P182" t="s">
        <v>6</v>
      </c>
      <c r="Q182">
        <v>7</v>
      </c>
      <c r="R182" t="s">
        <v>1844</v>
      </c>
      <c r="S182" t="s">
        <v>2309</v>
      </c>
    </row>
    <row r="183" spans="1:21">
      <c r="A183" t="str">
        <f t="shared" si="4"/>
        <v>Fire</v>
      </c>
      <c r="B183" t="str">
        <f t="shared" si="5"/>
        <v>Fire</v>
      </c>
      <c r="C183" s="94" t="s">
        <v>159</v>
      </c>
      <c r="D183" s="96"/>
      <c r="E183" s="97" t="s">
        <v>2046</v>
      </c>
      <c r="F183" s="94">
        <v>15</v>
      </c>
      <c r="G183" s="94"/>
      <c r="H183" s="5">
        <v>9</v>
      </c>
      <c r="I183" s="5" t="s">
        <v>1953</v>
      </c>
      <c r="J183" s="43" t="s">
        <v>2047</v>
      </c>
      <c r="K183" s="19"/>
      <c r="L183" s="19"/>
      <c r="M183" s="25"/>
      <c r="N183" s="19"/>
      <c r="O183" s="5" t="s">
        <v>2012</v>
      </c>
      <c r="P183" t="s">
        <v>6</v>
      </c>
      <c r="Q183">
        <v>7</v>
      </c>
      <c r="R183" t="s">
        <v>1844</v>
      </c>
      <c r="S183" t="s">
        <v>2309</v>
      </c>
    </row>
    <row r="184" spans="1:21">
      <c r="A184" t="str">
        <f t="shared" si="4"/>
        <v>Flame</v>
      </c>
      <c r="B184" t="str">
        <f t="shared" si="5"/>
        <v>Flame</v>
      </c>
      <c r="C184" s="94" t="s">
        <v>49</v>
      </c>
      <c r="D184" s="96"/>
      <c r="E184" s="97" t="s">
        <v>2048</v>
      </c>
      <c r="F184" s="94">
        <v>15</v>
      </c>
      <c r="G184" s="94"/>
      <c r="H184" s="5">
        <v>9</v>
      </c>
      <c r="I184" s="5" t="s">
        <v>1953</v>
      </c>
      <c r="J184" s="43" t="s">
        <v>2050</v>
      </c>
      <c r="K184" s="19"/>
      <c r="L184" s="19"/>
      <c r="M184" s="25"/>
      <c r="N184" s="19"/>
      <c r="O184" s="5" t="s">
        <v>2012</v>
      </c>
      <c r="P184" t="s">
        <v>6</v>
      </c>
      <c r="Q184">
        <v>5</v>
      </c>
      <c r="R184" t="s">
        <v>1844</v>
      </c>
      <c r="S184" t="s">
        <v>2310</v>
      </c>
    </row>
    <row r="185" spans="1:21">
      <c r="A185" t="str">
        <f t="shared" si="4"/>
        <v>Gas</v>
      </c>
      <c r="B185" t="str">
        <f t="shared" si="5"/>
        <v>Gas</v>
      </c>
      <c r="C185" s="94" t="s">
        <v>101</v>
      </c>
      <c r="D185" s="96"/>
      <c r="E185" s="97" t="s">
        <v>2051</v>
      </c>
      <c r="F185" s="94">
        <v>15</v>
      </c>
      <c r="G185" s="94"/>
      <c r="H185" s="5">
        <v>9</v>
      </c>
      <c r="I185" s="5" t="s">
        <v>1953</v>
      </c>
      <c r="J185" s="43" t="s">
        <v>2053</v>
      </c>
      <c r="K185" s="19"/>
      <c r="L185" s="19"/>
      <c r="M185" s="25"/>
      <c r="N185" s="19"/>
      <c r="O185" s="5" t="s">
        <v>2012</v>
      </c>
      <c r="P185" t="s">
        <v>6</v>
      </c>
      <c r="Q185">
        <v>5</v>
      </c>
      <c r="R185" t="s">
        <v>1844</v>
      </c>
      <c r="S185" t="s">
        <v>2310</v>
      </c>
    </row>
    <row r="186" spans="1:21">
      <c r="A186" t="str">
        <f t="shared" si="4"/>
        <v>Blizzard</v>
      </c>
      <c r="B186" t="str">
        <f t="shared" si="5"/>
        <v>Blizzard</v>
      </c>
      <c r="C186" s="94" t="s">
        <v>268</v>
      </c>
      <c r="D186" s="96"/>
      <c r="E186" s="97" t="s">
        <v>1835</v>
      </c>
      <c r="F186" s="94">
        <v>15</v>
      </c>
      <c r="G186" s="94"/>
      <c r="H186" s="5">
        <v>9</v>
      </c>
      <c r="I186" s="5" t="s">
        <v>1953</v>
      </c>
      <c r="J186" s="43" t="s">
        <v>2054</v>
      </c>
      <c r="K186" s="19"/>
      <c r="L186" s="19"/>
      <c r="M186" s="25"/>
      <c r="N186" s="19"/>
      <c r="O186" s="5" t="s">
        <v>2012</v>
      </c>
      <c r="P186" t="s">
        <v>6</v>
      </c>
      <c r="Q186">
        <v>5</v>
      </c>
      <c r="R186" t="s">
        <v>1844</v>
      </c>
      <c r="S186" t="s">
        <v>2310</v>
      </c>
    </row>
    <row r="187" spans="1:21">
      <c r="A187" t="str">
        <f t="shared" si="4"/>
        <v>Lightng</v>
      </c>
      <c r="B187" t="str">
        <f t="shared" si="5"/>
        <v>Lightng</v>
      </c>
      <c r="C187" s="94" t="s">
        <v>344</v>
      </c>
      <c r="D187" s="96"/>
      <c r="E187" s="97" t="s">
        <v>1995</v>
      </c>
      <c r="F187" s="94">
        <v>15</v>
      </c>
      <c r="G187" s="94"/>
      <c r="H187" s="5">
        <v>9</v>
      </c>
      <c r="I187" s="5" t="s">
        <v>1953</v>
      </c>
      <c r="J187" s="43" t="s">
        <v>2056</v>
      </c>
      <c r="K187" s="19"/>
      <c r="L187" s="19"/>
      <c r="M187" s="25"/>
      <c r="N187" s="19"/>
      <c r="O187" s="5" t="s">
        <v>2012</v>
      </c>
      <c r="P187" t="s">
        <v>6</v>
      </c>
      <c r="Q187">
        <v>5</v>
      </c>
      <c r="R187" t="s">
        <v>1844</v>
      </c>
      <c r="S187" t="s">
        <v>2310</v>
      </c>
    </row>
    <row r="188" spans="1:21">
      <c r="A188" t="str">
        <f t="shared" si="4"/>
        <v>Beam</v>
      </c>
      <c r="B188" t="str">
        <f t="shared" si="5"/>
        <v>Beam</v>
      </c>
      <c r="C188" s="94" t="s">
        <v>109</v>
      </c>
      <c r="D188" s="96"/>
      <c r="E188" s="97" t="s">
        <v>1993</v>
      </c>
      <c r="F188" s="94">
        <v>15</v>
      </c>
      <c r="G188" s="94"/>
      <c r="H188" s="5">
        <v>9</v>
      </c>
      <c r="I188" s="5">
        <v>0</v>
      </c>
      <c r="J188" s="43" t="s">
        <v>2057</v>
      </c>
      <c r="K188" s="19"/>
      <c r="L188" s="19"/>
      <c r="M188" s="25"/>
      <c r="N188" s="19"/>
      <c r="O188" s="5">
        <v>1</v>
      </c>
      <c r="P188" t="s">
        <v>6</v>
      </c>
      <c r="Q188">
        <v>7</v>
      </c>
      <c r="R188" t="s">
        <v>1844</v>
      </c>
      <c r="S188" t="s">
        <v>2309</v>
      </c>
    </row>
    <row r="189" spans="1:21">
      <c r="A189" t="str">
        <f t="shared" si="4"/>
        <v>P-Blast</v>
      </c>
      <c r="B189" t="str">
        <f t="shared" si="5"/>
        <v>P-Blast</v>
      </c>
      <c r="C189" s="94" t="s">
        <v>142</v>
      </c>
      <c r="D189" s="96"/>
      <c r="E189" s="97" t="s">
        <v>1892</v>
      </c>
      <c r="F189" s="94">
        <v>15</v>
      </c>
      <c r="G189" s="94"/>
      <c r="H189" s="5">
        <v>9</v>
      </c>
      <c r="I189" s="5" t="s">
        <v>1953</v>
      </c>
      <c r="J189" s="43" t="s">
        <v>2058</v>
      </c>
      <c r="K189" s="19"/>
      <c r="L189" s="19"/>
      <c r="M189" s="25"/>
      <c r="N189" s="19"/>
      <c r="O189" s="5" t="s">
        <v>2012</v>
      </c>
      <c r="P189" t="s">
        <v>6</v>
      </c>
      <c r="Q189">
        <v>9</v>
      </c>
      <c r="R189" t="s">
        <v>1844</v>
      </c>
      <c r="S189" t="s">
        <v>2310</v>
      </c>
    </row>
    <row r="190" spans="1:21">
      <c r="A190" t="str">
        <f t="shared" si="4"/>
        <v>Dispel</v>
      </c>
      <c r="B190" t="str">
        <f t="shared" si="5"/>
        <v>Dispel</v>
      </c>
      <c r="C190" s="94" t="s">
        <v>444</v>
      </c>
      <c r="D190" s="96"/>
      <c r="E190" s="97" t="s">
        <v>1773</v>
      </c>
      <c r="F190" s="94">
        <v>15</v>
      </c>
      <c r="G190" s="94"/>
      <c r="H190" s="5">
        <v>9</v>
      </c>
      <c r="I190" s="5" t="s">
        <v>1953</v>
      </c>
      <c r="J190" s="43" t="s">
        <v>2059</v>
      </c>
      <c r="K190" s="19"/>
      <c r="L190" s="19"/>
      <c r="M190" s="25"/>
      <c r="N190" s="19"/>
      <c r="O190" s="5" t="s">
        <v>2012</v>
      </c>
      <c r="P190" t="s">
        <v>6</v>
      </c>
      <c r="Q190">
        <v>13</v>
      </c>
      <c r="R190" t="s">
        <v>1844</v>
      </c>
      <c r="S190" t="s">
        <v>2309</v>
      </c>
    </row>
    <row r="191" spans="1:21">
      <c r="A191" t="str">
        <f t="shared" si="4"/>
        <v>D-Beam</v>
      </c>
      <c r="B191" t="str">
        <f t="shared" si="5"/>
        <v>D-Beam</v>
      </c>
      <c r="C191" s="94" t="s">
        <v>178</v>
      </c>
      <c r="D191" s="96"/>
      <c r="E191" s="97" t="s">
        <v>1771</v>
      </c>
      <c r="F191" s="94">
        <v>15</v>
      </c>
      <c r="G191" s="94"/>
      <c r="H191" s="5">
        <v>9</v>
      </c>
      <c r="I191" s="5">
        <v>0</v>
      </c>
      <c r="J191" s="43" t="s">
        <v>2060</v>
      </c>
      <c r="K191" s="19"/>
      <c r="L191" s="19"/>
      <c r="M191" s="25"/>
      <c r="N191" s="19"/>
      <c r="O191" s="5">
        <v>1</v>
      </c>
      <c r="P191" t="s">
        <v>6</v>
      </c>
      <c r="Q191">
        <v>13</v>
      </c>
      <c r="R191" t="s">
        <v>1844</v>
      </c>
      <c r="S191" t="s">
        <v>2309</v>
      </c>
    </row>
    <row r="192" spans="1:21">
      <c r="A192" t="str">
        <f t="shared" si="4"/>
        <v>Squirt</v>
      </c>
      <c r="B192" t="str">
        <f t="shared" si="5"/>
        <v>Squirt</v>
      </c>
      <c r="C192" s="94" t="s">
        <v>258</v>
      </c>
      <c r="D192" s="96"/>
      <c r="E192" s="97" t="s">
        <v>2000</v>
      </c>
      <c r="F192" s="94">
        <v>15</v>
      </c>
      <c r="G192" s="94"/>
      <c r="H192" s="5">
        <v>9</v>
      </c>
      <c r="I192" s="5">
        <v>0</v>
      </c>
      <c r="J192" s="43" t="s">
        <v>2045</v>
      </c>
      <c r="K192" s="19"/>
      <c r="L192" s="19"/>
      <c r="M192" s="25"/>
      <c r="N192" s="19"/>
      <c r="O192" s="5">
        <v>1</v>
      </c>
      <c r="P192" t="s">
        <v>6</v>
      </c>
      <c r="Q192">
        <v>7</v>
      </c>
      <c r="R192" t="s">
        <v>1844</v>
      </c>
      <c r="S192" t="s">
        <v>2309</v>
      </c>
    </row>
    <row r="193" spans="1:21">
      <c r="A193" t="str">
        <f t="shared" si="4"/>
        <v>SunBurst</v>
      </c>
      <c r="B193" t="str">
        <f t="shared" si="5"/>
        <v>SunBurst</v>
      </c>
      <c r="C193" s="94" t="s">
        <v>45</v>
      </c>
      <c r="D193" s="96"/>
      <c r="E193" s="97" t="s">
        <v>1956</v>
      </c>
      <c r="F193" s="94">
        <v>15</v>
      </c>
      <c r="G193" s="94"/>
      <c r="H193" s="5">
        <v>9</v>
      </c>
      <c r="I193" s="5">
        <v>0</v>
      </c>
      <c r="J193" s="43" t="s">
        <v>2059</v>
      </c>
      <c r="K193" s="19"/>
      <c r="L193" s="19"/>
      <c r="M193" s="25"/>
      <c r="N193" s="19"/>
      <c r="O193" s="5">
        <v>1</v>
      </c>
      <c r="P193" t="s">
        <v>6</v>
      </c>
      <c r="Q193">
        <v>13</v>
      </c>
      <c r="R193" t="s">
        <v>1844</v>
      </c>
      <c r="S193" t="s">
        <v>2309</v>
      </c>
    </row>
    <row r="194" spans="1:21">
      <c r="A194" t="str">
        <f t="shared" si="4"/>
        <v>SleepGas</v>
      </c>
      <c r="B194" t="str">
        <f t="shared" si="5"/>
        <v>SleepGas</v>
      </c>
      <c r="C194" s="94" t="s">
        <v>21</v>
      </c>
      <c r="D194" s="96"/>
      <c r="E194" s="97" t="s">
        <v>1915</v>
      </c>
      <c r="F194" s="94">
        <v>15</v>
      </c>
      <c r="G194" s="94"/>
      <c r="H194" s="5">
        <v>9</v>
      </c>
      <c r="I194" s="5">
        <v>0</v>
      </c>
      <c r="J194" s="43" t="s">
        <v>1792</v>
      </c>
      <c r="K194" s="19"/>
      <c r="L194" s="19"/>
      <c r="M194" s="25"/>
      <c r="N194" s="19"/>
      <c r="O194" s="5">
        <v>1</v>
      </c>
      <c r="R194" t="s">
        <v>1844</v>
      </c>
      <c r="S194" t="s">
        <v>2309</v>
      </c>
    </row>
    <row r="195" spans="1:21">
      <c r="A195" t="str">
        <f t="shared" ref="A195:A257" si="6">B195</f>
        <v>Sleep</v>
      </c>
      <c r="B195" t="str">
        <f t="shared" ref="B195:B257" si="7">C195&amp;D195</f>
        <v>Sleep</v>
      </c>
      <c r="C195" s="94" t="s">
        <v>467</v>
      </c>
      <c r="D195" s="96"/>
      <c r="E195" s="97" t="s">
        <v>2049</v>
      </c>
      <c r="F195" s="94">
        <v>15</v>
      </c>
      <c r="G195" s="94"/>
      <c r="H195" s="5">
        <v>9</v>
      </c>
      <c r="I195" s="5" t="s">
        <v>1953</v>
      </c>
      <c r="J195" s="43" t="s">
        <v>1792</v>
      </c>
      <c r="K195" s="19"/>
      <c r="L195" s="19"/>
      <c r="M195" s="25"/>
      <c r="N195" s="19"/>
      <c r="O195" s="5" t="s">
        <v>2012</v>
      </c>
      <c r="R195" t="s">
        <v>1844</v>
      </c>
      <c r="S195" t="s">
        <v>2309</v>
      </c>
    </row>
    <row r="196" spans="1:21">
      <c r="A196" t="str">
        <f t="shared" si="6"/>
        <v>StonGaze</v>
      </c>
      <c r="B196" t="str">
        <f t="shared" si="7"/>
        <v>StonGaze</v>
      </c>
      <c r="C196" s="94" t="s">
        <v>173</v>
      </c>
      <c r="D196" s="96"/>
      <c r="E196" s="97" t="s">
        <v>1826</v>
      </c>
      <c r="F196" s="94">
        <v>15</v>
      </c>
      <c r="G196" s="94"/>
      <c r="H196" s="5">
        <v>9</v>
      </c>
      <c r="I196" s="5" t="s">
        <v>1953</v>
      </c>
      <c r="J196" s="43" t="s">
        <v>1794</v>
      </c>
      <c r="K196" s="19"/>
      <c r="L196" s="19"/>
      <c r="M196" s="25"/>
      <c r="N196" s="19"/>
      <c r="O196" s="5" t="s">
        <v>2012</v>
      </c>
      <c r="R196" t="s">
        <v>1844</v>
      </c>
      <c r="S196" t="s">
        <v>2309</v>
      </c>
    </row>
    <row r="197" spans="1:21">
      <c r="A197" t="str">
        <f t="shared" si="6"/>
        <v>Stone</v>
      </c>
      <c r="B197" t="str">
        <f t="shared" si="7"/>
        <v>Stone</v>
      </c>
      <c r="C197" s="94" t="s">
        <v>482</v>
      </c>
      <c r="D197" s="96"/>
      <c r="E197" s="97" t="s">
        <v>2055</v>
      </c>
      <c r="F197" s="94">
        <v>15</v>
      </c>
      <c r="G197" s="94"/>
      <c r="H197" s="5">
        <v>9</v>
      </c>
      <c r="I197" s="5" t="s">
        <v>1953</v>
      </c>
      <c r="J197" s="43" t="s">
        <v>1794</v>
      </c>
      <c r="K197" s="19"/>
      <c r="L197" s="19"/>
      <c r="M197" s="25"/>
      <c r="N197" s="19"/>
      <c r="O197" s="5" t="s">
        <v>2012</v>
      </c>
      <c r="R197" t="s">
        <v>1844</v>
      </c>
      <c r="S197" t="s">
        <v>2309</v>
      </c>
    </row>
    <row r="198" spans="1:21">
      <c r="A198" t="str">
        <f t="shared" si="6"/>
        <v>StoneGas</v>
      </c>
      <c r="B198" t="str">
        <f t="shared" si="7"/>
        <v>StoneGas</v>
      </c>
      <c r="C198" s="94" t="s">
        <v>84</v>
      </c>
      <c r="D198" s="96"/>
      <c r="E198" s="97" t="s">
        <v>2052</v>
      </c>
      <c r="F198" s="94">
        <v>15</v>
      </c>
      <c r="G198" s="94"/>
      <c r="H198" s="5">
        <v>9</v>
      </c>
      <c r="I198" s="5">
        <v>0</v>
      </c>
      <c r="J198" s="43" t="s">
        <v>1794</v>
      </c>
      <c r="K198" s="19"/>
      <c r="L198" s="19"/>
      <c r="M198" s="25"/>
      <c r="N198" s="19"/>
      <c r="O198" s="5">
        <v>1</v>
      </c>
      <c r="R198" t="s">
        <v>1844</v>
      </c>
      <c r="S198" t="s">
        <v>2309</v>
      </c>
    </row>
    <row r="199" spans="1:21">
      <c r="A199" t="str">
        <f t="shared" si="6"/>
        <v>FatalGas</v>
      </c>
      <c r="B199" t="str">
        <f t="shared" si="7"/>
        <v>FatalGas</v>
      </c>
      <c r="C199" s="94" t="s">
        <v>30</v>
      </c>
      <c r="D199" s="96"/>
      <c r="E199" s="97" t="s">
        <v>2025</v>
      </c>
      <c r="F199" s="94">
        <v>15</v>
      </c>
      <c r="G199" s="94"/>
      <c r="H199" s="5">
        <v>9</v>
      </c>
      <c r="I199" s="5">
        <v>0</v>
      </c>
      <c r="J199" s="43" t="s">
        <v>2061</v>
      </c>
      <c r="K199" s="19"/>
      <c r="L199" s="19"/>
      <c r="M199" s="25"/>
      <c r="N199" s="19"/>
      <c r="O199" s="5">
        <v>1</v>
      </c>
      <c r="R199" t="s">
        <v>1844</v>
      </c>
      <c r="S199" t="s">
        <v>2309</v>
      </c>
    </row>
    <row r="200" spans="1:21">
      <c r="A200" t="str">
        <f t="shared" si="6"/>
        <v>X-Gaze</v>
      </c>
      <c r="B200" t="str">
        <f t="shared" si="7"/>
        <v>X-Gaze</v>
      </c>
      <c r="C200" s="94" t="s">
        <v>179</v>
      </c>
      <c r="D200" s="96"/>
      <c r="E200" s="97" t="s">
        <v>1778</v>
      </c>
      <c r="F200" s="94">
        <v>15</v>
      </c>
      <c r="G200" s="94"/>
      <c r="H200" s="5">
        <v>9</v>
      </c>
      <c r="I200" s="5" t="s">
        <v>1953</v>
      </c>
      <c r="J200" s="43" t="s">
        <v>2061</v>
      </c>
      <c r="K200" s="19"/>
      <c r="L200" s="19"/>
      <c r="M200" s="25"/>
      <c r="N200" s="19"/>
      <c r="O200" s="5" t="s">
        <v>2012</v>
      </c>
      <c r="R200" t="s">
        <v>1844</v>
      </c>
      <c r="S200" t="s">
        <v>2309</v>
      </c>
    </row>
    <row r="201" spans="1:21">
      <c r="A201" t="str">
        <f t="shared" si="6"/>
        <v>Erase</v>
      </c>
      <c r="B201" t="str">
        <f t="shared" si="7"/>
        <v>Erase</v>
      </c>
      <c r="C201" s="94" t="s">
        <v>390</v>
      </c>
      <c r="D201" s="96"/>
      <c r="E201" s="97" t="s">
        <v>1894</v>
      </c>
      <c r="F201" s="94">
        <v>15</v>
      </c>
      <c r="G201" s="94"/>
      <c r="H201" s="5">
        <v>9</v>
      </c>
      <c r="I201" s="5" t="s">
        <v>1953</v>
      </c>
      <c r="J201" s="43" t="s">
        <v>2061</v>
      </c>
      <c r="K201" s="19"/>
      <c r="L201" s="19"/>
      <c r="M201" s="25"/>
      <c r="N201" s="19"/>
      <c r="O201" s="5" t="s">
        <v>2012</v>
      </c>
      <c r="R201" t="s">
        <v>1844</v>
      </c>
      <c r="S201" t="s">
        <v>2309</v>
      </c>
    </row>
    <row r="202" spans="1:21">
      <c r="A202" t="str">
        <f t="shared" si="6"/>
        <v>Blind</v>
      </c>
      <c r="B202" t="str">
        <f t="shared" si="7"/>
        <v>Blind</v>
      </c>
      <c r="C202" s="94" t="s">
        <v>25</v>
      </c>
      <c r="D202" s="96"/>
      <c r="E202" s="97" t="s">
        <v>1935</v>
      </c>
      <c r="F202" s="94">
        <v>15</v>
      </c>
      <c r="G202" s="94"/>
      <c r="H202" s="5">
        <v>9</v>
      </c>
      <c r="I202" s="5">
        <v>0</v>
      </c>
      <c r="J202" s="43" t="s">
        <v>2062</v>
      </c>
      <c r="K202" s="19"/>
      <c r="L202" s="19"/>
      <c r="M202" s="25"/>
      <c r="N202" s="19"/>
      <c r="O202" s="5">
        <v>1</v>
      </c>
      <c r="R202" t="s">
        <v>1844</v>
      </c>
      <c r="S202" t="s">
        <v>2309</v>
      </c>
    </row>
    <row r="203" spans="1:21">
      <c r="A203" t="str">
        <f t="shared" si="6"/>
        <v>Flash</v>
      </c>
      <c r="B203" t="str">
        <f t="shared" si="7"/>
        <v>Flash</v>
      </c>
      <c r="C203" s="94" t="s">
        <v>169</v>
      </c>
      <c r="D203" s="96"/>
      <c r="E203" s="97" t="s">
        <v>2035</v>
      </c>
      <c r="F203" s="94">
        <v>15</v>
      </c>
      <c r="G203" s="94"/>
      <c r="H203" s="5">
        <v>9</v>
      </c>
      <c r="I203" s="5">
        <v>0</v>
      </c>
      <c r="J203" s="43" t="s">
        <v>2063</v>
      </c>
      <c r="K203" s="19"/>
      <c r="L203" s="19"/>
      <c r="M203" s="25"/>
      <c r="N203" s="19"/>
      <c r="O203" s="5">
        <v>1</v>
      </c>
      <c r="R203" t="s">
        <v>1844</v>
      </c>
      <c r="S203" t="s">
        <v>2309</v>
      </c>
    </row>
    <row r="204" spans="1:21">
      <c r="A204" t="str">
        <f t="shared" si="6"/>
        <v>Ink</v>
      </c>
      <c r="B204" t="str">
        <f t="shared" si="7"/>
        <v>Ink</v>
      </c>
      <c r="C204" s="94" t="s">
        <v>231</v>
      </c>
      <c r="D204" s="96"/>
      <c r="E204" s="97" t="s">
        <v>1879</v>
      </c>
      <c r="F204" s="94">
        <v>15</v>
      </c>
      <c r="G204" s="94"/>
      <c r="H204" s="5">
        <v>9</v>
      </c>
      <c r="I204" s="5">
        <v>0</v>
      </c>
      <c r="J204" s="43" t="s">
        <v>2063</v>
      </c>
      <c r="K204" s="19"/>
      <c r="L204" s="19"/>
      <c r="M204" s="25"/>
      <c r="N204" s="19"/>
      <c r="O204" s="5">
        <v>1</v>
      </c>
      <c r="R204" t="s">
        <v>1844</v>
      </c>
      <c r="S204" t="s">
        <v>2309</v>
      </c>
    </row>
    <row r="205" spans="1:21">
      <c r="A205" t="str">
        <f t="shared" si="6"/>
        <v>P-Cloud</v>
      </c>
      <c r="B205" t="str">
        <f t="shared" si="7"/>
        <v>P-Cloud</v>
      </c>
      <c r="C205" s="94" t="s">
        <v>2350</v>
      </c>
      <c r="D205" s="96"/>
      <c r="E205" s="97" t="s">
        <v>2065</v>
      </c>
      <c r="F205" s="94">
        <v>15</v>
      </c>
      <c r="G205" s="94"/>
      <c r="H205" s="5">
        <v>9</v>
      </c>
      <c r="I205" s="5">
        <v>0</v>
      </c>
      <c r="J205" s="43" t="s">
        <v>2066</v>
      </c>
      <c r="K205" s="19"/>
      <c r="L205" s="19"/>
      <c r="M205" s="25"/>
      <c r="N205" s="19"/>
      <c r="O205" s="5">
        <v>1</v>
      </c>
      <c r="R205" t="s">
        <v>1844</v>
      </c>
      <c r="S205" t="s">
        <v>2309</v>
      </c>
      <c r="U205" t="s">
        <v>2351</v>
      </c>
    </row>
    <row r="206" spans="1:21">
      <c r="A206" t="str">
        <f t="shared" si="6"/>
        <v>Gaze</v>
      </c>
      <c r="B206" t="str">
        <f t="shared" si="7"/>
        <v>Gaze</v>
      </c>
      <c r="C206" s="94" t="s">
        <v>165</v>
      </c>
      <c r="D206" s="96"/>
      <c r="E206" s="97" t="s">
        <v>1784</v>
      </c>
      <c r="F206" s="94">
        <v>15</v>
      </c>
      <c r="G206" s="94"/>
      <c r="H206" s="5">
        <v>9</v>
      </c>
      <c r="I206" s="5" t="s">
        <v>1953</v>
      </c>
      <c r="J206" s="43" t="s">
        <v>2067</v>
      </c>
      <c r="K206" s="19"/>
      <c r="L206" s="19"/>
      <c r="M206" s="25"/>
      <c r="N206" s="19"/>
      <c r="O206" s="5" t="s">
        <v>2012</v>
      </c>
      <c r="R206" t="s">
        <v>1844</v>
      </c>
      <c r="S206" t="s">
        <v>2309</v>
      </c>
    </row>
    <row r="207" spans="1:21">
      <c r="A207" t="str">
        <f t="shared" si="6"/>
        <v>Stunner</v>
      </c>
      <c r="B207" t="str">
        <f t="shared" si="7"/>
        <v>Stunner</v>
      </c>
      <c r="C207" s="94" t="s">
        <v>221</v>
      </c>
      <c r="D207" s="96"/>
      <c r="E207" s="97" t="s">
        <v>1965</v>
      </c>
      <c r="F207" s="94">
        <v>15</v>
      </c>
      <c r="G207" s="94"/>
      <c r="H207" s="5">
        <v>9</v>
      </c>
      <c r="I207" s="5">
        <v>0</v>
      </c>
      <c r="J207" s="43" t="s">
        <v>2068</v>
      </c>
      <c r="K207" s="19"/>
      <c r="L207" s="19"/>
      <c r="M207" s="25"/>
      <c r="N207" s="19"/>
      <c r="O207" s="5">
        <v>1</v>
      </c>
      <c r="R207" t="s">
        <v>1844</v>
      </c>
      <c r="S207" t="s">
        <v>2309</v>
      </c>
    </row>
    <row r="208" spans="1:21">
      <c r="A208" t="str">
        <f t="shared" si="6"/>
        <v>Gaze</v>
      </c>
      <c r="B208" t="str">
        <f t="shared" si="7"/>
        <v>Gaze</v>
      </c>
      <c r="C208" s="94" t="s">
        <v>165</v>
      </c>
      <c r="D208" s="96"/>
      <c r="E208" s="97" t="s">
        <v>2069</v>
      </c>
      <c r="F208" s="94">
        <v>15</v>
      </c>
      <c r="G208" s="94"/>
      <c r="H208" s="5">
        <v>9</v>
      </c>
      <c r="I208" s="5" t="s">
        <v>1953</v>
      </c>
      <c r="J208" s="43" t="s">
        <v>2068</v>
      </c>
      <c r="K208" s="19"/>
      <c r="L208" s="19"/>
      <c r="M208" s="25"/>
      <c r="N208" s="19"/>
      <c r="O208" s="5" t="s">
        <v>2012</v>
      </c>
      <c r="R208" t="s">
        <v>1844</v>
      </c>
      <c r="S208" t="s">
        <v>2309</v>
      </c>
    </row>
    <row r="209" spans="1:19">
      <c r="A209" t="str">
        <f t="shared" si="6"/>
        <v>Charm</v>
      </c>
      <c r="B209" t="str">
        <f t="shared" si="7"/>
        <v>Charm</v>
      </c>
      <c r="C209" s="94" t="s">
        <v>55</v>
      </c>
      <c r="D209" s="96"/>
      <c r="E209" s="97" t="s">
        <v>2071</v>
      </c>
      <c r="F209" s="94">
        <v>15</v>
      </c>
      <c r="G209" s="94"/>
      <c r="H209" s="5">
        <v>9</v>
      </c>
      <c r="I209" s="5" t="s">
        <v>1953</v>
      </c>
      <c r="J209" s="43" t="s">
        <v>2072</v>
      </c>
      <c r="K209" s="19"/>
      <c r="L209" s="19"/>
      <c r="M209" s="25"/>
      <c r="N209" s="19"/>
      <c r="O209" s="5" t="s">
        <v>2012</v>
      </c>
      <c r="R209" t="s">
        <v>1844</v>
      </c>
      <c r="S209" t="s">
        <v>2309</v>
      </c>
    </row>
    <row r="210" spans="1:19">
      <c r="A210" t="str">
        <f t="shared" si="6"/>
        <v>Hypnos</v>
      </c>
      <c r="B210" t="str">
        <f t="shared" si="7"/>
        <v>Hypnos</v>
      </c>
      <c r="C210" s="94" t="s">
        <v>143</v>
      </c>
      <c r="D210" s="96"/>
      <c r="E210" s="97" t="s">
        <v>2029</v>
      </c>
      <c r="F210" s="94">
        <v>15</v>
      </c>
      <c r="G210" s="94"/>
      <c r="H210" s="5">
        <v>9</v>
      </c>
      <c r="I210" s="5" t="s">
        <v>1953</v>
      </c>
      <c r="J210" s="43" t="s">
        <v>2072</v>
      </c>
      <c r="K210" s="19"/>
      <c r="L210" s="19"/>
      <c r="M210" s="25"/>
      <c r="N210" s="19"/>
      <c r="O210" s="5" t="s">
        <v>2012</v>
      </c>
      <c r="R210" t="s">
        <v>1844</v>
      </c>
      <c r="S210" t="s">
        <v>2309</v>
      </c>
    </row>
    <row r="211" spans="1:19">
      <c r="A211" t="str">
        <f t="shared" si="6"/>
        <v>Sand</v>
      </c>
      <c r="B211" t="str">
        <f t="shared" si="7"/>
        <v>Sand</v>
      </c>
      <c r="C211" s="94" t="s">
        <v>81</v>
      </c>
      <c r="D211" s="96"/>
      <c r="E211" s="97" t="s">
        <v>1997</v>
      </c>
      <c r="F211" s="94">
        <v>15</v>
      </c>
      <c r="G211" s="94"/>
      <c r="H211" s="5">
        <v>9</v>
      </c>
      <c r="I211" s="5">
        <v>0</v>
      </c>
      <c r="J211" s="43" t="s">
        <v>2073</v>
      </c>
      <c r="K211" s="19"/>
      <c r="L211" s="19"/>
      <c r="M211" s="25"/>
      <c r="N211" s="19"/>
      <c r="O211" s="5">
        <v>1</v>
      </c>
      <c r="R211" t="s">
        <v>1844</v>
      </c>
      <c r="S211" t="s">
        <v>2309</v>
      </c>
    </row>
    <row r="212" spans="1:19">
      <c r="A212" t="str">
        <f t="shared" si="6"/>
        <v>Cobweb</v>
      </c>
      <c r="B212" t="str">
        <f t="shared" si="7"/>
        <v>Cobweb</v>
      </c>
      <c r="C212" s="94" t="s">
        <v>186</v>
      </c>
      <c r="D212" s="96"/>
      <c r="E212" s="97" t="s">
        <v>2020</v>
      </c>
      <c r="F212" s="94">
        <v>15</v>
      </c>
      <c r="G212" s="94"/>
      <c r="H212" s="5">
        <v>9</v>
      </c>
      <c r="I212" s="5">
        <v>0</v>
      </c>
      <c r="J212" s="43" t="s">
        <v>2073</v>
      </c>
      <c r="K212" s="19"/>
      <c r="L212" s="19"/>
      <c r="M212" s="25"/>
      <c r="N212" s="19"/>
      <c r="O212" s="5">
        <v>1</v>
      </c>
      <c r="R212" t="s">
        <v>1844</v>
      </c>
      <c r="S212" t="s">
        <v>2309</v>
      </c>
    </row>
    <row r="213" spans="1:19">
      <c r="A213" t="str">
        <f t="shared" si="6"/>
        <v>Blitz</v>
      </c>
      <c r="B213" t="str">
        <f t="shared" si="7"/>
        <v>Blitz</v>
      </c>
      <c r="C213" s="94" t="s">
        <v>257</v>
      </c>
      <c r="D213" s="96"/>
      <c r="E213" s="97" t="s">
        <v>2004</v>
      </c>
      <c r="F213" s="94">
        <v>15</v>
      </c>
      <c r="G213" s="94"/>
      <c r="H213" s="5">
        <v>9</v>
      </c>
      <c r="I213" s="5" t="s">
        <v>1953</v>
      </c>
      <c r="J213" s="43" t="s">
        <v>2073</v>
      </c>
      <c r="K213" s="19"/>
      <c r="L213" s="19"/>
      <c r="M213" s="25"/>
      <c r="N213" s="19"/>
      <c r="O213" s="5" t="s">
        <v>2012</v>
      </c>
      <c r="R213" t="s">
        <v>1844</v>
      </c>
      <c r="S213" t="s">
        <v>2309</v>
      </c>
    </row>
    <row r="214" spans="1:19">
      <c r="A214" t="str">
        <f t="shared" si="6"/>
        <v>Drain</v>
      </c>
      <c r="B214" t="str">
        <f t="shared" si="7"/>
        <v>Drain</v>
      </c>
      <c r="C214" s="94" t="s">
        <v>431</v>
      </c>
      <c r="D214" s="96"/>
      <c r="E214" s="97" t="s">
        <v>2070</v>
      </c>
      <c r="F214" s="94">
        <v>15</v>
      </c>
      <c r="G214" s="94"/>
      <c r="H214" s="5">
        <v>9</v>
      </c>
      <c r="I214" s="5">
        <v>0</v>
      </c>
      <c r="J214" s="43" t="s">
        <v>2075</v>
      </c>
      <c r="K214" s="19"/>
      <c r="L214" s="19"/>
      <c r="M214" s="25"/>
      <c r="N214" s="19"/>
      <c r="O214" s="5">
        <v>1</v>
      </c>
      <c r="R214" t="s">
        <v>1844</v>
      </c>
      <c r="S214" t="s">
        <v>2305</v>
      </c>
    </row>
    <row r="215" spans="1:19">
      <c r="A215" t="str">
        <f t="shared" si="6"/>
        <v>Stench</v>
      </c>
      <c r="B215" t="str">
        <f t="shared" si="7"/>
        <v>Stench</v>
      </c>
      <c r="C215" s="94" t="s">
        <v>212</v>
      </c>
      <c r="D215" s="96"/>
      <c r="E215" s="97" t="s">
        <v>2030</v>
      </c>
      <c r="F215" s="94">
        <v>15</v>
      </c>
      <c r="G215" s="94"/>
      <c r="H215" s="5">
        <v>9</v>
      </c>
      <c r="I215" s="5">
        <v>0</v>
      </c>
      <c r="J215" s="43" t="s">
        <v>2075</v>
      </c>
      <c r="K215" s="19"/>
      <c r="L215" s="19"/>
      <c r="M215" s="25"/>
      <c r="N215" s="19"/>
      <c r="O215" s="5">
        <v>1</v>
      </c>
      <c r="R215" t="s">
        <v>1844</v>
      </c>
      <c r="S215" t="s">
        <v>2305</v>
      </c>
    </row>
    <row r="216" spans="1:19">
      <c r="A216" t="str">
        <f t="shared" si="6"/>
        <v>Haste</v>
      </c>
      <c r="B216" t="str">
        <f t="shared" si="7"/>
        <v>Haste</v>
      </c>
      <c r="C216" s="94" t="s">
        <v>2338</v>
      </c>
      <c r="D216" s="96"/>
      <c r="E216" s="97" t="s">
        <v>1941</v>
      </c>
      <c r="F216" s="94">
        <v>15</v>
      </c>
      <c r="G216" s="94"/>
      <c r="H216" s="5">
        <v>9</v>
      </c>
      <c r="I216" s="5" t="s">
        <v>1953</v>
      </c>
      <c r="J216" s="43" t="s">
        <v>1951</v>
      </c>
      <c r="K216" s="19"/>
      <c r="L216" s="19"/>
      <c r="M216" s="25"/>
      <c r="N216" s="19"/>
      <c r="O216" s="5" t="s">
        <v>2012</v>
      </c>
      <c r="R216" t="s">
        <v>1844</v>
      </c>
      <c r="S216" t="s">
        <v>2307</v>
      </c>
    </row>
    <row r="217" spans="1:19">
      <c r="A217" t="str">
        <f t="shared" si="6"/>
        <v>Tornado</v>
      </c>
      <c r="B217" t="str">
        <f t="shared" si="7"/>
        <v>Tornado</v>
      </c>
      <c r="C217" s="94" t="s">
        <v>110</v>
      </c>
      <c r="D217" s="96"/>
      <c r="E217" s="97" t="s">
        <v>1954</v>
      </c>
      <c r="F217" s="94">
        <v>5</v>
      </c>
      <c r="G217" s="94"/>
      <c r="H217" s="5">
        <v>9</v>
      </c>
      <c r="I217" s="5" t="s">
        <v>1953</v>
      </c>
      <c r="J217" s="43" t="s">
        <v>2076</v>
      </c>
      <c r="K217" s="19"/>
      <c r="L217" s="19"/>
      <c r="M217" s="25"/>
      <c r="N217" s="19"/>
      <c r="O217" s="5" t="s">
        <v>2012</v>
      </c>
      <c r="P217" t="s">
        <v>6</v>
      </c>
      <c r="Q217">
        <v>8</v>
      </c>
      <c r="R217" t="s">
        <v>1844</v>
      </c>
      <c r="S217" t="s">
        <v>2310</v>
      </c>
    </row>
    <row r="218" spans="1:19">
      <c r="A218" t="str">
        <f t="shared" si="6"/>
        <v>Quake</v>
      </c>
      <c r="B218" t="str">
        <f t="shared" si="7"/>
        <v>Quake</v>
      </c>
      <c r="C218" s="94" t="s">
        <v>88</v>
      </c>
      <c r="D218" s="96"/>
      <c r="E218" s="97" t="s">
        <v>1945</v>
      </c>
      <c r="F218" s="94">
        <v>5</v>
      </c>
      <c r="G218" s="94"/>
      <c r="H218" s="5">
        <v>9</v>
      </c>
      <c r="I218" s="5" t="s">
        <v>1953</v>
      </c>
      <c r="J218" s="43" t="s">
        <v>2077</v>
      </c>
      <c r="K218" s="19"/>
      <c r="L218" s="19"/>
      <c r="M218" s="25"/>
      <c r="N218" s="19"/>
      <c r="O218" s="5" t="s">
        <v>2012</v>
      </c>
      <c r="P218" t="s">
        <v>6</v>
      </c>
      <c r="Q218">
        <v>8</v>
      </c>
      <c r="R218" t="s">
        <v>1844</v>
      </c>
      <c r="S218" t="s">
        <v>2310</v>
      </c>
    </row>
    <row r="219" spans="1:19">
      <c r="A219" t="str">
        <f t="shared" si="6"/>
        <v>Whirl</v>
      </c>
      <c r="B219" t="str">
        <f t="shared" si="7"/>
        <v>Whirl</v>
      </c>
      <c r="C219" s="94" t="s">
        <v>245</v>
      </c>
      <c r="D219" s="96"/>
      <c r="E219" s="97" t="s">
        <v>1852</v>
      </c>
      <c r="F219" s="94">
        <v>5</v>
      </c>
      <c r="G219" s="94"/>
      <c r="H219" s="5">
        <v>9</v>
      </c>
      <c r="I219" s="5" t="s">
        <v>1953</v>
      </c>
      <c r="J219" s="43" t="s">
        <v>2076</v>
      </c>
      <c r="K219" s="19"/>
      <c r="L219" s="19"/>
      <c r="M219" s="25"/>
      <c r="N219" s="19"/>
      <c r="O219" s="5" t="s">
        <v>2012</v>
      </c>
      <c r="P219" t="s">
        <v>6</v>
      </c>
      <c r="Q219">
        <v>8</v>
      </c>
      <c r="R219" t="s">
        <v>1844</v>
      </c>
      <c r="S219" t="s">
        <v>2310</v>
      </c>
    </row>
    <row r="220" spans="1:19">
      <c r="A220" t="str">
        <f t="shared" si="6"/>
        <v>Flare</v>
      </c>
      <c r="B220" t="str">
        <f t="shared" si="7"/>
        <v>Flare</v>
      </c>
      <c r="C220" s="94" t="s">
        <v>485</v>
      </c>
      <c r="D220" s="96"/>
      <c r="E220" s="97" t="s">
        <v>1887</v>
      </c>
      <c r="F220" s="94">
        <v>5</v>
      </c>
      <c r="G220" s="94"/>
      <c r="H220" s="5">
        <v>9</v>
      </c>
      <c r="I220" s="5" t="s">
        <v>1953</v>
      </c>
      <c r="J220" s="43" t="s">
        <v>2079</v>
      </c>
      <c r="K220" s="19"/>
      <c r="L220" s="19"/>
      <c r="M220" s="25"/>
      <c r="N220" s="19"/>
      <c r="O220" s="5" t="s">
        <v>2012</v>
      </c>
      <c r="P220" t="s">
        <v>6</v>
      </c>
      <c r="Q220">
        <v>10</v>
      </c>
      <c r="R220" t="s">
        <v>1844</v>
      </c>
      <c r="S220" t="s">
        <v>2310</v>
      </c>
    </row>
    <row r="221" spans="1:19">
      <c r="A221" t="str">
        <f t="shared" si="6"/>
        <v>Steal</v>
      </c>
      <c r="B221" t="str">
        <f t="shared" si="7"/>
        <v>Steal</v>
      </c>
      <c r="C221" s="94" t="s">
        <v>202</v>
      </c>
      <c r="D221" s="96"/>
      <c r="E221" s="97" t="s">
        <v>1802</v>
      </c>
      <c r="F221" s="94">
        <v>10</v>
      </c>
      <c r="G221" s="94"/>
      <c r="H221" s="5">
        <v>9</v>
      </c>
      <c r="I221" s="94" t="s">
        <v>1732</v>
      </c>
      <c r="J221" s="43" t="s">
        <v>2080</v>
      </c>
      <c r="K221" s="19"/>
      <c r="L221" s="19"/>
      <c r="M221" s="25"/>
      <c r="N221" s="19"/>
      <c r="O221" s="5" t="s">
        <v>1735</v>
      </c>
      <c r="R221" t="s">
        <v>2343</v>
      </c>
      <c r="S221" t="s">
        <v>2305</v>
      </c>
    </row>
    <row r="222" spans="1:19">
      <c r="A222" t="str">
        <f t="shared" si="6"/>
        <v>Explode</v>
      </c>
      <c r="B222" t="str">
        <f t="shared" si="7"/>
        <v>Explode</v>
      </c>
      <c r="C222" s="94" t="s">
        <v>180</v>
      </c>
      <c r="D222" s="96"/>
      <c r="E222" s="97" t="s">
        <v>1805</v>
      </c>
      <c r="F222" s="94">
        <v>1</v>
      </c>
      <c r="G222" s="94"/>
      <c r="H222" s="5">
        <v>9</v>
      </c>
      <c r="I222" s="5">
        <v>0</v>
      </c>
      <c r="J222" s="43" t="s">
        <v>2081</v>
      </c>
      <c r="K222" s="19"/>
      <c r="L222" s="19"/>
      <c r="M222" s="25"/>
      <c r="N222" s="19"/>
      <c r="O222" s="5">
        <v>1</v>
      </c>
      <c r="R222" t="s">
        <v>1844</v>
      </c>
      <c r="S222" t="s">
        <v>2310</v>
      </c>
    </row>
    <row r="223" spans="1:19">
      <c r="A223" t="str">
        <f t="shared" si="6"/>
        <v>Acid</v>
      </c>
      <c r="B223" t="str">
        <f t="shared" si="7"/>
        <v>Acid</v>
      </c>
      <c r="C223" s="94" t="s">
        <v>235</v>
      </c>
      <c r="D223" s="96"/>
      <c r="E223" s="97" t="s">
        <v>1768</v>
      </c>
      <c r="F223" s="94">
        <v>5</v>
      </c>
      <c r="G223" s="94"/>
      <c r="H223" s="5">
        <v>9</v>
      </c>
      <c r="I223" s="5">
        <v>0</v>
      </c>
      <c r="J223" s="43" t="s">
        <v>2053</v>
      </c>
      <c r="K223" s="19"/>
      <c r="L223" s="19"/>
      <c r="M223" s="25"/>
      <c r="N223" s="19"/>
      <c r="O223" s="5">
        <v>1</v>
      </c>
      <c r="P223" t="s">
        <v>6</v>
      </c>
      <c r="Q223">
        <v>5</v>
      </c>
      <c r="R223" t="s">
        <v>1844</v>
      </c>
      <c r="S223" t="s">
        <v>2310</v>
      </c>
    </row>
    <row r="224" spans="1:19">
      <c r="A224" t="str">
        <f t="shared" si="6"/>
        <v>Riddle</v>
      </c>
      <c r="B224" t="str">
        <f t="shared" si="7"/>
        <v>Riddle</v>
      </c>
      <c r="C224" s="94" t="s">
        <v>68</v>
      </c>
      <c r="D224" s="96"/>
      <c r="E224" s="97" t="s">
        <v>1891</v>
      </c>
      <c r="F224" s="94">
        <v>5</v>
      </c>
      <c r="G224" s="94"/>
      <c r="H224" s="5">
        <v>9</v>
      </c>
      <c r="I224" s="5" t="s">
        <v>1953</v>
      </c>
      <c r="J224" s="43" t="s">
        <v>2082</v>
      </c>
      <c r="K224" s="19"/>
      <c r="L224" s="19"/>
      <c r="M224" s="25"/>
      <c r="N224" s="19"/>
      <c r="O224" s="5" t="s">
        <v>2012</v>
      </c>
      <c r="R224" t="s">
        <v>1844</v>
      </c>
      <c r="S224" t="s">
        <v>2310</v>
      </c>
    </row>
    <row r="225" spans="1:19">
      <c r="A225" t="str">
        <f t="shared" si="6"/>
        <v>CursSong</v>
      </c>
      <c r="B225" t="str">
        <f t="shared" si="7"/>
        <v>CursSong</v>
      </c>
      <c r="C225" s="94" t="s">
        <v>284</v>
      </c>
      <c r="D225" s="96"/>
      <c r="E225" s="97" t="s">
        <v>2074</v>
      </c>
      <c r="F225" s="94">
        <v>5</v>
      </c>
      <c r="G225" s="94"/>
      <c r="H225" s="5">
        <v>9</v>
      </c>
      <c r="I225" s="5" t="s">
        <v>1953</v>
      </c>
      <c r="J225" s="43" t="s">
        <v>2083</v>
      </c>
      <c r="K225" s="19"/>
      <c r="L225" s="19"/>
      <c r="M225" s="25"/>
      <c r="N225" s="19"/>
      <c r="O225" s="5" t="s">
        <v>2012</v>
      </c>
      <c r="R225" t="s">
        <v>1844</v>
      </c>
      <c r="S225" t="s">
        <v>2310</v>
      </c>
    </row>
    <row r="226" spans="1:19">
      <c r="A226" t="str">
        <f t="shared" si="6"/>
        <v>MadSong</v>
      </c>
      <c r="B226" t="str">
        <f t="shared" si="7"/>
        <v>MadSong</v>
      </c>
      <c r="C226" s="94" t="s">
        <v>289</v>
      </c>
      <c r="D226" s="96"/>
      <c r="E226" s="97" t="s">
        <v>2078</v>
      </c>
      <c r="F226" s="94">
        <v>5</v>
      </c>
      <c r="G226" s="94"/>
      <c r="H226" s="5">
        <v>9</v>
      </c>
      <c r="I226" s="5" t="s">
        <v>1953</v>
      </c>
      <c r="J226" s="43" t="s">
        <v>2082</v>
      </c>
      <c r="K226" s="19"/>
      <c r="L226" s="19"/>
      <c r="M226" s="25"/>
      <c r="N226" s="19"/>
      <c r="O226" s="5" t="s">
        <v>2012</v>
      </c>
      <c r="R226" t="s">
        <v>1844</v>
      </c>
      <c r="S226" t="s">
        <v>2310</v>
      </c>
    </row>
    <row r="227" spans="1:19">
      <c r="A227" t="str">
        <f t="shared" si="6"/>
        <v>Surprise</v>
      </c>
      <c r="B227" t="str">
        <f t="shared" si="7"/>
        <v>Surprise</v>
      </c>
      <c r="C227" s="94" t="s">
        <v>85</v>
      </c>
      <c r="D227" s="96"/>
      <c r="E227" s="97" t="s">
        <v>2084</v>
      </c>
      <c r="F227" s="94">
        <v>-2</v>
      </c>
      <c r="G227" s="94"/>
      <c r="H227" s="5">
        <v>9</v>
      </c>
      <c r="I227" s="5">
        <v>0</v>
      </c>
      <c r="J227" s="43" t="s">
        <v>2085</v>
      </c>
      <c r="K227" s="19"/>
      <c r="L227" s="19"/>
      <c r="M227" s="25"/>
      <c r="N227" s="19"/>
      <c r="O227" s="5">
        <v>1</v>
      </c>
      <c r="R227" t="s">
        <v>2352</v>
      </c>
    </row>
    <row r="228" spans="1:19">
      <c r="A228" t="str">
        <f t="shared" si="6"/>
        <v>Warning</v>
      </c>
      <c r="B228" t="str">
        <f t="shared" si="7"/>
        <v>Warning</v>
      </c>
      <c r="C228" s="94" t="s">
        <v>69</v>
      </c>
      <c r="D228" s="96"/>
      <c r="E228" s="97" t="s">
        <v>1733</v>
      </c>
      <c r="F228" s="94">
        <v>-2</v>
      </c>
      <c r="G228" s="94"/>
      <c r="H228" s="5">
        <v>9</v>
      </c>
      <c r="I228" s="5">
        <v>0</v>
      </c>
      <c r="J228" s="43" t="s">
        <v>2086</v>
      </c>
      <c r="K228" s="19"/>
      <c r="L228" s="19"/>
      <c r="M228" s="25"/>
      <c r="N228" s="19"/>
      <c r="O228" s="5">
        <v>1</v>
      </c>
      <c r="R228" t="s">
        <v>2352</v>
      </c>
    </row>
    <row r="229" spans="1:19">
      <c r="A229" t="str">
        <f t="shared" si="6"/>
        <v>Multiply</v>
      </c>
      <c r="B229" t="str">
        <f t="shared" si="7"/>
        <v>Multiply</v>
      </c>
      <c r="C229" s="94" t="s">
        <v>676</v>
      </c>
      <c r="D229" s="96"/>
      <c r="E229" s="97" t="s">
        <v>1996</v>
      </c>
      <c r="F229" s="94">
        <v>-2</v>
      </c>
      <c r="G229" s="94"/>
      <c r="H229" s="5">
        <v>9</v>
      </c>
      <c r="I229" s="5">
        <v>0</v>
      </c>
      <c r="J229" s="43" t="s">
        <v>2087</v>
      </c>
      <c r="K229" s="19"/>
      <c r="L229" s="19"/>
      <c r="M229" s="25"/>
      <c r="N229" s="19"/>
      <c r="O229" s="5">
        <v>1</v>
      </c>
      <c r="R229" t="s">
        <v>1844</v>
      </c>
      <c r="S229" t="s">
        <v>2307</v>
      </c>
    </row>
    <row r="230" spans="1:19">
      <c r="A230" t="str">
        <f t="shared" si="6"/>
        <v>QuakeO</v>
      </c>
      <c r="B230" t="str">
        <f t="shared" si="7"/>
        <v>QuakeO</v>
      </c>
      <c r="C230" s="94" t="s">
        <v>88</v>
      </c>
      <c r="D230" s="96" t="s">
        <v>2088</v>
      </c>
      <c r="E230" s="97" t="s">
        <v>2064</v>
      </c>
      <c r="F230" s="94">
        <v>-2</v>
      </c>
      <c r="G230" s="94"/>
      <c r="H230" s="5">
        <v>9</v>
      </c>
      <c r="I230" s="5">
        <v>0</v>
      </c>
      <c r="J230" s="43" t="s">
        <v>2089</v>
      </c>
      <c r="K230" s="19"/>
      <c r="L230" s="19"/>
      <c r="M230" s="25"/>
      <c r="N230" s="19"/>
      <c r="O230" s="5">
        <v>1</v>
      </c>
      <c r="R230" t="s">
        <v>2352</v>
      </c>
    </row>
    <row r="231" spans="1:19">
      <c r="A231" t="str">
        <f t="shared" si="6"/>
        <v>ChangeO</v>
      </c>
      <c r="B231" t="str">
        <f t="shared" si="7"/>
        <v>ChangeO</v>
      </c>
      <c r="C231" s="94" t="s">
        <v>2090</v>
      </c>
      <c r="D231" s="96" t="s">
        <v>2088</v>
      </c>
      <c r="E231" s="97" t="s">
        <v>2091</v>
      </c>
      <c r="F231" s="94">
        <v>-2</v>
      </c>
      <c r="G231" s="94"/>
      <c r="H231" s="5">
        <v>9</v>
      </c>
      <c r="I231" s="5">
        <v>0</v>
      </c>
      <c r="J231" s="43" t="s">
        <v>2092</v>
      </c>
      <c r="K231" s="19"/>
      <c r="L231" s="19"/>
      <c r="M231" s="25"/>
      <c r="N231" s="19"/>
      <c r="O231" s="5">
        <v>1</v>
      </c>
      <c r="R231" t="s">
        <v>2352</v>
      </c>
    </row>
    <row r="232" spans="1:19">
      <c r="A232" t="str">
        <f t="shared" si="6"/>
        <v>FireO</v>
      </c>
      <c r="B232" t="str">
        <f t="shared" si="7"/>
        <v>FireO</v>
      </c>
      <c r="C232" s="94" t="s">
        <v>159</v>
      </c>
      <c r="D232" s="96" t="s">
        <v>2088</v>
      </c>
      <c r="E232" s="97" t="s">
        <v>1786</v>
      </c>
      <c r="F232" s="94">
        <v>-2</v>
      </c>
      <c r="G232" s="94"/>
      <c r="H232" s="5">
        <v>9</v>
      </c>
      <c r="I232" s="5">
        <v>0</v>
      </c>
      <c r="J232" s="43" t="s">
        <v>2093</v>
      </c>
      <c r="K232" s="19"/>
      <c r="L232" s="19"/>
      <c r="M232" s="25"/>
      <c r="N232" s="19"/>
      <c r="O232" s="5">
        <v>1</v>
      </c>
      <c r="R232" t="s">
        <v>2352</v>
      </c>
    </row>
    <row r="233" spans="1:19">
      <c r="A233" t="str">
        <f t="shared" si="6"/>
        <v>PoisonO</v>
      </c>
      <c r="B233" t="str">
        <f t="shared" si="7"/>
        <v>PoisonO</v>
      </c>
      <c r="C233" s="94" t="s">
        <v>20</v>
      </c>
      <c r="D233" s="96" t="s">
        <v>2088</v>
      </c>
      <c r="E233" s="97" t="s">
        <v>1932</v>
      </c>
      <c r="F233" s="94">
        <v>-2</v>
      </c>
      <c r="G233" s="94"/>
      <c r="H233" s="5">
        <v>9</v>
      </c>
      <c r="I233" s="5">
        <v>0</v>
      </c>
      <c r="J233" s="43" t="s">
        <v>2094</v>
      </c>
      <c r="K233" s="19"/>
      <c r="L233" s="19"/>
      <c r="M233" s="25"/>
      <c r="N233" s="19"/>
      <c r="O233" s="5">
        <v>1</v>
      </c>
      <c r="R233" t="s">
        <v>2352</v>
      </c>
    </row>
    <row r="234" spans="1:19">
      <c r="A234" t="str">
        <f t="shared" si="6"/>
        <v>DamageO</v>
      </c>
      <c r="B234" t="str">
        <f t="shared" si="7"/>
        <v>DamageO</v>
      </c>
      <c r="C234" s="94" t="s">
        <v>2095</v>
      </c>
      <c r="D234" s="96" t="s">
        <v>2088</v>
      </c>
      <c r="E234" s="97" t="s">
        <v>2096</v>
      </c>
      <c r="F234" s="94">
        <v>-2</v>
      </c>
      <c r="G234" s="94"/>
      <c r="H234" s="5">
        <v>9</v>
      </c>
      <c r="I234" s="5">
        <v>0</v>
      </c>
      <c r="J234" s="43" t="s">
        <v>2098</v>
      </c>
      <c r="K234" s="19"/>
      <c r="L234" s="19"/>
      <c r="M234" s="25"/>
      <c r="N234" s="19"/>
      <c r="O234" s="5">
        <v>1</v>
      </c>
      <c r="R234" t="s">
        <v>2352</v>
      </c>
    </row>
    <row r="235" spans="1:19">
      <c r="A235" t="str">
        <f t="shared" si="6"/>
        <v>WeaponO</v>
      </c>
      <c r="B235" t="str">
        <f t="shared" si="7"/>
        <v>WeaponO</v>
      </c>
      <c r="C235" s="94" t="s">
        <v>2099</v>
      </c>
      <c r="D235" s="96" t="s">
        <v>2088</v>
      </c>
      <c r="E235" s="97" t="s">
        <v>2100</v>
      </c>
      <c r="F235" s="94">
        <v>-2</v>
      </c>
      <c r="G235" s="94"/>
      <c r="H235" s="5">
        <v>9</v>
      </c>
      <c r="I235" s="5">
        <v>0</v>
      </c>
      <c r="J235" s="43" t="s">
        <v>2101</v>
      </c>
      <c r="K235" s="19"/>
      <c r="L235" s="19"/>
      <c r="M235" s="25"/>
      <c r="N235" s="19"/>
      <c r="O235" s="5">
        <v>1</v>
      </c>
      <c r="R235" t="s">
        <v>2352</v>
      </c>
    </row>
    <row r="236" spans="1:19">
      <c r="A236" t="str">
        <f t="shared" si="6"/>
        <v>Pa/PoO</v>
      </c>
      <c r="B236" t="str">
        <f t="shared" si="7"/>
        <v>Pa/PoO</v>
      </c>
      <c r="C236" s="94" t="s">
        <v>2102</v>
      </c>
      <c r="D236" s="96" t="s">
        <v>2088</v>
      </c>
      <c r="E236" s="97" t="s">
        <v>2103</v>
      </c>
      <c r="F236" s="94">
        <v>-2</v>
      </c>
      <c r="G236" s="94"/>
      <c r="H236" s="5">
        <v>9</v>
      </c>
      <c r="I236" s="5">
        <v>0</v>
      </c>
      <c r="J236" s="43" t="s">
        <v>2104</v>
      </c>
      <c r="K236" s="19"/>
      <c r="L236" s="19"/>
      <c r="M236" s="25"/>
      <c r="N236" s="19"/>
      <c r="O236" s="5">
        <v>1</v>
      </c>
      <c r="R236" t="s">
        <v>2352</v>
      </c>
    </row>
    <row r="237" spans="1:19">
      <c r="A237" t="str">
        <f t="shared" si="6"/>
        <v>ParaO</v>
      </c>
      <c r="B237" t="str">
        <f t="shared" si="7"/>
        <v>ParaO</v>
      </c>
      <c r="C237" s="94" t="s">
        <v>2105</v>
      </c>
      <c r="D237" s="96" t="s">
        <v>2088</v>
      </c>
      <c r="E237" s="97" t="s">
        <v>2106</v>
      </c>
      <c r="F237" s="94">
        <v>-2</v>
      </c>
      <c r="G237" s="94"/>
      <c r="H237" s="5">
        <v>9</v>
      </c>
      <c r="I237" s="5">
        <v>0</v>
      </c>
      <c r="J237" s="43" t="s">
        <v>2107</v>
      </c>
      <c r="K237" s="19"/>
      <c r="L237" s="19"/>
      <c r="M237" s="25"/>
      <c r="N237" s="19"/>
      <c r="O237" s="5">
        <v>1</v>
      </c>
      <c r="R237" t="s">
        <v>2352</v>
      </c>
    </row>
    <row r="238" spans="1:19">
      <c r="A238" t="str">
        <f t="shared" si="6"/>
        <v>IceO</v>
      </c>
      <c r="B238" t="str">
        <f t="shared" si="7"/>
        <v>IceO</v>
      </c>
      <c r="C238" s="94" t="s">
        <v>441</v>
      </c>
      <c r="D238" s="96" t="s">
        <v>2088</v>
      </c>
      <c r="E238" s="97" t="s">
        <v>1959</v>
      </c>
      <c r="F238" s="94">
        <v>-2</v>
      </c>
      <c r="G238" s="94"/>
      <c r="H238" s="5">
        <v>9</v>
      </c>
      <c r="I238" s="5">
        <v>0</v>
      </c>
      <c r="J238" s="43" t="s">
        <v>2108</v>
      </c>
      <c r="K238" s="19"/>
      <c r="L238" s="19"/>
      <c r="M238" s="25"/>
      <c r="N238" s="19"/>
      <c r="O238" s="5">
        <v>1</v>
      </c>
      <c r="R238" t="s">
        <v>2352</v>
      </c>
    </row>
    <row r="239" spans="1:19">
      <c r="A239" t="str">
        <f t="shared" si="6"/>
        <v>StoneO</v>
      </c>
      <c r="B239" t="str">
        <f t="shared" si="7"/>
        <v>StoneO</v>
      </c>
      <c r="C239" s="94" t="s">
        <v>482</v>
      </c>
      <c r="D239" s="96" t="s">
        <v>2088</v>
      </c>
      <c r="E239" s="97" t="s">
        <v>1838</v>
      </c>
      <c r="F239" s="94">
        <v>-2</v>
      </c>
      <c r="G239" s="94"/>
      <c r="H239" s="5">
        <v>9</v>
      </c>
      <c r="I239" s="5">
        <v>0</v>
      </c>
      <c r="J239" s="43" t="s">
        <v>2109</v>
      </c>
      <c r="K239" s="19"/>
      <c r="L239" s="19"/>
      <c r="M239" s="25"/>
      <c r="N239" s="19"/>
      <c r="O239" s="5">
        <v>1</v>
      </c>
      <c r="R239" t="s">
        <v>2352</v>
      </c>
    </row>
    <row r="240" spans="1:19">
      <c r="A240" t="str">
        <f t="shared" si="6"/>
        <v>FireX</v>
      </c>
      <c r="B240" t="str">
        <f t="shared" si="7"/>
        <v>FireX</v>
      </c>
      <c r="C240" s="94" t="s">
        <v>159</v>
      </c>
      <c r="D240" s="96" t="s">
        <v>2110</v>
      </c>
      <c r="E240" s="97" t="s">
        <v>1757</v>
      </c>
      <c r="F240" s="94">
        <v>-2</v>
      </c>
      <c r="G240" s="94"/>
      <c r="H240" s="5">
        <v>9</v>
      </c>
      <c r="I240" s="5">
        <v>0</v>
      </c>
      <c r="J240" s="43" t="s">
        <v>2111</v>
      </c>
      <c r="K240" s="19"/>
      <c r="L240" s="19"/>
      <c r="M240" s="25"/>
      <c r="N240" s="19"/>
      <c r="O240" s="5">
        <v>1</v>
      </c>
      <c r="R240" t="s">
        <v>2352</v>
      </c>
    </row>
    <row r="241" spans="1:19">
      <c r="A241" t="str">
        <f t="shared" si="6"/>
        <v>IceX</v>
      </c>
      <c r="B241" t="str">
        <f t="shared" si="7"/>
        <v>IceX</v>
      </c>
      <c r="C241" s="94" t="s">
        <v>441</v>
      </c>
      <c r="D241" s="96" t="s">
        <v>2110</v>
      </c>
      <c r="E241" s="97" t="s">
        <v>2097</v>
      </c>
      <c r="F241" s="94">
        <v>-2</v>
      </c>
      <c r="G241" s="94"/>
      <c r="H241" s="5">
        <v>9</v>
      </c>
      <c r="I241" s="5">
        <v>0</v>
      </c>
      <c r="J241" s="43" t="s">
        <v>2112</v>
      </c>
      <c r="K241" s="19"/>
      <c r="L241" s="19"/>
      <c r="M241" s="25"/>
      <c r="N241" s="19"/>
      <c r="O241" s="5">
        <v>1</v>
      </c>
      <c r="R241" t="s">
        <v>2352</v>
      </c>
    </row>
    <row r="242" spans="1:19">
      <c r="A242" t="str">
        <f t="shared" si="6"/>
        <v>ThunderX</v>
      </c>
      <c r="B242" t="str">
        <f t="shared" si="7"/>
        <v>ThunderX</v>
      </c>
      <c r="C242" s="94" t="s">
        <v>242</v>
      </c>
      <c r="D242" s="96" t="s">
        <v>2110</v>
      </c>
      <c r="E242" s="97" t="s">
        <v>2113</v>
      </c>
      <c r="F242" s="94">
        <v>-2</v>
      </c>
      <c r="G242" s="94"/>
      <c r="H242" s="5">
        <v>9</v>
      </c>
      <c r="I242" s="5">
        <v>0</v>
      </c>
      <c r="J242" s="43" t="s">
        <v>2114</v>
      </c>
      <c r="K242" s="19"/>
      <c r="L242" s="19"/>
      <c r="M242" s="25"/>
      <c r="N242" s="19"/>
      <c r="O242" s="5">
        <v>1</v>
      </c>
      <c r="R242" t="s">
        <v>2352</v>
      </c>
    </row>
    <row r="243" spans="1:19">
      <c r="A243" t="str">
        <f t="shared" si="6"/>
        <v>Teleport</v>
      </c>
      <c r="B243" t="str">
        <f t="shared" si="7"/>
        <v>Teleport</v>
      </c>
      <c r="C243" s="94" t="s">
        <v>160</v>
      </c>
      <c r="D243" s="96"/>
      <c r="E243" s="97" t="s">
        <v>2115</v>
      </c>
      <c r="F243" s="94">
        <v>30</v>
      </c>
      <c r="G243" s="94"/>
      <c r="H243" s="5">
        <v>9</v>
      </c>
      <c r="I243" s="5">
        <v>0</v>
      </c>
      <c r="J243" s="43" t="s">
        <v>1969</v>
      </c>
      <c r="K243" s="19"/>
      <c r="L243" s="19"/>
      <c r="M243" s="25"/>
      <c r="N243" s="19"/>
      <c r="O243" s="5">
        <v>1</v>
      </c>
      <c r="R243" t="s">
        <v>1844</v>
      </c>
    </row>
    <row r="244" spans="1:19">
      <c r="A244" t="str">
        <f t="shared" si="6"/>
        <v>Remedy</v>
      </c>
      <c r="B244" t="str">
        <f t="shared" si="7"/>
        <v>Remedy</v>
      </c>
      <c r="C244" s="94" t="s">
        <v>2353</v>
      </c>
      <c r="D244" s="96"/>
      <c r="E244" s="97" t="s">
        <v>2116</v>
      </c>
      <c r="F244" s="94">
        <v>30</v>
      </c>
      <c r="G244" s="94"/>
      <c r="H244" s="5">
        <v>9</v>
      </c>
      <c r="I244" s="5">
        <v>0</v>
      </c>
      <c r="J244" s="43" t="s">
        <v>2117</v>
      </c>
      <c r="K244" s="19"/>
      <c r="L244" s="19"/>
      <c r="M244" s="25"/>
      <c r="N244" s="19"/>
      <c r="O244" s="5">
        <v>1</v>
      </c>
      <c r="R244" t="s">
        <v>1844</v>
      </c>
    </row>
    <row r="245" spans="1:19">
      <c r="A245" t="str">
        <f t="shared" si="6"/>
        <v>AllO</v>
      </c>
      <c r="B245" t="str">
        <f t="shared" si="7"/>
        <v>AllO</v>
      </c>
      <c r="C245" s="94" t="s">
        <v>2118</v>
      </c>
      <c r="D245" s="96" t="s">
        <v>2088</v>
      </c>
      <c r="E245" s="97" t="s">
        <v>2119</v>
      </c>
      <c r="F245" s="94">
        <v>-2</v>
      </c>
      <c r="G245" s="94"/>
      <c r="H245" s="5">
        <v>9</v>
      </c>
      <c r="I245" s="5">
        <v>0</v>
      </c>
      <c r="J245" s="43" t="s">
        <v>2120</v>
      </c>
      <c r="K245" s="19"/>
      <c r="L245" s="19"/>
      <c r="M245" s="25"/>
      <c r="N245" s="19"/>
      <c r="O245" s="5">
        <v>1</v>
      </c>
      <c r="R245" t="s">
        <v>2352</v>
      </c>
    </row>
    <row r="246" spans="1:19">
      <c r="A246" t="str">
        <f t="shared" si="6"/>
        <v>PoisonNova</v>
      </c>
      <c r="B246" t="str">
        <f t="shared" si="7"/>
        <v>PoisonNova</v>
      </c>
      <c r="C246" s="94" t="s">
        <v>2354</v>
      </c>
      <c r="D246" s="96"/>
      <c r="E246" s="97" t="s">
        <v>2121</v>
      </c>
      <c r="F246" s="94">
        <v>30</v>
      </c>
      <c r="G246" s="94"/>
      <c r="H246" s="5">
        <v>9</v>
      </c>
      <c r="I246" s="5">
        <v>0</v>
      </c>
      <c r="J246" s="43" t="s">
        <v>2122</v>
      </c>
      <c r="K246" s="19"/>
      <c r="L246" s="19"/>
      <c r="M246" s="25"/>
      <c r="N246" s="19"/>
      <c r="O246" s="5">
        <v>1</v>
      </c>
      <c r="R246" t="s">
        <v>1844</v>
      </c>
      <c r="S246" t="s">
        <v>2310</v>
      </c>
    </row>
    <row r="247" spans="1:19">
      <c r="A247" t="str">
        <f t="shared" si="6"/>
        <v>Flare</v>
      </c>
      <c r="B247" t="str">
        <f t="shared" si="7"/>
        <v>Flare</v>
      </c>
      <c r="C247" s="94" t="s">
        <v>485</v>
      </c>
      <c r="D247" s="96"/>
      <c r="E247" s="97" t="s">
        <v>2123</v>
      </c>
      <c r="F247" s="94">
        <v>-2</v>
      </c>
      <c r="G247" s="94"/>
      <c r="H247" s="5">
        <v>9</v>
      </c>
      <c r="I247" s="5">
        <v>0</v>
      </c>
      <c r="J247" s="43" t="s">
        <v>2124</v>
      </c>
      <c r="K247" s="19"/>
      <c r="L247" s="19"/>
      <c r="M247" s="25"/>
      <c r="N247" s="19"/>
      <c r="O247" s="5">
        <v>1</v>
      </c>
      <c r="R247" t="s">
        <v>2355</v>
      </c>
    </row>
    <row r="248" spans="1:19">
      <c r="A248" t="str">
        <f t="shared" si="6"/>
        <v>Smasher</v>
      </c>
      <c r="B248" t="str">
        <f t="shared" si="7"/>
        <v>Smasher</v>
      </c>
      <c r="C248" s="94" t="s">
        <v>780</v>
      </c>
      <c r="D248" s="96"/>
      <c r="E248" s="97" t="s">
        <v>2125</v>
      </c>
      <c r="F248" s="94">
        <v>30</v>
      </c>
      <c r="G248" s="94"/>
      <c r="H248" s="5">
        <v>9</v>
      </c>
      <c r="I248" s="5">
        <v>0</v>
      </c>
      <c r="J248" s="43" t="s">
        <v>2126</v>
      </c>
      <c r="K248" s="19"/>
      <c r="L248" s="19"/>
      <c r="M248" s="25"/>
      <c r="N248" s="19"/>
      <c r="O248" s="5">
        <v>1</v>
      </c>
      <c r="R248" t="s">
        <v>2355</v>
      </c>
    </row>
    <row r="249" spans="1:19">
      <c r="A249" t="str">
        <f t="shared" si="6"/>
        <v>Recover</v>
      </c>
      <c r="B249" t="str">
        <f t="shared" si="7"/>
        <v>Recover</v>
      </c>
      <c r="C249" s="94" t="s">
        <v>33</v>
      </c>
      <c r="D249" s="96"/>
      <c r="E249" s="97" t="s">
        <v>2127</v>
      </c>
      <c r="F249" s="94">
        <v>-2</v>
      </c>
      <c r="G249" s="94"/>
      <c r="H249" s="5">
        <v>9</v>
      </c>
      <c r="I249" s="5">
        <v>0</v>
      </c>
      <c r="J249" s="43" t="s">
        <v>2128</v>
      </c>
      <c r="K249" s="19"/>
      <c r="L249" s="19"/>
      <c r="M249" s="25"/>
      <c r="N249" s="19"/>
      <c r="O249" s="5">
        <v>1</v>
      </c>
      <c r="R249" t="s">
        <v>2352</v>
      </c>
    </row>
    <row r="250" spans="1:19">
      <c r="A250" t="str">
        <f t="shared" si="6"/>
        <v>PowerMagi</v>
      </c>
      <c r="B250" t="str">
        <f t="shared" si="7"/>
        <v>PowerMagi</v>
      </c>
      <c r="C250" s="94" t="s">
        <v>1840</v>
      </c>
      <c r="D250" s="96" t="s">
        <v>1975</v>
      </c>
      <c r="E250" s="97">
        <v>100</v>
      </c>
      <c r="F250" s="94">
        <v>-2</v>
      </c>
      <c r="G250" s="94"/>
      <c r="H250" s="5">
        <v>99</v>
      </c>
      <c r="I250" s="5" t="s">
        <v>1676</v>
      </c>
      <c r="J250" s="43" t="s">
        <v>2129</v>
      </c>
      <c r="K250" s="19"/>
      <c r="L250" s="19"/>
      <c r="M250" s="25"/>
      <c r="N250" s="19"/>
      <c r="O250" s="5" t="s">
        <v>1680</v>
      </c>
      <c r="R250" t="s">
        <v>2347</v>
      </c>
    </row>
    <row r="251" spans="1:19">
      <c r="A251" t="str">
        <f t="shared" si="6"/>
        <v>SpeedMagi</v>
      </c>
      <c r="B251" t="str">
        <f t="shared" si="7"/>
        <v>SpeedMagi</v>
      </c>
      <c r="C251" s="94" t="s">
        <v>1842</v>
      </c>
      <c r="D251" s="96" t="s">
        <v>1975</v>
      </c>
      <c r="E251" s="97" t="s">
        <v>2130</v>
      </c>
      <c r="F251" s="94">
        <v>-2</v>
      </c>
      <c r="G251" s="94"/>
      <c r="H251" s="5">
        <v>99</v>
      </c>
      <c r="I251" s="5" t="s">
        <v>1721</v>
      </c>
      <c r="J251" s="43" t="s">
        <v>2131</v>
      </c>
      <c r="K251" s="19"/>
      <c r="L251" s="19"/>
      <c r="M251" s="25"/>
      <c r="N251" s="19"/>
      <c r="O251" s="5" t="s">
        <v>1723</v>
      </c>
      <c r="R251" t="s">
        <v>2347</v>
      </c>
    </row>
    <row r="252" spans="1:19">
      <c r="A252" t="str">
        <f t="shared" si="6"/>
        <v>ManaMagi</v>
      </c>
      <c r="B252" t="str">
        <f t="shared" si="7"/>
        <v>ManaMagi</v>
      </c>
      <c r="C252" s="94" t="s">
        <v>6</v>
      </c>
      <c r="D252" s="96" t="s">
        <v>1975</v>
      </c>
      <c r="E252" s="97" t="s">
        <v>2132</v>
      </c>
      <c r="F252" s="94">
        <v>-2</v>
      </c>
      <c r="G252" s="94"/>
      <c r="H252" s="5">
        <v>99</v>
      </c>
      <c r="I252" s="5">
        <v>0</v>
      </c>
      <c r="J252" s="43" t="s">
        <v>2133</v>
      </c>
      <c r="K252" s="19"/>
      <c r="L252" s="19"/>
      <c r="M252" s="25"/>
      <c r="N252" s="19"/>
      <c r="O252" s="5">
        <v>11</v>
      </c>
      <c r="R252" t="s">
        <v>2347</v>
      </c>
    </row>
    <row r="253" spans="1:19">
      <c r="A253" t="str">
        <f t="shared" si="6"/>
        <v>DefenseMagi</v>
      </c>
      <c r="B253" t="str">
        <f t="shared" si="7"/>
        <v>DefenseMagi</v>
      </c>
      <c r="C253" s="94" t="s">
        <v>115</v>
      </c>
      <c r="D253" s="96" t="s">
        <v>1975</v>
      </c>
      <c r="E253" s="97" t="s">
        <v>2134</v>
      </c>
      <c r="F253" s="94">
        <v>-2</v>
      </c>
      <c r="G253" s="94"/>
      <c r="H253" s="5">
        <v>99</v>
      </c>
      <c r="I253" s="5" t="s">
        <v>1928</v>
      </c>
      <c r="J253" s="43" t="s">
        <v>2135</v>
      </c>
      <c r="K253" s="19"/>
      <c r="L253" s="19"/>
      <c r="M253" s="25"/>
      <c r="N253" s="19"/>
      <c r="O253" s="5" t="s">
        <v>1930</v>
      </c>
      <c r="R253" t="s">
        <v>2347</v>
      </c>
    </row>
    <row r="254" spans="1:19">
      <c r="A254" t="str">
        <f t="shared" si="6"/>
        <v>FireMagi</v>
      </c>
      <c r="B254" t="str">
        <f t="shared" si="7"/>
        <v>FireMagi</v>
      </c>
      <c r="C254" s="94" t="s">
        <v>159</v>
      </c>
      <c r="D254" s="96" t="s">
        <v>1975</v>
      </c>
      <c r="E254" s="97" t="s">
        <v>2136</v>
      </c>
      <c r="F254" s="94">
        <v>-2</v>
      </c>
      <c r="G254" s="94"/>
      <c r="H254" s="5">
        <v>99</v>
      </c>
      <c r="I254" s="5">
        <v>0</v>
      </c>
      <c r="J254" s="43" t="s">
        <v>2137</v>
      </c>
      <c r="K254" s="19"/>
      <c r="L254" s="19"/>
      <c r="M254" s="25"/>
      <c r="N254" s="19"/>
      <c r="O254" s="5">
        <v>11</v>
      </c>
      <c r="R254" t="s">
        <v>2347</v>
      </c>
    </row>
    <row r="255" spans="1:19">
      <c r="A255" t="str">
        <f t="shared" si="6"/>
        <v>IceMagi</v>
      </c>
      <c r="B255" t="str">
        <f t="shared" si="7"/>
        <v>IceMagi</v>
      </c>
      <c r="C255" s="94" t="s">
        <v>441</v>
      </c>
      <c r="D255" s="96" t="s">
        <v>1975</v>
      </c>
      <c r="E255" s="97" t="s">
        <v>2138</v>
      </c>
      <c r="F255" s="94">
        <v>-2</v>
      </c>
      <c r="G255" s="94"/>
      <c r="H255" s="5">
        <v>99</v>
      </c>
      <c r="I255" s="5">
        <v>0</v>
      </c>
      <c r="J255" s="43" t="s">
        <v>2139</v>
      </c>
      <c r="K255" s="19"/>
      <c r="L255" s="19"/>
      <c r="M255" s="25"/>
      <c r="N255" s="19"/>
      <c r="O255" s="5">
        <v>11</v>
      </c>
      <c r="R255" t="s">
        <v>2347</v>
      </c>
    </row>
    <row r="256" spans="1:19">
      <c r="A256" t="str">
        <f t="shared" si="6"/>
        <v>ThunderMagi</v>
      </c>
      <c r="B256" t="str">
        <f t="shared" si="7"/>
        <v>ThunderMagi</v>
      </c>
      <c r="C256" s="94" t="s">
        <v>242</v>
      </c>
      <c r="D256" s="96" t="s">
        <v>1975</v>
      </c>
      <c r="E256" s="97" t="s">
        <v>2140</v>
      </c>
      <c r="F256" s="94">
        <v>-2</v>
      </c>
      <c r="G256" s="94"/>
      <c r="H256" s="5">
        <v>99</v>
      </c>
      <c r="I256" s="5">
        <v>0</v>
      </c>
      <c r="J256" s="43" t="s">
        <v>2141</v>
      </c>
      <c r="K256" s="19"/>
      <c r="L256" s="19"/>
      <c r="M256" s="25"/>
      <c r="N256" s="19"/>
      <c r="O256" s="5">
        <v>11</v>
      </c>
      <c r="R256" t="s">
        <v>2347</v>
      </c>
    </row>
    <row r="257" spans="1:18">
      <c r="A257" t="str">
        <f t="shared" si="6"/>
        <v>PoisonMagi</v>
      </c>
      <c r="B257" t="str">
        <f t="shared" si="7"/>
        <v>PoisonMagi</v>
      </c>
      <c r="C257" s="94" t="s">
        <v>20</v>
      </c>
      <c r="D257" s="96" t="s">
        <v>1975</v>
      </c>
      <c r="E257" s="97" t="s">
        <v>2142</v>
      </c>
      <c r="F257" s="94">
        <v>-2</v>
      </c>
      <c r="G257" s="94"/>
      <c r="H257" s="5">
        <v>99</v>
      </c>
      <c r="I257" s="5">
        <v>0</v>
      </c>
      <c r="J257" s="43" t="s">
        <v>2143</v>
      </c>
      <c r="K257" s="19"/>
      <c r="L257" s="19"/>
      <c r="M257" s="25"/>
      <c r="N257" s="19"/>
      <c r="O257" s="5">
        <v>11</v>
      </c>
      <c r="R257" t="s">
        <v>2347</v>
      </c>
    </row>
  </sheetData>
  <autoFilter ref="A1:W25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242"/>
  <sheetViews>
    <sheetView workbookViewId="0">
      <selection activeCell="E229" sqref="E229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100" t="s">
        <v>1649</v>
      </c>
      <c r="B1" s="100" t="s">
        <v>2144</v>
      </c>
    </row>
    <row r="2" spans="1:2">
      <c r="A2" s="129" t="s">
        <v>2146</v>
      </c>
      <c r="B2" s="130"/>
    </row>
    <row r="3" spans="1:2">
      <c r="A3" s="101"/>
      <c r="B3" s="101" t="s">
        <v>345</v>
      </c>
    </row>
    <row r="4" spans="1:2">
      <c r="A4" s="101"/>
      <c r="B4" s="101" t="s">
        <v>2147</v>
      </c>
    </row>
    <row r="5" spans="1:2">
      <c r="A5" s="101"/>
      <c r="B5" s="101" t="s">
        <v>2148</v>
      </c>
    </row>
    <row r="6" spans="1:2">
      <c r="A6" s="101"/>
      <c r="B6" s="101" t="s">
        <v>2149</v>
      </c>
    </row>
    <row r="7" spans="1:2">
      <c r="A7" s="101"/>
      <c r="B7" s="101" t="s">
        <v>479</v>
      </c>
    </row>
    <row r="8" spans="1:2">
      <c r="A8" s="101"/>
      <c r="B8" s="101" t="s">
        <v>749</v>
      </c>
    </row>
    <row r="9" spans="1:2">
      <c r="A9" s="129" t="s">
        <v>2150</v>
      </c>
      <c r="B9" s="130" t="s">
        <v>2151</v>
      </c>
    </row>
    <row r="10" spans="1:2">
      <c r="A10" s="101"/>
      <c r="B10" s="101" t="s">
        <v>2152</v>
      </c>
    </row>
    <row r="11" spans="1:2">
      <c r="A11" s="101"/>
      <c r="B11" s="101" t="s">
        <v>2153</v>
      </c>
    </row>
    <row r="12" spans="1:2">
      <c r="A12" s="101"/>
      <c r="B12" s="101" t="s">
        <v>2154</v>
      </c>
    </row>
    <row r="13" spans="1:2">
      <c r="A13" s="129" t="s">
        <v>2150</v>
      </c>
      <c r="B13" s="130" t="s">
        <v>2155</v>
      </c>
    </row>
    <row r="14" spans="1:2">
      <c r="A14" s="101"/>
      <c r="B14" s="101" t="s">
        <v>2156</v>
      </c>
    </row>
    <row r="15" spans="1:2">
      <c r="A15" s="129" t="s">
        <v>2150</v>
      </c>
      <c r="B15" s="130" t="s">
        <v>2157</v>
      </c>
    </row>
    <row r="16" spans="1:2">
      <c r="A16" s="101"/>
      <c r="B16" s="101" t="s">
        <v>2158</v>
      </c>
    </row>
    <row r="17" spans="1:2">
      <c r="A17" s="101"/>
      <c r="B17" s="101" t="s">
        <v>2158</v>
      </c>
    </row>
    <row r="18" spans="1:2">
      <c r="A18" s="101"/>
      <c r="B18" s="101" t="s">
        <v>2158</v>
      </c>
    </row>
    <row r="19" spans="1:2">
      <c r="A19" s="101"/>
      <c r="B19" s="101" t="s">
        <v>2158</v>
      </c>
    </row>
    <row r="20" spans="1:2">
      <c r="A20" s="129" t="s">
        <v>2150</v>
      </c>
      <c r="B20" s="130" t="s">
        <v>2159</v>
      </c>
    </row>
    <row r="21" spans="1:2">
      <c r="A21" s="101"/>
      <c r="B21" s="101" t="s">
        <v>2160</v>
      </c>
    </row>
    <row r="22" spans="1:2">
      <c r="A22" s="101"/>
      <c r="B22" s="101" t="s">
        <v>2160</v>
      </c>
    </row>
    <row r="23" spans="1:2">
      <c r="A23" s="101"/>
      <c r="B23" s="103" t="s">
        <v>2161</v>
      </c>
    </row>
    <row r="24" spans="1:2">
      <c r="A24" s="101"/>
      <c r="B24" s="103" t="s">
        <v>2161</v>
      </c>
    </row>
    <row r="25" spans="1:2">
      <c r="A25" s="101"/>
      <c r="B25" s="103" t="s">
        <v>2162</v>
      </c>
    </row>
    <row r="26" spans="1:2">
      <c r="A26" s="101"/>
      <c r="B26" s="101" t="s">
        <v>2158</v>
      </c>
    </row>
    <row r="27" spans="1:2">
      <c r="A27" s="101"/>
      <c r="B27" s="101" t="s">
        <v>2158</v>
      </c>
    </row>
    <row r="28" spans="1:2">
      <c r="A28" s="101"/>
      <c r="B28" s="101" t="s">
        <v>2158</v>
      </c>
    </row>
    <row r="29" spans="1:2">
      <c r="A29" s="101"/>
      <c r="B29" s="101" t="s">
        <v>2163</v>
      </c>
    </row>
    <row r="30" spans="1:2">
      <c r="A30" s="101"/>
      <c r="B30" s="101" t="s">
        <v>2164</v>
      </c>
    </row>
    <row r="31" spans="1:2">
      <c r="A31" s="101"/>
      <c r="B31" s="101" t="s">
        <v>2165</v>
      </c>
    </row>
    <row r="32" spans="1:2">
      <c r="A32" s="101"/>
      <c r="B32" s="101" t="s">
        <v>2148</v>
      </c>
    </row>
    <row r="33" spans="1:2">
      <c r="A33" s="129" t="s">
        <v>954</v>
      </c>
      <c r="B33" s="130" t="s">
        <v>2151</v>
      </c>
    </row>
    <row r="34" spans="1:2">
      <c r="A34" s="101"/>
      <c r="B34" s="102" t="s">
        <v>2166</v>
      </c>
    </row>
    <row r="35" spans="1:2">
      <c r="A35" s="101"/>
      <c r="B35" s="102" t="s">
        <v>2166</v>
      </c>
    </row>
    <row r="36" spans="1:2">
      <c r="A36" s="101"/>
      <c r="B36" s="102" t="s">
        <v>2166</v>
      </c>
    </row>
    <row r="37" spans="1:2">
      <c r="A37" s="101"/>
      <c r="B37" s="102" t="s">
        <v>2166</v>
      </c>
    </row>
    <row r="38" spans="1:2">
      <c r="A38" s="129" t="s">
        <v>954</v>
      </c>
      <c r="B38" s="130" t="s">
        <v>2155</v>
      </c>
    </row>
    <row r="39" spans="1:2">
      <c r="A39" s="101"/>
      <c r="B39" s="102" t="s">
        <v>2166</v>
      </c>
    </row>
    <row r="40" spans="1:2">
      <c r="A40" s="101"/>
      <c r="B40" s="102" t="s">
        <v>2166</v>
      </c>
    </row>
    <row r="41" spans="1:2">
      <c r="A41" s="101"/>
      <c r="B41" s="102" t="s">
        <v>2166</v>
      </c>
    </row>
    <row r="42" spans="1:2">
      <c r="A42" s="129" t="s">
        <v>954</v>
      </c>
      <c r="B42" s="130" t="s">
        <v>2157</v>
      </c>
    </row>
    <row r="43" spans="1:2">
      <c r="A43" s="100"/>
      <c r="B43" s="102" t="s">
        <v>2166</v>
      </c>
    </row>
    <row r="44" spans="1:2">
      <c r="A44" s="100"/>
      <c r="B44" s="102" t="s">
        <v>2166</v>
      </c>
    </row>
    <row r="45" spans="1:2">
      <c r="A45" s="100"/>
      <c r="B45" s="102" t="s">
        <v>2166</v>
      </c>
    </row>
    <row r="46" spans="1:2">
      <c r="A46" s="100"/>
      <c r="B46" s="102" t="s">
        <v>2166</v>
      </c>
    </row>
    <row r="47" spans="1:2">
      <c r="A47" s="101"/>
      <c r="B47" s="101" t="s">
        <v>2167</v>
      </c>
    </row>
    <row r="48" spans="1:2">
      <c r="A48" s="129" t="s">
        <v>954</v>
      </c>
      <c r="B48" s="130" t="s">
        <v>2159</v>
      </c>
    </row>
    <row r="49" spans="1:2">
      <c r="A49" s="101"/>
      <c r="B49" s="102" t="s">
        <v>2166</v>
      </c>
    </row>
    <row r="50" spans="1:2">
      <c r="A50" s="101"/>
      <c r="B50" s="102" t="s">
        <v>2166</v>
      </c>
    </row>
    <row r="51" spans="1:2">
      <c r="A51" s="101"/>
      <c r="B51" s="102" t="s">
        <v>2166</v>
      </c>
    </row>
    <row r="52" spans="1:2">
      <c r="A52" s="101"/>
      <c r="B52" s="102" t="s">
        <v>2166</v>
      </c>
    </row>
    <row r="53" spans="1:2">
      <c r="A53" s="101"/>
      <c r="B53" s="101" t="s">
        <v>2168</v>
      </c>
    </row>
    <row r="54" spans="1:2">
      <c r="A54" s="129" t="s">
        <v>954</v>
      </c>
      <c r="B54" s="130" t="s">
        <v>2169</v>
      </c>
    </row>
    <row r="55" spans="1:2">
      <c r="A55" s="101"/>
      <c r="B55" s="101" t="s">
        <v>505</v>
      </c>
    </row>
    <row r="56" spans="1:2">
      <c r="A56" s="101"/>
      <c r="B56" s="102" t="s">
        <v>2166</v>
      </c>
    </row>
    <row r="57" spans="1:2">
      <c r="A57" s="101"/>
      <c r="B57" s="102" t="s">
        <v>2166</v>
      </c>
    </row>
    <row r="58" spans="1:2">
      <c r="A58" s="101"/>
      <c r="B58" s="102" t="s">
        <v>2166</v>
      </c>
    </row>
    <row r="59" spans="1:2">
      <c r="A59" s="101"/>
      <c r="B59" s="102" t="s">
        <v>2166</v>
      </c>
    </row>
    <row r="60" spans="1:2">
      <c r="A60" s="101"/>
      <c r="B60" s="103" t="s">
        <v>2170</v>
      </c>
    </row>
    <row r="61" spans="1:2">
      <c r="A61" s="101"/>
      <c r="B61" s="101" t="s">
        <v>2171</v>
      </c>
    </row>
    <row r="62" spans="1:2">
      <c r="A62" s="101"/>
      <c r="B62" s="101" t="s">
        <v>2172</v>
      </c>
    </row>
    <row r="63" spans="1:2">
      <c r="A63" s="101"/>
      <c r="B63" s="101" t="s">
        <v>2173</v>
      </c>
    </row>
    <row r="64" spans="1:2">
      <c r="A64" s="129" t="s">
        <v>1047</v>
      </c>
      <c r="B64" s="130" t="s">
        <v>2159</v>
      </c>
    </row>
    <row r="65" spans="1:2">
      <c r="A65" s="101"/>
      <c r="B65" s="101" t="s">
        <v>1125</v>
      </c>
    </row>
    <row r="66" spans="1:2">
      <c r="A66" s="129" t="s">
        <v>1047</v>
      </c>
      <c r="B66" s="130" t="s">
        <v>2169</v>
      </c>
    </row>
    <row r="67" spans="1:2">
      <c r="A67" s="101"/>
      <c r="B67" s="101" t="s">
        <v>92</v>
      </c>
    </row>
    <row r="68" spans="1:2">
      <c r="A68" s="101"/>
      <c r="B68" s="101" t="s">
        <v>2174</v>
      </c>
    </row>
    <row r="69" spans="1:2">
      <c r="A69" s="129" t="s">
        <v>1047</v>
      </c>
      <c r="B69" s="130" t="s">
        <v>2175</v>
      </c>
    </row>
    <row r="70" spans="1:2">
      <c r="A70" s="101"/>
      <c r="B70" s="101" t="s">
        <v>1856</v>
      </c>
    </row>
    <row r="71" spans="1:2">
      <c r="A71" s="129" t="s">
        <v>1047</v>
      </c>
      <c r="B71" s="130" t="s">
        <v>2176</v>
      </c>
    </row>
    <row r="72" spans="1:2">
      <c r="A72" s="101"/>
      <c r="B72" s="101" t="s">
        <v>2177</v>
      </c>
    </row>
    <row r="73" spans="1:2">
      <c r="A73" s="129" t="s">
        <v>1047</v>
      </c>
      <c r="B73" s="130" t="s">
        <v>2178</v>
      </c>
    </row>
    <row r="74" spans="1:2">
      <c r="A74" s="101"/>
      <c r="B74" s="101" t="s">
        <v>756</v>
      </c>
    </row>
    <row r="75" spans="1:2">
      <c r="A75" s="101"/>
      <c r="B75" s="101" t="s">
        <v>2179</v>
      </c>
    </row>
    <row r="76" spans="1:2">
      <c r="A76" s="101"/>
      <c r="B76" s="101" t="s">
        <v>2180</v>
      </c>
    </row>
    <row r="77" spans="1:2">
      <c r="A77" s="101"/>
      <c r="B77" s="101" t="s">
        <v>2181</v>
      </c>
    </row>
    <row r="78" spans="1:2">
      <c r="A78" s="101"/>
      <c r="B78" s="101" t="s">
        <v>2182</v>
      </c>
    </row>
    <row r="79" spans="1:2">
      <c r="A79" s="129" t="s">
        <v>2183</v>
      </c>
      <c r="B79" s="130" t="s">
        <v>1118</v>
      </c>
    </row>
    <row r="80" spans="1:2">
      <c r="A80" s="101"/>
      <c r="B80" s="101" t="s">
        <v>2163</v>
      </c>
    </row>
    <row r="81" spans="1:2">
      <c r="A81" s="101"/>
      <c r="B81" s="101" t="s">
        <v>2184</v>
      </c>
    </row>
    <row r="82" spans="1:2">
      <c r="A82" s="129" t="s">
        <v>2183</v>
      </c>
      <c r="B82" s="130" t="s">
        <v>1121</v>
      </c>
    </row>
    <row r="83" spans="1:2">
      <c r="A83" s="101"/>
      <c r="B83" s="104" t="s">
        <v>2185</v>
      </c>
    </row>
    <row r="84" spans="1:2">
      <c r="A84" s="101"/>
      <c r="B84" s="104" t="s">
        <v>2186</v>
      </c>
    </row>
    <row r="85" spans="1:2">
      <c r="A85" s="101"/>
      <c r="B85" s="104" t="s">
        <v>2187</v>
      </c>
    </row>
    <row r="86" spans="1:2">
      <c r="A86" s="131" t="s">
        <v>1189</v>
      </c>
      <c r="B86" s="130" t="s">
        <v>2157</v>
      </c>
    </row>
    <row r="87" spans="1:2">
      <c r="A87" s="101"/>
      <c r="B87" s="101" t="s">
        <v>2180</v>
      </c>
    </row>
    <row r="88" spans="1:2">
      <c r="A88" s="101"/>
      <c r="B88" s="101" t="s">
        <v>2188</v>
      </c>
    </row>
    <row r="89" spans="1:2">
      <c r="A89" s="131" t="s">
        <v>1189</v>
      </c>
      <c r="B89" s="130" t="s">
        <v>2159</v>
      </c>
    </row>
    <row r="90" spans="1:2">
      <c r="A90" s="104"/>
      <c r="B90" s="102" t="s">
        <v>2189</v>
      </c>
    </row>
    <row r="91" spans="1:2">
      <c r="A91" s="101"/>
      <c r="B91" s="101" t="s">
        <v>632</v>
      </c>
    </row>
    <row r="92" spans="1:2">
      <c r="A92" s="131" t="s">
        <v>1189</v>
      </c>
      <c r="B92" s="130" t="s">
        <v>2169</v>
      </c>
    </row>
    <row r="93" spans="1:2">
      <c r="A93" s="101"/>
      <c r="B93" s="101" t="s">
        <v>2171</v>
      </c>
    </row>
    <row r="94" spans="1:2">
      <c r="A94" s="101"/>
      <c r="B94" s="101" t="s">
        <v>2184</v>
      </c>
    </row>
    <row r="95" spans="1:2">
      <c r="A95" s="101"/>
      <c r="B95" s="101" t="s">
        <v>2190</v>
      </c>
    </row>
    <row r="96" spans="1:2">
      <c r="A96" s="131" t="s">
        <v>1163</v>
      </c>
      <c r="B96" s="130" t="s">
        <v>2151</v>
      </c>
    </row>
    <row r="97" spans="1:2">
      <c r="A97" s="101"/>
      <c r="B97" s="104" t="s">
        <v>1830</v>
      </c>
    </row>
    <row r="98" spans="1:2">
      <c r="A98" s="131" t="s">
        <v>1163</v>
      </c>
      <c r="B98" s="130" t="s">
        <v>2157</v>
      </c>
    </row>
    <row r="99" spans="1:2">
      <c r="A99" s="101"/>
      <c r="B99" s="101" t="s">
        <v>648</v>
      </c>
    </row>
    <row r="100" spans="1:2">
      <c r="A100" s="131" t="s">
        <v>1163</v>
      </c>
      <c r="B100" s="130" t="s">
        <v>2169</v>
      </c>
    </row>
    <row r="101" spans="1:2">
      <c r="A101" s="101"/>
      <c r="B101" s="102" t="s">
        <v>2191</v>
      </c>
    </row>
    <row r="102" spans="1:2">
      <c r="A102" s="101"/>
      <c r="B102" s="102" t="s">
        <v>659</v>
      </c>
    </row>
    <row r="103" spans="1:2">
      <c r="A103" s="101"/>
      <c r="B103" s="102" t="s">
        <v>547</v>
      </c>
    </row>
    <row r="104" spans="1:2">
      <c r="A104" s="132" t="s">
        <v>1183</v>
      </c>
      <c r="B104" s="133" t="s">
        <v>2157</v>
      </c>
    </row>
    <row r="105" spans="1:2">
      <c r="A105" s="101"/>
      <c r="B105" s="101" t="s">
        <v>2180</v>
      </c>
    </row>
    <row r="106" spans="1:2">
      <c r="A106" s="132" t="s">
        <v>1183</v>
      </c>
      <c r="B106" s="133" t="s">
        <v>2159</v>
      </c>
    </row>
    <row r="107" spans="1:2">
      <c r="A107" s="101"/>
      <c r="B107" s="101" t="s">
        <v>2192</v>
      </c>
    </row>
    <row r="108" spans="1:2">
      <c r="A108" s="101"/>
      <c r="B108" s="101" t="s">
        <v>2193</v>
      </c>
    </row>
    <row r="109" spans="1:2">
      <c r="A109" s="132" t="s">
        <v>1183</v>
      </c>
      <c r="B109" s="133" t="s">
        <v>2169</v>
      </c>
    </row>
    <row r="110" spans="1:2">
      <c r="A110" s="101"/>
      <c r="B110" s="101" t="s">
        <v>2393</v>
      </c>
    </row>
    <row r="111" spans="1:2">
      <c r="A111" s="132" t="s">
        <v>1183</v>
      </c>
      <c r="B111" s="133" t="s">
        <v>2194</v>
      </c>
    </row>
    <row r="112" spans="1:2">
      <c r="A112" s="101"/>
      <c r="B112" s="101" t="s">
        <v>2195</v>
      </c>
    </row>
    <row r="113" spans="1:2">
      <c r="A113" s="132" t="s">
        <v>1183</v>
      </c>
      <c r="B113" s="133" t="s">
        <v>2194</v>
      </c>
    </row>
    <row r="114" spans="1:2">
      <c r="A114" s="101"/>
      <c r="B114" s="101" t="s">
        <v>2165</v>
      </c>
    </row>
    <row r="115" spans="1:2">
      <c r="A115" s="101"/>
      <c r="B115" s="101" t="s">
        <v>2172</v>
      </c>
    </row>
    <row r="116" spans="1:2">
      <c r="A116" s="101"/>
      <c r="B116" s="101" t="s">
        <v>2196</v>
      </c>
    </row>
    <row r="117" spans="1:2">
      <c r="A117" s="129" t="s">
        <v>2197</v>
      </c>
      <c r="B117" s="130" t="s">
        <v>2151</v>
      </c>
    </row>
    <row r="118" spans="1:2">
      <c r="A118" s="101"/>
      <c r="B118" s="101" t="s">
        <v>2167</v>
      </c>
    </row>
    <row r="119" spans="1:2">
      <c r="A119" s="129" t="s">
        <v>2197</v>
      </c>
      <c r="B119" s="130" t="s">
        <v>2155</v>
      </c>
    </row>
    <row r="120" spans="1:2">
      <c r="A120" s="101"/>
      <c r="B120" s="101" t="s">
        <v>2198</v>
      </c>
    </row>
    <row r="121" spans="1:2">
      <c r="A121" s="129" t="s">
        <v>2197</v>
      </c>
      <c r="B121" s="130" t="s">
        <v>2169</v>
      </c>
    </row>
    <row r="122" spans="1:2">
      <c r="A122" s="101"/>
      <c r="B122" s="101" t="s">
        <v>2199</v>
      </c>
    </row>
    <row r="123" spans="1:2">
      <c r="A123" s="101"/>
      <c r="B123" s="101" t="s">
        <v>547</v>
      </c>
    </row>
    <row r="124" spans="1:2">
      <c r="A124" s="129" t="s">
        <v>2197</v>
      </c>
      <c r="B124" s="130" t="s">
        <v>2200</v>
      </c>
    </row>
    <row r="125" spans="1:2">
      <c r="A125" s="101"/>
      <c r="B125" s="101" t="s">
        <v>2201</v>
      </c>
    </row>
    <row r="126" spans="1:2">
      <c r="A126" s="129" t="s">
        <v>2197</v>
      </c>
      <c r="B126" s="130" t="s">
        <v>2202</v>
      </c>
    </row>
    <row r="127" spans="1:2">
      <c r="A127" s="103"/>
      <c r="B127" s="101" t="s">
        <v>2163</v>
      </c>
    </row>
    <row r="128" spans="1:2">
      <c r="A128" s="103"/>
      <c r="B128" s="101" t="s">
        <v>2164</v>
      </c>
    </row>
    <row r="129" spans="1:2">
      <c r="A129" s="103"/>
      <c r="B129" s="101" t="s">
        <v>2165</v>
      </c>
    </row>
    <row r="130" spans="1:2">
      <c r="A130" s="103"/>
      <c r="B130" s="101" t="s">
        <v>2203</v>
      </c>
    </row>
    <row r="131" spans="1:2">
      <c r="A131" s="103"/>
      <c r="B131" s="101" t="s">
        <v>2170</v>
      </c>
    </row>
    <row r="132" spans="1:2">
      <c r="A132" s="103"/>
      <c r="B132" s="101" t="s">
        <v>2172</v>
      </c>
    </row>
    <row r="133" spans="1:2">
      <c r="A133" s="103"/>
      <c r="B133" s="101" t="s">
        <v>2196</v>
      </c>
    </row>
    <row r="134" spans="1:2">
      <c r="A134" s="103"/>
      <c r="B134" s="101" t="s">
        <v>2203</v>
      </c>
    </row>
    <row r="135" spans="1:2">
      <c r="A135" s="132" t="s">
        <v>2204</v>
      </c>
      <c r="B135" s="133" t="s">
        <v>2169</v>
      </c>
    </row>
    <row r="136" spans="1:2">
      <c r="A136" s="102"/>
      <c r="B136" s="102" t="s">
        <v>2205</v>
      </c>
    </row>
    <row r="137" spans="1:2">
      <c r="A137" s="105"/>
      <c r="B137" s="105" t="s">
        <v>2206</v>
      </c>
    </row>
    <row r="138" spans="1:2">
      <c r="A138" s="105"/>
      <c r="B138" s="105" t="s">
        <v>2179</v>
      </c>
    </row>
    <row r="139" spans="1:2">
      <c r="A139" s="132" t="s">
        <v>2204</v>
      </c>
      <c r="B139" s="133" t="s">
        <v>2194</v>
      </c>
    </row>
    <row r="140" spans="1:2">
      <c r="A140" s="102"/>
      <c r="B140" s="102" t="s">
        <v>2205</v>
      </c>
    </row>
    <row r="141" spans="1:2">
      <c r="A141" s="102"/>
      <c r="B141" s="102" t="s">
        <v>2207</v>
      </c>
    </row>
    <row r="142" spans="1:2">
      <c r="A142" s="102"/>
      <c r="B142" s="102" t="s">
        <v>2208</v>
      </c>
    </row>
    <row r="143" spans="1:2">
      <c r="A143" s="132" t="s">
        <v>2204</v>
      </c>
      <c r="B143" s="133" t="s">
        <v>2175</v>
      </c>
    </row>
    <row r="144" spans="1:2">
      <c r="A144" s="102"/>
      <c r="B144" s="102" t="s">
        <v>2205</v>
      </c>
    </row>
    <row r="145" spans="1:2">
      <c r="A145" s="102"/>
      <c r="B145" s="102" t="s">
        <v>2171</v>
      </c>
    </row>
    <row r="146" spans="1:2">
      <c r="A146" s="102"/>
      <c r="B146" s="102" t="s">
        <v>2184</v>
      </c>
    </row>
    <row r="147" spans="1:2">
      <c r="A147" s="102"/>
      <c r="B147" s="102" t="s">
        <v>2209</v>
      </c>
    </row>
    <row r="148" spans="1:2">
      <c r="A148" s="102"/>
      <c r="B148" s="102" t="s">
        <v>2210</v>
      </c>
    </row>
    <row r="149" spans="1:2">
      <c r="A149" s="102"/>
      <c r="B149" s="102" t="s">
        <v>2189</v>
      </c>
    </row>
    <row r="150" spans="1:2">
      <c r="A150" s="129" t="s">
        <v>2211</v>
      </c>
      <c r="B150" s="130" t="s">
        <v>2159</v>
      </c>
    </row>
    <row r="151" spans="1:2">
      <c r="A151" s="102"/>
      <c r="B151" s="102" t="s">
        <v>2212</v>
      </c>
    </row>
    <row r="152" spans="1:2">
      <c r="A152" s="102"/>
      <c r="B152" s="102" t="s">
        <v>2213</v>
      </c>
    </row>
    <row r="153" spans="1:2">
      <c r="A153" s="102"/>
      <c r="B153" s="102" t="s">
        <v>2214</v>
      </c>
    </row>
    <row r="154" spans="1:2">
      <c r="A154" s="129" t="s">
        <v>2211</v>
      </c>
      <c r="B154" s="130" t="s">
        <v>2169</v>
      </c>
    </row>
    <row r="155" spans="1:2">
      <c r="A155" s="102"/>
      <c r="B155" s="102" t="s">
        <v>2215</v>
      </c>
    </row>
    <row r="156" spans="1:2">
      <c r="A156" s="129" t="s">
        <v>2211</v>
      </c>
      <c r="B156" s="130" t="s">
        <v>2194</v>
      </c>
    </row>
    <row r="157" spans="1:2">
      <c r="A157" s="102"/>
      <c r="B157" s="102" t="s">
        <v>2216</v>
      </c>
    </row>
    <row r="158" spans="1:2">
      <c r="A158" s="129" t="s">
        <v>2211</v>
      </c>
      <c r="B158" s="130" t="s">
        <v>2175</v>
      </c>
    </row>
    <row r="159" spans="1:2">
      <c r="A159" s="102"/>
      <c r="B159" s="102" t="s">
        <v>892</v>
      </c>
    </row>
    <row r="160" spans="1:2">
      <c r="A160" s="102"/>
      <c r="B160" s="102" t="s">
        <v>763</v>
      </c>
    </row>
    <row r="161" spans="1:2">
      <c r="A161" s="102"/>
      <c r="B161" s="102" t="s">
        <v>2217</v>
      </c>
    </row>
    <row r="162" spans="1:2">
      <c r="A162" s="129" t="s">
        <v>2218</v>
      </c>
      <c r="B162" s="130" t="s">
        <v>2157</v>
      </c>
    </row>
    <row r="163" spans="1:2">
      <c r="A163" s="101"/>
      <c r="B163" s="101" t="s">
        <v>2219</v>
      </c>
    </row>
    <row r="164" spans="1:2">
      <c r="A164" s="129" t="s">
        <v>2218</v>
      </c>
      <c r="B164" s="130" t="s">
        <v>2159</v>
      </c>
    </row>
    <row r="165" spans="1:2">
      <c r="A165" s="105"/>
      <c r="B165" s="105" t="s">
        <v>2220</v>
      </c>
    </row>
    <row r="166" spans="1:2">
      <c r="A166" s="102"/>
      <c r="B166" s="105" t="s">
        <v>2221</v>
      </c>
    </row>
    <row r="167" spans="1:2">
      <c r="A167" s="102"/>
      <c r="B167" s="105" t="s">
        <v>2222</v>
      </c>
    </row>
    <row r="168" spans="1:2">
      <c r="A168" s="102"/>
      <c r="B168" s="102" t="s">
        <v>2223</v>
      </c>
    </row>
    <row r="169" spans="1:2">
      <c r="A169" s="129" t="s">
        <v>2224</v>
      </c>
      <c r="B169" s="130" t="s">
        <v>2151</v>
      </c>
    </row>
    <row r="170" spans="1:2">
      <c r="A170" s="102"/>
      <c r="B170" s="102" t="s">
        <v>2225</v>
      </c>
    </row>
    <row r="171" spans="1:2">
      <c r="A171" s="129" t="s">
        <v>2224</v>
      </c>
      <c r="B171" s="130" t="s">
        <v>2155</v>
      </c>
    </row>
    <row r="172" spans="1:2">
      <c r="A172" s="101"/>
      <c r="B172" s="101" t="s">
        <v>2226</v>
      </c>
    </row>
    <row r="173" spans="1:2">
      <c r="A173" s="129" t="s">
        <v>2224</v>
      </c>
      <c r="B173" s="130" t="s">
        <v>2159</v>
      </c>
    </row>
    <row r="174" spans="1:2">
      <c r="A174" s="101"/>
      <c r="B174" s="101" t="s">
        <v>2227</v>
      </c>
    </row>
    <row r="175" spans="1:2">
      <c r="A175" s="129" t="s">
        <v>2224</v>
      </c>
      <c r="B175" s="130" t="s">
        <v>2169</v>
      </c>
    </row>
    <row r="176" spans="1:2">
      <c r="A176" s="101"/>
      <c r="B176" s="101" t="s">
        <v>2228</v>
      </c>
    </row>
    <row r="177" spans="1:2">
      <c r="A177" s="129" t="s">
        <v>2224</v>
      </c>
      <c r="B177" s="130" t="s">
        <v>2194</v>
      </c>
    </row>
    <row r="178" spans="1:2">
      <c r="A178" s="101"/>
      <c r="B178" s="101" t="s">
        <v>2229</v>
      </c>
    </row>
    <row r="179" spans="1:2">
      <c r="A179" s="132" t="s">
        <v>1729</v>
      </c>
      <c r="B179" s="133" t="s">
        <v>2151</v>
      </c>
    </row>
    <row r="180" spans="1:2">
      <c r="A180" s="105"/>
      <c r="B180" s="105" t="s">
        <v>486</v>
      </c>
    </row>
    <row r="181" spans="1:2">
      <c r="A181" s="105"/>
      <c r="B181" s="105" t="s">
        <v>2230</v>
      </c>
    </row>
    <row r="182" spans="1:2">
      <c r="A182" s="105"/>
      <c r="B182" s="105" t="s">
        <v>2230</v>
      </c>
    </row>
    <row r="183" spans="1:2">
      <c r="A183" s="102"/>
      <c r="B183" s="102" t="s">
        <v>2180</v>
      </c>
    </row>
    <row r="184" spans="1:2">
      <c r="A184" s="102"/>
      <c r="B184" s="102" t="s">
        <v>2212</v>
      </c>
    </row>
    <row r="185" spans="1:2">
      <c r="A185" s="102"/>
      <c r="B185" s="102" t="s">
        <v>2231</v>
      </c>
    </row>
    <row r="186" spans="1:2">
      <c r="A186" s="102"/>
      <c r="B186" s="102" t="s">
        <v>2232</v>
      </c>
    </row>
    <row r="187" spans="1:2">
      <c r="A187" s="132" t="s">
        <v>1729</v>
      </c>
      <c r="B187" s="133" t="s">
        <v>2155</v>
      </c>
    </row>
    <row r="188" spans="1:2">
      <c r="A188" s="101"/>
      <c r="B188" s="101" t="s">
        <v>2167</v>
      </c>
    </row>
    <row r="189" spans="1:2">
      <c r="A189" s="101"/>
      <c r="B189" s="101" t="s">
        <v>2179</v>
      </c>
    </row>
    <row r="190" spans="1:2">
      <c r="A190" s="101"/>
      <c r="B190" s="101" t="s">
        <v>2392</v>
      </c>
    </row>
    <row r="191" spans="1:2">
      <c r="A191" s="101"/>
      <c r="B191" s="101" t="s">
        <v>2233</v>
      </c>
    </row>
    <row r="192" spans="1:2">
      <c r="A192" s="132" t="s">
        <v>1729</v>
      </c>
      <c r="B192" s="133" t="s">
        <v>2157</v>
      </c>
    </row>
    <row r="193" spans="1:2">
      <c r="A193" s="101"/>
      <c r="B193" s="101" t="s">
        <v>547</v>
      </c>
    </row>
    <row r="194" spans="1:2">
      <c r="A194" s="101"/>
      <c r="B194" s="101" t="s">
        <v>2219</v>
      </c>
    </row>
    <row r="195" spans="1:2">
      <c r="A195" s="101"/>
      <c r="B195" s="101" t="s">
        <v>567</v>
      </c>
    </row>
    <row r="196" spans="1:2">
      <c r="A196" s="101"/>
      <c r="B196" s="101" t="s">
        <v>2215</v>
      </c>
    </row>
    <row r="197" spans="1:2">
      <c r="A197" s="132" t="s">
        <v>1729</v>
      </c>
      <c r="B197" s="133" t="s">
        <v>2159</v>
      </c>
    </row>
    <row r="198" spans="1:2">
      <c r="A198" s="101"/>
      <c r="B198" s="101" t="s">
        <v>1848</v>
      </c>
    </row>
    <row r="199" spans="1:2">
      <c r="A199" s="101"/>
      <c r="B199" s="101" t="s">
        <v>2227</v>
      </c>
    </row>
    <row r="200" spans="1:2">
      <c r="A200" s="101"/>
      <c r="B200" s="101" t="s">
        <v>2222</v>
      </c>
    </row>
    <row r="201" spans="1:2">
      <c r="A201" s="101"/>
      <c r="B201" s="101" t="s">
        <v>2214</v>
      </c>
    </row>
    <row r="202" spans="1:2">
      <c r="A202" s="132" t="s">
        <v>1729</v>
      </c>
      <c r="B202" s="133" t="s">
        <v>2169</v>
      </c>
    </row>
    <row r="203" spans="1:2">
      <c r="A203" s="101"/>
      <c r="B203" s="101" t="s">
        <v>2226</v>
      </c>
    </row>
    <row r="204" spans="1:2">
      <c r="A204" s="101"/>
      <c r="B204" s="101" t="s">
        <v>2225</v>
      </c>
    </row>
    <row r="205" spans="1:2">
      <c r="A205" s="101"/>
      <c r="B205" s="101" t="s">
        <v>2217</v>
      </c>
    </row>
    <row r="206" spans="1:2">
      <c r="A206" s="101"/>
      <c r="B206" s="101" t="s">
        <v>658</v>
      </c>
    </row>
    <row r="207" spans="1:2">
      <c r="A207" s="101"/>
      <c r="B207" s="101" t="s">
        <v>2234</v>
      </c>
    </row>
    <row r="208" spans="1:2">
      <c r="A208" s="132" t="s">
        <v>1729</v>
      </c>
      <c r="B208" s="133" t="s">
        <v>2194</v>
      </c>
    </row>
    <row r="209" spans="1:2">
      <c r="A209" s="101"/>
      <c r="B209" s="101" t="s">
        <v>2235</v>
      </c>
    </row>
    <row r="210" spans="1:2">
      <c r="A210" s="101"/>
      <c r="B210" s="101" t="s">
        <v>1963</v>
      </c>
    </row>
    <row r="211" spans="1:2">
      <c r="A211" s="101"/>
      <c r="B211" s="101" t="s">
        <v>2236</v>
      </c>
    </row>
    <row r="212" spans="1:2">
      <c r="A212" s="101"/>
      <c r="B212" s="101" t="s">
        <v>2237</v>
      </c>
    </row>
    <row r="213" spans="1:2">
      <c r="A213" s="132" t="s">
        <v>1729</v>
      </c>
      <c r="B213" s="133" t="s">
        <v>2175</v>
      </c>
    </row>
    <row r="214" spans="1:2">
      <c r="A214" s="101"/>
      <c r="B214" s="101" t="s">
        <v>1848</v>
      </c>
    </row>
    <row r="215" spans="1:2">
      <c r="A215" s="101"/>
      <c r="B215" s="101" t="s">
        <v>568</v>
      </c>
    </row>
    <row r="216" spans="1:2">
      <c r="A216" s="101"/>
      <c r="B216" s="101" t="s">
        <v>2238</v>
      </c>
    </row>
    <row r="217" spans="1:2">
      <c r="A217" s="101"/>
      <c r="B217" s="101" t="s">
        <v>2239</v>
      </c>
    </row>
    <row r="218" spans="1:2">
      <c r="A218" s="132" t="s">
        <v>1729</v>
      </c>
      <c r="B218" s="133" t="s">
        <v>2240</v>
      </c>
    </row>
    <row r="219" spans="1:2">
      <c r="A219" s="101"/>
      <c r="B219" s="101" t="s">
        <v>486</v>
      </c>
    </row>
    <row r="220" spans="1:2">
      <c r="A220" s="101"/>
      <c r="B220" s="101" t="s">
        <v>2229</v>
      </c>
    </row>
    <row r="221" spans="1:2">
      <c r="A221" s="101"/>
      <c r="B221" s="101" t="s">
        <v>741</v>
      </c>
    </row>
    <row r="222" spans="1:2">
      <c r="A222" s="101"/>
      <c r="B222" s="101" t="s">
        <v>2241</v>
      </c>
    </row>
    <row r="223" spans="1:2">
      <c r="A223" s="101"/>
      <c r="B223" s="101" t="s">
        <v>2242</v>
      </c>
    </row>
    <row r="224" spans="1:2">
      <c r="A224" s="132" t="s">
        <v>1776</v>
      </c>
      <c r="B224" s="133" t="s">
        <v>2151</v>
      </c>
    </row>
    <row r="225" spans="1:2">
      <c r="A225" s="103"/>
      <c r="B225" s="103" t="s">
        <v>568</v>
      </c>
    </row>
    <row r="226" spans="1:2">
      <c r="A226" s="132" t="s">
        <v>1776</v>
      </c>
      <c r="B226" s="133" t="s">
        <v>2155</v>
      </c>
    </row>
    <row r="227" spans="1:2">
      <c r="A227" s="103"/>
      <c r="B227" s="103" t="s">
        <v>2238</v>
      </c>
    </row>
    <row r="228" spans="1:2">
      <c r="A228" s="132" t="s">
        <v>1776</v>
      </c>
      <c r="B228" s="133" t="s">
        <v>2159</v>
      </c>
    </row>
    <row r="229" spans="1:2">
      <c r="A229" s="103"/>
      <c r="B229" s="103" t="s">
        <v>2235</v>
      </c>
    </row>
    <row r="230" spans="1:2">
      <c r="A230" s="132" t="s">
        <v>1776</v>
      </c>
      <c r="B230" s="133" t="s">
        <v>2169</v>
      </c>
    </row>
    <row r="231" spans="1:2">
      <c r="A231" s="103"/>
      <c r="B231" s="103" t="s">
        <v>2236</v>
      </c>
    </row>
    <row r="232" spans="1:2">
      <c r="A232" s="132" t="s">
        <v>1776</v>
      </c>
      <c r="B232" s="133" t="s">
        <v>2194</v>
      </c>
    </row>
    <row r="233" spans="1:2">
      <c r="A233" s="103"/>
      <c r="B233" s="103" t="s">
        <v>1963</v>
      </c>
    </row>
    <row r="234" spans="1:2">
      <c r="A234" s="132" t="s">
        <v>1776</v>
      </c>
      <c r="B234" s="130" t="s">
        <v>2175</v>
      </c>
    </row>
    <row r="235" spans="1:2">
      <c r="A235" s="101"/>
      <c r="B235" s="101" t="s">
        <v>1848</v>
      </c>
    </row>
    <row r="236" spans="1:2">
      <c r="A236" s="132" t="s">
        <v>1776</v>
      </c>
      <c r="B236" s="130" t="s">
        <v>2176</v>
      </c>
    </row>
    <row r="237" spans="1:2">
      <c r="A237" s="101"/>
      <c r="B237" s="101" t="s">
        <v>2243</v>
      </c>
    </row>
    <row r="238" spans="1:2">
      <c r="A238" s="132" t="s">
        <v>1776</v>
      </c>
      <c r="B238" s="130" t="s">
        <v>2178</v>
      </c>
    </row>
    <row r="239" spans="1:2">
      <c r="A239" s="101"/>
      <c r="B239" s="101" t="s">
        <v>741</v>
      </c>
    </row>
    <row r="240" spans="1:2">
      <c r="A240" s="132" t="s">
        <v>1776</v>
      </c>
      <c r="B240" s="130" t="s">
        <v>2244</v>
      </c>
    </row>
    <row r="241" spans="1:2">
      <c r="A241" s="101"/>
      <c r="B241" s="101" t="s">
        <v>2245</v>
      </c>
    </row>
    <row r="242" spans="1:2">
      <c r="A242" s="101"/>
      <c r="B242" s="101" t="s">
        <v>2246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46"/>
  <sheetViews>
    <sheetView topLeftCell="A10" workbookViewId="0">
      <selection activeCell="H9" sqref="H9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106" t="s">
        <v>2247</v>
      </c>
      <c r="B1" s="106" t="s">
        <v>2248</v>
      </c>
      <c r="C1" s="106" t="s">
        <v>2249</v>
      </c>
      <c r="D1" s="106" t="s">
        <v>2250</v>
      </c>
      <c r="E1" s="106" t="s">
        <v>2251</v>
      </c>
      <c r="F1" s="106" t="s">
        <v>2252</v>
      </c>
    </row>
    <row r="2" spans="1:6">
      <c r="A2" s="107" t="s">
        <v>698</v>
      </c>
      <c r="B2" s="107" t="s">
        <v>1711</v>
      </c>
      <c r="C2" s="107" t="s">
        <v>2253</v>
      </c>
      <c r="D2" s="107" t="s">
        <v>710</v>
      </c>
      <c r="E2" s="107" t="s">
        <v>257</v>
      </c>
      <c r="F2" s="107" t="s">
        <v>587</v>
      </c>
    </row>
    <row r="3" spans="1:6">
      <c r="A3" s="107" t="s">
        <v>2254</v>
      </c>
      <c r="B3" s="107" t="s">
        <v>1655</v>
      </c>
      <c r="C3" s="107" t="s">
        <v>98</v>
      </c>
      <c r="D3" s="107" t="s">
        <v>608</v>
      </c>
      <c r="E3" s="107" t="s">
        <v>1861</v>
      </c>
      <c r="F3" s="107" t="s">
        <v>2255</v>
      </c>
    </row>
    <row r="4" spans="1:6">
      <c r="A4" s="107" t="s">
        <v>2256</v>
      </c>
      <c r="B4" s="107" t="s">
        <v>1850</v>
      </c>
      <c r="C4" s="107" t="s">
        <v>562</v>
      </c>
      <c r="D4" s="107" t="s">
        <v>711</v>
      </c>
      <c r="E4" s="107" t="s">
        <v>579</v>
      </c>
      <c r="F4" s="107" t="s">
        <v>614</v>
      </c>
    </row>
    <row r="5" spans="1:6">
      <c r="A5" s="107" t="s">
        <v>539</v>
      </c>
      <c r="B5" s="107" t="s">
        <v>2253</v>
      </c>
      <c r="C5" s="107" t="s">
        <v>1856</v>
      </c>
      <c r="D5" s="107" t="s">
        <v>637</v>
      </c>
      <c r="E5" s="107" t="s">
        <v>617</v>
      </c>
      <c r="F5" s="107" t="s">
        <v>2257</v>
      </c>
    </row>
    <row r="6" spans="1:6">
      <c r="A6" s="107" t="s">
        <v>1766</v>
      </c>
      <c r="B6" s="107" t="s">
        <v>98</v>
      </c>
      <c r="C6" s="107" t="s">
        <v>505</v>
      </c>
      <c r="D6" s="107" t="s">
        <v>585</v>
      </c>
      <c r="E6" s="107" t="s">
        <v>710</v>
      </c>
      <c r="F6" s="107" t="s">
        <v>2258</v>
      </c>
    </row>
    <row r="7" spans="1:6">
      <c r="A7" s="107" t="s">
        <v>2259</v>
      </c>
      <c r="B7" s="107" t="s">
        <v>562</v>
      </c>
      <c r="C7" s="107" t="s">
        <v>1125</v>
      </c>
      <c r="D7" s="107" t="s">
        <v>566</v>
      </c>
      <c r="E7" s="107" t="s">
        <v>608</v>
      </c>
      <c r="F7" s="107" t="s">
        <v>2260</v>
      </c>
    </row>
    <row r="8" spans="1:6">
      <c r="A8" s="107" t="s">
        <v>1837</v>
      </c>
      <c r="B8" s="107" t="s">
        <v>1856</v>
      </c>
      <c r="C8" s="107" t="s">
        <v>2261</v>
      </c>
      <c r="D8" s="107" t="s">
        <v>624</v>
      </c>
      <c r="E8" s="107" t="s">
        <v>711</v>
      </c>
      <c r="F8" s="107" t="s">
        <v>1921</v>
      </c>
    </row>
    <row r="9" spans="1:6">
      <c r="A9" s="107" t="s">
        <v>213</v>
      </c>
      <c r="B9" s="107" t="s">
        <v>505</v>
      </c>
      <c r="C9" s="108"/>
      <c r="D9" s="107" t="s">
        <v>613</v>
      </c>
      <c r="E9" s="107" t="s">
        <v>637</v>
      </c>
      <c r="F9" s="108"/>
    </row>
    <row r="10" spans="1:6">
      <c r="A10" s="106" t="s">
        <v>2262</v>
      </c>
      <c r="B10" s="106" t="s">
        <v>2263</v>
      </c>
      <c r="C10" s="106" t="s">
        <v>2264</v>
      </c>
      <c r="D10" s="106" t="s">
        <v>2265</v>
      </c>
      <c r="E10" s="109"/>
      <c r="F10" s="109"/>
    </row>
    <row r="11" spans="1:6">
      <c r="A11" s="107" t="s">
        <v>1950</v>
      </c>
      <c r="B11" s="107" t="s">
        <v>642</v>
      </c>
      <c r="C11" s="107" t="s">
        <v>558</v>
      </c>
      <c r="D11" s="106" t="s">
        <v>2266</v>
      </c>
      <c r="E11" s="109"/>
      <c r="F11" s="109"/>
    </row>
    <row r="12" spans="1:6">
      <c r="A12" s="107" t="s">
        <v>580</v>
      </c>
      <c r="B12" s="107" t="s">
        <v>648</v>
      </c>
      <c r="C12" s="107" t="s">
        <v>121</v>
      </c>
      <c r="D12" s="106" t="s">
        <v>2267</v>
      </c>
      <c r="E12" s="106" t="s">
        <v>2268</v>
      </c>
      <c r="F12" s="109"/>
    </row>
    <row r="13" spans="1:6">
      <c r="A13" s="107" t="s">
        <v>2269</v>
      </c>
      <c r="B13" s="107" t="s">
        <v>628</v>
      </c>
      <c r="C13" s="107" t="s">
        <v>561</v>
      </c>
      <c r="D13" s="106" t="s">
        <v>2270</v>
      </c>
      <c r="E13" s="106" t="s">
        <v>2271</v>
      </c>
      <c r="F13" s="106" t="s">
        <v>2272</v>
      </c>
    </row>
    <row r="14" spans="1:6">
      <c r="A14" s="107" t="s">
        <v>1766</v>
      </c>
      <c r="B14" s="107" t="s">
        <v>2273</v>
      </c>
      <c r="C14" s="110" t="s">
        <v>632</v>
      </c>
      <c r="D14" s="107" t="s">
        <v>1766</v>
      </c>
      <c r="E14" s="107" t="s">
        <v>585</v>
      </c>
      <c r="F14" s="107" t="s">
        <v>588</v>
      </c>
    </row>
    <row r="15" spans="1:6">
      <c r="A15" s="107" t="s">
        <v>1763</v>
      </c>
      <c r="B15" s="107" t="s">
        <v>558</v>
      </c>
      <c r="C15" s="110" t="s">
        <v>257</v>
      </c>
      <c r="D15" s="107" t="s">
        <v>1763</v>
      </c>
      <c r="E15" s="107" t="s">
        <v>566</v>
      </c>
      <c r="F15" s="107" t="s">
        <v>597</v>
      </c>
    </row>
    <row r="16" spans="1:6">
      <c r="A16" s="107" t="s">
        <v>2259</v>
      </c>
      <c r="B16" s="107" t="s">
        <v>121</v>
      </c>
      <c r="C16" s="110" t="s">
        <v>1861</v>
      </c>
      <c r="D16" s="107" t="s">
        <v>2259</v>
      </c>
      <c r="E16" s="107" t="s">
        <v>624</v>
      </c>
      <c r="F16" s="107" t="s">
        <v>1766</v>
      </c>
    </row>
    <row r="17" spans="1:6">
      <c r="A17" s="107" t="s">
        <v>1837</v>
      </c>
      <c r="B17" s="107" t="s">
        <v>561</v>
      </c>
      <c r="C17" s="110" t="s">
        <v>579</v>
      </c>
      <c r="D17" s="107" t="s">
        <v>1837</v>
      </c>
      <c r="E17" s="107" t="s">
        <v>613</v>
      </c>
      <c r="F17" s="107" t="s">
        <v>1763</v>
      </c>
    </row>
    <row r="18" spans="1:6">
      <c r="A18" s="107" t="s">
        <v>213</v>
      </c>
      <c r="B18" s="107" t="s">
        <v>632</v>
      </c>
      <c r="C18" s="110" t="s">
        <v>617</v>
      </c>
      <c r="D18" s="107" t="s">
        <v>213</v>
      </c>
      <c r="E18" s="107" t="s">
        <v>639</v>
      </c>
      <c r="F18" s="107" t="s">
        <v>2259</v>
      </c>
    </row>
    <row r="19" spans="1:6">
      <c r="A19" s="106" t="s">
        <v>2274</v>
      </c>
      <c r="B19" s="106" t="s">
        <v>2275</v>
      </c>
      <c r="C19" s="106" t="s">
        <v>2276</v>
      </c>
      <c r="D19" s="107" t="s">
        <v>645</v>
      </c>
      <c r="E19" s="107" t="s">
        <v>552</v>
      </c>
      <c r="F19" s="107" t="s">
        <v>1837</v>
      </c>
    </row>
    <row r="20" spans="1:6">
      <c r="A20" s="107" t="s">
        <v>2277</v>
      </c>
      <c r="B20" s="107" t="s">
        <v>1125</v>
      </c>
      <c r="C20" s="107" t="s">
        <v>2257</v>
      </c>
      <c r="D20" s="111" t="s">
        <v>629</v>
      </c>
      <c r="E20" s="107" t="s">
        <v>550</v>
      </c>
      <c r="F20" s="107" t="s">
        <v>213</v>
      </c>
    </row>
    <row r="21" spans="1:6">
      <c r="A21" s="107" t="s">
        <v>2278</v>
      </c>
      <c r="B21" s="107" t="s">
        <v>2261</v>
      </c>
      <c r="C21" s="107" t="s">
        <v>2258</v>
      </c>
      <c r="D21" s="111" t="s">
        <v>547</v>
      </c>
      <c r="E21" s="107" t="s">
        <v>2279</v>
      </c>
      <c r="F21" s="108"/>
    </row>
    <row r="22" spans="1:6">
      <c r="A22" s="107" t="s">
        <v>629</v>
      </c>
      <c r="B22" s="107" t="s">
        <v>542</v>
      </c>
      <c r="C22" s="107" t="s">
        <v>2260</v>
      </c>
      <c r="D22" s="106" t="s">
        <v>2280</v>
      </c>
      <c r="E22" s="106" t="s">
        <v>2281</v>
      </c>
      <c r="F22" s="106" t="s">
        <v>2282</v>
      </c>
    </row>
    <row r="23" spans="1:6">
      <c r="A23" s="107" t="s">
        <v>1766</v>
      </c>
      <c r="B23" s="107" t="s">
        <v>2283</v>
      </c>
      <c r="C23" s="107" t="s">
        <v>1921</v>
      </c>
      <c r="D23" s="111" t="s">
        <v>644</v>
      </c>
      <c r="E23" s="107" t="s">
        <v>543</v>
      </c>
      <c r="F23" s="107" t="s">
        <v>1926</v>
      </c>
    </row>
    <row r="24" spans="1:6">
      <c r="A24" s="107" t="s">
        <v>1763</v>
      </c>
      <c r="B24" s="107" t="s">
        <v>633</v>
      </c>
      <c r="C24" s="106" t="s">
        <v>2284</v>
      </c>
      <c r="D24" s="107" t="s">
        <v>592</v>
      </c>
      <c r="E24" s="107" t="s">
        <v>638</v>
      </c>
      <c r="F24" s="107" t="s">
        <v>569</v>
      </c>
    </row>
    <row r="25" spans="1:6">
      <c r="A25" s="107" t="s">
        <v>2259</v>
      </c>
      <c r="B25" s="110" t="s">
        <v>713</v>
      </c>
      <c r="C25" s="107" t="s">
        <v>1766</v>
      </c>
      <c r="D25" s="107" t="s">
        <v>1289</v>
      </c>
      <c r="E25" s="107" t="s">
        <v>1902</v>
      </c>
      <c r="F25" s="107" t="s">
        <v>594</v>
      </c>
    </row>
    <row r="26" spans="1:6">
      <c r="A26" s="107" t="s">
        <v>1837</v>
      </c>
      <c r="B26" s="110" t="s">
        <v>609</v>
      </c>
      <c r="C26" s="107" t="s">
        <v>1763</v>
      </c>
      <c r="D26" s="107" t="s">
        <v>1910</v>
      </c>
      <c r="E26" s="107" t="s">
        <v>819</v>
      </c>
      <c r="F26" s="107" t="s">
        <v>719</v>
      </c>
    </row>
    <row r="27" spans="1:6">
      <c r="A27" s="107" t="s">
        <v>213</v>
      </c>
      <c r="B27" s="110" t="s">
        <v>636</v>
      </c>
      <c r="C27" s="107" t="s">
        <v>2259</v>
      </c>
      <c r="D27" s="107" t="s">
        <v>655</v>
      </c>
      <c r="E27" s="107" t="s">
        <v>1675</v>
      </c>
      <c r="F27" s="107" t="s">
        <v>1766</v>
      </c>
    </row>
    <row r="28" spans="1:6">
      <c r="A28" s="106" t="s">
        <v>2285</v>
      </c>
      <c r="B28" s="106" t="s">
        <v>2286</v>
      </c>
      <c r="C28" s="107" t="s">
        <v>1837</v>
      </c>
      <c r="D28" s="107" t="s">
        <v>567</v>
      </c>
      <c r="E28" s="107" t="s">
        <v>464</v>
      </c>
      <c r="F28" s="107" t="s">
        <v>1763</v>
      </c>
    </row>
    <row r="29" spans="1:6">
      <c r="A29" s="107" t="s">
        <v>479</v>
      </c>
      <c r="B29" s="107" t="s">
        <v>700</v>
      </c>
      <c r="C29" s="111" t="s">
        <v>213</v>
      </c>
      <c r="D29" s="107" t="s">
        <v>595</v>
      </c>
      <c r="E29" s="107" t="s">
        <v>655</v>
      </c>
      <c r="F29" s="107" t="s">
        <v>2259</v>
      </c>
    </row>
    <row r="30" spans="1:6">
      <c r="A30" s="107" t="s">
        <v>749</v>
      </c>
      <c r="B30" s="107" t="s">
        <v>699</v>
      </c>
      <c r="C30" s="106" t="s">
        <v>2287</v>
      </c>
      <c r="D30" s="107" t="s">
        <v>1848</v>
      </c>
      <c r="E30" s="107" t="s">
        <v>567</v>
      </c>
      <c r="F30" s="107" t="s">
        <v>1837</v>
      </c>
    </row>
    <row r="31" spans="1:6">
      <c r="A31" s="107" t="s">
        <v>19</v>
      </c>
      <c r="B31" s="107" t="s">
        <v>576</v>
      </c>
      <c r="C31" s="111" t="s">
        <v>633</v>
      </c>
      <c r="D31" s="109"/>
      <c r="E31" s="106" t="s">
        <v>2288</v>
      </c>
      <c r="F31" s="106" t="s">
        <v>2289</v>
      </c>
    </row>
    <row r="32" spans="1:6">
      <c r="A32" s="107" t="s">
        <v>1711</v>
      </c>
      <c r="B32" s="107" t="s">
        <v>2278</v>
      </c>
      <c r="C32" s="111" t="s">
        <v>713</v>
      </c>
      <c r="D32" s="109"/>
      <c r="E32" s="107" t="s">
        <v>257</v>
      </c>
      <c r="F32" s="107" t="s">
        <v>1830</v>
      </c>
    </row>
    <row r="33" spans="1:6">
      <c r="A33" s="107" t="s">
        <v>1655</v>
      </c>
      <c r="B33" s="107" t="s">
        <v>1766</v>
      </c>
      <c r="C33" s="111" t="s">
        <v>609</v>
      </c>
      <c r="D33" s="109"/>
      <c r="E33" s="107" t="s">
        <v>1861</v>
      </c>
      <c r="F33" s="107" t="s">
        <v>2290</v>
      </c>
    </row>
    <row r="34" spans="1:6">
      <c r="A34" s="107" t="s">
        <v>1850</v>
      </c>
      <c r="B34" s="107" t="s">
        <v>2259</v>
      </c>
      <c r="C34" s="111" t="s">
        <v>636</v>
      </c>
      <c r="D34" s="109"/>
      <c r="E34" s="107" t="s">
        <v>579</v>
      </c>
      <c r="F34" s="107" t="s">
        <v>645</v>
      </c>
    </row>
    <row r="35" spans="1:6">
      <c r="A35" s="107" t="s">
        <v>2253</v>
      </c>
      <c r="B35" s="107" t="s">
        <v>1837</v>
      </c>
      <c r="C35" s="111" t="s">
        <v>642</v>
      </c>
      <c r="D35" s="109"/>
      <c r="E35" s="107" t="s">
        <v>617</v>
      </c>
      <c r="F35" s="107" t="s">
        <v>1766</v>
      </c>
    </row>
    <row r="36" spans="1:6">
      <c r="A36" s="107" t="s">
        <v>98</v>
      </c>
      <c r="B36" s="107" t="s">
        <v>213</v>
      </c>
      <c r="C36" s="111" t="s">
        <v>648</v>
      </c>
      <c r="D36" s="109"/>
      <c r="E36" s="107" t="s">
        <v>710</v>
      </c>
      <c r="F36" s="107" t="s">
        <v>1763</v>
      </c>
    </row>
    <row r="37" spans="1:6">
      <c r="A37" s="106" t="s">
        <v>2291</v>
      </c>
      <c r="B37" s="106" t="s">
        <v>2292</v>
      </c>
      <c r="C37" s="107" t="s">
        <v>628</v>
      </c>
      <c r="D37" s="109"/>
      <c r="E37" s="107" t="s">
        <v>608</v>
      </c>
      <c r="F37" s="107" t="s">
        <v>2259</v>
      </c>
    </row>
    <row r="38" spans="1:6">
      <c r="A38" s="107" t="s">
        <v>1307</v>
      </c>
      <c r="B38" s="107" t="s">
        <v>1675</v>
      </c>
      <c r="C38" s="111" t="s">
        <v>2273</v>
      </c>
      <c r="D38" s="109"/>
      <c r="E38" s="107" t="s">
        <v>711</v>
      </c>
      <c r="F38" s="107" t="s">
        <v>1837</v>
      </c>
    </row>
    <row r="39" spans="1:6">
      <c r="A39" s="107" t="s">
        <v>595</v>
      </c>
      <c r="B39" s="107" t="s">
        <v>464</v>
      </c>
      <c r="C39" s="109"/>
      <c r="D39" s="109"/>
      <c r="E39" s="107" t="s">
        <v>637</v>
      </c>
      <c r="F39" s="107" t="s">
        <v>213</v>
      </c>
    </row>
    <row r="40" spans="1:6">
      <c r="A40" s="107" t="s">
        <v>645</v>
      </c>
      <c r="B40" s="107" t="s">
        <v>655</v>
      </c>
      <c r="C40" s="109"/>
      <c r="D40" s="109"/>
      <c r="E40" s="109"/>
      <c r="F40" s="109"/>
    </row>
    <row r="41" spans="1:6">
      <c r="A41" s="107" t="s">
        <v>547</v>
      </c>
      <c r="B41" s="107" t="s">
        <v>567</v>
      </c>
      <c r="C41" s="109"/>
      <c r="D41" s="109"/>
      <c r="E41" s="109"/>
      <c r="F41" s="109"/>
    </row>
    <row r="42" spans="1:6">
      <c r="A42" s="107" t="s">
        <v>1848</v>
      </c>
      <c r="B42" s="107" t="s">
        <v>592</v>
      </c>
      <c r="C42" s="109"/>
      <c r="D42" s="109"/>
      <c r="E42" s="109"/>
      <c r="F42" s="109"/>
    </row>
    <row r="43" spans="1:6">
      <c r="A43" s="107" t="s">
        <v>1763</v>
      </c>
      <c r="B43" s="107" t="s">
        <v>1289</v>
      </c>
      <c r="C43" s="109"/>
      <c r="D43" s="109"/>
      <c r="E43" s="109"/>
      <c r="F43" s="109"/>
    </row>
    <row r="44" spans="1:6">
      <c r="A44" s="107" t="s">
        <v>1837</v>
      </c>
      <c r="B44" s="107" t="s">
        <v>1910</v>
      </c>
      <c r="C44" s="109"/>
      <c r="D44" s="109"/>
      <c r="E44" s="109"/>
      <c r="F44" s="109"/>
    </row>
    <row r="45" spans="1:6">
      <c r="A45" s="107" t="s">
        <v>1968</v>
      </c>
      <c r="B45" s="107" t="s">
        <v>644</v>
      </c>
      <c r="C45" s="109"/>
      <c r="D45" s="109"/>
      <c r="E45" s="109"/>
      <c r="F45" s="109"/>
    </row>
    <row r="46" spans="1:6">
      <c r="A46" s="107" t="s">
        <v>2293</v>
      </c>
      <c r="B46" s="107" t="s">
        <v>2294</v>
      </c>
      <c r="C46" s="109"/>
      <c r="D46" s="109"/>
      <c r="E46" s="109"/>
      <c r="F46" s="10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7"/>
  <sheetViews>
    <sheetView topLeftCell="A9" workbookViewId="0">
      <selection activeCell="S13" sqref="S13"/>
    </sheetView>
  </sheetViews>
  <sheetFormatPr defaultRowHeight="15"/>
  <cols>
    <col min="1" max="1" width="9.28515625" bestFit="1" customWidth="1"/>
    <col min="2" max="2" width="15.5703125" style="117" bestFit="1" customWidth="1"/>
    <col min="3" max="3" width="9.28515625" style="137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138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2">
      <c r="A1" s="134" t="s">
        <v>2398</v>
      </c>
      <c r="C1" s="137" t="s">
        <v>2345</v>
      </c>
      <c r="D1" s="134" t="s">
        <v>77</v>
      </c>
      <c r="E1" s="134" t="s">
        <v>128</v>
      </c>
      <c r="F1" s="134" t="s">
        <v>35</v>
      </c>
      <c r="G1" s="134" t="s">
        <v>93</v>
      </c>
      <c r="H1" s="134" t="s">
        <v>162</v>
      </c>
      <c r="I1" s="134" t="s">
        <v>523</v>
      </c>
      <c r="J1" s="134" t="s">
        <v>545</v>
      </c>
      <c r="K1" s="134" t="s">
        <v>696</v>
      </c>
      <c r="L1" s="134"/>
      <c r="M1" s="139" t="s">
        <v>2345</v>
      </c>
      <c r="N1" s="134" t="s">
        <v>1002</v>
      </c>
      <c r="O1" s="134" t="s">
        <v>1007</v>
      </c>
      <c r="P1" s="134" t="s">
        <v>1667</v>
      </c>
      <c r="Q1" s="134" t="s">
        <v>646</v>
      </c>
      <c r="R1" s="134" t="s">
        <v>1677</v>
      </c>
      <c r="S1" s="134" t="s">
        <v>1678</v>
      </c>
      <c r="T1" s="134" t="s">
        <v>1684</v>
      </c>
      <c r="U1" s="134" t="s">
        <v>1688</v>
      </c>
    </row>
    <row r="2" spans="1:22">
      <c r="A2" s="134" t="s">
        <v>2399</v>
      </c>
      <c r="B2" s="117" t="e">
        <f>VLOOKUP(C2,Weapon!B1:AC258,2,FALSE)</f>
        <v>#N/A</v>
      </c>
      <c r="C2" s="139">
        <v>0</v>
      </c>
      <c r="D2" s="134" t="s">
        <v>1652</v>
      </c>
      <c r="E2" s="134" t="s">
        <v>77</v>
      </c>
      <c r="F2" s="134" t="s">
        <v>77</v>
      </c>
      <c r="G2" s="134" t="s">
        <v>768</v>
      </c>
      <c r="H2" s="134" t="s">
        <v>545</v>
      </c>
      <c r="I2" s="134" t="s">
        <v>77</v>
      </c>
      <c r="J2" s="134" t="s">
        <v>2535</v>
      </c>
      <c r="K2" s="134" t="s">
        <v>599</v>
      </c>
      <c r="L2" s="117" t="s">
        <v>536</v>
      </c>
      <c r="M2" s="139">
        <v>1</v>
      </c>
      <c r="N2" s="134" t="s">
        <v>1652</v>
      </c>
      <c r="O2" s="134" t="s">
        <v>77</v>
      </c>
      <c r="P2" s="134" t="s">
        <v>77</v>
      </c>
      <c r="Q2" s="134" t="s">
        <v>768</v>
      </c>
      <c r="R2" s="134" t="s">
        <v>696</v>
      </c>
      <c r="S2" s="134" t="s">
        <v>77</v>
      </c>
      <c r="T2" s="134" t="s">
        <v>682</v>
      </c>
      <c r="U2" s="134" t="s">
        <v>57</v>
      </c>
    </row>
    <row r="3" spans="1:22">
      <c r="A3" s="134" t="s">
        <v>2400</v>
      </c>
      <c r="B3" s="117" t="e">
        <f>VLOOKUP(C3,#REF!,2,FALSE)</f>
        <v>#REF!</v>
      </c>
      <c r="C3" s="139">
        <v>2</v>
      </c>
      <c r="D3" s="134" t="s">
        <v>1652</v>
      </c>
      <c r="E3" s="134" t="s">
        <v>77</v>
      </c>
      <c r="F3" s="134" t="s">
        <v>77</v>
      </c>
      <c r="G3" s="134" t="s">
        <v>768</v>
      </c>
      <c r="H3" s="134" t="s">
        <v>1002</v>
      </c>
      <c r="I3" s="134" t="s">
        <v>77</v>
      </c>
      <c r="J3" s="134" t="s">
        <v>2535</v>
      </c>
      <c r="K3" s="134" t="s">
        <v>599</v>
      </c>
      <c r="L3" s="117" t="s">
        <v>2261</v>
      </c>
      <c r="M3" s="139">
        <v>3</v>
      </c>
      <c r="N3" s="134" t="s">
        <v>1652</v>
      </c>
      <c r="O3" s="134" t="s">
        <v>77</v>
      </c>
      <c r="P3" s="134" t="s">
        <v>77</v>
      </c>
      <c r="Q3" s="134" t="s">
        <v>768</v>
      </c>
      <c r="R3" s="134" t="s">
        <v>1007</v>
      </c>
      <c r="S3" s="134" t="s">
        <v>77</v>
      </c>
      <c r="T3" s="134" t="s">
        <v>682</v>
      </c>
      <c r="U3" s="134" t="s">
        <v>57</v>
      </c>
      <c r="V3" s="117"/>
    </row>
    <row r="4" spans="1:22">
      <c r="A4" s="134" t="s">
        <v>2401</v>
      </c>
      <c r="B4" s="117" t="e">
        <f>VLOOKUP(C4,#REF!,2,FALSE)</f>
        <v>#REF!</v>
      </c>
      <c r="C4" s="139">
        <v>4</v>
      </c>
      <c r="D4" s="134" t="s">
        <v>1652</v>
      </c>
      <c r="E4" s="134" t="s">
        <v>77</v>
      </c>
      <c r="F4" s="134" t="s">
        <v>77</v>
      </c>
      <c r="G4" s="134" t="s">
        <v>768</v>
      </c>
      <c r="H4" s="134" t="s">
        <v>1667</v>
      </c>
      <c r="I4" s="134" t="s">
        <v>77</v>
      </c>
      <c r="J4" s="134" t="s">
        <v>1668</v>
      </c>
      <c r="K4" s="134" t="s">
        <v>57</v>
      </c>
      <c r="L4" s="117" t="s">
        <v>579</v>
      </c>
      <c r="M4" s="139">
        <v>5</v>
      </c>
      <c r="N4" s="134" t="s">
        <v>1652</v>
      </c>
      <c r="O4" s="134" t="s">
        <v>77</v>
      </c>
      <c r="P4" s="134" t="s">
        <v>77</v>
      </c>
      <c r="Q4" s="134" t="s">
        <v>768</v>
      </c>
      <c r="R4" s="134" t="s">
        <v>646</v>
      </c>
      <c r="S4" s="134" t="s">
        <v>77</v>
      </c>
      <c r="T4" s="134" t="s">
        <v>682</v>
      </c>
      <c r="U4" s="134" t="s">
        <v>57</v>
      </c>
    </row>
    <row r="5" spans="1:22">
      <c r="A5" s="134" t="s">
        <v>2402</v>
      </c>
      <c r="B5" s="117" t="e">
        <f>VLOOKUP(C5,#REF!,2,FALSE)</f>
        <v>#REF!</v>
      </c>
      <c r="C5" s="139">
        <v>6</v>
      </c>
      <c r="D5" s="134" t="s">
        <v>1652</v>
      </c>
      <c r="E5" s="134" t="s">
        <v>77</v>
      </c>
      <c r="F5" s="134" t="s">
        <v>77</v>
      </c>
      <c r="G5" s="134" t="s">
        <v>1677</v>
      </c>
      <c r="H5" s="134" t="s">
        <v>1678</v>
      </c>
      <c r="I5" s="134" t="s">
        <v>708</v>
      </c>
      <c r="J5" s="134" t="s">
        <v>682</v>
      </c>
      <c r="K5" s="134" t="s">
        <v>57</v>
      </c>
      <c r="L5" s="117" t="s">
        <v>2553</v>
      </c>
      <c r="M5" s="139">
        <v>7</v>
      </c>
      <c r="N5" s="134" t="s">
        <v>1652</v>
      </c>
      <c r="O5" s="134" t="s">
        <v>77</v>
      </c>
      <c r="P5" s="134" t="s">
        <v>77</v>
      </c>
      <c r="Q5" s="134" t="s">
        <v>1677</v>
      </c>
      <c r="R5" s="134" t="s">
        <v>1678</v>
      </c>
      <c r="S5" s="134" t="s">
        <v>1681</v>
      </c>
      <c r="T5" s="134" t="s">
        <v>2535</v>
      </c>
      <c r="U5" s="134" t="s">
        <v>57</v>
      </c>
    </row>
    <row r="6" spans="1:22">
      <c r="A6" s="134" t="s">
        <v>2403</v>
      </c>
      <c r="B6" s="117" t="e">
        <f>VLOOKUP(C6,#REF!,2,FALSE)</f>
        <v>#REF!</v>
      </c>
      <c r="C6" s="139">
        <v>8</v>
      </c>
      <c r="D6" s="134" t="s">
        <v>1652</v>
      </c>
      <c r="E6" s="134" t="s">
        <v>77</v>
      </c>
      <c r="F6" s="134" t="s">
        <v>77</v>
      </c>
      <c r="G6" s="134" t="s">
        <v>1677</v>
      </c>
      <c r="H6" s="134" t="s">
        <v>1684</v>
      </c>
      <c r="I6" s="134" t="s">
        <v>695</v>
      </c>
      <c r="J6" s="134" t="s">
        <v>682</v>
      </c>
      <c r="K6" s="134" t="s">
        <v>57</v>
      </c>
      <c r="L6" s="117" t="s">
        <v>591</v>
      </c>
      <c r="M6" s="139">
        <v>9</v>
      </c>
      <c r="N6" s="134" t="s">
        <v>1652</v>
      </c>
      <c r="O6" s="134" t="s">
        <v>77</v>
      </c>
      <c r="P6" s="134" t="s">
        <v>77</v>
      </c>
      <c r="Q6" s="134" t="s">
        <v>1677</v>
      </c>
      <c r="R6" s="134" t="s">
        <v>1688</v>
      </c>
      <c r="S6" s="134" t="s">
        <v>2395</v>
      </c>
      <c r="T6" s="134" t="s">
        <v>1689</v>
      </c>
      <c r="U6" s="134" t="s">
        <v>57</v>
      </c>
    </row>
    <row r="7" spans="1:22">
      <c r="A7" s="134" t="s">
        <v>2404</v>
      </c>
      <c r="B7" s="117" t="e">
        <f>VLOOKUP(C7,#REF!,2,FALSE)</f>
        <v>#REF!</v>
      </c>
      <c r="C7" s="139">
        <v>10</v>
      </c>
      <c r="D7" s="134" t="s">
        <v>1652</v>
      </c>
      <c r="E7" s="134" t="s">
        <v>77</v>
      </c>
      <c r="F7" s="134" t="s">
        <v>77</v>
      </c>
      <c r="G7" s="134" t="s">
        <v>1667</v>
      </c>
      <c r="H7" s="134" t="s">
        <v>1677</v>
      </c>
      <c r="I7" s="134" t="s">
        <v>460</v>
      </c>
      <c r="J7" s="134" t="s">
        <v>1693</v>
      </c>
      <c r="K7" s="134" t="s">
        <v>57</v>
      </c>
      <c r="L7" s="117" t="s">
        <v>543</v>
      </c>
      <c r="M7" s="139">
        <v>11</v>
      </c>
      <c r="N7" s="134" t="s">
        <v>1652</v>
      </c>
      <c r="O7" s="134" t="s">
        <v>77</v>
      </c>
      <c r="P7" s="134" t="s">
        <v>77</v>
      </c>
      <c r="Q7" s="134" t="s">
        <v>1667</v>
      </c>
      <c r="R7" s="134" t="s">
        <v>1677</v>
      </c>
      <c r="S7" s="134" t="s">
        <v>714</v>
      </c>
      <c r="T7" s="134" t="s">
        <v>1697</v>
      </c>
      <c r="U7" s="134" t="s">
        <v>57</v>
      </c>
    </row>
    <row r="8" spans="1:22">
      <c r="A8" s="134" t="s">
        <v>2405</v>
      </c>
      <c r="B8" s="117" t="e">
        <f>VLOOKUP(C8,#REF!,2,FALSE)</f>
        <v>#REF!</v>
      </c>
      <c r="C8" s="139">
        <v>12</v>
      </c>
      <c r="D8" s="134" t="s">
        <v>1652</v>
      </c>
      <c r="E8" s="134" t="s">
        <v>77</v>
      </c>
      <c r="F8" s="134" t="s">
        <v>77</v>
      </c>
      <c r="G8" s="134" t="s">
        <v>1667</v>
      </c>
      <c r="H8" s="134" t="s">
        <v>1677</v>
      </c>
      <c r="I8" s="134" t="s">
        <v>57</v>
      </c>
      <c r="J8" s="134" t="s">
        <v>1700</v>
      </c>
      <c r="K8" s="134" t="s">
        <v>599</v>
      </c>
      <c r="L8" s="117" t="s">
        <v>593</v>
      </c>
      <c r="M8" s="139">
        <v>13</v>
      </c>
      <c r="N8" s="134" t="s">
        <v>1652</v>
      </c>
      <c r="O8" s="134" t="s">
        <v>1002</v>
      </c>
      <c r="P8" s="134" t="s">
        <v>77</v>
      </c>
      <c r="Q8" s="134" t="s">
        <v>768</v>
      </c>
      <c r="R8" s="134" t="s">
        <v>1684</v>
      </c>
      <c r="S8" s="134" t="s">
        <v>721</v>
      </c>
      <c r="T8" s="134" t="s">
        <v>682</v>
      </c>
      <c r="U8" s="134" t="s">
        <v>57</v>
      </c>
    </row>
    <row r="9" spans="1:22">
      <c r="A9" s="134" t="s">
        <v>2406</v>
      </c>
      <c r="B9" s="117" t="e">
        <f>VLOOKUP(C9,#REF!,2,FALSE)</f>
        <v>#REF!</v>
      </c>
      <c r="C9" s="139">
        <v>14</v>
      </c>
      <c r="D9" s="134" t="s">
        <v>1652</v>
      </c>
      <c r="E9" s="134" t="s">
        <v>36</v>
      </c>
      <c r="F9" s="134" t="s">
        <v>77</v>
      </c>
      <c r="G9" s="134" t="s">
        <v>768</v>
      </c>
      <c r="H9" s="134" t="s">
        <v>1677</v>
      </c>
      <c r="I9" s="134" t="s">
        <v>77</v>
      </c>
      <c r="J9" s="134" t="s">
        <v>2535</v>
      </c>
      <c r="K9" s="134" t="s">
        <v>599</v>
      </c>
      <c r="L9" s="117" t="s">
        <v>1711</v>
      </c>
      <c r="M9" s="139">
        <v>15</v>
      </c>
      <c r="N9" s="134" t="s">
        <v>1652</v>
      </c>
      <c r="O9" s="134" t="s">
        <v>77</v>
      </c>
      <c r="P9" s="134" t="s">
        <v>77</v>
      </c>
      <c r="Q9" s="134" t="s">
        <v>1684</v>
      </c>
      <c r="R9" s="134" t="s">
        <v>696</v>
      </c>
      <c r="S9" s="134" t="s">
        <v>77</v>
      </c>
      <c r="T9" s="134" t="s">
        <v>1713</v>
      </c>
      <c r="U9" s="134" t="s">
        <v>1714</v>
      </c>
    </row>
    <row r="10" spans="1:22">
      <c r="A10" s="134" t="s">
        <v>2447</v>
      </c>
      <c r="B10" s="117" t="e">
        <f>VLOOKUP(C10,#REF!,2,FALSE)</f>
        <v>#REF!</v>
      </c>
      <c r="C10" s="139">
        <v>16</v>
      </c>
      <c r="D10" s="134" t="s">
        <v>1652</v>
      </c>
      <c r="E10" s="134" t="s">
        <v>77</v>
      </c>
      <c r="F10" s="134" t="s">
        <v>77</v>
      </c>
      <c r="G10" s="134" t="s">
        <v>1684</v>
      </c>
      <c r="H10" s="134" t="s">
        <v>1007</v>
      </c>
      <c r="I10" s="134" t="s">
        <v>77</v>
      </c>
      <c r="J10" s="134" t="s">
        <v>1713</v>
      </c>
      <c r="K10" s="134" t="s">
        <v>1714</v>
      </c>
      <c r="L10" s="117" t="s">
        <v>819</v>
      </c>
      <c r="M10" s="139">
        <v>17</v>
      </c>
      <c r="N10" s="134" t="s">
        <v>1652</v>
      </c>
      <c r="O10" s="134" t="s">
        <v>77</v>
      </c>
      <c r="P10" s="134" t="s">
        <v>77</v>
      </c>
      <c r="Q10" s="134" t="s">
        <v>1684</v>
      </c>
      <c r="R10" s="134" t="s">
        <v>1678</v>
      </c>
      <c r="S10" s="134" t="s">
        <v>77</v>
      </c>
      <c r="T10" s="134" t="s">
        <v>1713</v>
      </c>
      <c r="U10" s="134" t="s">
        <v>1714</v>
      </c>
    </row>
    <row r="11" spans="1:22">
      <c r="A11" s="134" t="s">
        <v>2448</v>
      </c>
      <c r="B11" s="117" t="e">
        <f>VLOOKUP(C11,#REF!,2,FALSE)</f>
        <v>#REF!</v>
      </c>
      <c r="C11" s="139">
        <v>18</v>
      </c>
      <c r="D11" s="134" t="s">
        <v>1652</v>
      </c>
      <c r="E11" s="134" t="s">
        <v>77</v>
      </c>
      <c r="F11" s="134" t="s">
        <v>77</v>
      </c>
      <c r="G11" s="134" t="s">
        <v>1678</v>
      </c>
      <c r="H11" s="134" t="s">
        <v>545</v>
      </c>
      <c r="I11" s="134" t="s">
        <v>2395</v>
      </c>
      <c r="J11" s="134" t="s">
        <v>1725</v>
      </c>
      <c r="K11" s="134" t="s">
        <v>57</v>
      </c>
      <c r="L11" s="117" t="s">
        <v>2571</v>
      </c>
      <c r="M11" s="139">
        <v>19</v>
      </c>
      <c r="N11" s="134" t="s">
        <v>1652</v>
      </c>
      <c r="O11" s="134" t="s">
        <v>77</v>
      </c>
      <c r="P11" s="134" t="s">
        <v>77</v>
      </c>
      <c r="Q11" s="134" t="s">
        <v>163</v>
      </c>
      <c r="R11" s="134" t="s">
        <v>77</v>
      </c>
      <c r="S11" s="134" t="s">
        <v>162</v>
      </c>
      <c r="T11" s="134" t="s">
        <v>761</v>
      </c>
      <c r="U11" s="134" t="s">
        <v>57</v>
      </c>
    </row>
    <row r="12" spans="1:22">
      <c r="A12" s="134" t="s">
        <v>2449</v>
      </c>
      <c r="B12" s="117" t="e">
        <f>VLOOKUP(C12,#REF!,2,FALSE)</f>
        <v>#REF!</v>
      </c>
      <c r="C12" s="139">
        <v>20</v>
      </c>
      <c r="D12" s="134" t="s">
        <v>163</v>
      </c>
      <c r="E12" s="134" t="s">
        <v>128</v>
      </c>
      <c r="F12" s="134" t="s">
        <v>77</v>
      </c>
      <c r="G12" s="134" t="s">
        <v>1002</v>
      </c>
      <c r="H12" s="134" t="s">
        <v>216</v>
      </c>
      <c r="I12" s="134" t="s">
        <v>77</v>
      </c>
      <c r="J12" s="134" t="s">
        <v>761</v>
      </c>
      <c r="K12" s="134" t="s">
        <v>57</v>
      </c>
      <c r="L12" s="117" t="s">
        <v>749</v>
      </c>
      <c r="M12" s="139">
        <v>21</v>
      </c>
      <c r="N12" s="134" t="s">
        <v>112</v>
      </c>
      <c r="O12" s="134" t="s">
        <v>77</v>
      </c>
      <c r="P12" s="134" t="s">
        <v>77</v>
      </c>
      <c r="Q12" s="134" t="s">
        <v>216</v>
      </c>
      <c r="R12" s="134" t="s">
        <v>1667</v>
      </c>
      <c r="S12" s="134" t="s">
        <v>776</v>
      </c>
      <c r="T12" s="134" t="s">
        <v>1733</v>
      </c>
      <c r="U12" s="134" t="s">
        <v>217</v>
      </c>
    </row>
    <row r="13" spans="1:22">
      <c r="A13" s="134" t="s">
        <v>2450</v>
      </c>
      <c r="B13" s="117" t="e">
        <f>VLOOKUP(C13,#REF!,2,FALSE)</f>
        <v>#REF!</v>
      </c>
      <c r="C13" s="139">
        <v>22</v>
      </c>
      <c r="D13" s="134" t="s">
        <v>112</v>
      </c>
      <c r="E13" s="134" t="s">
        <v>77</v>
      </c>
      <c r="F13" s="134" t="s">
        <v>77</v>
      </c>
      <c r="G13" s="134" t="s">
        <v>216</v>
      </c>
      <c r="H13" s="134" t="s">
        <v>714</v>
      </c>
      <c r="I13" s="134" t="s">
        <v>2536</v>
      </c>
      <c r="J13" s="134" t="s">
        <v>1733</v>
      </c>
      <c r="K13" s="134" t="s">
        <v>217</v>
      </c>
      <c r="L13" s="117" t="s">
        <v>576</v>
      </c>
      <c r="M13" s="139">
        <v>23</v>
      </c>
      <c r="N13" s="134" t="s">
        <v>163</v>
      </c>
      <c r="O13" s="134" t="s">
        <v>1002</v>
      </c>
      <c r="P13" s="134" t="s">
        <v>77</v>
      </c>
      <c r="Q13" s="134" t="s">
        <v>545</v>
      </c>
      <c r="R13" s="134" t="s">
        <v>77</v>
      </c>
      <c r="S13" s="134" t="s">
        <v>776</v>
      </c>
      <c r="T13" s="134" t="s">
        <v>460</v>
      </c>
      <c r="U13" s="134" t="s">
        <v>1002</v>
      </c>
    </row>
    <row r="14" spans="1:22">
      <c r="A14" s="134" t="s">
        <v>2451</v>
      </c>
      <c r="B14" s="117" t="e">
        <f>VLOOKUP(C14,#REF!,2,FALSE)</f>
        <v>#REF!</v>
      </c>
      <c r="C14" s="139">
        <v>24</v>
      </c>
      <c r="D14" s="134" t="s">
        <v>163</v>
      </c>
      <c r="E14" s="134" t="s">
        <v>1002</v>
      </c>
      <c r="F14" s="134" t="s">
        <v>77</v>
      </c>
      <c r="G14" s="134" t="s">
        <v>545</v>
      </c>
      <c r="H14" s="134" t="s">
        <v>77</v>
      </c>
      <c r="I14" s="134" t="s">
        <v>1745</v>
      </c>
      <c r="J14" s="134" t="s">
        <v>460</v>
      </c>
      <c r="K14" s="134" t="s">
        <v>1002</v>
      </c>
      <c r="L14" s="117" t="s">
        <v>580</v>
      </c>
      <c r="M14" s="139">
        <v>25</v>
      </c>
      <c r="N14" s="134" t="s">
        <v>163</v>
      </c>
      <c r="O14" s="134" t="s">
        <v>1002</v>
      </c>
      <c r="P14" s="134" t="s">
        <v>77</v>
      </c>
      <c r="Q14" s="134" t="s">
        <v>545</v>
      </c>
      <c r="R14" s="134" t="s">
        <v>77</v>
      </c>
      <c r="S14" s="134" t="s">
        <v>465</v>
      </c>
      <c r="T14" s="134" t="s">
        <v>460</v>
      </c>
      <c r="U14" s="134" t="s">
        <v>1002</v>
      </c>
    </row>
    <row r="15" spans="1:22">
      <c r="A15" s="134" t="s">
        <v>2452</v>
      </c>
      <c r="B15" s="117" t="e">
        <f>VLOOKUP(C15,#REF!,2,FALSE)</f>
        <v>#REF!</v>
      </c>
      <c r="C15" s="139">
        <v>26</v>
      </c>
      <c r="D15" s="134" t="s">
        <v>163</v>
      </c>
      <c r="E15" s="134" t="s">
        <v>1002</v>
      </c>
      <c r="F15" s="134" t="s">
        <v>77</v>
      </c>
      <c r="G15" s="134" t="s">
        <v>696</v>
      </c>
      <c r="H15" s="134" t="s">
        <v>714</v>
      </c>
      <c r="I15" s="134" t="s">
        <v>721</v>
      </c>
      <c r="J15" s="134" t="s">
        <v>460</v>
      </c>
      <c r="K15" s="134" t="s">
        <v>1002</v>
      </c>
      <c r="L15" s="117" t="s">
        <v>588</v>
      </c>
      <c r="M15" s="139">
        <v>27</v>
      </c>
      <c r="N15" s="134" t="s">
        <v>163</v>
      </c>
      <c r="O15" s="134" t="s">
        <v>1002</v>
      </c>
      <c r="P15" s="134" t="s">
        <v>77</v>
      </c>
      <c r="Q15" s="134" t="s">
        <v>696</v>
      </c>
      <c r="R15" s="134" t="s">
        <v>460</v>
      </c>
      <c r="S15" s="134" t="s">
        <v>721</v>
      </c>
      <c r="T15" s="134" t="s">
        <v>460</v>
      </c>
      <c r="U15" s="134" t="s">
        <v>1002</v>
      </c>
    </row>
    <row r="16" spans="1:22">
      <c r="A16" s="134" t="s">
        <v>2453</v>
      </c>
      <c r="B16" s="117" t="e">
        <f>VLOOKUP(C16,#REF!,2,FALSE)</f>
        <v>#REF!</v>
      </c>
      <c r="C16" s="139">
        <v>28</v>
      </c>
      <c r="D16" s="134" t="s">
        <v>163</v>
      </c>
      <c r="E16" s="134" t="s">
        <v>1002</v>
      </c>
      <c r="F16" s="134" t="s">
        <v>77</v>
      </c>
      <c r="G16" s="134" t="s">
        <v>696</v>
      </c>
      <c r="H16" s="134" t="s">
        <v>1757</v>
      </c>
      <c r="I16" s="134" t="s">
        <v>27</v>
      </c>
      <c r="J16" s="134" t="s">
        <v>460</v>
      </c>
      <c r="K16" s="134" t="s">
        <v>1002</v>
      </c>
      <c r="L16" s="117" t="s">
        <v>581</v>
      </c>
      <c r="M16" s="139">
        <v>29</v>
      </c>
      <c r="N16" s="134" t="s">
        <v>93</v>
      </c>
      <c r="O16" s="134" t="s">
        <v>77</v>
      </c>
      <c r="P16" s="134" t="s">
        <v>77</v>
      </c>
      <c r="Q16" s="134" t="s">
        <v>128</v>
      </c>
      <c r="R16" s="134" t="s">
        <v>252</v>
      </c>
      <c r="S16" s="134" t="s">
        <v>216</v>
      </c>
      <c r="T16" s="134" t="s">
        <v>1761</v>
      </c>
      <c r="U16" s="134" t="s">
        <v>1500</v>
      </c>
    </row>
    <row r="17" spans="1:21">
      <c r="A17" s="134" t="s">
        <v>2454</v>
      </c>
      <c r="B17" s="117" t="e">
        <f>VLOOKUP(C17,#REF!,2,FALSE)</f>
        <v>#REF!</v>
      </c>
      <c r="C17" s="139">
        <v>30</v>
      </c>
      <c r="D17" s="134" t="s">
        <v>93</v>
      </c>
      <c r="E17" s="134" t="s">
        <v>77</v>
      </c>
      <c r="F17" s="134" t="s">
        <v>77</v>
      </c>
      <c r="G17" s="134" t="s">
        <v>128</v>
      </c>
      <c r="H17" s="134" t="s">
        <v>2537</v>
      </c>
      <c r="I17" s="134" t="s">
        <v>776</v>
      </c>
      <c r="J17" s="134" t="s">
        <v>1761</v>
      </c>
      <c r="K17" s="134" t="s">
        <v>1500</v>
      </c>
      <c r="L17" s="117" t="s">
        <v>2554</v>
      </c>
      <c r="M17" s="139">
        <v>31</v>
      </c>
      <c r="N17" s="134" t="s">
        <v>93</v>
      </c>
      <c r="O17" s="134" t="s">
        <v>77</v>
      </c>
      <c r="P17" s="134" t="s">
        <v>77</v>
      </c>
      <c r="Q17" s="134" t="s">
        <v>35</v>
      </c>
      <c r="R17" s="134" t="s">
        <v>1768</v>
      </c>
      <c r="S17" s="134" t="s">
        <v>77</v>
      </c>
      <c r="T17" s="134" t="s">
        <v>1761</v>
      </c>
      <c r="U17" s="134" t="s">
        <v>1500</v>
      </c>
    </row>
    <row r="18" spans="1:21">
      <c r="A18" s="134" t="s">
        <v>2455</v>
      </c>
      <c r="B18" s="117" t="e">
        <f>VLOOKUP(C18,#REF!,2,FALSE)</f>
        <v>#REF!</v>
      </c>
      <c r="C18" s="139">
        <v>32</v>
      </c>
      <c r="D18" s="134" t="s">
        <v>93</v>
      </c>
      <c r="E18" s="134" t="s">
        <v>77</v>
      </c>
      <c r="F18" s="134" t="s">
        <v>77</v>
      </c>
      <c r="G18" s="134" t="s">
        <v>35</v>
      </c>
      <c r="H18" s="134" t="s">
        <v>1771</v>
      </c>
      <c r="I18" s="134" t="s">
        <v>77</v>
      </c>
      <c r="J18" s="134" t="s">
        <v>1761</v>
      </c>
      <c r="K18" s="134" t="s">
        <v>1500</v>
      </c>
      <c r="L18" s="117" t="s">
        <v>623</v>
      </c>
      <c r="M18" s="139">
        <v>33</v>
      </c>
      <c r="N18" s="134" t="s">
        <v>1652</v>
      </c>
      <c r="O18" s="134" t="s">
        <v>77</v>
      </c>
      <c r="P18" s="134" t="s">
        <v>77</v>
      </c>
      <c r="Q18" s="134" t="s">
        <v>768</v>
      </c>
      <c r="R18" s="134" t="s">
        <v>1667</v>
      </c>
      <c r="S18" s="134" t="s">
        <v>77</v>
      </c>
      <c r="T18" s="134" t="s">
        <v>1773</v>
      </c>
      <c r="U18" s="134" t="s">
        <v>446</v>
      </c>
    </row>
    <row r="19" spans="1:21">
      <c r="A19" s="134" t="s">
        <v>2456</v>
      </c>
      <c r="B19" s="117" t="e">
        <f>VLOOKUP(C19,#REF!,2,FALSE)</f>
        <v>#REF!</v>
      </c>
      <c r="C19" s="139">
        <v>34</v>
      </c>
      <c r="D19" s="134" t="s">
        <v>1652</v>
      </c>
      <c r="E19" s="134" t="s">
        <v>77</v>
      </c>
      <c r="F19" s="134" t="s">
        <v>460</v>
      </c>
      <c r="G19" s="134" t="s">
        <v>36</v>
      </c>
      <c r="H19" s="134" t="s">
        <v>1688</v>
      </c>
      <c r="I19" s="134" t="s">
        <v>465</v>
      </c>
      <c r="J19" s="134" t="s">
        <v>761</v>
      </c>
      <c r="K19" s="134" t="s">
        <v>57</v>
      </c>
      <c r="L19" s="117" t="s">
        <v>717</v>
      </c>
      <c r="M19" s="139">
        <v>35</v>
      </c>
      <c r="N19" s="134" t="s">
        <v>1652</v>
      </c>
      <c r="O19" s="134" t="s">
        <v>77</v>
      </c>
      <c r="P19" s="134" t="s">
        <v>77</v>
      </c>
      <c r="Q19" s="134" t="s">
        <v>200</v>
      </c>
      <c r="R19" s="134" t="s">
        <v>1778</v>
      </c>
      <c r="S19" s="134" t="s">
        <v>2536</v>
      </c>
      <c r="T19" s="134" t="s">
        <v>1733</v>
      </c>
      <c r="U19" s="134" t="s">
        <v>217</v>
      </c>
    </row>
    <row r="20" spans="1:21">
      <c r="A20" s="134" t="s">
        <v>2407</v>
      </c>
      <c r="B20" s="117" t="e">
        <f>VLOOKUP(C20,#REF!,2,FALSE)</f>
        <v>#REF!</v>
      </c>
      <c r="C20" s="139">
        <v>36</v>
      </c>
      <c r="D20" s="134" t="s">
        <v>534</v>
      </c>
      <c r="E20" s="134" t="s">
        <v>77</v>
      </c>
      <c r="F20" s="134" t="s">
        <v>77</v>
      </c>
      <c r="G20" s="134" t="s">
        <v>77</v>
      </c>
      <c r="H20" s="134" t="s">
        <v>162</v>
      </c>
      <c r="I20" s="134" t="s">
        <v>77</v>
      </c>
      <c r="J20" s="134" t="s">
        <v>1761</v>
      </c>
      <c r="K20" s="134" t="s">
        <v>1500</v>
      </c>
      <c r="L20" s="117" t="s">
        <v>2273</v>
      </c>
      <c r="M20" s="139">
        <v>37</v>
      </c>
      <c r="N20" s="134" t="s">
        <v>1652</v>
      </c>
      <c r="O20" s="134" t="s">
        <v>77</v>
      </c>
      <c r="P20" s="134" t="s">
        <v>77</v>
      </c>
      <c r="Q20" s="134" t="s">
        <v>1756</v>
      </c>
      <c r="R20" s="134" t="s">
        <v>1678</v>
      </c>
      <c r="S20" s="134" t="s">
        <v>2395</v>
      </c>
      <c r="T20" s="134" t="s">
        <v>1784</v>
      </c>
      <c r="U20" s="134" t="s">
        <v>1667</v>
      </c>
    </row>
    <row r="21" spans="1:21">
      <c r="A21" s="134" t="s">
        <v>2408</v>
      </c>
      <c r="B21" s="117" t="e">
        <f>VLOOKUP(C21,#REF!,2,FALSE)</f>
        <v>#REF!</v>
      </c>
      <c r="C21" s="139">
        <v>38</v>
      </c>
      <c r="D21" s="134" t="s">
        <v>1652</v>
      </c>
      <c r="E21" s="134" t="s">
        <v>77</v>
      </c>
      <c r="F21" s="134" t="s">
        <v>77</v>
      </c>
      <c r="G21" s="134" t="s">
        <v>1751</v>
      </c>
      <c r="H21" s="134" t="s">
        <v>1667</v>
      </c>
      <c r="I21" s="134" t="s">
        <v>460</v>
      </c>
      <c r="J21" s="134" t="s">
        <v>1786</v>
      </c>
      <c r="K21" s="134" t="s">
        <v>204</v>
      </c>
      <c r="L21" s="117" t="s">
        <v>633</v>
      </c>
      <c r="M21" s="139">
        <v>39</v>
      </c>
      <c r="N21" s="134" t="s">
        <v>1652</v>
      </c>
      <c r="O21" s="134" t="s">
        <v>77</v>
      </c>
      <c r="P21" s="134" t="s">
        <v>77</v>
      </c>
      <c r="Q21" s="134" t="s">
        <v>1751</v>
      </c>
      <c r="R21" s="134" t="s">
        <v>1667</v>
      </c>
      <c r="S21" s="134" t="s">
        <v>714</v>
      </c>
      <c r="T21" s="134" t="s">
        <v>487</v>
      </c>
      <c r="U21" s="134" t="s">
        <v>2538</v>
      </c>
    </row>
    <row r="22" spans="1:21">
      <c r="A22" s="134" t="s">
        <v>2409</v>
      </c>
      <c r="B22" s="117" t="e">
        <f>VLOOKUP(C22,#REF!,2,FALSE)</f>
        <v>#REF!</v>
      </c>
      <c r="C22" s="139">
        <v>40</v>
      </c>
      <c r="D22" s="134" t="s">
        <v>1652</v>
      </c>
      <c r="E22" s="134" t="s">
        <v>77</v>
      </c>
      <c r="F22" s="134" t="s">
        <v>77</v>
      </c>
      <c r="G22" s="134" t="s">
        <v>1751</v>
      </c>
      <c r="H22" s="134" t="s">
        <v>1667</v>
      </c>
      <c r="I22" s="134" t="s">
        <v>57</v>
      </c>
      <c r="J22" s="134" t="s">
        <v>498</v>
      </c>
      <c r="K22" s="134" t="s">
        <v>473</v>
      </c>
      <c r="L22" s="117" t="s">
        <v>642</v>
      </c>
      <c r="M22" s="139">
        <v>41</v>
      </c>
      <c r="N22" s="134" t="s">
        <v>1652</v>
      </c>
      <c r="O22" s="134" t="s">
        <v>77</v>
      </c>
      <c r="P22" s="134" t="s">
        <v>77</v>
      </c>
      <c r="Q22" s="134" t="s">
        <v>1751</v>
      </c>
      <c r="R22" s="134" t="s">
        <v>1667</v>
      </c>
      <c r="S22" s="134" t="s">
        <v>36</v>
      </c>
      <c r="T22" s="134" t="s">
        <v>650</v>
      </c>
      <c r="U22" s="134" t="s">
        <v>24</v>
      </c>
    </row>
    <row r="23" spans="1:21">
      <c r="A23" s="134" t="s">
        <v>2410</v>
      </c>
      <c r="B23" s="117" t="e">
        <f>VLOOKUP(C23,#REF!,2,FALSE)</f>
        <v>#REF!</v>
      </c>
      <c r="C23" s="139">
        <v>42</v>
      </c>
      <c r="D23" s="134" t="s">
        <v>1652</v>
      </c>
      <c r="E23" s="134" t="s">
        <v>77</v>
      </c>
      <c r="F23" s="134" t="s">
        <v>77</v>
      </c>
      <c r="G23" s="134" t="s">
        <v>1754</v>
      </c>
      <c r="H23" s="134" t="s">
        <v>128</v>
      </c>
      <c r="I23" s="134" t="s">
        <v>1002</v>
      </c>
      <c r="J23" s="134" t="s">
        <v>534</v>
      </c>
      <c r="K23" s="134" t="s">
        <v>708</v>
      </c>
      <c r="L23" s="117" t="s">
        <v>637</v>
      </c>
      <c r="M23" s="139">
        <v>43</v>
      </c>
      <c r="N23" s="134" t="s">
        <v>1652</v>
      </c>
      <c r="O23" s="134" t="s">
        <v>77</v>
      </c>
      <c r="P23" s="134" t="s">
        <v>77</v>
      </c>
      <c r="Q23" s="134" t="s">
        <v>1754</v>
      </c>
      <c r="R23" s="134" t="s">
        <v>36</v>
      </c>
      <c r="S23" s="134" t="s">
        <v>162</v>
      </c>
      <c r="T23" s="134" t="s">
        <v>602</v>
      </c>
      <c r="U23" s="134" t="s">
        <v>1793</v>
      </c>
    </row>
    <row r="24" spans="1:21">
      <c r="A24" s="134" t="s">
        <v>2457</v>
      </c>
      <c r="B24" s="117" t="e">
        <f>VLOOKUP(C24,#REF!,2,FALSE)</f>
        <v>#REF!</v>
      </c>
      <c r="C24" s="139">
        <v>44</v>
      </c>
      <c r="D24" s="134" t="s">
        <v>1652</v>
      </c>
      <c r="E24" s="134" t="s">
        <v>77</v>
      </c>
      <c r="F24" s="134" t="s">
        <v>77</v>
      </c>
      <c r="G24" s="134" t="s">
        <v>1754</v>
      </c>
      <c r="H24" s="134" t="s">
        <v>460</v>
      </c>
      <c r="I24" s="134" t="s">
        <v>1002</v>
      </c>
      <c r="J24" s="134" t="s">
        <v>626</v>
      </c>
      <c r="K24" s="134" t="s">
        <v>1793</v>
      </c>
      <c r="L24" s="117" t="s">
        <v>638</v>
      </c>
      <c r="M24" s="139">
        <v>45</v>
      </c>
      <c r="N24" s="134" t="s">
        <v>768</v>
      </c>
      <c r="O24" s="134" t="s">
        <v>77</v>
      </c>
      <c r="P24" s="134" t="s">
        <v>77</v>
      </c>
      <c r="Q24" s="134" t="s">
        <v>112</v>
      </c>
      <c r="R24" s="134" t="s">
        <v>1002</v>
      </c>
      <c r="S24" s="134" t="s">
        <v>460</v>
      </c>
      <c r="T24" s="134" t="s">
        <v>1802</v>
      </c>
      <c r="U24" s="134" t="s">
        <v>204</v>
      </c>
    </row>
    <row r="25" spans="1:21">
      <c r="A25" s="134" t="s">
        <v>2411</v>
      </c>
      <c r="B25" s="117" t="e">
        <f>VLOOKUP(C25,#REF!,2,FALSE)</f>
        <v>#REF!</v>
      </c>
      <c r="C25" s="139">
        <v>46</v>
      </c>
      <c r="D25" s="134" t="s">
        <v>768</v>
      </c>
      <c r="E25" s="134" t="s">
        <v>77</v>
      </c>
      <c r="F25" s="134" t="s">
        <v>77</v>
      </c>
      <c r="G25" s="134" t="s">
        <v>252</v>
      </c>
      <c r="H25" s="134" t="s">
        <v>460</v>
      </c>
      <c r="I25" s="134" t="s">
        <v>1002</v>
      </c>
      <c r="J25" s="134" t="s">
        <v>1805</v>
      </c>
      <c r="K25" s="134" t="s">
        <v>1793</v>
      </c>
      <c r="L25" s="117" t="s">
        <v>645</v>
      </c>
      <c r="M25" s="139">
        <v>47</v>
      </c>
      <c r="N25" s="134" t="s">
        <v>196</v>
      </c>
      <c r="O25" s="134" t="s">
        <v>77</v>
      </c>
      <c r="P25" s="134" t="s">
        <v>77</v>
      </c>
      <c r="Q25" s="134" t="s">
        <v>1007</v>
      </c>
      <c r="R25" s="134" t="s">
        <v>162</v>
      </c>
      <c r="S25" s="134" t="s">
        <v>77</v>
      </c>
      <c r="T25" s="134" t="s">
        <v>1808</v>
      </c>
      <c r="U25" s="134" t="s">
        <v>1500</v>
      </c>
    </row>
    <row r="26" spans="1:21">
      <c r="A26" s="134" t="s">
        <v>2458</v>
      </c>
      <c r="B26" s="117" t="e">
        <f>VLOOKUP(C26,#REF!,2,FALSE)</f>
        <v>#REF!</v>
      </c>
      <c r="C26" s="139">
        <v>48</v>
      </c>
      <c r="D26" s="134" t="s">
        <v>768</v>
      </c>
      <c r="E26" s="134" t="s">
        <v>77</v>
      </c>
      <c r="F26" s="134" t="s">
        <v>77</v>
      </c>
      <c r="G26" s="134" t="s">
        <v>112</v>
      </c>
      <c r="H26" s="134" t="s">
        <v>1678</v>
      </c>
      <c r="I26" s="134" t="s">
        <v>77</v>
      </c>
      <c r="J26" s="134" t="s">
        <v>1684</v>
      </c>
      <c r="K26" s="134" t="s">
        <v>2539</v>
      </c>
      <c r="L26" s="117" t="s">
        <v>699</v>
      </c>
      <c r="M26" s="139">
        <v>49</v>
      </c>
      <c r="N26" s="134" t="s">
        <v>77</v>
      </c>
      <c r="O26" s="134" t="s">
        <v>77</v>
      </c>
      <c r="P26" s="134" t="s">
        <v>487</v>
      </c>
      <c r="Q26" s="134" t="s">
        <v>77</v>
      </c>
      <c r="R26" s="134" t="s">
        <v>35</v>
      </c>
      <c r="S26" s="134" t="s">
        <v>77</v>
      </c>
      <c r="T26" s="134" t="s">
        <v>460</v>
      </c>
      <c r="U26" s="134" t="s">
        <v>77</v>
      </c>
    </row>
    <row r="27" spans="1:21">
      <c r="A27" s="134" t="s">
        <v>2459</v>
      </c>
      <c r="B27" s="117" t="e">
        <f>VLOOKUP(C27,#REF!,2,FALSE)</f>
        <v>#REF!</v>
      </c>
      <c r="C27" s="139">
        <v>50</v>
      </c>
      <c r="D27" s="134" t="s">
        <v>77</v>
      </c>
      <c r="E27" s="134" t="s">
        <v>77</v>
      </c>
      <c r="F27" s="134" t="s">
        <v>487</v>
      </c>
      <c r="G27" s="134" t="s">
        <v>77</v>
      </c>
      <c r="H27" s="134" t="s">
        <v>162</v>
      </c>
      <c r="I27" s="134" t="s">
        <v>77</v>
      </c>
      <c r="J27" s="134" t="s">
        <v>460</v>
      </c>
      <c r="K27" s="134" t="s">
        <v>77</v>
      </c>
      <c r="L27" s="117" t="s">
        <v>2269</v>
      </c>
      <c r="M27" s="139">
        <v>51</v>
      </c>
      <c r="N27" s="134" t="s">
        <v>77</v>
      </c>
      <c r="O27" s="134" t="s">
        <v>77</v>
      </c>
      <c r="P27" s="134" t="s">
        <v>487</v>
      </c>
      <c r="Q27" s="134" t="s">
        <v>77</v>
      </c>
      <c r="R27" s="134" t="s">
        <v>1002</v>
      </c>
      <c r="S27" s="134" t="s">
        <v>77</v>
      </c>
      <c r="T27" s="134" t="s">
        <v>460</v>
      </c>
      <c r="U27" s="134" t="s">
        <v>77</v>
      </c>
    </row>
    <row r="28" spans="1:21">
      <c r="A28" s="134" t="s">
        <v>2460</v>
      </c>
      <c r="B28" s="117" t="e">
        <f>VLOOKUP(C28,#REF!,2,FALSE)</f>
        <v>#REF!</v>
      </c>
      <c r="C28" s="139">
        <v>52</v>
      </c>
      <c r="D28" s="134" t="s">
        <v>77</v>
      </c>
      <c r="E28" s="134" t="s">
        <v>77</v>
      </c>
      <c r="F28" s="134" t="s">
        <v>2540</v>
      </c>
      <c r="G28" s="134" t="s">
        <v>77</v>
      </c>
      <c r="H28" s="134" t="s">
        <v>216</v>
      </c>
      <c r="I28" s="134" t="s">
        <v>1002</v>
      </c>
      <c r="J28" s="134" t="s">
        <v>460</v>
      </c>
      <c r="K28" s="134" t="s">
        <v>77</v>
      </c>
      <c r="L28" s="117" t="s">
        <v>698</v>
      </c>
      <c r="M28" s="139">
        <v>53</v>
      </c>
      <c r="N28" s="134" t="s">
        <v>77</v>
      </c>
      <c r="O28" s="134" t="s">
        <v>77</v>
      </c>
      <c r="P28" s="134" t="s">
        <v>498</v>
      </c>
      <c r="Q28" s="134" t="s">
        <v>77</v>
      </c>
      <c r="R28" s="134" t="s">
        <v>93</v>
      </c>
      <c r="S28" s="134" t="s">
        <v>77</v>
      </c>
      <c r="T28" s="134" t="s">
        <v>460</v>
      </c>
      <c r="U28" s="134" t="s">
        <v>77</v>
      </c>
    </row>
    <row r="29" spans="1:21">
      <c r="A29" s="134" t="s">
        <v>2461</v>
      </c>
      <c r="B29" s="117" t="e">
        <f>VLOOKUP(C29,#REF!,2,FALSE)</f>
        <v>#REF!</v>
      </c>
      <c r="C29" s="139">
        <v>54</v>
      </c>
      <c r="D29" s="134" t="s">
        <v>77</v>
      </c>
      <c r="E29" s="134" t="s">
        <v>77</v>
      </c>
      <c r="F29" s="134" t="s">
        <v>498</v>
      </c>
      <c r="G29" s="134" t="s">
        <v>77</v>
      </c>
      <c r="H29" s="134" t="s">
        <v>696</v>
      </c>
      <c r="I29" s="134" t="s">
        <v>77</v>
      </c>
      <c r="J29" s="134" t="s">
        <v>460</v>
      </c>
      <c r="K29" s="134" t="s">
        <v>77</v>
      </c>
      <c r="L29" s="117" t="s">
        <v>2290</v>
      </c>
      <c r="M29" s="139">
        <v>55</v>
      </c>
      <c r="N29" s="134" t="s">
        <v>77</v>
      </c>
      <c r="O29" s="134" t="s">
        <v>77</v>
      </c>
      <c r="P29" s="134" t="s">
        <v>498</v>
      </c>
      <c r="Q29" s="134" t="s">
        <v>77</v>
      </c>
      <c r="R29" s="134" t="s">
        <v>1678</v>
      </c>
      <c r="S29" s="134" t="s">
        <v>77</v>
      </c>
      <c r="T29" s="134" t="s">
        <v>460</v>
      </c>
      <c r="U29" s="134" t="s">
        <v>77</v>
      </c>
    </row>
    <row r="30" spans="1:21">
      <c r="A30" s="134" t="s">
        <v>2462</v>
      </c>
      <c r="B30" s="117" t="e">
        <f>VLOOKUP(C30,#REF!,2,FALSE)</f>
        <v>#REF!</v>
      </c>
      <c r="C30" s="139">
        <v>56</v>
      </c>
      <c r="D30" s="134" t="s">
        <v>77</v>
      </c>
      <c r="E30" s="134" t="s">
        <v>77</v>
      </c>
      <c r="F30" s="134" t="s">
        <v>2541</v>
      </c>
      <c r="G30" s="134" t="s">
        <v>77</v>
      </c>
      <c r="H30" s="134" t="s">
        <v>200</v>
      </c>
      <c r="I30" s="134" t="s">
        <v>1757</v>
      </c>
      <c r="J30" s="134" t="s">
        <v>460</v>
      </c>
      <c r="K30" s="134" t="s">
        <v>77</v>
      </c>
      <c r="L30" s="117" t="s">
        <v>2555</v>
      </c>
      <c r="M30" s="139">
        <v>57</v>
      </c>
      <c r="N30" s="134" t="s">
        <v>77</v>
      </c>
      <c r="O30" s="134" t="s">
        <v>77</v>
      </c>
      <c r="P30" s="134" t="s">
        <v>2541</v>
      </c>
      <c r="Q30" s="134" t="s">
        <v>77</v>
      </c>
      <c r="R30" s="134" t="s">
        <v>1767</v>
      </c>
      <c r="S30" s="134" t="s">
        <v>162</v>
      </c>
      <c r="T30" s="134" t="s">
        <v>460</v>
      </c>
      <c r="U30" s="134" t="s">
        <v>77</v>
      </c>
    </row>
    <row r="31" spans="1:21">
      <c r="A31" s="134" t="s">
        <v>2463</v>
      </c>
      <c r="B31" s="117" t="e">
        <f>VLOOKUP(C31,#REF!,2,FALSE)</f>
        <v>#REF!</v>
      </c>
      <c r="C31" s="139">
        <v>58</v>
      </c>
      <c r="D31" s="134" t="s">
        <v>77</v>
      </c>
      <c r="E31" s="134" t="s">
        <v>77</v>
      </c>
      <c r="F31" s="134" t="s">
        <v>602</v>
      </c>
      <c r="G31" s="134" t="s">
        <v>77</v>
      </c>
      <c r="H31" s="134" t="s">
        <v>128</v>
      </c>
      <c r="I31" s="134" t="s">
        <v>77</v>
      </c>
      <c r="J31" s="134" t="s">
        <v>460</v>
      </c>
      <c r="K31" s="134" t="s">
        <v>77</v>
      </c>
      <c r="L31" s="117" t="s">
        <v>2254</v>
      </c>
      <c r="M31" s="139">
        <v>59</v>
      </c>
      <c r="N31" s="134" t="s">
        <v>77</v>
      </c>
      <c r="O31" s="134" t="s">
        <v>77</v>
      </c>
      <c r="P31" s="134" t="s">
        <v>602</v>
      </c>
      <c r="Q31" s="134" t="s">
        <v>77</v>
      </c>
      <c r="R31" s="134" t="s">
        <v>35</v>
      </c>
      <c r="S31" s="134" t="s">
        <v>77</v>
      </c>
      <c r="T31" s="134" t="s">
        <v>460</v>
      </c>
      <c r="U31" s="134" t="s">
        <v>77</v>
      </c>
    </row>
    <row r="32" spans="1:21">
      <c r="A32" s="134" t="s">
        <v>2464</v>
      </c>
      <c r="B32" s="117" t="e">
        <f>VLOOKUP(C32,#REF!,2,FALSE)</f>
        <v>#REF!</v>
      </c>
      <c r="C32" s="139">
        <v>60</v>
      </c>
      <c r="D32" s="134" t="s">
        <v>77</v>
      </c>
      <c r="E32" s="134" t="s">
        <v>77</v>
      </c>
      <c r="F32" s="134" t="s">
        <v>602</v>
      </c>
      <c r="G32" s="134" t="s">
        <v>77</v>
      </c>
      <c r="H32" s="134" t="s">
        <v>162</v>
      </c>
      <c r="I32" s="134" t="s">
        <v>77</v>
      </c>
      <c r="J32" s="134" t="s">
        <v>460</v>
      </c>
      <c r="K32" s="134" t="s">
        <v>77</v>
      </c>
      <c r="L32" s="117" t="s">
        <v>2260</v>
      </c>
      <c r="M32" s="139">
        <v>61</v>
      </c>
      <c r="N32" s="134" t="s">
        <v>77</v>
      </c>
      <c r="O32" s="134" t="s">
        <v>77</v>
      </c>
      <c r="P32" s="134" t="s">
        <v>1826</v>
      </c>
      <c r="Q32" s="134" t="s">
        <v>77</v>
      </c>
      <c r="R32" s="134" t="s">
        <v>545</v>
      </c>
      <c r="S32" s="134" t="s">
        <v>1725</v>
      </c>
      <c r="T32" s="134" t="s">
        <v>460</v>
      </c>
      <c r="U32" s="134" t="s">
        <v>77</v>
      </c>
    </row>
    <row r="33" spans="1:21">
      <c r="A33" s="134" t="s">
        <v>2465</v>
      </c>
      <c r="B33" s="117" t="e">
        <f>VLOOKUP(C33,#REF!,2,FALSE)</f>
        <v>#REF!</v>
      </c>
      <c r="C33" s="139">
        <v>62</v>
      </c>
      <c r="D33" s="134" t="s">
        <v>77</v>
      </c>
      <c r="E33" s="134" t="s">
        <v>77</v>
      </c>
      <c r="F33" s="134" t="s">
        <v>2542</v>
      </c>
      <c r="G33" s="134" t="s">
        <v>77</v>
      </c>
      <c r="H33" s="134" t="s">
        <v>1667</v>
      </c>
      <c r="I33" s="134" t="s">
        <v>35</v>
      </c>
      <c r="J33" s="134" t="s">
        <v>460</v>
      </c>
      <c r="K33" s="134" t="s">
        <v>77</v>
      </c>
      <c r="L33" s="117" t="s">
        <v>2556</v>
      </c>
      <c r="M33" s="139">
        <v>63</v>
      </c>
      <c r="N33" s="134" t="s">
        <v>77</v>
      </c>
      <c r="O33" s="134" t="s">
        <v>77</v>
      </c>
      <c r="P33" s="134" t="s">
        <v>1778</v>
      </c>
      <c r="Q33" s="134" t="s">
        <v>77</v>
      </c>
      <c r="R33" s="134" t="s">
        <v>162</v>
      </c>
      <c r="S33" s="134" t="s">
        <v>103</v>
      </c>
      <c r="T33" s="134" t="s">
        <v>460</v>
      </c>
      <c r="U33" s="134" t="s">
        <v>77</v>
      </c>
    </row>
    <row r="34" spans="1:21">
      <c r="A34" s="134" t="s">
        <v>2466</v>
      </c>
      <c r="B34" s="117" t="e">
        <f>VLOOKUP(C34,#REF!,2,FALSE)</f>
        <v>#REF!</v>
      </c>
      <c r="C34" s="139">
        <v>64</v>
      </c>
      <c r="D34" s="134" t="s">
        <v>77</v>
      </c>
      <c r="E34" s="134" t="s">
        <v>77</v>
      </c>
      <c r="F34" s="134" t="s">
        <v>1778</v>
      </c>
      <c r="G34" s="134" t="s">
        <v>77</v>
      </c>
      <c r="H34" s="134" t="s">
        <v>545</v>
      </c>
      <c r="I34" s="134" t="s">
        <v>1793</v>
      </c>
      <c r="J34" s="134" t="s">
        <v>460</v>
      </c>
      <c r="K34" s="134" t="s">
        <v>77</v>
      </c>
      <c r="L34" s="117" t="s">
        <v>547</v>
      </c>
      <c r="M34" s="139">
        <v>65</v>
      </c>
      <c r="N34" s="134" t="s">
        <v>35</v>
      </c>
      <c r="O34" s="134" t="s">
        <v>77</v>
      </c>
      <c r="P34" s="134" t="s">
        <v>77</v>
      </c>
      <c r="Q34" s="134" t="s">
        <v>93</v>
      </c>
      <c r="R34" s="134" t="s">
        <v>77</v>
      </c>
      <c r="S34" s="134" t="s">
        <v>77</v>
      </c>
      <c r="T34" s="134" t="s">
        <v>1835</v>
      </c>
      <c r="U34" s="134" t="s">
        <v>1500</v>
      </c>
    </row>
    <row r="35" spans="1:21">
      <c r="A35" s="134" t="s">
        <v>2467</v>
      </c>
      <c r="B35" s="117" t="e">
        <f>VLOOKUP(C35,#REF!,2,FALSE)</f>
        <v>#REF!</v>
      </c>
      <c r="C35" s="139">
        <v>66</v>
      </c>
      <c r="D35" s="134" t="s">
        <v>35</v>
      </c>
      <c r="E35" s="134" t="s">
        <v>77</v>
      </c>
      <c r="F35" s="134" t="s">
        <v>77</v>
      </c>
      <c r="G35" s="134" t="s">
        <v>35</v>
      </c>
      <c r="H35" s="134" t="s">
        <v>1838</v>
      </c>
      <c r="I35" s="134" t="s">
        <v>77</v>
      </c>
      <c r="J35" s="134" t="s">
        <v>460</v>
      </c>
      <c r="K35" s="134" t="s">
        <v>1500</v>
      </c>
      <c r="L35" s="117" t="s">
        <v>2557</v>
      </c>
      <c r="M35" s="139">
        <v>67</v>
      </c>
      <c r="N35" s="134" t="s">
        <v>35</v>
      </c>
      <c r="O35" s="134" t="s">
        <v>77</v>
      </c>
      <c r="P35" s="134" t="s">
        <v>77</v>
      </c>
      <c r="Q35" s="134" t="s">
        <v>696</v>
      </c>
      <c r="R35" s="134" t="s">
        <v>77</v>
      </c>
      <c r="S35" s="134" t="s">
        <v>77</v>
      </c>
      <c r="T35" s="134" t="s">
        <v>460</v>
      </c>
      <c r="U35" s="134" t="s">
        <v>1500</v>
      </c>
    </row>
    <row r="36" spans="1:21">
      <c r="A36" s="134" t="s">
        <v>2412</v>
      </c>
      <c r="B36" s="117" t="e">
        <f>VLOOKUP(C36,#REF!,2,FALSE)</f>
        <v>#REF!</v>
      </c>
      <c r="C36" s="139">
        <v>68</v>
      </c>
      <c r="D36" s="134" t="s">
        <v>35</v>
      </c>
      <c r="E36" s="134" t="s">
        <v>77</v>
      </c>
      <c r="F36" s="134" t="s">
        <v>77</v>
      </c>
      <c r="G36" s="134" t="s">
        <v>696</v>
      </c>
      <c r="H36" s="134" t="s">
        <v>128</v>
      </c>
      <c r="I36" s="134" t="s">
        <v>77</v>
      </c>
      <c r="J36" s="134" t="s">
        <v>460</v>
      </c>
      <c r="K36" s="134" t="s">
        <v>1500</v>
      </c>
      <c r="L36" s="117" t="s">
        <v>2558</v>
      </c>
      <c r="M36" s="139">
        <v>69</v>
      </c>
      <c r="N36" s="134" t="s">
        <v>35</v>
      </c>
      <c r="O36" s="134" t="s">
        <v>77</v>
      </c>
      <c r="P36" s="134" t="s">
        <v>77</v>
      </c>
      <c r="Q36" s="134" t="s">
        <v>696</v>
      </c>
      <c r="R36" s="134" t="s">
        <v>35</v>
      </c>
      <c r="S36" s="134" t="s">
        <v>77</v>
      </c>
      <c r="T36" s="134" t="s">
        <v>460</v>
      </c>
      <c r="U36" s="134" t="s">
        <v>1500</v>
      </c>
    </row>
    <row r="37" spans="1:21">
      <c r="A37" s="134" t="s">
        <v>2413</v>
      </c>
      <c r="B37" s="117" t="e">
        <f>VLOOKUP(C37,#REF!,2,FALSE)</f>
        <v>#REF!</v>
      </c>
      <c r="C37" s="139">
        <v>70</v>
      </c>
      <c r="D37" s="134" t="s">
        <v>35</v>
      </c>
      <c r="E37" s="134" t="s">
        <v>77</v>
      </c>
      <c r="F37" s="134" t="s">
        <v>77</v>
      </c>
      <c r="G37" s="134" t="s">
        <v>1002</v>
      </c>
      <c r="H37" s="134" t="s">
        <v>77</v>
      </c>
      <c r="I37" s="134" t="s">
        <v>77</v>
      </c>
      <c r="J37" s="134" t="s">
        <v>460</v>
      </c>
      <c r="K37" s="134" t="s">
        <v>1500</v>
      </c>
      <c r="L37" s="117" t="s">
        <v>2559</v>
      </c>
      <c r="M37" s="139">
        <v>71</v>
      </c>
      <c r="N37" s="134" t="s">
        <v>145</v>
      </c>
      <c r="O37" s="134" t="s">
        <v>77</v>
      </c>
      <c r="P37" s="134" t="s">
        <v>77</v>
      </c>
      <c r="Q37" s="134" t="s">
        <v>523</v>
      </c>
      <c r="R37" s="134" t="s">
        <v>77</v>
      </c>
      <c r="S37" s="134" t="s">
        <v>77</v>
      </c>
      <c r="T37" s="134" t="s">
        <v>460</v>
      </c>
      <c r="U37" s="134" t="s">
        <v>1500</v>
      </c>
    </row>
    <row r="38" spans="1:21">
      <c r="A38" s="134" t="s">
        <v>2414</v>
      </c>
      <c r="B38" s="117" t="e">
        <f>VLOOKUP(C38,#REF!,2,FALSE)</f>
        <v>#REF!</v>
      </c>
      <c r="C38" s="139">
        <v>72</v>
      </c>
      <c r="D38" s="134" t="s">
        <v>1652</v>
      </c>
      <c r="E38" s="134" t="s">
        <v>77</v>
      </c>
      <c r="F38" s="134" t="s">
        <v>77</v>
      </c>
      <c r="G38" s="134" t="s">
        <v>473</v>
      </c>
      <c r="H38" s="134" t="s">
        <v>696</v>
      </c>
      <c r="I38" s="134" t="s">
        <v>776</v>
      </c>
      <c r="J38" s="134" t="s">
        <v>2396</v>
      </c>
      <c r="K38" s="134" t="s">
        <v>182</v>
      </c>
      <c r="L38" s="117" t="s">
        <v>563</v>
      </c>
      <c r="M38" s="139">
        <v>73</v>
      </c>
      <c r="N38" s="134" t="s">
        <v>1652</v>
      </c>
      <c r="O38" s="134" t="s">
        <v>77</v>
      </c>
      <c r="P38" s="134" t="s">
        <v>77</v>
      </c>
      <c r="Q38" s="134" t="s">
        <v>473</v>
      </c>
      <c r="R38" s="134" t="s">
        <v>1667</v>
      </c>
      <c r="S38" s="134" t="s">
        <v>776</v>
      </c>
      <c r="T38" s="134" t="s">
        <v>1852</v>
      </c>
      <c r="U38" s="134" t="s">
        <v>182</v>
      </c>
    </row>
    <row r="39" spans="1:21">
      <c r="A39" s="134" t="s">
        <v>2415</v>
      </c>
      <c r="B39" s="117" t="e">
        <f>VLOOKUP(C39,#REF!,2,FALSE)</f>
        <v>#REF!</v>
      </c>
      <c r="C39" s="139">
        <v>74</v>
      </c>
      <c r="D39" s="134" t="s">
        <v>1652</v>
      </c>
      <c r="E39" s="134" t="s">
        <v>77</v>
      </c>
      <c r="F39" s="134" t="s">
        <v>77</v>
      </c>
      <c r="G39" s="134" t="s">
        <v>145</v>
      </c>
      <c r="H39" s="134" t="s">
        <v>776</v>
      </c>
      <c r="I39" s="134" t="s">
        <v>1667</v>
      </c>
      <c r="J39" s="134" t="s">
        <v>2543</v>
      </c>
      <c r="K39" s="134" t="s">
        <v>523</v>
      </c>
      <c r="L39" s="117" t="s">
        <v>121</v>
      </c>
      <c r="M39" s="139">
        <v>75</v>
      </c>
      <c r="N39" s="134" t="s">
        <v>163</v>
      </c>
      <c r="O39" s="134" t="s">
        <v>128</v>
      </c>
      <c r="P39" s="134" t="s">
        <v>77</v>
      </c>
      <c r="Q39" s="134" t="s">
        <v>1002</v>
      </c>
      <c r="R39" s="134" t="s">
        <v>216</v>
      </c>
      <c r="S39" s="134" t="s">
        <v>77</v>
      </c>
      <c r="T39" s="134" t="s">
        <v>2395</v>
      </c>
      <c r="U39" s="134" t="s">
        <v>334</v>
      </c>
    </row>
    <row r="40" spans="1:21">
      <c r="A40" s="134" t="s">
        <v>2468</v>
      </c>
      <c r="B40" s="117" t="e">
        <f>VLOOKUP(C40,#REF!,2,FALSE)</f>
        <v>#REF!</v>
      </c>
      <c r="C40" s="139">
        <v>76</v>
      </c>
      <c r="D40" s="134" t="s">
        <v>112</v>
      </c>
      <c r="E40" s="134" t="s">
        <v>77</v>
      </c>
      <c r="F40" s="134" t="s">
        <v>77</v>
      </c>
      <c r="G40" s="134" t="s">
        <v>196</v>
      </c>
      <c r="H40" s="134" t="s">
        <v>216</v>
      </c>
      <c r="I40" s="134" t="s">
        <v>1801</v>
      </c>
      <c r="J40" s="134" t="s">
        <v>2542</v>
      </c>
      <c r="K40" s="134" t="s">
        <v>545</v>
      </c>
      <c r="L40" s="117" t="s">
        <v>607</v>
      </c>
      <c r="M40" s="139">
        <v>77</v>
      </c>
      <c r="N40" s="134" t="s">
        <v>112</v>
      </c>
      <c r="O40" s="134" t="s">
        <v>77</v>
      </c>
      <c r="P40" s="134" t="s">
        <v>77</v>
      </c>
      <c r="Q40" s="134" t="s">
        <v>196</v>
      </c>
      <c r="R40" s="134" t="s">
        <v>465</v>
      </c>
      <c r="S40" s="134" t="s">
        <v>2536</v>
      </c>
      <c r="T40" s="134" t="s">
        <v>2542</v>
      </c>
      <c r="U40" s="134" t="s">
        <v>545</v>
      </c>
    </row>
    <row r="41" spans="1:21">
      <c r="A41" s="134" t="s">
        <v>2416</v>
      </c>
      <c r="B41" s="117" t="e">
        <f>VLOOKUP(C41,#REF!,2,FALSE)</f>
        <v>#REF!</v>
      </c>
      <c r="C41" s="139">
        <v>78</v>
      </c>
      <c r="D41" s="134" t="s">
        <v>112</v>
      </c>
      <c r="E41" s="134" t="s">
        <v>77</v>
      </c>
      <c r="F41" s="134" t="s">
        <v>77</v>
      </c>
      <c r="G41" s="134" t="s">
        <v>196</v>
      </c>
      <c r="H41" s="134" t="s">
        <v>27</v>
      </c>
      <c r="I41" s="134" t="s">
        <v>2537</v>
      </c>
      <c r="J41" s="134" t="s">
        <v>2542</v>
      </c>
      <c r="K41" s="134" t="s">
        <v>545</v>
      </c>
      <c r="L41" s="117" t="s">
        <v>2560</v>
      </c>
      <c r="M41" s="139">
        <v>79</v>
      </c>
      <c r="N41" s="134" t="s">
        <v>1652</v>
      </c>
      <c r="O41" s="134" t="s">
        <v>77</v>
      </c>
      <c r="P41" s="134" t="s">
        <v>460</v>
      </c>
      <c r="Q41" s="134" t="s">
        <v>1760</v>
      </c>
      <c r="R41" s="134" t="s">
        <v>162</v>
      </c>
      <c r="S41" s="134" t="s">
        <v>27</v>
      </c>
      <c r="T41" s="134" t="s">
        <v>2395</v>
      </c>
      <c r="U41" s="134" t="s">
        <v>334</v>
      </c>
    </row>
    <row r="42" spans="1:21">
      <c r="A42" s="134" t="s">
        <v>2469</v>
      </c>
      <c r="B42" s="117" t="e">
        <f>VLOOKUP(C42,#REF!,2,FALSE)</f>
        <v>#REF!</v>
      </c>
      <c r="C42" s="139">
        <v>80</v>
      </c>
      <c r="D42" s="134" t="s">
        <v>1652</v>
      </c>
      <c r="E42" s="134" t="s">
        <v>77</v>
      </c>
      <c r="F42" s="134" t="s">
        <v>460</v>
      </c>
      <c r="G42" s="134" t="s">
        <v>1760</v>
      </c>
      <c r="H42" s="134" t="s">
        <v>523</v>
      </c>
      <c r="I42" s="134" t="s">
        <v>27</v>
      </c>
      <c r="J42" s="134" t="s">
        <v>1870</v>
      </c>
      <c r="K42" s="134" t="s">
        <v>334</v>
      </c>
      <c r="L42" s="117" t="s">
        <v>2561</v>
      </c>
      <c r="M42" s="139">
        <v>81</v>
      </c>
      <c r="N42" s="134" t="s">
        <v>1652</v>
      </c>
      <c r="O42" s="134" t="s">
        <v>77</v>
      </c>
      <c r="P42" s="134" t="s">
        <v>460</v>
      </c>
      <c r="Q42" s="134" t="s">
        <v>1760</v>
      </c>
      <c r="R42" s="134" t="s">
        <v>545</v>
      </c>
      <c r="S42" s="134" t="s">
        <v>27</v>
      </c>
      <c r="T42" s="134" t="s">
        <v>1874</v>
      </c>
      <c r="U42" s="134" t="s">
        <v>334</v>
      </c>
    </row>
    <row r="43" spans="1:21">
      <c r="A43" s="134" t="s">
        <v>2470</v>
      </c>
      <c r="B43" s="117" t="e">
        <f>VLOOKUP(C43,#REF!,2,FALSE)</f>
        <v>#REF!</v>
      </c>
      <c r="C43" s="139">
        <v>82</v>
      </c>
      <c r="D43" s="134" t="s">
        <v>1652</v>
      </c>
      <c r="E43" s="134" t="s">
        <v>77</v>
      </c>
      <c r="F43" s="134" t="s">
        <v>460</v>
      </c>
      <c r="G43" s="134" t="s">
        <v>1760</v>
      </c>
      <c r="H43" s="134" t="s">
        <v>696</v>
      </c>
      <c r="I43" s="134" t="s">
        <v>27</v>
      </c>
      <c r="J43" s="134" t="s">
        <v>1870</v>
      </c>
      <c r="K43" s="134" t="s">
        <v>334</v>
      </c>
      <c r="L43" s="117" t="s">
        <v>2562</v>
      </c>
      <c r="M43" s="139">
        <v>83</v>
      </c>
      <c r="N43" s="134" t="s">
        <v>1652</v>
      </c>
      <c r="O43" s="134" t="s">
        <v>77</v>
      </c>
      <c r="P43" s="134" t="s">
        <v>460</v>
      </c>
      <c r="Q43" s="134" t="s">
        <v>1760</v>
      </c>
      <c r="R43" s="134" t="s">
        <v>1007</v>
      </c>
      <c r="S43" s="134" t="s">
        <v>2544</v>
      </c>
      <c r="T43" s="134" t="s">
        <v>1879</v>
      </c>
      <c r="U43" s="134" t="s">
        <v>334</v>
      </c>
    </row>
    <row r="44" spans="1:21">
      <c r="A44" s="134" t="s">
        <v>2471</v>
      </c>
      <c r="B44" s="117" t="e">
        <f>VLOOKUP(C44,#REF!,2,FALSE)</f>
        <v>#REF!</v>
      </c>
      <c r="C44" s="139">
        <v>84</v>
      </c>
      <c r="D44" s="134" t="s">
        <v>1652</v>
      </c>
      <c r="E44" s="134" t="s">
        <v>77</v>
      </c>
      <c r="F44" s="134" t="s">
        <v>460</v>
      </c>
      <c r="G44" s="134" t="s">
        <v>1760</v>
      </c>
      <c r="H44" s="134" t="s">
        <v>1677</v>
      </c>
      <c r="I44" s="134" t="s">
        <v>721</v>
      </c>
      <c r="J44" s="134" t="s">
        <v>696</v>
      </c>
      <c r="K44" s="134" t="s">
        <v>334</v>
      </c>
      <c r="L44" s="117" t="s">
        <v>713</v>
      </c>
      <c r="M44" s="139">
        <v>85</v>
      </c>
      <c r="N44" s="134" t="s">
        <v>112</v>
      </c>
      <c r="O44" s="134" t="s">
        <v>77</v>
      </c>
      <c r="P44" s="134" t="s">
        <v>77</v>
      </c>
      <c r="Q44" s="134" t="s">
        <v>1754</v>
      </c>
      <c r="R44" s="134" t="s">
        <v>1002</v>
      </c>
      <c r="S44" s="134" t="s">
        <v>1002</v>
      </c>
      <c r="T44" s="134" t="s">
        <v>1885</v>
      </c>
      <c r="U44" s="134" t="s">
        <v>708</v>
      </c>
    </row>
    <row r="45" spans="1:21">
      <c r="A45" s="134" t="s">
        <v>2472</v>
      </c>
      <c r="B45" s="117" t="e">
        <f>VLOOKUP(C45,#REF!,2,FALSE)</f>
        <v>#REF!</v>
      </c>
      <c r="C45" s="139">
        <v>86</v>
      </c>
      <c r="D45" s="134" t="s">
        <v>1652</v>
      </c>
      <c r="E45" s="134" t="s">
        <v>77</v>
      </c>
      <c r="F45" s="134" t="s">
        <v>77</v>
      </c>
      <c r="G45" s="134" t="s">
        <v>1767</v>
      </c>
      <c r="H45" s="134" t="s">
        <v>35</v>
      </c>
      <c r="I45" s="134" t="s">
        <v>1002</v>
      </c>
      <c r="J45" s="134" t="s">
        <v>1887</v>
      </c>
      <c r="K45" s="134" t="s">
        <v>545</v>
      </c>
      <c r="L45" s="117" t="s">
        <v>685</v>
      </c>
      <c r="M45" s="139">
        <v>87</v>
      </c>
      <c r="N45" s="134" t="s">
        <v>17</v>
      </c>
      <c r="O45" s="134" t="s">
        <v>77</v>
      </c>
      <c r="P45" s="134" t="s">
        <v>77</v>
      </c>
      <c r="Q45" s="134" t="s">
        <v>57</v>
      </c>
      <c r="R45" s="134" t="s">
        <v>77</v>
      </c>
      <c r="S45" s="134" t="s">
        <v>1667</v>
      </c>
      <c r="T45" s="134" t="s">
        <v>1889</v>
      </c>
      <c r="U45" s="134" t="s">
        <v>1756</v>
      </c>
    </row>
    <row r="46" spans="1:21">
      <c r="A46" s="134" t="s">
        <v>2473</v>
      </c>
      <c r="B46" s="117" t="e">
        <f>VLOOKUP(C46,#REF!,2,FALSE)</f>
        <v>#REF!</v>
      </c>
      <c r="C46" s="139">
        <v>88</v>
      </c>
      <c r="D46" s="134" t="s">
        <v>112</v>
      </c>
      <c r="E46" s="134" t="s">
        <v>77</v>
      </c>
      <c r="F46" s="134" t="s">
        <v>77</v>
      </c>
      <c r="G46" s="134" t="s">
        <v>1756</v>
      </c>
      <c r="H46" s="134" t="s">
        <v>1678</v>
      </c>
      <c r="I46" s="134" t="s">
        <v>1891</v>
      </c>
      <c r="J46" s="134" t="s">
        <v>1892</v>
      </c>
      <c r="K46" s="134" t="s">
        <v>1767</v>
      </c>
      <c r="L46" s="117" t="s">
        <v>691</v>
      </c>
      <c r="M46" s="139">
        <v>89</v>
      </c>
      <c r="N46" s="134" t="s">
        <v>112</v>
      </c>
      <c r="O46" s="134" t="s">
        <v>77</v>
      </c>
      <c r="P46" s="134" t="s">
        <v>77</v>
      </c>
      <c r="Q46" s="134" t="s">
        <v>182</v>
      </c>
      <c r="R46" s="134" t="s">
        <v>1667</v>
      </c>
      <c r="S46" s="134" t="s">
        <v>35</v>
      </c>
      <c r="T46" s="134" t="s">
        <v>1894</v>
      </c>
      <c r="U46" s="134" t="s">
        <v>1767</v>
      </c>
    </row>
    <row r="47" spans="1:21">
      <c r="A47" s="134" t="s">
        <v>2474</v>
      </c>
      <c r="B47" s="117" t="e">
        <f>VLOOKUP(C47,#REF!,2,FALSE)</f>
        <v>#REF!</v>
      </c>
      <c r="C47" s="139">
        <v>90</v>
      </c>
      <c r="D47" s="134" t="s">
        <v>1652</v>
      </c>
      <c r="E47" s="134" t="s">
        <v>77</v>
      </c>
      <c r="F47" s="134" t="s">
        <v>77</v>
      </c>
      <c r="G47" s="134" t="s">
        <v>200</v>
      </c>
      <c r="H47" s="134" t="s">
        <v>776</v>
      </c>
      <c r="I47" s="134" t="s">
        <v>77</v>
      </c>
      <c r="J47" s="134" t="s">
        <v>2545</v>
      </c>
      <c r="K47" s="134" t="s">
        <v>35</v>
      </c>
      <c r="L47" s="117" t="s">
        <v>608</v>
      </c>
      <c r="M47" s="139">
        <v>91</v>
      </c>
      <c r="N47" s="134" t="s">
        <v>1652</v>
      </c>
      <c r="O47" s="134" t="s">
        <v>77</v>
      </c>
      <c r="P47" s="134" t="s">
        <v>77</v>
      </c>
      <c r="Q47" s="134" t="s">
        <v>200</v>
      </c>
      <c r="R47" s="134" t="s">
        <v>465</v>
      </c>
      <c r="S47" s="134" t="s">
        <v>77</v>
      </c>
      <c r="T47" s="134" t="s">
        <v>2546</v>
      </c>
      <c r="U47" s="134" t="s">
        <v>696</v>
      </c>
    </row>
    <row r="48" spans="1:21">
      <c r="A48" s="134" t="s">
        <v>2475</v>
      </c>
      <c r="B48" s="117" t="e">
        <f>VLOOKUP(C48,#REF!,2,FALSE)</f>
        <v>#REF!</v>
      </c>
      <c r="C48" s="139">
        <v>92</v>
      </c>
      <c r="D48" s="134" t="s">
        <v>1652</v>
      </c>
      <c r="E48" s="134" t="s">
        <v>77</v>
      </c>
      <c r="F48" s="134" t="s">
        <v>77</v>
      </c>
      <c r="G48" s="134" t="s">
        <v>200</v>
      </c>
      <c r="H48" s="134" t="s">
        <v>2547</v>
      </c>
      <c r="I48" s="134" t="s">
        <v>77</v>
      </c>
      <c r="J48" s="134" t="s">
        <v>1768</v>
      </c>
      <c r="K48" s="134" t="s">
        <v>696</v>
      </c>
      <c r="L48" s="117" t="s">
        <v>618</v>
      </c>
      <c r="M48" s="139">
        <v>93</v>
      </c>
      <c r="N48" s="134" t="s">
        <v>1652</v>
      </c>
      <c r="O48" s="134" t="s">
        <v>77</v>
      </c>
      <c r="P48" s="134" t="s">
        <v>77</v>
      </c>
      <c r="Q48" s="134" t="s">
        <v>200</v>
      </c>
      <c r="R48" s="134" t="s">
        <v>602</v>
      </c>
      <c r="S48" s="134" t="s">
        <v>77</v>
      </c>
      <c r="T48" s="134" t="s">
        <v>2545</v>
      </c>
      <c r="U48" s="134" t="s">
        <v>35</v>
      </c>
    </row>
    <row r="49" spans="1:21">
      <c r="A49" s="134" t="s">
        <v>2476</v>
      </c>
      <c r="B49" s="117" t="e">
        <f>VLOOKUP(C49,#REF!,2,FALSE)</f>
        <v>#REF!</v>
      </c>
      <c r="C49" s="139">
        <v>94</v>
      </c>
      <c r="D49" s="134" t="s">
        <v>1652</v>
      </c>
      <c r="E49" s="134" t="s">
        <v>1002</v>
      </c>
      <c r="F49" s="134" t="s">
        <v>77</v>
      </c>
      <c r="G49" s="134" t="s">
        <v>200</v>
      </c>
      <c r="H49" s="134" t="s">
        <v>1906</v>
      </c>
      <c r="I49" s="134" t="s">
        <v>465</v>
      </c>
      <c r="J49" s="134" t="s">
        <v>1768</v>
      </c>
      <c r="K49" s="134" t="s">
        <v>696</v>
      </c>
      <c r="L49" s="117" t="s">
        <v>613</v>
      </c>
      <c r="M49" s="139">
        <v>95</v>
      </c>
      <c r="N49" s="134" t="s">
        <v>1652</v>
      </c>
      <c r="O49" s="134" t="s">
        <v>77</v>
      </c>
      <c r="P49" s="134" t="s">
        <v>77</v>
      </c>
      <c r="Q49" s="134" t="s">
        <v>200</v>
      </c>
      <c r="R49" s="134" t="s">
        <v>776</v>
      </c>
      <c r="S49" s="134" t="s">
        <v>460</v>
      </c>
      <c r="T49" s="134" t="s">
        <v>1786</v>
      </c>
      <c r="U49" s="134" t="s">
        <v>204</v>
      </c>
    </row>
    <row r="50" spans="1:21">
      <c r="A50" s="134" t="s">
        <v>2477</v>
      </c>
      <c r="B50" s="117" t="e">
        <f>VLOOKUP(C50,#REF!,2,FALSE)</f>
        <v>#REF!</v>
      </c>
      <c r="C50" s="139">
        <v>96</v>
      </c>
      <c r="D50" s="134" t="s">
        <v>768</v>
      </c>
      <c r="E50" s="134" t="s">
        <v>77</v>
      </c>
      <c r="F50" s="134" t="s">
        <v>77</v>
      </c>
      <c r="G50" s="134" t="s">
        <v>446</v>
      </c>
      <c r="H50" s="134" t="s">
        <v>2536</v>
      </c>
      <c r="I50" s="134" t="s">
        <v>2536</v>
      </c>
      <c r="J50" s="134" t="s">
        <v>1681</v>
      </c>
      <c r="K50" s="134" t="s">
        <v>696</v>
      </c>
      <c r="L50" s="117" t="s">
        <v>741</v>
      </c>
      <c r="M50" s="139">
        <v>97</v>
      </c>
      <c r="N50" s="134" t="s">
        <v>768</v>
      </c>
      <c r="O50" s="134" t="s">
        <v>77</v>
      </c>
      <c r="P50" s="134" t="s">
        <v>77</v>
      </c>
      <c r="Q50" s="134" t="s">
        <v>446</v>
      </c>
      <c r="R50" s="134" t="s">
        <v>1778</v>
      </c>
      <c r="S50" s="134" t="s">
        <v>2536</v>
      </c>
      <c r="T50" s="134" t="s">
        <v>1912</v>
      </c>
      <c r="U50" s="134" t="s">
        <v>128</v>
      </c>
    </row>
    <row r="51" spans="1:21">
      <c r="A51" s="134" t="s">
        <v>2478</v>
      </c>
      <c r="B51" s="117" t="e">
        <f>VLOOKUP(C51,#REF!,2,FALSE)</f>
        <v>#REF!</v>
      </c>
      <c r="C51" s="139">
        <v>98</v>
      </c>
      <c r="D51" s="134" t="s">
        <v>77</v>
      </c>
      <c r="E51" s="134" t="s">
        <v>77</v>
      </c>
      <c r="F51" s="134" t="s">
        <v>1915</v>
      </c>
      <c r="G51" s="134" t="s">
        <v>77</v>
      </c>
      <c r="H51" s="134" t="s">
        <v>216</v>
      </c>
      <c r="I51" s="134" t="s">
        <v>1725</v>
      </c>
      <c r="J51" s="134" t="s">
        <v>460</v>
      </c>
      <c r="K51" s="134" t="s">
        <v>77</v>
      </c>
      <c r="L51" s="117" t="s">
        <v>2255</v>
      </c>
      <c r="M51" s="139">
        <v>99</v>
      </c>
      <c r="N51" s="134" t="s">
        <v>77</v>
      </c>
      <c r="O51" s="134" t="s">
        <v>77</v>
      </c>
      <c r="P51" s="134" t="s">
        <v>487</v>
      </c>
      <c r="Q51" s="134" t="s">
        <v>77</v>
      </c>
      <c r="R51" s="134" t="s">
        <v>1678</v>
      </c>
      <c r="S51" s="134" t="s">
        <v>77</v>
      </c>
      <c r="T51" s="134" t="s">
        <v>460</v>
      </c>
      <c r="U51" s="134" t="s">
        <v>77</v>
      </c>
    </row>
    <row r="52" spans="1:21">
      <c r="A52" s="134" t="s">
        <v>2417</v>
      </c>
      <c r="B52" s="117" t="e">
        <f>VLOOKUP(C52,#REF!,2,FALSE)</f>
        <v>#REF!</v>
      </c>
      <c r="C52" s="139">
        <v>100</v>
      </c>
      <c r="D52" s="134" t="s">
        <v>77</v>
      </c>
      <c r="E52" s="134" t="s">
        <v>77</v>
      </c>
      <c r="F52" s="134" t="s">
        <v>498</v>
      </c>
      <c r="G52" s="134" t="s">
        <v>77</v>
      </c>
      <c r="H52" s="134" t="s">
        <v>36</v>
      </c>
      <c r="I52" s="134" t="s">
        <v>77</v>
      </c>
      <c r="J52" s="134" t="s">
        <v>460</v>
      </c>
      <c r="K52" s="134" t="s">
        <v>77</v>
      </c>
      <c r="L52" s="117" t="s">
        <v>2563</v>
      </c>
      <c r="M52" s="139">
        <v>101</v>
      </c>
      <c r="N52" s="134" t="s">
        <v>77</v>
      </c>
      <c r="O52" s="134" t="s">
        <v>77</v>
      </c>
      <c r="P52" s="134" t="s">
        <v>1778</v>
      </c>
      <c r="Q52" s="134" t="s">
        <v>77</v>
      </c>
      <c r="R52" s="134" t="s">
        <v>35</v>
      </c>
      <c r="S52" s="134" t="s">
        <v>626</v>
      </c>
      <c r="T52" s="134" t="s">
        <v>460</v>
      </c>
      <c r="U52" s="134" t="s">
        <v>77</v>
      </c>
    </row>
    <row r="53" spans="1:21">
      <c r="A53" s="134" t="s">
        <v>2418</v>
      </c>
      <c r="B53" s="117" t="e">
        <f>VLOOKUP(C53,#REF!,2,FALSE)</f>
        <v>#REF!</v>
      </c>
      <c r="C53" s="139">
        <v>102</v>
      </c>
      <c r="D53" s="134" t="s">
        <v>1652</v>
      </c>
      <c r="E53" s="134" t="s">
        <v>1002</v>
      </c>
      <c r="F53" s="134" t="s">
        <v>77</v>
      </c>
      <c r="G53" s="134" t="s">
        <v>768</v>
      </c>
      <c r="H53" s="134" t="s">
        <v>545</v>
      </c>
      <c r="I53" s="134" t="s">
        <v>77</v>
      </c>
      <c r="J53" s="134" t="s">
        <v>2548</v>
      </c>
      <c r="K53" s="134" t="s">
        <v>1714</v>
      </c>
      <c r="L53" s="117" t="s">
        <v>711</v>
      </c>
      <c r="M53" s="139">
        <v>103</v>
      </c>
      <c r="N53" s="134" t="s">
        <v>112</v>
      </c>
      <c r="O53" s="134" t="s">
        <v>77</v>
      </c>
      <c r="P53" s="134" t="s">
        <v>77</v>
      </c>
      <c r="Q53" s="134" t="s">
        <v>216</v>
      </c>
      <c r="R53" s="134" t="s">
        <v>1667</v>
      </c>
      <c r="S53" s="134" t="s">
        <v>465</v>
      </c>
      <c r="T53" s="134" t="s">
        <v>2537</v>
      </c>
      <c r="U53" s="134" t="s">
        <v>163</v>
      </c>
    </row>
    <row r="54" spans="1:21">
      <c r="A54" s="134" t="s">
        <v>2419</v>
      </c>
      <c r="B54" s="117" t="e">
        <f>VLOOKUP(C54,#REF!,2,FALSE)</f>
        <v>#REF!</v>
      </c>
      <c r="C54" s="139">
        <v>104</v>
      </c>
      <c r="D54" s="134" t="s">
        <v>77</v>
      </c>
      <c r="E54" s="134" t="s">
        <v>77</v>
      </c>
      <c r="F54" s="134" t="s">
        <v>1915</v>
      </c>
      <c r="G54" s="134" t="s">
        <v>77</v>
      </c>
      <c r="H54" s="134" t="s">
        <v>523</v>
      </c>
      <c r="I54" s="134" t="s">
        <v>2549</v>
      </c>
      <c r="J54" s="134" t="s">
        <v>460</v>
      </c>
      <c r="K54" s="134" t="s">
        <v>77</v>
      </c>
      <c r="L54" s="117" t="s">
        <v>569</v>
      </c>
      <c r="M54" s="139">
        <v>105</v>
      </c>
      <c r="N54" s="134" t="s">
        <v>163</v>
      </c>
      <c r="O54" s="134" t="s">
        <v>1002</v>
      </c>
      <c r="P54" s="134" t="s">
        <v>77</v>
      </c>
      <c r="Q54" s="134" t="s">
        <v>545</v>
      </c>
      <c r="R54" s="134" t="s">
        <v>2550</v>
      </c>
      <c r="S54" s="134" t="s">
        <v>2550</v>
      </c>
      <c r="T54" s="134" t="s">
        <v>1891</v>
      </c>
      <c r="U54" s="134" t="s">
        <v>1002</v>
      </c>
    </row>
    <row r="55" spans="1:21">
      <c r="A55" s="134" t="s">
        <v>2420</v>
      </c>
      <c r="B55" s="117" t="e">
        <f>VLOOKUP(C55,#REF!,2,FALSE)</f>
        <v>#REF!</v>
      </c>
      <c r="C55" s="139">
        <v>106</v>
      </c>
      <c r="D55" s="134" t="s">
        <v>1652</v>
      </c>
      <c r="E55" s="134" t="s">
        <v>77</v>
      </c>
      <c r="F55" s="134" t="s">
        <v>77</v>
      </c>
      <c r="G55" s="134" t="s">
        <v>1677</v>
      </c>
      <c r="H55" s="134" t="s">
        <v>1688</v>
      </c>
      <c r="I55" s="134" t="s">
        <v>1757</v>
      </c>
      <c r="J55" s="134" t="s">
        <v>1932</v>
      </c>
      <c r="K55" s="134" t="s">
        <v>57</v>
      </c>
      <c r="L55" s="117" t="s">
        <v>2564</v>
      </c>
      <c r="M55" s="139">
        <v>107</v>
      </c>
      <c r="N55" s="134" t="s">
        <v>1652</v>
      </c>
      <c r="O55" s="134" t="s">
        <v>77</v>
      </c>
      <c r="P55" s="134" t="s">
        <v>77</v>
      </c>
      <c r="Q55" s="134" t="s">
        <v>36</v>
      </c>
      <c r="R55" s="134" t="s">
        <v>1688</v>
      </c>
      <c r="S55" s="134" t="s">
        <v>465</v>
      </c>
      <c r="T55" s="134" t="s">
        <v>1935</v>
      </c>
      <c r="U55" s="134" t="s">
        <v>1714</v>
      </c>
    </row>
    <row r="56" spans="1:21">
      <c r="A56" s="134" t="s">
        <v>2479</v>
      </c>
      <c r="B56" s="117" t="e">
        <f>VLOOKUP(C56,#REF!,2,FALSE)</f>
        <v>#REF!</v>
      </c>
      <c r="C56" s="139">
        <v>108</v>
      </c>
      <c r="D56" s="134" t="s">
        <v>1652</v>
      </c>
      <c r="E56" s="134" t="s">
        <v>77</v>
      </c>
      <c r="F56" s="134" t="s">
        <v>77</v>
      </c>
      <c r="G56" s="134" t="s">
        <v>1684</v>
      </c>
      <c r="H56" s="134" t="s">
        <v>646</v>
      </c>
      <c r="I56" s="134" t="s">
        <v>77</v>
      </c>
      <c r="J56" s="134" t="s">
        <v>1938</v>
      </c>
      <c r="K56" s="134" t="s">
        <v>1714</v>
      </c>
      <c r="L56" s="117" t="s">
        <v>2253</v>
      </c>
      <c r="M56" s="139">
        <v>109</v>
      </c>
      <c r="N56" s="134" t="s">
        <v>1652</v>
      </c>
      <c r="O56" s="134" t="s">
        <v>77</v>
      </c>
      <c r="P56" s="134" t="s">
        <v>77</v>
      </c>
      <c r="Q56" s="134" t="s">
        <v>1688</v>
      </c>
      <c r="R56" s="134" t="s">
        <v>1002</v>
      </c>
      <c r="S56" s="134" t="s">
        <v>77</v>
      </c>
      <c r="T56" s="134" t="s">
        <v>1941</v>
      </c>
      <c r="U56" s="134" t="s">
        <v>1714</v>
      </c>
    </row>
    <row r="57" spans="1:21">
      <c r="A57" s="134" t="s">
        <v>2421</v>
      </c>
      <c r="B57" s="117" t="e">
        <f>VLOOKUP(C57,#REF!,2,FALSE)</f>
        <v>#REF!</v>
      </c>
      <c r="C57" s="139">
        <v>110</v>
      </c>
      <c r="D57" s="134" t="s">
        <v>1652</v>
      </c>
      <c r="E57" s="134" t="s">
        <v>77</v>
      </c>
      <c r="F57" s="134" t="s">
        <v>77</v>
      </c>
      <c r="G57" s="134" t="s">
        <v>1688</v>
      </c>
      <c r="H57" s="134" t="s">
        <v>1677</v>
      </c>
      <c r="I57" s="134" t="s">
        <v>77</v>
      </c>
      <c r="J57" s="134" t="s">
        <v>1945</v>
      </c>
      <c r="K57" s="134" t="s">
        <v>57</v>
      </c>
      <c r="L57" s="117" t="s">
        <v>655</v>
      </c>
      <c r="M57" s="139">
        <v>111</v>
      </c>
      <c r="N57" s="134" t="s">
        <v>112</v>
      </c>
      <c r="O57" s="134" t="s">
        <v>77</v>
      </c>
      <c r="P57" s="134" t="s">
        <v>77</v>
      </c>
      <c r="Q57" s="134" t="s">
        <v>358</v>
      </c>
      <c r="R57" s="134" t="s">
        <v>465</v>
      </c>
      <c r="S57" s="134" t="s">
        <v>776</v>
      </c>
      <c r="T57" s="134" t="s">
        <v>1948</v>
      </c>
      <c r="U57" s="134" t="s">
        <v>17</v>
      </c>
    </row>
    <row r="58" spans="1:21">
      <c r="A58" s="134" t="s">
        <v>2480</v>
      </c>
      <c r="B58" s="117" t="e">
        <f>VLOOKUP(C58,#REF!,2,FALSE)</f>
        <v>#REF!</v>
      </c>
      <c r="C58" s="139">
        <v>112</v>
      </c>
      <c r="D58" s="134" t="s">
        <v>163</v>
      </c>
      <c r="E58" s="134" t="s">
        <v>77</v>
      </c>
      <c r="F58" s="134" t="s">
        <v>77</v>
      </c>
      <c r="G58" s="134" t="s">
        <v>204</v>
      </c>
      <c r="H58" s="134" t="s">
        <v>128</v>
      </c>
      <c r="I58" s="134" t="s">
        <v>216</v>
      </c>
      <c r="J58" s="134" t="s">
        <v>460</v>
      </c>
      <c r="K58" s="134" t="s">
        <v>1002</v>
      </c>
      <c r="L58" s="117" t="s">
        <v>648</v>
      </c>
      <c r="M58" s="139">
        <v>113</v>
      </c>
      <c r="N58" s="134" t="s">
        <v>112</v>
      </c>
      <c r="O58" s="134" t="s">
        <v>77</v>
      </c>
      <c r="P58" s="134" t="s">
        <v>77</v>
      </c>
      <c r="Q58" s="134" t="s">
        <v>196</v>
      </c>
      <c r="R58" s="134" t="s">
        <v>57</v>
      </c>
      <c r="S58" s="134" t="s">
        <v>188</v>
      </c>
      <c r="T58" s="134" t="s">
        <v>2395</v>
      </c>
      <c r="U58" s="134" t="s">
        <v>334</v>
      </c>
    </row>
    <row r="59" spans="1:21">
      <c r="A59" s="134" t="s">
        <v>2481</v>
      </c>
      <c r="B59" s="117" t="e">
        <f>VLOOKUP(C59,#REF!,2,FALSE)</f>
        <v>#REF!</v>
      </c>
      <c r="C59" s="139">
        <v>114</v>
      </c>
      <c r="D59" s="134" t="s">
        <v>1652</v>
      </c>
      <c r="E59" s="134" t="s">
        <v>77</v>
      </c>
      <c r="F59" s="134" t="s">
        <v>77</v>
      </c>
      <c r="G59" s="134" t="s">
        <v>1751</v>
      </c>
      <c r="H59" s="134" t="s">
        <v>1677</v>
      </c>
      <c r="I59" s="134" t="s">
        <v>77</v>
      </c>
      <c r="J59" s="134" t="s">
        <v>1954</v>
      </c>
      <c r="K59" s="134" t="s">
        <v>696</v>
      </c>
      <c r="L59" s="117" t="s">
        <v>2258</v>
      </c>
      <c r="M59" s="139">
        <v>115</v>
      </c>
      <c r="N59" s="134" t="s">
        <v>77</v>
      </c>
      <c r="O59" s="134" t="s">
        <v>77</v>
      </c>
      <c r="P59" s="134" t="s">
        <v>1956</v>
      </c>
      <c r="Q59" s="134" t="s">
        <v>77</v>
      </c>
      <c r="R59" s="134" t="s">
        <v>1678</v>
      </c>
      <c r="S59" s="134" t="s">
        <v>1725</v>
      </c>
      <c r="T59" s="134" t="s">
        <v>460</v>
      </c>
      <c r="U59" s="134" t="s">
        <v>77</v>
      </c>
    </row>
    <row r="60" spans="1:21">
      <c r="A60" s="134" t="s">
        <v>2482</v>
      </c>
      <c r="B60" s="117" t="e">
        <f>VLOOKUP(C60,#REF!,2,FALSE)</f>
        <v>#REF!</v>
      </c>
      <c r="C60" s="139">
        <v>116</v>
      </c>
      <c r="D60" s="134" t="s">
        <v>768</v>
      </c>
      <c r="E60" s="134" t="s">
        <v>77</v>
      </c>
      <c r="F60" s="134" t="s">
        <v>77</v>
      </c>
      <c r="G60" s="134" t="s">
        <v>511</v>
      </c>
      <c r="H60" s="134" t="s">
        <v>1959</v>
      </c>
      <c r="I60" s="134" t="s">
        <v>77</v>
      </c>
      <c r="J60" s="134" t="s">
        <v>1688</v>
      </c>
      <c r="K60" s="134" t="s">
        <v>112</v>
      </c>
      <c r="L60" s="117" t="s">
        <v>719</v>
      </c>
      <c r="M60" s="139">
        <v>117</v>
      </c>
      <c r="N60" s="134" t="s">
        <v>77</v>
      </c>
      <c r="O60" s="134" t="s">
        <v>77</v>
      </c>
      <c r="P60" s="134" t="s">
        <v>1915</v>
      </c>
      <c r="Q60" s="134" t="s">
        <v>77</v>
      </c>
      <c r="R60" s="134" t="s">
        <v>1751</v>
      </c>
      <c r="S60" s="134" t="s">
        <v>626</v>
      </c>
      <c r="T60" s="134" t="s">
        <v>460</v>
      </c>
      <c r="U60" s="134" t="s">
        <v>77</v>
      </c>
    </row>
    <row r="61" spans="1:21">
      <c r="A61" s="134" t="s">
        <v>2483</v>
      </c>
      <c r="B61" s="117" t="e">
        <f>VLOOKUP(C61,#REF!,2,FALSE)</f>
        <v>#REF!</v>
      </c>
      <c r="C61" s="139">
        <v>118</v>
      </c>
      <c r="D61" s="134" t="s">
        <v>77</v>
      </c>
      <c r="E61" s="134" t="s">
        <v>77</v>
      </c>
      <c r="F61" s="134" t="s">
        <v>1768</v>
      </c>
      <c r="G61" s="134" t="s">
        <v>77</v>
      </c>
      <c r="H61" s="134" t="s">
        <v>282</v>
      </c>
      <c r="I61" s="134" t="s">
        <v>1965</v>
      </c>
      <c r="J61" s="134" t="s">
        <v>460</v>
      </c>
      <c r="K61" s="134" t="s">
        <v>77</v>
      </c>
      <c r="L61" s="117" t="s">
        <v>2565</v>
      </c>
      <c r="M61" s="139">
        <v>119</v>
      </c>
      <c r="N61" s="134" t="s">
        <v>145</v>
      </c>
      <c r="O61" s="134" t="s">
        <v>77</v>
      </c>
      <c r="P61" s="134" t="s">
        <v>77</v>
      </c>
      <c r="Q61" s="134" t="s">
        <v>162</v>
      </c>
      <c r="R61" s="134" t="s">
        <v>77</v>
      </c>
      <c r="S61" s="134" t="s">
        <v>77</v>
      </c>
      <c r="T61" s="134" t="s">
        <v>460</v>
      </c>
      <c r="U61" s="134" t="s">
        <v>646</v>
      </c>
    </row>
    <row r="62" spans="1:21">
      <c r="A62" s="134" t="s">
        <v>2484</v>
      </c>
      <c r="B62" s="117" t="e">
        <f>VLOOKUP(C62,#REF!,2,FALSE)</f>
        <v>#REF!</v>
      </c>
      <c r="C62" s="139">
        <v>120</v>
      </c>
      <c r="D62" s="134" t="s">
        <v>77</v>
      </c>
      <c r="E62" s="134" t="s">
        <v>77</v>
      </c>
      <c r="F62" s="134" t="s">
        <v>460</v>
      </c>
      <c r="G62" s="134" t="s">
        <v>77</v>
      </c>
      <c r="H62" s="134" t="s">
        <v>77</v>
      </c>
      <c r="I62" s="134" t="s">
        <v>77</v>
      </c>
      <c r="J62" s="134" t="s">
        <v>460</v>
      </c>
      <c r="K62" s="134" t="s">
        <v>1500</v>
      </c>
      <c r="L62" s="117" t="s">
        <v>2566</v>
      </c>
      <c r="M62" s="139">
        <v>121</v>
      </c>
      <c r="N62" s="134" t="s">
        <v>77</v>
      </c>
      <c r="O62" s="134" t="s">
        <v>77</v>
      </c>
      <c r="P62" s="134" t="s">
        <v>460</v>
      </c>
      <c r="Q62" s="134" t="s">
        <v>77</v>
      </c>
      <c r="R62" s="134" t="s">
        <v>77</v>
      </c>
      <c r="S62" s="134" t="s">
        <v>77</v>
      </c>
      <c r="T62" s="134" t="s">
        <v>460</v>
      </c>
      <c r="U62" s="134" t="s">
        <v>1500</v>
      </c>
    </row>
    <row r="63" spans="1:21">
      <c r="A63" s="134" t="s">
        <v>2485</v>
      </c>
      <c r="B63" s="117" t="e">
        <f>VLOOKUP(C63,#REF!,2,FALSE)</f>
        <v>#REF!</v>
      </c>
      <c r="C63" s="139">
        <v>122</v>
      </c>
      <c r="D63" s="134" t="s">
        <v>112</v>
      </c>
      <c r="E63" s="134" t="s">
        <v>77</v>
      </c>
      <c r="F63" s="134" t="s">
        <v>460</v>
      </c>
      <c r="G63" s="134" t="s">
        <v>163</v>
      </c>
      <c r="H63" s="134" t="s">
        <v>77</v>
      </c>
      <c r="I63" s="134" t="s">
        <v>35</v>
      </c>
      <c r="J63" s="134" t="s">
        <v>1932</v>
      </c>
      <c r="K63" s="134" t="s">
        <v>57</v>
      </c>
      <c r="L63" s="117" t="s">
        <v>724</v>
      </c>
      <c r="M63" s="139">
        <v>123</v>
      </c>
      <c r="N63" s="134" t="s">
        <v>163</v>
      </c>
      <c r="O63" s="134" t="s">
        <v>252</v>
      </c>
      <c r="P63" s="134" t="s">
        <v>36</v>
      </c>
      <c r="Q63" s="134" t="s">
        <v>696</v>
      </c>
      <c r="R63" s="134" t="s">
        <v>2397</v>
      </c>
      <c r="S63" s="134" t="s">
        <v>2536</v>
      </c>
      <c r="T63" s="134" t="s">
        <v>460</v>
      </c>
      <c r="U63" s="134" t="s">
        <v>1002</v>
      </c>
    </row>
    <row r="64" spans="1:21">
      <c r="A64" s="134" t="s">
        <v>2486</v>
      </c>
      <c r="B64" s="117" t="e">
        <f>VLOOKUP(C64,#REF!,2,FALSE)</f>
        <v>#REF!</v>
      </c>
      <c r="C64" s="139">
        <v>124</v>
      </c>
      <c r="D64" s="134" t="s">
        <v>163</v>
      </c>
      <c r="E64" s="134" t="s">
        <v>77</v>
      </c>
      <c r="F64" s="134" t="s">
        <v>77</v>
      </c>
      <c r="G64" s="134" t="s">
        <v>646</v>
      </c>
      <c r="H64" s="134" t="s">
        <v>77</v>
      </c>
      <c r="I64" s="134" t="s">
        <v>77</v>
      </c>
      <c r="J64" s="134" t="s">
        <v>1835</v>
      </c>
      <c r="K64" s="134" t="s">
        <v>1500</v>
      </c>
      <c r="L64" s="117" t="s">
        <v>727</v>
      </c>
      <c r="M64" s="139">
        <v>125</v>
      </c>
      <c r="N64" s="134" t="s">
        <v>145</v>
      </c>
      <c r="O64" s="134" t="s">
        <v>77</v>
      </c>
      <c r="P64" s="134" t="s">
        <v>460</v>
      </c>
      <c r="Q64" s="134" t="s">
        <v>162</v>
      </c>
      <c r="R64" s="134" t="s">
        <v>77</v>
      </c>
      <c r="S64" s="134" t="s">
        <v>77</v>
      </c>
      <c r="T64" s="134" t="s">
        <v>460</v>
      </c>
      <c r="U64" s="134" t="s">
        <v>646</v>
      </c>
    </row>
    <row r="65" spans="1:21">
      <c r="A65" s="134" t="s">
        <v>2487</v>
      </c>
      <c r="B65" s="117" t="e">
        <f>VLOOKUP(C65,#REF!,2,FALSE)</f>
        <v>#REF!</v>
      </c>
      <c r="C65" s="139">
        <v>126</v>
      </c>
      <c r="D65" s="134" t="s">
        <v>77</v>
      </c>
      <c r="E65" s="134" t="s">
        <v>77</v>
      </c>
      <c r="F65" s="134" t="s">
        <v>460</v>
      </c>
      <c r="G65" s="134" t="s">
        <v>77</v>
      </c>
      <c r="H65" s="134" t="s">
        <v>77</v>
      </c>
      <c r="I65" s="134" t="s">
        <v>77</v>
      </c>
      <c r="J65" s="134" t="s">
        <v>1761</v>
      </c>
      <c r="K65" s="134" t="s">
        <v>1500</v>
      </c>
      <c r="L65" s="117" t="s">
        <v>732</v>
      </c>
      <c r="M65" s="139">
        <v>127</v>
      </c>
      <c r="N65" s="134" t="s">
        <v>1652</v>
      </c>
      <c r="O65" s="134" t="s">
        <v>77</v>
      </c>
      <c r="P65" s="134" t="s">
        <v>77</v>
      </c>
      <c r="Q65" s="134" t="s">
        <v>1764</v>
      </c>
      <c r="R65" s="134" t="s">
        <v>1688</v>
      </c>
      <c r="S65" s="134" t="s">
        <v>696</v>
      </c>
      <c r="T65" s="134" t="s">
        <v>1668</v>
      </c>
      <c r="U65" s="134" t="s">
        <v>57</v>
      </c>
    </row>
    <row r="66" spans="1:21">
      <c r="A66" s="134" t="s">
        <v>2488</v>
      </c>
      <c r="B66" s="117" t="e">
        <f>VLOOKUP(C66,#REF!,2,FALSE)</f>
        <v>#REF!</v>
      </c>
      <c r="C66" s="139">
        <v>128</v>
      </c>
      <c r="D66" s="134" t="s">
        <v>1889</v>
      </c>
      <c r="E66" s="134" t="s">
        <v>77</v>
      </c>
      <c r="F66" s="134" t="s">
        <v>77</v>
      </c>
      <c r="G66" s="134" t="s">
        <v>768</v>
      </c>
      <c r="H66" s="134" t="s">
        <v>545</v>
      </c>
      <c r="I66" s="134" t="s">
        <v>77</v>
      </c>
      <c r="J66" s="134" t="s">
        <v>2541</v>
      </c>
      <c r="K66" s="134" t="s">
        <v>334</v>
      </c>
      <c r="L66" s="117" t="s">
        <v>37</v>
      </c>
      <c r="M66" s="139">
        <v>129</v>
      </c>
      <c r="N66" s="134" t="s">
        <v>1889</v>
      </c>
      <c r="O66" s="134" t="s">
        <v>77</v>
      </c>
      <c r="P66" s="134" t="s">
        <v>77</v>
      </c>
      <c r="Q66" s="134" t="s">
        <v>768</v>
      </c>
      <c r="R66" s="134" t="s">
        <v>1002</v>
      </c>
      <c r="S66" s="134" t="s">
        <v>77</v>
      </c>
      <c r="T66" s="134" t="s">
        <v>1906</v>
      </c>
      <c r="U66" s="134" t="s">
        <v>334</v>
      </c>
    </row>
    <row r="67" spans="1:21">
      <c r="A67" s="134" t="s">
        <v>2489</v>
      </c>
      <c r="B67" s="117" t="e">
        <f>VLOOKUP(C67,#REF!,2,FALSE)</f>
        <v>#REF!</v>
      </c>
      <c r="C67" s="139">
        <v>130</v>
      </c>
      <c r="D67" s="134" t="s">
        <v>1889</v>
      </c>
      <c r="E67" s="134" t="s">
        <v>77</v>
      </c>
      <c r="F67" s="134" t="s">
        <v>77</v>
      </c>
      <c r="G67" s="134" t="s">
        <v>768</v>
      </c>
      <c r="H67" s="134" t="s">
        <v>545</v>
      </c>
      <c r="I67" s="134" t="s">
        <v>77</v>
      </c>
      <c r="J67" s="134" t="s">
        <v>1993</v>
      </c>
      <c r="K67" s="134" t="s">
        <v>334</v>
      </c>
      <c r="L67" s="117" t="s">
        <v>114</v>
      </c>
      <c r="M67" s="139">
        <v>131</v>
      </c>
      <c r="N67" s="134" t="s">
        <v>1889</v>
      </c>
      <c r="O67" s="134" t="s">
        <v>77</v>
      </c>
      <c r="P67" s="134" t="s">
        <v>77</v>
      </c>
      <c r="Q67" s="134" t="s">
        <v>768</v>
      </c>
      <c r="R67" s="134" t="s">
        <v>545</v>
      </c>
      <c r="S67" s="134" t="s">
        <v>77</v>
      </c>
      <c r="T67" s="134" t="s">
        <v>1713</v>
      </c>
      <c r="U67" s="134" t="s">
        <v>1714</v>
      </c>
    </row>
    <row r="68" spans="1:21">
      <c r="A68" s="134" t="s">
        <v>2422</v>
      </c>
      <c r="B68" s="117" t="e">
        <f>VLOOKUP(C68,#REF!,2,FALSE)</f>
        <v>#REF!</v>
      </c>
      <c r="C68" s="139">
        <v>132</v>
      </c>
      <c r="D68" s="134" t="s">
        <v>1889</v>
      </c>
      <c r="E68" s="134" t="s">
        <v>77</v>
      </c>
      <c r="F68" s="134" t="s">
        <v>77</v>
      </c>
      <c r="G68" s="134" t="s">
        <v>768</v>
      </c>
      <c r="H68" s="134" t="s">
        <v>545</v>
      </c>
      <c r="I68" s="134" t="s">
        <v>77</v>
      </c>
      <c r="J68" s="134" t="s">
        <v>1994</v>
      </c>
      <c r="K68" s="134" t="s">
        <v>334</v>
      </c>
      <c r="L68" s="117" t="s">
        <v>29</v>
      </c>
      <c r="M68" s="139">
        <v>133</v>
      </c>
      <c r="N68" s="134" t="s">
        <v>1889</v>
      </c>
      <c r="O68" s="134" t="s">
        <v>77</v>
      </c>
      <c r="P68" s="134" t="s">
        <v>77</v>
      </c>
      <c r="Q68" s="134" t="s">
        <v>768</v>
      </c>
      <c r="R68" s="134" t="s">
        <v>1002</v>
      </c>
      <c r="S68" s="134" t="s">
        <v>77</v>
      </c>
      <c r="T68" s="134" t="s">
        <v>1995</v>
      </c>
      <c r="U68" s="134" t="s">
        <v>599</v>
      </c>
    </row>
    <row r="69" spans="1:21">
      <c r="A69" s="134" t="s">
        <v>2423</v>
      </c>
      <c r="B69" s="117" t="e">
        <f>VLOOKUP(C69,#REF!,2,FALSE)</f>
        <v>#REF!</v>
      </c>
      <c r="C69" s="139">
        <v>134</v>
      </c>
      <c r="D69" s="134" t="s">
        <v>1889</v>
      </c>
      <c r="E69" s="134" t="s">
        <v>77</v>
      </c>
      <c r="F69" s="134" t="s">
        <v>77</v>
      </c>
      <c r="G69" s="134" t="s">
        <v>768</v>
      </c>
      <c r="H69" s="134" t="s">
        <v>545</v>
      </c>
      <c r="I69" s="134" t="s">
        <v>77</v>
      </c>
      <c r="J69" s="134" t="s">
        <v>2395</v>
      </c>
      <c r="K69" s="134" t="s">
        <v>334</v>
      </c>
      <c r="L69" s="117" t="s">
        <v>98</v>
      </c>
      <c r="M69" s="139">
        <v>135</v>
      </c>
      <c r="N69" s="134" t="s">
        <v>1889</v>
      </c>
      <c r="O69" s="134" t="s">
        <v>77</v>
      </c>
      <c r="P69" s="134" t="s">
        <v>77</v>
      </c>
      <c r="Q69" s="134" t="s">
        <v>768</v>
      </c>
      <c r="R69" s="134" t="s">
        <v>1002</v>
      </c>
      <c r="S69" s="134" t="s">
        <v>77</v>
      </c>
      <c r="T69" s="134" t="s">
        <v>1870</v>
      </c>
      <c r="U69" s="134" t="s">
        <v>334</v>
      </c>
    </row>
    <row r="70" spans="1:21">
      <c r="A70" s="134" t="s">
        <v>2424</v>
      </c>
      <c r="B70" s="117" t="e">
        <f>VLOOKUP(C70,#REF!,2,FALSE)</f>
        <v>#REF!</v>
      </c>
      <c r="C70" s="139">
        <v>136</v>
      </c>
      <c r="D70" s="134" t="s">
        <v>1889</v>
      </c>
      <c r="E70" s="134" t="s">
        <v>77</v>
      </c>
      <c r="F70" s="134" t="s">
        <v>77</v>
      </c>
      <c r="G70" s="134" t="s">
        <v>768</v>
      </c>
      <c r="H70" s="134" t="s">
        <v>1002</v>
      </c>
      <c r="I70" s="134" t="s">
        <v>77</v>
      </c>
      <c r="J70" s="134" t="s">
        <v>1996</v>
      </c>
      <c r="K70" s="134" t="s">
        <v>1714</v>
      </c>
      <c r="L70" s="117" t="s">
        <v>41</v>
      </c>
      <c r="M70" s="139">
        <v>137</v>
      </c>
      <c r="N70" s="134" t="s">
        <v>1889</v>
      </c>
      <c r="O70" s="134" t="s">
        <v>77</v>
      </c>
      <c r="P70" s="134" t="s">
        <v>77</v>
      </c>
      <c r="Q70" s="134" t="s">
        <v>768</v>
      </c>
      <c r="R70" s="134" t="s">
        <v>545</v>
      </c>
      <c r="S70" s="134" t="s">
        <v>77</v>
      </c>
      <c r="T70" s="134" t="s">
        <v>1994</v>
      </c>
      <c r="U70" s="134" t="s">
        <v>334</v>
      </c>
    </row>
    <row r="71" spans="1:21">
      <c r="A71" s="134" t="s">
        <v>2425</v>
      </c>
      <c r="B71" s="117" t="e">
        <f>VLOOKUP(C71,#REF!,2,FALSE)</f>
        <v>#REF!</v>
      </c>
      <c r="C71" s="139">
        <v>138</v>
      </c>
      <c r="D71" s="134" t="s">
        <v>1889</v>
      </c>
      <c r="E71" s="134" t="s">
        <v>77</v>
      </c>
      <c r="F71" s="134" t="s">
        <v>77</v>
      </c>
      <c r="G71" s="134" t="s">
        <v>768</v>
      </c>
      <c r="H71" s="134" t="s">
        <v>1002</v>
      </c>
      <c r="I71" s="134" t="s">
        <v>77</v>
      </c>
      <c r="J71" s="134" t="s">
        <v>1668</v>
      </c>
      <c r="K71" s="134" t="s">
        <v>57</v>
      </c>
      <c r="L71" s="117" t="s">
        <v>254</v>
      </c>
      <c r="M71" s="139">
        <v>139</v>
      </c>
      <c r="N71" s="134" t="s">
        <v>1889</v>
      </c>
      <c r="O71" s="134" t="s">
        <v>77</v>
      </c>
      <c r="P71" s="134" t="s">
        <v>77</v>
      </c>
      <c r="Q71" s="134" t="s">
        <v>768</v>
      </c>
      <c r="R71" s="134" t="s">
        <v>1002</v>
      </c>
      <c r="S71" s="134" t="s">
        <v>77</v>
      </c>
      <c r="T71" s="134" t="s">
        <v>1997</v>
      </c>
      <c r="U71" s="134" t="s">
        <v>599</v>
      </c>
    </row>
    <row r="72" spans="1:21">
      <c r="A72" s="134" t="s">
        <v>2490</v>
      </c>
      <c r="B72" s="117" t="e">
        <f>VLOOKUP(C72,#REF!,2,FALSE)</f>
        <v>#REF!</v>
      </c>
      <c r="C72" s="139">
        <v>140</v>
      </c>
      <c r="D72" s="134" t="s">
        <v>1889</v>
      </c>
      <c r="E72" s="134" t="s">
        <v>77</v>
      </c>
      <c r="F72" s="134" t="s">
        <v>77</v>
      </c>
      <c r="G72" s="134" t="s">
        <v>1684</v>
      </c>
      <c r="H72" s="134" t="s">
        <v>545</v>
      </c>
      <c r="I72" s="134" t="s">
        <v>77</v>
      </c>
      <c r="J72" s="134" t="s">
        <v>2542</v>
      </c>
      <c r="K72" s="134" t="s">
        <v>1714</v>
      </c>
      <c r="L72" s="117" t="s">
        <v>147</v>
      </c>
      <c r="M72" s="139">
        <v>141</v>
      </c>
      <c r="N72" s="134" t="s">
        <v>1889</v>
      </c>
      <c r="O72" s="134" t="s">
        <v>77</v>
      </c>
      <c r="P72" s="134" t="s">
        <v>77</v>
      </c>
      <c r="Q72" s="134" t="s">
        <v>1684</v>
      </c>
      <c r="R72" s="134" t="s">
        <v>1002</v>
      </c>
      <c r="S72" s="134" t="s">
        <v>77</v>
      </c>
      <c r="T72" s="134" t="s">
        <v>2396</v>
      </c>
      <c r="U72" s="134" t="s">
        <v>334</v>
      </c>
    </row>
    <row r="73" spans="1:21">
      <c r="A73" s="134" t="s">
        <v>2426</v>
      </c>
      <c r="B73" s="117" t="e">
        <f>VLOOKUP(C73,#REF!,2,FALSE)</f>
        <v>#REF!</v>
      </c>
      <c r="C73" s="139">
        <v>142</v>
      </c>
      <c r="D73" s="134" t="s">
        <v>1889</v>
      </c>
      <c r="E73" s="134" t="s">
        <v>77</v>
      </c>
      <c r="F73" s="134" t="s">
        <v>77</v>
      </c>
      <c r="G73" s="134" t="s">
        <v>768</v>
      </c>
      <c r="H73" s="134" t="s">
        <v>1002</v>
      </c>
      <c r="I73" s="134" t="s">
        <v>77</v>
      </c>
      <c r="J73" s="134" t="s">
        <v>1771</v>
      </c>
      <c r="K73" s="134" t="s">
        <v>57</v>
      </c>
      <c r="L73" s="117" t="s">
        <v>250</v>
      </c>
      <c r="M73" s="139">
        <v>143</v>
      </c>
      <c r="N73" s="134" t="s">
        <v>1889</v>
      </c>
      <c r="O73" s="134" t="s">
        <v>77</v>
      </c>
      <c r="P73" s="134" t="s">
        <v>77</v>
      </c>
      <c r="Q73" s="134" t="s">
        <v>1684</v>
      </c>
      <c r="R73" s="134" t="s">
        <v>545</v>
      </c>
      <c r="S73" s="134" t="s">
        <v>77</v>
      </c>
      <c r="T73" s="134" t="s">
        <v>1995</v>
      </c>
      <c r="U73" s="134" t="s">
        <v>334</v>
      </c>
    </row>
    <row r="74" spans="1:21">
      <c r="A74" s="134" t="s">
        <v>2491</v>
      </c>
      <c r="B74" s="117" t="e">
        <f>VLOOKUP(C74,#REF!,2,FALSE)</f>
        <v>#REF!</v>
      </c>
      <c r="C74" s="139">
        <v>144</v>
      </c>
      <c r="D74" s="134" t="s">
        <v>1889</v>
      </c>
      <c r="E74" s="134" t="s">
        <v>77</v>
      </c>
      <c r="F74" s="134" t="s">
        <v>77</v>
      </c>
      <c r="G74" s="134" t="s">
        <v>768</v>
      </c>
      <c r="H74" s="134" t="s">
        <v>545</v>
      </c>
      <c r="I74" s="134" t="s">
        <v>77</v>
      </c>
      <c r="J74" s="134" t="s">
        <v>2540</v>
      </c>
      <c r="K74" s="134" t="s">
        <v>334</v>
      </c>
      <c r="L74" s="117" t="s">
        <v>263</v>
      </c>
      <c r="M74" s="139">
        <v>145</v>
      </c>
      <c r="N74" s="134" t="s">
        <v>1889</v>
      </c>
      <c r="O74" s="134" t="s">
        <v>77</v>
      </c>
      <c r="P74" s="134" t="s">
        <v>77</v>
      </c>
      <c r="Q74" s="134" t="s">
        <v>1764</v>
      </c>
      <c r="R74" s="134" t="s">
        <v>1002</v>
      </c>
      <c r="S74" s="134" t="s">
        <v>35</v>
      </c>
      <c r="T74" s="134" t="s">
        <v>2000</v>
      </c>
      <c r="U74" s="134" t="s">
        <v>57</v>
      </c>
    </row>
    <row r="75" spans="1:21">
      <c r="A75" s="134" t="s">
        <v>2492</v>
      </c>
      <c r="B75" s="117" t="e">
        <f>VLOOKUP(C75,#REF!,2,FALSE)</f>
        <v>#REF!</v>
      </c>
      <c r="C75" s="139">
        <v>146</v>
      </c>
      <c r="D75" s="134" t="s">
        <v>1889</v>
      </c>
      <c r="E75" s="134" t="s">
        <v>77</v>
      </c>
      <c r="F75" s="134" t="s">
        <v>77</v>
      </c>
      <c r="G75" s="134" t="s">
        <v>1764</v>
      </c>
      <c r="H75" s="134" t="s">
        <v>545</v>
      </c>
      <c r="I75" s="134" t="s">
        <v>35</v>
      </c>
      <c r="J75" s="134" t="s">
        <v>2002</v>
      </c>
      <c r="K75" s="134" t="s">
        <v>57</v>
      </c>
      <c r="L75" s="117" t="s">
        <v>298</v>
      </c>
      <c r="M75" s="139">
        <v>147</v>
      </c>
      <c r="N75" s="134" t="s">
        <v>1889</v>
      </c>
      <c r="O75" s="134" t="s">
        <v>77</v>
      </c>
      <c r="P75" s="134" t="s">
        <v>77</v>
      </c>
      <c r="Q75" s="134" t="s">
        <v>1764</v>
      </c>
      <c r="R75" s="134" t="s">
        <v>523</v>
      </c>
      <c r="S75" s="134" t="s">
        <v>162</v>
      </c>
      <c r="T75" s="134" t="s">
        <v>2004</v>
      </c>
      <c r="U75" s="134" t="s">
        <v>334</v>
      </c>
    </row>
    <row r="76" spans="1:21">
      <c r="A76" s="134" t="s">
        <v>2493</v>
      </c>
      <c r="B76" s="117" t="e">
        <f>VLOOKUP(C76,#REF!,2,FALSE)</f>
        <v>#REF!</v>
      </c>
      <c r="C76" s="139">
        <v>148</v>
      </c>
      <c r="D76" s="134" t="s">
        <v>1889</v>
      </c>
      <c r="E76" s="134" t="s">
        <v>77</v>
      </c>
      <c r="F76" s="134" t="s">
        <v>77</v>
      </c>
      <c r="G76" s="134" t="s">
        <v>1764</v>
      </c>
      <c r="H76" s="134" t="s">
        <v>523</v>
      </c>
      <c r="I76" s="134" t="s">
        <v>1002</v>
      </c>
      <c r="J76" s="134" t="s">
        <v>2540</v>
      </c>
      <c r="K76" s="134" t="s">
        <v>334</v>
      </c>
      <c r="L76" s="117" t="s">
        <v>519</v>
      </c>
      <c r="M76" s="139">
        <v>149</v>
      </c>
      <c r="N76" s="134" t="s">
        <v>1889</v>
      </c>
      <c r="O76" s="134" t="s">
        <v>77</v>
      </c>
      <c r="P76" s="134" t="s">
        <v>77</v>
      </c>
      <c r="Q76" s="134" t="s">
        <v>1678</v>
      </c>
      <c r="R76" s="134" t="s">
        <v>545</v>
      </c>
      <c r="S76" s="134" t="s">
        <v>2395</v>
      </c>
      <c r="T76" s="134" t="s">
        <v>2009</v>
      </c>
      <c r="U76" s="134" t="s">
        <v>678</v>
      </c>
    </row>
    <row r="77" spans="1:21">
      <c r="A77" s="134" t="s">
        <v>2494</v>
      </c>
      <c r="B77" s="117" t="e">
        <f>VLOOKUP(C77,#REF!,2,FALSE)</f>
        <v>#REF!</v>
      </c>
      <c r="C77" s="139">
        <v>150</v>
      </c>
      <c r="D77" s="134" t="s">
        <v>1889</v>
      </c>
      <c r="E77" s="134" t="s">
        <v>77</v>
      </c>
      <c r="F77" s="134" t="s">
        <v>77</v>
      </c>
      <c r="G77" s="134" t="s">
        <v>145</v>
      </c>
      <c r="H77" s="134" t="s">
        <v>776</v>
      </c>
      <c r="I77" s="134" t="s">
        <v>1667</v>
      </c>
      <c r="J77" s="134" t="s">
        <v>2543</v>
      </c>
      <c r="K77" s="134" t="s">
        <v>162</v>
      </c>
      <c r="L77" s="117" t="s">
        <v>130</v>
      </c>
      <c r="M77" s="139">
        <v>151</v>
      </c>
      <c r="N77" s="134" t="s">
        <v>1889</v>
      </c>
      <c r="O77" s="134" t="s">
        <v>77</v>
      </c>
      <c r="P77" s="134" t="s">
        <v>77</v>
      </c>
      <c r="Q77" s="134" t="s">
        <v>167</v>
      </c>
      <c r="R77" s="134" t="s">
        <v>545</v>
      </c>
      <c r="S77" s="134" t="s">
        <v>77</v>
      </c>
      <c r="T77" s="134" t="s">
        <v>1993</v>
      </c>
      <c r="U77" s="134" t="s">
        <v>678</v>
      </c>
    </row>
    <row r="78" spans="1:21">
      <c r="A78" s="134" t="s">
        <v>2495</v>
      </c>
      <c r="B78" s="117" t="e">
        <f>VLOOKUP(C78,#REF!,2,FALSE)</f>
        <v>#REF!</v>
      </c>
      <c r="C78" s="139">
        <v>152</v>
      </c>
      <c r="D78" s="134" t="s">
        <v>1889</v>
      </c>
      <c r="E78" s="134" t="s">
        <v>77</v>
      </c>
      <c r="F78" s="134" t="s">
        <v>77</v>
      </c>
      <c r="G78" s="134" t="s">
        <v>1678</v>
      </c>
      <c r="H78" s="134" t="s">
        <v>545</v>
      </c>
      <c r="I78" s="134" t="s">
        <v>77</v>
      </c>
      <c r="J78" s="134" t="s">
        <v>2009</v>
      </c>
      <c r="K78" s="134" t="s">
        <v>678</v>
      </c>
      <c r="L78" s="117" t="s">
        <v>213</v>
      </c>
      <c r="M78" s="139">
        <v>153</v>
      </c>
      <c r="N78" s="134" t="s">
        <v>696</v>
      </c>
      <c r="O78" s="134" t="s">
        <v>77</v>
      </c>
      <c r="P78" s="134" t="s">
        <v>77</v>
      </c>
      <c r="Q78" s="134" t="s">
        <v>77</v>
      </c>
      <c r="R78" s="134" t="s">
        <v>162</v>
      </c>
      <c r="S78" s="134" t="s">
        <v>77</v>
      </c>
      <c r="T78" s="134" t="s">
        <v>1761</v>
      </c>
      <c r="U78" s="134" t="s">
        <v>1500</v>
      </c>
    </row>
    <row r="79" spans="1:21">
      <c r="A79" s="134" t="s">
        <v>2496</v>
      </c>
      <c r="B79" s="117" t="e">
        <f>VLOOKUP(C79,#REF!,2,FALSE)</f>
        <v>#REF!</v>
      </c>
      <c r="C79" s="139">
        <v>154</v>
      </c>
      <c r="D79" s="134" t="s">
        <v>200</v>
      </c>
      <c r="E79" s="134" t="s">
        <v>1002</v>
      </c>
      <c r="F79" s="134" t="s">
        <v>77</v>
      </c>
      <c r="G79" s="134" t="s">
        <v>545</v>
      </c>
      <c r="H79" s="134" t="s">
        <v>77</v>
      </c>
      <c r="I79" s="134" t="s">
        <v>776</v>
      </c>
      <c r="J79" s="134" t="s">
        <v>1891</v>
      </c>
      <c r="K79" s="134" t="s">
        <v>1002</v>
      </c>
      <c r="L79" s="117" t="s">
        <v>239</v>
      </c>
      <c r="M79" s="139">
        <v>155</v>
      </c>
      <c r="N79" s="134" t="s">
        <v>200</v>
      </c>
      <c r="O79" s="134" t="s">
        <v>1002</v>
      </c>
      <c r="P79" s="134" t="s">
        <v>77</v>
      </c>
      <c r="Q79" s="134" t="s">
        <v>545</v>
      </c>
      <c r="R79" s="134" t="s">
        <v>77</v>
      </c>
      <c r="S79" s="134" t="s">
        <v>776</v>
      </c>
      <c r="T79" s="134" t="s">
        <v>1891</v>
      </c>
      <c r="U79" s="134" t="s">
        <v>1002</v>
      </c>
    </row>
    <row r="80" spans="1:21">
      <c r="A80" s="134" t="s">
        <v>2497</v>
      </c>
      <c r="B80" s="117" t="e">
        <f>VLOOKUP(C80,#REF!,2,FALSE)</f>
        <v>#REF!</v>
      </c>
      <c r="C80" s="139">
        <v>156</v>
      </c>
      <c r="D80" s="134" t="s">
        <v>200</v>
      </c>
      <c r="E80" s="134" t="s">
        <v>1002</v>
      </c>
      <c r="F80" s="134" t="s">
        <v>77</v>
      </c>
      <c r="G80" s="134" t="s">
        <v>545</v>
      </c>
      <c r="H80" s="134" t="s">
        <v>77</v>
      </c>
      <c r="I80" s="134" t="s">
        <v>776</v>
      </c>
      <c r="J80" s="134" t="s">
        <v>1891</v>
      </c>
      <c r="K80" s="134" t="s">
        <v>1002</v>
      </c>
      <c r="L80" s="117" t="s">
        <v>209</v>
      </c>
      <c r="M80" s="139">
        <v>157</v>
      </c>
      <c r="N80" s="134" t="s">
        <v>200</v>
      </c>
      <c r="O80" s="134" t="s">
        <v>36</v>
      </c>
      <c r="P80" s="134" t="s">
        <v>77</v>
      </c>
      <c r="Q80" s="134" t="s">
        <v>545</v>
      </c>
      <c r="R80" s="134" t="s">
        <v>77</v>
      </c>
      <c r="S80" s="134" t="s">
        <v>77</v>
      </c>
      <c r="T80" s="134" t="s">
        <v>1956</v>
      </c>
      <c r="U80" s="134" t="s">
        <v>1002</v>
      </c>
    </row>
    <row r="81" spans="1:21">
      <c r="A81" s="134" t="s">
        <v>2498</v>
      </c>
      <c r="B81" s="117" t="e">
        <f>VLOOKUP(C81,#REF!,2,FALSE)</f>
        <v>#REF!</v>
      </c>
      <c r="C81" s="139">
        <v>158</v>
      </c>
      <c r="D81" s="134" t="s">
        <v>200</v>
      </c>
      <c r="E81" s="134" t="s">
        <v>128</v>
      </c>
      <c r="F81" s="134" t="s">
        <v>77</v>
      </c>
      <c r="G81" s="134" t="s">
        <v>1002</v>
      </c>
      <c r="H81" s="134" t="s">
        <v>216</v>
      </c>
      <c r="I81" s="134" t="s">
        <v>77</v>
      </c>
      <c r="J81" s="134" t="s">
        <v>682</v>
      </c>
      <c r="K81" s="134" t="s">
        <v>57</v>
      </c>
      <c r="L81" s="117" t="s">
        <v>154</v>
      </c>
      <c r="M81" s="139">
        <v>159</v>
      </c>
      <c r="N81" s="134" t="s">
        <v>200</v>
      </c>
      <c r="O81" s="134" t="s">
        <v>162</v>
      </c>
      <c r="P81" s="134" t="s">
        <v>77</v>
      </c>
      <c r="Q81" s="134" t="s">
        <v>1002</v>
      </c>
      <c r="R81" s="134" t="s">
        <v>1667</v>
      </c>
      <c r="S81" s="134" t="s">
        <v>460</v>
      </c>
      <c r="T81" s="134" t="s">
        <v>1889</v>
      </c>
      <c r="U81" s="134" t="s">
        <v>204</v>
      </c>
    </row>
    <row r="82" spans="1:21">
      <c r="A82" s="134" t="s">
        <v>2499</v>
      </c>
      <c r="B82" s="117" t="e">
        <f>VLOOKUP(C82,#REF!,2,FALSE)</f>
        <v>#REF!</v>
      </c>
      <c r="C82" s="139">
        <v>160</v>
      </c>
      <c r="D82" s="134" t="s">
        <v>1889</v>
      </c>
      <c r="E82" s="134" t="s">
        <v>77</v>
      </c>
      <c r="F82" s="134" t="s">
        <v>77</v>
      </c>
      <c r="G82" s="134" t="s">
        <v>1764</v>
      </c>
      <c r="H82" s="134" t="s">
        <v>1002</v>
      </c>
      <c r="I82" s="134" t="s">
        <v>35</v>
      </c>
      <c r="J82" s="134" t="s">
        <v>2002</v>
      </c>
      <c r="K82" s="134" t="s">
        <v>57</v>
      </c>
      <c r="L82" s="117" t="s">
        <v>385</v>
      </c>
      <c r="M82" s="139">
        <v>161</v>
      </c>
      <c r="N82" s="134" t="s">
        <v>1889</v>
      </c>
      <c r="O82" s="134" t="s">
        <v>77</v>
      </c>
      <c r="P82" s="134" t="s">
        <v>77</v>
      </c>
      <c r="Q82" s="134" t="s">
        <v>1764</v>
      </c>
      <c r="R82" s="134" t="s">
        <v>1002</v>
      </c>
      <c r="S82" s="134" t="s">
        <v>35</v>
      </c>
      <c r="T82" s="134" t="s">
        <v>2018</v>
      </c>
      <c r="U82" s="134" t="s">
        <v>334</v>
      </c>
    </row>
    <row r="83" spans="1:21">
      <c r="A83" s="134" t="s">
        <v>2500</v>
      </c>
      <c r="B83" s="117" t="e">
        <f>VLOOKUP(C83,#REF!,2,FALSE)</f>
        <v>#REF!</v>
      </c>
      <c r="C83" s="139">
        <v>162</v>
      </c>
      <c r="D83" s="134" t="s">
        <v>1889</v>
      </c>
      <c r="E83" s="134" t="s">
        <v>77</v>
      </c>
      <c r="F83" s="134" t="s">
        <v>77</v>
      </c>
      <c r="G83" s="134" t="s">
        <v>1764</v>
      </c>
      <c r="H83" s="134" t="s">
        <v>545</v>
      </c>
      <c r="I83" s="134" t="s">
        <v>93</v>
      </c>
      <c r="J83" s="134" t="s">
        <v>2020</v>
      </c>
      <c r="K83" s="134" t="s">
        <v>599</v>
      </c>
      <c r="L83" s="117" t="s">
        <v>326</v>
      </c>
      <c r="M83" s="139">
        <v>163</v>
      </c>
      <c r="N83" s="134" t="s">
        <v>1889</v>
      </c>
      <c r="O83" s="134" t="s">
        <v>77</v>
      </c>
      <c r="P83" s="134" t="s">
        <v>77</v>
      </c>
      <c r="Q83" s="134" t="s">
        <v>1764</v>
      </c>
      <c r="R83" s="134" t="s">
        <v>1002</v>
      </c>
      <c r="S83" s="134" t="s">
        <v>93</v>
      </c>
      <c r="T83" s="134" t="s">
        <v>1874</v>
      </c>
      <c r="U83" s="134" t="s">
        <v>1714</v>
      </c>
    </row>
    <row r="84" spans="1:21">
      <c r="A84" s="134" t="s">
        <v>2427</v>
      </c>
      <c r="B84" s="117" t="e">
        <f>VLOOKUP(C84,#REF!,2,FALSE)</f>
        <v>#REF!</v>
      </c>
      <c r="C84" s="139">
        <v>164</v>
      </c>
      <c r="D84" s="134" t="s">
        <v>1889</v>
      </c>
      <c r="E84" s="134" t="s">
        <v>77</v>
      </c>
      <c r="F84" s="134" t="s">
        <v>77</v>
      </c>
      <c r="G84" s="134" t="s">
        <v>1764</v>
      </c>
      <c r="H84" s="134" t="s">
        <v>523</v>
      </c>
      <c r="I84" s="134" t="s">
        <v>545</v>
      </c>
      <c r="J84" s="134" t="s">
        <v>2023</v>
      </c>
      <c r="K84" s="134" t="s">
        <v>334</v>
      </c>
      <c r="L84" s="117" t="s">
        <v>126</v>
      </c>
      <c r="M84" s="139">
        <v>165</v>
      </c>
      <c r="N84" s="134" t="s">
        <v>1889</v>
      </c>
      <c r="O84" s="134" t="s">
        <v>77</v>
      </c>
      <c r="P84" s="134" t="s">
        <v>77</v>
      </c>
      <c r="Q84" s="134" t="s">
        <v>334</v>
      </c>
      <c r="R84" s="134" t="s">
        <v>1002</v>
      </c>
      <c r="S84" s="134" t="s">
        <v>77</v>
      </c>
      <c r="T84" s="134" t="s">
        <v>2025</v>
      </c>
      <c r="U84" s="134" t="s">
        <v>1751</v>
      </c>
    </row>
    <row r="85" spans="1:21">
      <c r="A85" s="134" t="s">
        <v>2428</v>
      </c>
      <c r="B85" s="117" t="e">
        <f>VLOOKUP(C85,#REF!,2,FALSE)</f>
        <v>#REF!</v>
      </c>
      <c r="C85" s="139">
        <v>166</v>
      </c>
      <c r="D85" s="134" t="s">
        <v>1889</v>
      </c>
      <c r="E85" s="134" t="s">
        <v>77</v>
      </c>
      <c r="F85" s="134" t="s">
        <v>77</v>
      </c>
      <c r="G85" s="134" t="s">
        <v>768</v>
      </c>
      <c r="H85" s="134" t="s">
        <v>1002</v>
      </c>
      <c r="I85" s="134" t="s">
        <v>77</v>
      </c>
      <c r="J85" s="134" t="s">
        <v>2535</v>
      </c>
      <c r="K85" s="134" t="s">
        <v>599</v>
      </c>
      <c r="L85" s="117" t="s">
        <v>423</v>
      </c>
      <c r="M85" s="139">
        <v>167</v>
      </c>
      <c r="N85" s="134" t="s">
        <v>696</v>
      </c>
      <c r="O85" s="134" t="s">
        <v>77</v>
      </c>
      <c r="P85" s="134" t="s">
        <v>77</v>
      </c>
      <c r="Q85" s="134" t="s">
        <v>77</v>
      </c>
      <c r="R85" s="134" t="s">
        <v>162</v>
      </c>
      <c r="S85" s="134" t="s">
        <v>77</v>
      </c>
      <c r="T85" s="134" t="s">
        <v>1761</v>
      </c>
      <c r="U85" s="134" t="s">
        <v>1500</v>
      </c>
    </row>
    <row r="86" spans="1:21">
      <c r="A86" s="134" t="s">
        <v>2429</v>
      </c>
      <c r="B86" s="117" t="e">
        <f>VLOOKUP(C86,#REF!,2,FALSE)</f>
        <v>#REF!</v>
      </c>
      <c r="C86" s="139">
        <v>168</v>
      </c>
      <c r="D86" s="134" t="s">
        <v>696</v>
      </c>
      <c r="E86" s="134" t="s">
        <v>77</v>
      </c>
      <c r="F86" s="134" t="s">
        <v>77</v>
      </c>
      <c r="G86" s="134" t="s">
        <v>77</v>
      </c>
      <c r="H86" s="134" t="s">
        <v>162</v>
      </c>
      <c r="I86" s="134" t="s">
        <v>77</v>
      </c>
      <c r="J86" s="134" t="s">
        <v>1761</v>
      </c>
      <c r="K86" s="134" t="s">
        <v>1500</v>
      </c>
      <c r="L86" s="117" t="s">
        <v>2373</v>
      </c>
      <c r="M86" s="139">
        <v>169</v>
      </c>
      <c r="N86" s="134" t="s">
        <v>446</v>
      </c>
      <c r="O86" s="134" t="s">
        <v>77</v>
      </c>
      <c r="P86" s="134" t="s">
        <v>77</v>
      </c>
      <c r="Q86" s="134" t="s">
        <v>1007</v>
      </c>
      <c r="R86" s="134" t="s">
        <v>545</v>
      </c>
      <c r="S86" s="134" t="s">
        <v>77</v>
      </c>
      <c r="T86" s="134" t="s">
        <v>1835</v>
      </c>
      <c r="U86" s="134" t="s">
        <v>1500</v>
      </c>
    </row>
    <row r="87" spans="1:21">
      <c r="A87" s="134" t="s">
        <v>2430</v>
      </c>
      <c r="B87" s="117" t="e">
        <f>VLOOKUP(C87,#REF!,2,FALSE)</f>
        <v>#REF!</v>
      </c>
      <c r="C87" s="139">
        <v>170</v>
      </c>
      <c r="D87" s="134" t="s">
        <v>1889</v>
      </c>
      <c r="E87" s="134" t="s">
        <v>77</v>
      </c>
      <c r="F87" s="134" t="s">
        <v>77</v>
      </c>
      <c r="G87" s="134" t="s">
        <v>1764</v>
      </c>
      <c r="H87" s="134" t="s">
        <v>1002</v>
      </c>
      <c r="I87" s="134" t="s">
        <v>35</v>
      </c>
      <c r="J87" s="134" t="s">
        <v>2029</v>
      </c>
      <c r="K87" s="134" t="s">
        <v>334</v>
      </c>
      <c r="L87" s="117" t="s">
        <v>190</v>
      </c>
      <c r="M87" s="139">
        <v>171</v>
      </c>
      <c r="N87" s="134" t="s">
        <v>1889</v>
      </c>
      <c r="O87" s="134" t="s">
        <v>77</v>
      </c>
      <c r="P87" s="134" t="s">
        <v>77</v>
      </c>
      <c r="Q87" s="134" t="s">
        <v>1767</v>
      </c>
      <c r="R87" s="134" t="s">
        <v>35</v>
      </c>
      <c r="S87" s="134" t="s">
        <v>1002</v>
      </c>
      <c r="T87" s="134" t="s">
        <v>2030</v>
      </c>
      <c r="U87" s="134" t="s">
        <v>334</v>
      </c>
    </row>
    <row r="88" spans="1:21">
      <c r="A88" s="134" t="s">
        <v>2501</v>
      </c>
      <c r="B88" s="117" t="e">
        <f>VLOOKUP(C88,#REF!,2,FALSE)</f>
        <v>#REF!</v>
      </c>
      <c r="C88" s="139">
        <v>172</v>
      </c>
      <c r="D88" s="134" t="s">
        <v>1889</v>
      </c>
      <c r="E88" s="134" t="s">
        <v>77</v>
      </c>
      <c r="F88" s="134" t="s">
        <v>77</v>
      </c>
      <c r="G88" s="134" t="s">
        <v>1767</v>
      </c>
      <c r="H88" s="134" t="s">
        <v>35</v>
      </c>
      <c r="I88" s="134" t="s">
        <v>1002</v>
      </c>
      <c r="J88" s="134" t="s">
        <v>2019</v>
      </c>
      <c r="K88" s="134" t="s">
        <v>334</v>
      </c>
      <c r="L88" s="117" t="s">
        <v>150</v>
      </c>
      <c r="M88" s="139">
        <v>173</v>
      </c>
      <c r="N88" s="134" t="s">
        <v>1889</v>
      </c>
      <c r="O88" s="134" t="s">
        <v>77</v>
      </c>
      <c r="P88" s="134" t="s">
        <v>77</v>
      </c>
      <c r="Q88" s="134" t="s">
        <v>1767</v>
      </c>
      <c r="R88" s="134" t="s">
        <v>35</v>
      </c>
      <c r="S88" s="134" t="s">
        <v>1002</v>
      </c>
      <c r="T88" s="134" t="s">
        <v>2019</v>
      </c>
      <c r="U88" s="134" t="s">
        <v>334</v>
      </c>
    </row>
    <row r="89" spans="1:21">
      <c r="A89" s="134" t="s">
        <v>2431</v>
      </c>
      <c r="B89" s="117" t="e">
        <f>VLOOKUP(C89,#REF!,2,FALSE)</f>
        <v>#REF!</v>
      </c>
      <c r="C89" s="139">
        <v>174</v>
      </c>
      <c r="D89" s="134" t="s">
        <v>1889</v>
      </c>
      <c r="E89" s="134" t="s">
        <v>77</v>
      </c>
      <c r="F89" s="134" t="s">
        <v>77</v>
      </c>
      <c r="G89" s="134" t="s">
        <v>1767</v>
      </c>
      <c r="H89" s="134" t="s">
        <v>35</v>
      </c>
      <c r="I89" s="134" t="s">
        <v>1002</v>
      </c>
      <c r="J89" s="134" t="s">
        <v>2035</v>
      </c>
      <c r="K89" s="134" t="s">
        <v>1804</v>
      </c>
      <c r="L89" s="117" t="s">
        <v>20</v>
      </c>
      <c r="M89" s="139">
        <v>175</v>
      </c>
      <c r="N89" s="134" t="s">
        <v>1889</v>
      </c>
      <c r="O89" s="134" t="s">
        <v>77</v>
      </c>
      <c r="P89" s="134" t="s">
        <v>77</v>
      </c>
      <c r="Q89" s="134" t="s">
        <v>1767</v>
      </c>
      <c r="R89" s="134" t="s">
        <v>162</v>
      </c>
      <c r="S89" s="134" t="s">
        <v>36</v>
      </c>
      <c r="T89" s="134" t="s">
        <v>650</v>
      </c>
      <c r="U89" s="134" t="s">
        <v>1714</v>
      </c>
    </row>
    <row r="90" spans="1:21">
      <c r="A90" s="134" t="s">
        <v>2502</v>
      </c>
      <c r="B90" s="117" t="e">
        <f>VLOOKUP(C90,#REF!,2,FALSE)</f>
        <v>#REF!</v>
      </c>
      <c r="C90" s="139">
        <v>176</v>
      </c>
      <c r="D90" s="134" t="s">
        <v>1889</v>
      </c>
      <c r="E90" s="134" t="s">
        <v>77</v>
      </c>
      <c r="F90" s="134" t="s">
        <v>77</v>
      </c>
      <c r="G90" s="134" t="s">
        <v>1767</v>
      </c>
      <c r="H90" s="134" t="s">
        <v>162</v>
      </c>
      <c r="I90" s="134" t="s">
        <v>36</v>
      </c>
      <c r="J90" s="134" t="s">
        <v>1906</v>
      </c>
      <c r="K90" s="134" t="s">
        <v>1714</v>
      </c>
      <c r="L90" s="117" t="s">
        <v>138</v>
      </c>
      <c r="M90" s="139">
        <v>177</v>
      </c>
      <c r="N90" s="134" t="s">
        <v>200</v>
      </c>
      <c r="O90" s="134" t="s">
        <v>35</v>
      </c>
      <c r="P90" s="134" t="s">
        <v>77</v>
      </c>
      <c r="Q90" s="134" t="s">
        <v>1002</v>
      </c>
      <c r="R90" s="134" t="s">
        <v>162</v>
      </c>
      <c r="S90" s="134" t="s">
        <v>36</v>
      </c>
      <c r="T90" s="134" t="s">
        <v>650</v>
      </c>
      <c r="U90" s="134" t="s">
        <v>24</v>
      </c>
    </row>
    <row r="91" spans="1:21">
      <c r="A91" s="134" t="s">
        <v>2503</v>
      </c>
      <c r="B91" s="117" t="e">
        <f>VLOOKUP(C91,#REF!,2,FALSE)</f>
        <v>#REF!</v>
      </c>
      <c r="C91" s="139">
        <v>178</v>
      </c>
      <c r="D91" s="134" t="s">
        <v>200</v>
      </c>
      <c r="E91" s="134" t="s">
        <v>35</v>
      </c>
      <c r="F91" s="134" t="s">
        <v>77</v>
      </c>
      <c r="G91" s="134" t="s">
        <v>1002</v>
      </c>
      <c r="H91" s="134" t="s">
        <v>35</v>
      </c>
      <c r="I91" s="134" t="s">
        <v>1002</v>
      </c>
      <c r="J91" s="134" t="s">
        <v>2032</v>
      </c>
      <c r="K91" s="134" t="s">
        <v>708</v>
      </c>
      <c r="L91" s="117" t="s">
        <v>363</v>
      </c>
      <c r="M91" s="139">
        <v>179</v>
      </c>
      <c r="N91" s="134" t="s">
        <v>1889</v>
      </c>
      <c r="O91" s="134" t="s">
        <v>77</v>
      </c>
      <c r="P91" s="134" t="s">
        <v>77</v>
      </c>
      <c r="Q91" s="134" t="s">
        <v>1767</v>
      </c>
      <c r="R91" s="134" t="s">
        <v>36</v>
      </c>
      <c r="S91" s="134" t="s">
        <v>162</v>
      </c>
      <c r="T91" s="134" t="s">
        <v>2542</v>
      </c>
      <c r="U91" s="134" t="s">
        <v>1793</v>
      </c>
    </row>
    <row r="92" spans="1:21">
      <c r="A92" s="134" t="s">
        <v>2504</v>
      </c>
      <c r="B92" s="117" t="e">
        <f>VLOOKUP(C92,#REF!,2,FALSE)</f>
        <v>#REF!</v>
      </c>
      <c r="C92" s="139">
        <v>180</v>
      </c>
      <c r="D92" s="134" t="s">
        <v>200</v>
      </c>
      <c r="E92" s="134" t="s">
        <v>35</v>
      </c>
      <c r="F92" s="134" t="s">
        <v>77</v>
      </c>
      <c r="G92" s="134" t="s">
        <v>1002</v>
      </c>
      <c r="H92" s="134" t="s">
        <v>36</v>
      </c>
      <c r="I92" s="134" t="s">
        <v>162</v>
      </c>
      <c r="J92" s="134" t="s">
        <v>602</v>
      </c>
      <c r="K92" s="134" t="s">
        <v>1793</v>
      </c>
      <c r="L92" s="117" t="s">
        <v>242</v>
      </c>
      <c r="M92" s="139">
        <v>181</v>
      </c>
      <c r="N92" s="134" t="s">
        <v>17</v>
      </c>
      <c r="O92" s="134" t="s">
        <v>77</v>
      </c>
      <c r="P92" s="134" t="s">
        <v>77</v>
      </c>
      <c r="Q92" s="134" t="s">
        <v>1751</v>
      </c>
      <c r="R92" s="134" t="s">
        <v>696</v>
      </c>
      <c r="S92" s="134" t="s">
        <v>57</v>
      </c>
      <c r="T92" s="134" t="s">
        <v>498</v>
      </c>
      <c r="U92" s="134" t="s">
        <v>473</v>
      </c>
    </row>
    <row r="93" spans="1:21">
      <c r="A93" s="134" t="s">
        <v>2505</v>
      </c>
      <c r="B93" s="117" t="e">
        <f>VLOOKUP(C93,Weapon!A1:AC258,2,FALSE)</f>
        <v>#N/A</v>
      </c>
      <c r="C93" s="139">
        <v>182</v>
      </c>
      <c r="D93" s="134" t="s">
        <v>17</v>
      </c>
      <c r="E93" s="134" t="s">
        <v>77</v>
      </c>
      <c r="F93" s="134" t="s">
        <v>77</v>
      </c>
      <c r="G93" s="134" t="s">
        <v>1751</v>
      </c>
      <c r="H93" s="134" t="s">
        <v>696</v>
      </c>
      <c r="I93" s="134" t="s">
        <v>714</v>
      </c>
      <c r="J93" s="134" t="s">
        <v>487</v>
      </c>
      <c r="K93" s="134" t="s">
        <v>2538</v>
      </c>
      <c r="L93" s="117" t="s">
        <v>159</v>
      </c>
      <c r="M93" s="139">
        <v>183</v>
      </c>
      <c r="N93" s="134" t="s">
        <v>17</v>
      </c>
      <c r="O93" s="134" t="s">
        <v>77</v>
      </c>
      <c r="P93" s="134" t="s">
        <v>77</v>
      </c>
      <c r="Q93" s="134" t="s">
        <v>1751</v>
      </c>
      <c r="R93" s="134" t="s">
        <v>696</v>
      </c>
      <c r="S93" s="134" t="s">
        <v>460</v>
      </c>
      <c r="T93" s="134" t="s">
        <v>1786</v>
      </c>
      <c r="U93" s="134" t="s">
        <v>204</v>
      </c>
    </row>
    <row r="94" spans="1:21">
      <c r="A94" s="134" t="s">
        <v>2506</v>
      </c>
      <c r="B94" s="117" t="e">
        <f>VLOOKUP(C94,#REF!,2,FALSE)</f>
        <v>#REF!</v>
      </c>
      <c r="C94" s="139">
        <v>184</v>
      </c>
      <c r="D94" s="134" t="s">
        <v>2538</v>
      </c>
      <c r="E94" s="134" t="s">
        <v>77</v>
      </c>
      <c r="F94" s="134" t="s">
        <v>77</v>
      </c>
      <c r="G94" s="134" t="s">
        <v>112</v>
      </c>
      <c r="H94" s="134" t="s">
        <v>523</v>
      </c>
      <c r="I94" s="134" t="s">
        <v>460</v>
      </c>
      <c r="J94" s="134" t="s">
        <v>2049</v>
      </c>
      <c r="K94" s="134" t="s">
        <v>204</v>
      </c>
      <c r="L94" s="117" t="s">
        <v>101</v>
      </c>
      <c r="M94" s="139">
        <v>185</v>
      </c>
      <c r="N94" s="134" t="s">
        <v>2538</v>
      </c>
      <c r="O94" s="134" t="s">
        <v>77</v>
      </c>
      <c r="P94" s="134" t="s">
        <v>77</v>
      </c>
      <c r="Q94" s="134" t="s">
        <v>112</v>
      </c>
      <c r="R94" s="134" t="s">
        <v>523</v>
      </c>
      <c r="S94" s="134" t="s">
        <v>36</v>
      </c>
      <c r="T94" s="134" t="s">
        <v>2052</v>
      </c>
      <c r="U94" s="134" t="s">
        <v>24</v>
      </c>
    </row>
    <row r="95" spans="1:21">
      <c r="A95" s="134" t="s">
        <v>2507</v>
      </c>
      <c r="B95" s="117" t="e">
        <f>VLOOKUP(C95,#REF!,2,FALSE)</f>
        <v>#REF!</v>
      </c>
      <c r="C95" s="139">
        <v>186</v>
      </c>
      <c r="D95" s="134" t="s">
        <v>2538</v>
      </c>
      <c r="E95" s="134" t="s">
        <v>77</v>
      </c>
      <c r="F95" s="134" t="s">
        <v>77</v>
      </c>
      <c r="G95" s="134" t="s">
        <v>112</v>
      </c>
      <c r="H95" s="134" t="s">
        <v>523</v>
      </c>
      <c r="I95" s="134" t="s">
        <v>714</v>
      </c>
      <c r="J95" s="134" t="s">
        <v>1826</v>
      </c>
      <c r="K95" s="134" t="s">
        <v>2538</v>
      </c>
      <c r="L95" s="117" t="s">
        <v>2383</v>
      </c>
      <c r="M95" s="139">
        <v>187</v>
      </c>
      <c r="N95" s="134" t="s">
        <v>2538</v>
      </c>
      <c r="O95" s="134" t="s">
        <v>77</v>
      </c>
      <c r="P95" s="134" t="s">
        <v>77</v>
      </c>
      <c r="Q95" s="134" t="s">
        <v>112</v>
      </c>
      <c r="R95" s="134" t="s">
        <v>523</v>
      </c>
      <c r="S95" s="134" t="s">
        <v>57</v>
      </c>
      <c r="T95" s="134" t="s">
        <v>2055</v>
      </c>
      <c r="U95" s="134" t="s">
        <v>473</v>
      </c>
    </row>
    <row r="96" spans="1:21">
      <c r="A96" s="134" t="s">
        <v>2508</v>
      </c>
      <c r="B96" s="117" t="e">
        <f>VLOOKUP(C96,#REF!,2,FALSE)</f>
        <v>#REF!</v>
      </c>
      <c r="C96" s="139">
        <v>188</v>
      </c>
      <c r="D96" s="134" t="s">
        <v>17</v>
      </c>
      <c r="E96" s="134" t="s">
        <v>77</v>
      </c>
      <c r="F96" s="134" t="s">
        <v>77</v>
      </c>
      <c r="G96" s="134" t="s">
        <v>1751</v>
      </c>
      <c r="H96" s="134" t="s">
        <v>696</v>
      </c>
      <c r="I96" s="134" t="s">
        <v>77</v>
      </c>
      <c r="J96" s="134" t="s">
        <v>1948</v>
      </c>
      <c r="K96" s="134" t="s">
        <v>17</v>
      </c>
      <c r="L96" s="117" t="s">
        <v>142</v>
      </c>
      <c r="M96" s="139">
        <v>189</v>
      </c>
      <c r="N96" s="134" t="s">
        <v>2538</v>
      </c>
      <c r="O96" s="134" t="s">
        <v>77</v>
      </c>
      <c r="P96" s="134" t="s">
        <v>77</v>
      </c>
      <c r="Q96" s="134" t="s">
        <v>112</v>
      </c>
      <c r="R96" s="134" t="s">
        <v>1007</v>
      </c>
      <c r="S96" s="134" t="s">
        <v>77</v>
      </c>
      <c r="T96" s="134" t="s">
        <v>36</v>
      </c>
      <c r="U96" s="134" t="s">
        <v>1677</v>
      </c>
    </row>
    <row r="97" spans="1:21">
      <c r="A97" s="134" t="s">
        <v>2509</v>
      </c>
      <c r="B97" s="117" t="e">
        <f>VLOOKUP(C97,#REF!,2,FALSE)</f>
        <v>#REF!</v>
      </c>
      <c r="C97" s="139">
        <v>190</v>
      </c>
      <c r="D97" s="134" t="s">
        <v>17</v>
      </c>
      <c r="E97" s="134" t="s">
        <v>77</v>
      </c>
      <c r="F97" s="134" t="s">
        <v>77</v>
      </c>
      <c r="G97" s="134" t="s">
        <v>1756</v>
      </c>
      <c r="H97" s="134" t="s">
        <v>1678</v>
      </c>
      <c r="I97" s="134" t="s">
        <v>2395</v>
      </c>
      <c r="J97" s="134" t="s">
        <v>1784</v>
      </c>
      <c r="K97" s="134" t="s">
        <v>511</v>
      </c>
      <c r="L97" s="117" t="s">
        <v>178</v>
      </c>
      <c r="M97" s="139">
        <v>191</v>
      </c>
      <c r="N97" s="134" t="s">
        <v>17</v>
      </c>
      <c r="O97" s="134" t="s">
        <v>77</v>
      </c>
      <c r="P97" s="134" t="s">
        <v>77</v>
      </c>
      <c r="Q97" s="134" t="s">
        <v>1756</v>
      </c>
      <c r="R97" s="134" t="s">
        <v>1678</v>
      </c>
      <c r="S97" s="134" t="s">
        <v>1757</v>
      </c>
      <c r="T97" s="134" t="s">
        <v>1948</v>
      </c>
      <c r="U97" s="134" t="s">
        <v>17</v>
      </c>
    </row>
    <row r="98" spans="1:21">
      <c r="A98" s="134" t="s">
        <v>2510</v>
      </c>
      <c r="B98" s="117" t="e">
        <f>VLOOKUP(C98,#REF!,2,FALSE)</f>
        <v>#REF!</v>
      </c>
      <c r="C98" s="139">
        <v>192</v>
      </c>
      <c r="D98" s="134" t="s">
        <v>17</v>
      </c>
      <c r="E98" s="134" t="s">
        <v>77</v>
      </c>
      <c r="F98" s="134" t="s">
        <v>77</v>
      </c>
      <c r="G98" s="134" t="s">
        <v>1751</v>
      </c>
      <c r="H98" s="134" t="s">
        <v>696</v>
      </c>
      <c r="I98" s="134" t="s">
        <v>714</v>
      </c>
      <c r="J98" s="134" t="s">
        <v>2046</v>
      </c>
      <c r="K98" s="134" t="s">
        <v>93</v>
      </c>
      <c r="L98" s="117" t="s">
        <v>45</v>
      </c>
      <c r="M98" s="139">
        <v>193</v>
      </c>
      <c r="N98" s="134" t="s">
        <v>17</v>
      </c>
      <c r="O98" s="134" t="s">
        <v>77</v>
      </c>
      <c r="P98" s="134" t="s">
        <v>77</v>
      </c>
      <c r="Q98" s="134" t="s">
        <v>1756</v>
      </c>
      <c r="R98" s="134" t="s">
        <v>1678</v>
      </c>
      <c r="S98" s="134" t="s">
        <v>2395</v>
      </c>
      <c r="T98" s="134" t="s">
        <v>2042</v>
      </c>
      <c r="U98" s="134" t="s">
        <v>1678</v>
      </c>
    </row>
    <row r="99" spans="1:21">
      <c r="A99" s="134" t="s">
        <v>2511</v>
      </c>
      <c r="B99" s="117" t="e">
        <f>VLOOKUP(C99,#REF!,2,FALSE)</f>
        <v>#REF!</v>
      </c>
      <c r="C99" s="139">
        <v>194</v>
      </c>
      <c r="D99" s="134" t="s">
        <v>17</v>
      </c>
      <c r="E99" s="134" t="s">
        <v>77</v>
      </c>
      <c r="F99" s="134" t="s">
        <v>77</v>
      </c>
      <c r="G99" s="134" t="s">
        <v>1754</v>
      </c>
      <c r="H99" s="134" t="s">
        <v>128</v>
      </c>
      <c r="I99" s="134" t="s">
        <v>1002</v>
      </c>
      <c r="J99" s="134" t="s">
        <v>534</v>
      </c>
      <c r="K99" s="134" t="s">
        <v>708</v>
      </c>
      <c r="L99" s="117" t="s">
        <v>467</v>
      </c>
      <c r="M99" s="139">
        <v>195</v>
      </c>
      <c r="N99" s="134" t="s">
        <v>17</v>
      </c>
      <c r="O99" s="134" t="s">
        <v>77</v>
      </c>
      <c r="P99" s="134" t="s">
        <v>77</v>
      </c>
      <c r="Q99" s="134" t="s">
        <v>1754</v>
      </c>
      <c r="R99" s="134" t="s">
        <v>128</v>
      </c>
      <c r="S99" s="134" t="s">
        <v>1002</v>
      </c>
      <c r="T99" s="134" t="s">
        <v>534</v>
      </c>
      <c r="U99" s="134" t="s">
        <v>708</v>
      </c>
    </row>
    <row r="100" spans="1:21">
      <c r="A100" s="134" t="s">
        <v>2432</v>
      </c>
      <c r="B100" s="117" t="e">
        <f>VLOOKUP(C100,#REF!,2,FALSE)</f>
        <v>#REF!</v>
      </c>
      <c r="C100" s="139">
        <v>196</v>
      </c>
      <c r="D100" s="134" t="s">
        <v>17</v>
      </c>
      <c r="E100" s="134" t="s">
        <v>77</v>
      </c>
      <c r="F100" s="134" t="s">
        <v>77</v>
      </c>
      <c r="G100" s="134" t="s">
        <v>1754</v>
      </c>
      <c r="H100" s="134" t="s">
        <v>36</v>
      </c>
      <c r="I100" s="134" t="s">
        <v>162</v>
      </c>
      <c r="J100" s="134" t="s">
        <v>602</v>
      </c>
      <c r="K100" s="134" t="s">
        <v>1793</v>
      </c>
      <c r="L100" s="117" t="s">
        <v>482</v>
      </c>
      <c r="M100" s="139">
        <v>197</v>
      </c>
      <c r="N100" s="134" t="s">
        <v>17</v>
      </c>
      <c r="O100" s="134" t="s">
        <v>77</v>
      </c>
      <c r="P100" s="134" t="s">
        <v>77</v>
      </c>
      <c r="Q100" s="134" t="s">
        <v>1754</v>
      </c>
      <c r="R100" s="134" t="s">
        <v>36</v>
      </c>
      <c r="S100" s="134" t="s">
        <v>162</v>
      </c>
      <c r="T100" s="134" t="s">
        <v>602</v>
      </c>
      <c r="U100" s="134" t="s">
        <v>1793</v>
      </c>
    </row>
    <row r="101" spans="1:21">
      <c r="A101" s="134" t="s">
        <v>2433</v>
      </c>
      <c r="B101" s="117" t="e">
        <f>VLOOKUP(C101,#REF!,2,FALSE)</f>
        <v>#REF!</v>
      </c>
      <c r="C101" s="139">
        <v>198</v>
      </c>
      <c r="D101" s="134" t="s">
        <v>17</v>
      </c>
      <c r="E101" s="134" t="s">
        <v>77</v>
      </c>
      <c r="F101" s="134" t="s">
        <v>77</v>
      </c>
      <c r="G101" s="134" t="s">
        <v>1754</v>
      </c>
      <c r="H101" s="134" t="s">
        <v>36</v>
      </c>
      <c r="I101" s="134" t="s">
        <v>162</v>
      </c>
      <c r="J101" s="134" t="s">
        <v>602</v>
      </c>
      <c r="K101" s="134" t="s">
        <v>1793</v>
      </c>
      <c r="L101" s="117" t="s">
        <v>30</v>
      </c>
      <c r="M101" s="139">
        <v>199</v>
      </c>
      <c r="N101" s="134" t="s">
        <v>17</v>
      </c>
      <c r="O101" s="134" t="s">
        <v>77</v>
      </c>
      <c r="P101" s="134" t="s">
        <v>77</v>
      </c>
      <c r="Q101" s="134" t="s">
        <v>1754</v>
      </c>
      <c r="R101" s="134" t="s">
        <v>460</v>
      </c>
      <c r="S101" s="134" t="s">
        <v>1002</v>
      </c>
      <c r="T101" s="134" t="s">
        <v>626</v>
      </c>
      <c r="U101" s="134" t="s">
        <v>1793</v>
      </c>
    </row>
    <row r="102" spans="1:21">
      <c r="A102" s="134" t="s">
        <v>2434</v>
      </c>
      <c r="B102" s="117" t="e">
        <f>VLOOKUP(C102,#REF!,2,FALSE)</f>
        <v>#REF!</v>
      </c>
      <c r="C102" s="139">
        <v>200</v>
      </c>
      <c r="D102" s="134" t="s">
        <v>17</v>
      </c>
      <c r="E102" s="134" t="s">
        <v>77</v>
      </c>
      <c r="F102" s="134" t="s">
        <v>77</v>
      </c>
      <c r="G102" s="134" t="s">
        <v>1754</v>
      </c>
      <c r="H102" s="134" t="s">
        <v>460</v>
      </c>
      <c r="I102" s="134" t="s">
        <v>1002</v>
      </c>
      <c r="J102" s="134" t="s">
        <v>626</v>
      </c>
      <c r="K102" s="134" t="s">
        <v>1793</v>
      </c>
      <c r="L102" s="117" t="s">
        <v>390</v>
      </c>
      <c r="M102" s="139">
        <v>201</v>
      </c>
      <c r="N102" s="134" t="s">
        <v>17</v>
      </c>
      <c r="O102" s="134" t="s">
        <v>77</v>
      </c>
      <c r="P102" s="134" t="s">
        <v>77</v>
      </c>
      <c r="Q102" s="134" t="s">
        <v>1754</v>
      </c>
      <c r="R102" s="134" t="s">
        <v>460</v>
      </c>
      <c r="S102" s="134" t="s">
        <v>1002</v>
      </c>
      <c r="T102" s="134" t="s">
        <v>626</v>
      </c>
      <c r="U102" s="134" t="s">
        <v>1793</v>
      </c>
    </row>
    <row r="103" spans="1:21">
      <c r="A103" s="134" t="s">
        <v>2435</v>
      </c>
      <c r="B103" s="117" t="e">
        <f>VLOOKUP(C103,#REF!,2,FALSE)</f>
        <v>#REF!</v>
      </c>
      <c r="C103" s="139">
        <v>202</v>
      </c>
      <c r="D103" s="134" t="s">
        <v>17</v>
      </c>
      <c r="E103" s="134" t="s">
        <v>77</v>
      </c>
      <c r="F103" s="134" t="s">
        <v>77</v>
      </c>
      <c r="G103" s="134" t="s">
        <v>1754</v>
      </c>
      <c r="H103" s="134" t="s">
        <v>714</v>
      </c>
      <c r="I103" s="134" t="s">
        <v>1002</v>
      </c>
      <c r="J103" s="134" t="s">
        <v>2042</v>
      </c>
      <c r="K103" s="134" t="s">
        <v>1804</v>
      </c>
      <c r="L103" s="117" t="s">
        <v>169</v>
      </c>
      <c r="M103" s="139">
        <v>203</v>
      </c>
      <c r="N103" s="134" t="s">
        <v>17</v>
      </c>
      <c r="O103" s="134" t="s">
        <v>77</v>
      </c>
      <c r="P103" s="134" t="s">
        <v>77</v>
      </c>
      <c r="Q103" s="134" t="s">
        <v>1754</v>
      </c>
      <c r="R103" s="134" t="s">
        <v>714</v>
      </c>
      <c r="S103" s="134" t="s">
        <v>1002</v>
      </c>
      <c r="T103" s="134" t="s">
        <v>2042</v>
      </c>
      <c r="U103" s="134" t="s">
        <v>1804</v>
      </c>
    </row>
    <row r="104" spans="1:21">
      <c r="A104" s="134" t="s">
        <v>2512</v>
      </c>
      <c r="B104" s="117" t="e">
        <f>VLOOKUP(C104,#REF!,2,FALSE)</f>
        <v>#REF!</v>
      </c>
      <c r="C104" s="139">
        <v>204</v>
      </c>
      <c r="D104" s="134" t="s">
        <v>17</v>
      </c>
      <c r="E104" s="134" t="s">
        <v>77</v>
      </c>
      <c r="F104" s="134" t="s">
        <v>77</v>
      </c>
      <c r="G104" s="134" t="s">
        <v>1754</v>
      </c>
      <c r="H104" s="134" t="s">
        <v>714</v>
      </c>
      <c r="I104" s="134" t="s">
        <v>1002</v>
      </c>
      <c r="J104" s="134" t="s">
        <v>2064</v>
      </c>
      <c r="K104" s="134" t="s">
        <v>1804</v>
      </c>
      <c r="L104" s="117" t="s">
        <v>2365</v>
      </c>
      <c r="M104" s="139">
        <v>205</v>
      </c>
      <c r="N104" s="134" t="s">
        <v>17</v>
      </c>
      <c r="O104" s="134" t="s">
        <v>77</v>
      </c>
      <c r="P104" s="134" t="s">
        <v>77</v>
      </c>
      <c r="Q104" s="134" t="s">
        <v>1754</v>
      </c>
      <c r="R104" s="134" t="s">
        <v>162</v>
      </c>
      <c r="S104" s="134" t="s">
        <v>36</v>
      </c>
      <c r="T104" s="134" t="s">
        <v>650</v>
      </c>
      <c r="U104" s="134" t="s">
        <v>24</v>
      </c>
    </row>
    <row r="105" spans="1:21">
      <c r="A105" s="134" t="s">
        <v>2436</v>
      </c>
      <c r="B105" s="117" t="e">
        <f>VLOOKUP(C105,#REF!,2,FALSE)</f>
        <v>#REF!</v>
      </c>
      <c r="C105" s="139">
        <v>206</v>
      </c>
      <c r="D105" s="134" t="s">
        <v>17</v>
      </c>
      <c r="E105" s="134" t="s">
        <v>77</v>
      </c>
      <c r="F105" s="134" t="s">
        <v>77</v>
      </c>
      <c r="G105" s="134" t="s">
        <v>1754</v>
      </c>
      <c r="H105" s="134" t="s">
        <v>57</v>
      </c>
      <c r="I105" s="134" t="s">
        <v>1002</v>
      </c>
      <c r="J105" s="134" t="s">
        <v>1965</v>
      </c>
      <c r="K105" s="134" t="s">
        <v>1804</v>
      </c>
      <c r="L105" s="117" t="s">
        <v>221</v>
      </c>
      <c r="M105" s="139">
        <v>207</v>
      </c>
      <c r="N105" s="134" t="s">
        <v>17</v>
      </c>
      <c r="O105" s="134" t="s">
        <v>77</v>
      </c>
      <c r="P105" s="134" t="s">
        <v>77</v>
      </c>
      <c r="Q105" s="134" t="s">
        <v>1754</v>
      </c>
      <c r="R105" s="134" t="s">
        <v>35</v>
      </c>
      <c r="S105" s="134" t="s">
        <v>1002</v>
      </c>
      <c r="T105" s="134" t="s">
        <v>2032</v>
      </c>
      <c r="U105" s="134" t="s">
        <v>708</v>
      </c>
    </row>
    <row r="106" spans="1:21">
      <c r="A106" s="134" t="s">
        <v>2513</v>
      </c>
      <c r="B106" s="117" t="e">
        <f>VLOOKUP(C106,#REF!,2,FALSE)</f>
        <v>#REF!</v>
      </c>
      <c r="C106" s="139">
        <v>208</v>
      </c>
      <c r="D106" s="134" t="s">
        <v>17</v>
      </c>
      <c r="E106" s="134" t="s">
        <v>77</v>
      </c>
      <c r="F106" s="134" t="s">
        <v>77</v>
      </c>
      <c r="G106" s="134" t="s">
        <v>1754</v>
      </c>
      <c r="H106" s="134" t="s">
        <v>35</v>
      </c>
      <c r="I106" s="134" t="s">
        <v>1002</v>
      </c>
      <c r="J106" s="134" t="s">
        <v>2070</v>
      </c>
      <c r="K106" s="134" t="s">
        <v>708</v>
      </c>
      <c r="L106" s="117" t="s">
        <v>55</v>
      </c>
      <c r="M106" s="139">
        <v>209</v>
      </c>
      <c r="N106" s="134" t="s">
        <v>17</v>
      </c>
      <c r="O106" s="134" t="s">
        <v>77</v>
      </c>
      <c r="P106" s="134" t="s">
        <v>77</v>
      </c>
      <c r="Q106" s="134" t="s">
        <v>1754</v>
      </c>
      <c r="R106" s="134" t="s">
        <v>1002</v>
      </c>
      <c r="S106" s="134" t="s">
        <v>1002</v>
      </c>
      <c r="T106" s="134" t="s">
        <v>1885</v>
      </c>
      <c r="U106" s="134" t="s">
        <v>708</v>
      </c>
    </row>
    <row r="107" spans="1:21">
      <c r="A107" s="134" t="s">
        <v>2514</v>
      </c>
      <c r="B107" s="117" t="e">
        <f>VLOOKUP(C107,#REF!,2,FALSE)</f>
        <v>#REF!</v>
      </c>
      <c r="C107" s="139">
        <v>210</v>
      </c>
      <c r="D107" s="134" t="s">
        <v>17</v>
      </c>
      <c r="E107" s="134" t="s">
        <v>77</v>
      </c>
      <c r="F107" s="134" t="s">
        <v>77</v>
      </c>
      <c r="G107" s="134" t="s">
        <v>1754</v>
      </c>
      <c r="H107" s="134" t="s">
        <v>1002</v>
      </c>
      <c r="I107" s="134" t="s">
        <v>1002</v>
      </c>
      <c r="J107" s="134" t="s">
        <v>2034</v>
      </c>
      <c r="K107" s="134" t="s">
        <v>1677</v>
      </c>
      <c r="L107" s="117" t="s">
        <v>81</v>
      </c>
      <c r="M107" s="139">
        <v>211</v>
      </c>
      <c r="N107" s="134" t="s">
        <v>17</v>
      </c>
      <c r="O107" s="134" t="s">
        <v>77</v>
      </c>
      <c r="P107" s="134" t="s">
        <v>77</v>
      </c>
      <c r="Q107" s="134" t="s">
        <v>57</v>
      </c>
      <c r="R107" s="134" t="s">
        <v>128</v>
      </c>
      <c r="S107" s="134" t="s">
        <v>1667</v>
      </c>
      <c r="T107" s="134" t="s">
        <v>2065</v>
      </c>
      <c r="U107" s="134" t="s">
        <v>768</v>
      </c>
    </row>
    <row r="108" spans="1:21">
      <c r="A108" s="134" t="s">
        <v>2515</v>
      </c>
      <c r="B108" s="117" t="e">
        <f>VLOOKUP(C108,#REF!,2,FALSE)</f>
        <v>#REF!</v>
      </c>
      <c r="C108" s="139">
        <v>212</v>
      </c>
      <c r="D108" s="134" t="s">
        <v>17</v>
      </c>
      <c r="E108" s="134" t="s">
        <v>77</v>
      </c>
      <c r="F108" s="134" t="s">
        <v>77</v>
      </c>
      <c r="G108" s="134" t="s">
        <v>57</v>
      </c>
      <c r="H108" s="134" t="s">
        <v>128</v>
      </c>
      <c r="I108" s="134" t="s">
        <v>1667</v>
      </c>
      <c r="J108" s="134" t="s">
        <v>2074</v>
      </c>
      <c r="K108" s="134" t="s">
        <v>768</v>
      </c>
      <c r="L108" s="117" t="s">
        <v>257</v>
      </c>
      <c r="M108" s="139">
        <v>213</v>
      </c>
      <c r="N108" s="134" t="s">
        <v>17</v>
      </c>
      <c r="O108" s="134" t="s">
        <v>77</v>
      </c>
      <c r="P108" s="134" t="s">
        <v>77</v>
      </c>
      <c r="Q108" s="134" t="s">
        <v>57</v>
      </c>
      <c r="R108" s="134" t="s">
        <v>128</v>
      </c>
      <c r="S108" s="134" t="s">
        <v>1667</v>
      </c>
      <c r="T108" s="134" t="s">
        <v>1887</v>
      </c>
      <c r="U108" s="134" t="s">
        <v>473</v>
      </c>
    </row>
    <row r="109" spans="1:21">
      <c r="A109" s="134" t="s">
        <v>2516</v>
      </c>
      <c r="B109" s="117" t="e">
        <f>VLOOKUP(C109,#REF!,2,FALSE)</f>
        <v>#REF!</v>
      </c>
      <c r="C109" s="139">
        <v>214</v>
      </c>
      <c r="D109" s="134" t="s">
        <v>17</v>
      </c>
      <c r="E109" s="134" t="s">
        <v>77</v>
      </c>
      <c r="F109" s="134" t="s">
        <v>77</v>
      </c>
      <c r="G109" s="134" t="s">
        <v>57</v>
      </c>
      <c r="H109" s="134" t="s">
        <v>77</v>
      </c>
      <c r="I109" s="134" t="s">
        <v>1667</v>
      </c>
      <c r="J109" s="134" t="s">
        <v>2009</v>
      </c>
      <c r="K109" s="134" t="s">
        <v>768</v>
      </c>
      <c r="L109" s="117" t="s">
        <v>212</v>
      </c>
      <c r="M109" s="139">
        <v>215</v>
      </c>
      <c r="N109" s="134" t="s">
        <v>17</v>
      </c>
      <c r="O109" s="134" t="s">
        <v>77</v>
      </c>
      <c r="P109" s="134" t="s">
        <v>77</v>
      </c>
      <c r="Q109" s="134" t="s">
        <v>57</v>
      </c>
      <c r="R109" s="134" t="s">
        <v>77</v>
      </c>
      <c r="S109" s="134" t="s">
        <v>1667</v>
      </c>
      <c r="T109" s="134" t="s">
        <v>2048</v>
      </c>
      <c r="U109" s="134" t="s">
        <v>768</v>
      </c>
    </row>
    <row r="110" spans="1:21">
      <c r="A110" s="134" t="s">
        <v>2517</v>
      </c>
      <c r="B110" s="117" t="e">
        <f>VLOOKUP(C110,#REF!,2,FALSE)</f>
        <v>#REF!</v>
      </c>
      <c r="C110" s="139">
        <v>216</v>
      </c>
      <c r="D110" s="134" t="s">
        <v>200</v>
      </c>
      <c r="E110" s="134" t="s">
        <v>77</v>
      </c>
      <c r="F110" s="134" t="s">
        <v>77</v>
      </c>
      <c r="G110" s="134" t="s">
        <v>204</v>
      </c>
      <c r="H110" s="134" t="s">
        <v>128</v>
      </c>
      <c r="I110" s="134" t="s">
        <v>1667</v>
      </c>
      <c r="J110" s="134" t="s">
        <v>2051</v>
      </c>
      <c r="K110" s="134" t="s">
        <v>1754</v>
      </c>
      <c r="L110" s="117" t="s">
        <v>110</v>
      </c>
      <c r="M110" s="139">
        <v>217</v>
      </c>
      <c r="N110" s="134" t="s">
        <v>2538</v>
      </c>
      <c r="O110" s="134" t="s">
        <v>77</v>
      </c>
      <c r="P110" s="134" t="s">
        <v>77</v>
      </c>
      <c r="Q110" s="134" t="s">
        <v>112</v>
      </c>
      <c r="R110" s="134" t="s">
        <v>1002</v>
      </c>
      <c r="S110" s="134" t="s">
        <v>77</v>
      </c>
      <c r="T110" s="134" t="s">
        <v>2551</v>
      </c>
      <c r="U110" s="134" t="s">
        <v>36</v>
      </c>
    </row>
    <row r="111" spans="1:21">
      <c r="A111" s="134" t="s">
        <v>2518</v>
      </c>
      <c r="B111" s="117" t="e">
        <f>VLOOKUP(C111,#REF!,2,FALSE)</f>
        <v>#REF!</v>
      </c>
      <c r="C111" s="139">
        <v>218</v>
      </c>
      <c r="D111" s="134" t="s">
        <v>2538</v>
      </c>
      <c r="E111" s="134" t="s">
        <v>77</v>
      </c>
      <c r="F111" s="134" t="s">
        <v>77</v>
      </c>
      <c r="G111" s="134" t="s">
        <v>112</v>
      </c>
      <c r="H111" s="134" t="s">
        <v>1002</v>
      </c>
      <c r="I111" s="134" t="s">
        <v>128</v>
      </c>
      <c r="J111" s="134" t="s">
        <v>145</v>
      </c>
      <c r="K111" s="134" t="s">
        <v>167</v>
      </c>
      <c r="L111" s="117" t="s">
        <v>245</v>
      </c>
      <c r="M111" s="139">
        <v>219</v>
      </c>
      <c r="N111" s="134" t="s">
        <v>2538</v>
      </c>
      <c r="O111" s="134" t="s">
        <v>77</v>
      </c>
      <c r="P111" s="134" t="s">
        <v>77</v>
      </c>
      <c r="Q111" s="134" t="s">
        <v>112</v>
      </c>
      <c r="R111" s="134" t="s">
        <v>1002</v>
      </c>
      <c r="S111" s="134" t="s">
        <v>77</v>
      </c>
      <c r="T111" s="134" t="s">
        <v>2078</v>
      </c>
      <c r="U111" s="134" t="s">
        <v>1760</v>
      </c>
    </row>
    <row r="112" spans="1:21">
      <c r="A112" s="134" t="s">
        <v>2519</v>
      </c>
      <c r="B112" s="117" t="e">
        <f>VLOOKUP(C112,#REF!,2,FALSE)</f>
        <v>#REF!</v>
      </c>
      <c r="C112" s="139">
        <v>220</v>
      </c>
      <c r="D112" s="134" t="s">
        <v>2538</v>
      </c>
      <c r="E112" s="134" t="s">
        <v>77</v>
      </c>
      <c r="F112" s="134" t="s">
        <v>77</v>
      </c>
      <c r="G112" s="134" t="s">
        <v>112</v>
      </c>
      <c r="H112" s="134" t="s">
        <v>1667</v>
      </c>
      <c r="I112" s="134" t="s">
        <v>77</v>
      </c>
      <c r="J112" s="134" t="s">
        <v>1684</v>
      </c>
      <c r="K112" s="134" t="s">
        <v>2539</v>
      </c>
      <c r="L112" s="117" t="s">
        <v>202</v>
      </c>
      <c r="M112" s="139">
        <v>221</v>
      </c>
      <c r="N112" s="134" t="s">
        <v>2538</v>
      </c>
      <c r="O112" s="134" t="s">
        <v>77</v>
      </c>
      <c r="P112" s="134" t="s">
        <v>77</v>
      </c>
      <c r="Q112" s="134" t="s">
        <v>217</v>
      </c>
      <c r="R112" s="134" t="s">
        <v>1667</v>
      </c>
      <c r="S112" s="134" t="s">
        <v>523</v>
      </c>
      <c r="T112" s="134" t="s">
        <v>2009</v>
      </c>
      <c r="U112" s="134" t="s">
        <v>1684</v>
      </c>
    </row>
    <row r="113" spans="1:21">
      <c r="A113" s="134" t="s">
        <v>2520</v>
      </c>
      <c r="B113" s="117" t="e">
        <f>VLOOKUP(C113,#REF!,2,FALSE)</f>
        <v>#REF!</v>
      </c>
      <c r="C113" s="139">
        <v>222</v>
      </c>
      <c r="D113" s="134" t="s">
        <v>2538</v>
      </c>
      <c r="E113" s="134" t="s">
        <v>77</v>
      </c>
      <c r="F113" s="134" t="s">
        <v>77</v>
      </c>
      <c r="G113" s="134" t="s">
        <v>94</v>
      </c>
      <c r="H113" s="134" t="s">
        <v>1757</v>
      </c>
      <c r="I113" s="134" t="s">
        <v>77</v>
      </c>
      <c r="J113" s="134" t="s">
        <v>1912</v>
      </c>
      <c r="K113" s="134" t="s">
        <v>696</v>
      </c>
      <c r="L113" s="117" t="s">
        <v>235</v>
      </c>
      <c r="M113" s="139">
        <v>223</v>
      </c>
      <c r="N113" s="134" t="s">
        <v>2538</v>
      </c>
      <c r="O113" s="134" t="s">
        <v>77</v>
      </c>
      <c r="P113" s="134" t="s">
        <v>77</v>
      </c>
      <c r="Q113" s="134" t="s">
        <v>112</v>
      </c>
      <c r="R113" s="134" t="s">
        <v>523</v>
      </c>
      <c r="S113" s="134" t="s">
        <v>36</v>
      </c>
      <c r="T113" s="134" t="s">
        <v>646</v>
      </c>
      <c r="U113" s="134" t="s">
        <v>216</v>
      </c>
    </row>
    <row r="114" spans="1:21">
      <c r="A114" s="134" t="s">
        <v>2521</v>
      </c>
      <c r="B114" s="117" t="e">
        <f>VLOOKUP(C114,#REF!,2,FALSE)</f>
        <v>#REF!</v>
      </c>
      <c r="C114" s="139">
        <v>224</v>
      </c>
      <c r="D114" s="134" t="s">
        <v>2538</v>
      </c>
      <c r="E114" s="134" t="s">
        <v>77</v>
      </c>
      <c r="F114" s="134" t="s">
        <v>77</v>
      </c>
      <c r="G114" s="134" t="s">
        <v>252</v>
      </c>
      <c r="H114" s="134" t="s">
        <v>1002</v>
      </c>
      <c r="I114" s="134" t="s">
        <v>1002</v>
      </c>
      <c r="J114" s="134" t="s">
        <v>1678</v>
      </c>
      <c r="K114" s="134" t="s">
        <v>1007</v>
      </c>
      <c r="L114" s="117" t="s">
        <v>284</v>
      </c>
      <c r="M114" s="139">
        <v>225</v>
      </c>
      <c r="N114" s="134" t="s">
        <v>2538</v>
      </c>
      <c r="O114" s="134" t="s">
        <v>77</v>
      </c>
      <c r="P114" s="134" t="s">
        <v>77</v>
      </c>
      <c r="Q114" s="134" t="s">
        <v>252</v>
      </c>
      <c r="R114" s="134" t="s">
        <v>57</v>
      </c>
      <c r="S114" s="134" t="s">
        <v>1002</v>
      </c>
      <c r="T114" s="134" t="s">
        <v>1677</v>
      </c>
      <c r="U114" s="134" t="s">
        <v>1804</v>
      </c>
    </row>
    <row r="115" spans="1:21">
      <c r="A115" s="134" t="s">
        <v>2522</v>
      </c>
      <c r="B115" s="117" t="e">
        <f>VLOOKUP(C115,#REF!,2,FALSE)</f>
        <v>#REF!</v>
      </c>
      <c r="C115" s="139">
        <v>226</v>
      </c>
      <c r="D115" s="134" t="s">
        <v>2538</v>
      </c>
      <c r="E115" s="134" t="s">
        <v>77</v>
      </c>
      <c r="F115" s="134" t="s">
        <v>77</v>
      </c>
      <c r="G115" s="134" t="s">
        <v>252</v>
      </c>
      <c r="H115" s="134" t="s">
        <v>1002</v>
      </c>
      <c r="I115" s="134" t="s">
        <v>1002</v>
      </c>
      <c r="J115" s="134" t="s">
        <v>163</v>
      </c>
      <c r="K115" s="134" t="s">
        <v>1804</v>
      </c>
      <c r="L115" s="117" t="s">
        <v>85</v>
      </c>
      <c r="M115" s="139">
        <v>227</v>
      </c>
      <c r="N115" s="134" t="s">
        <v>162</v>
      </c>
      <c r="O115" s="134" t="s">
        <v>460</v>
      </c>
      <c r="P115" s="134" t="s">
        <v>460</v>
      </c>
      <c r="Q115" s="134" t="s">
        <v>77</v>
      </c>
      <c r="R115" s="134" t="s">
        <v>77</v>
      </c>
      <c r="S115" s="134" t="s">
        <v>77</v>
      </c>
      <c r="T115" s="134" t="s">
        <v>460</v>
      </c>
      <c r="U115" s="134" t="s">
        <v>77</v>
      </c>
    </row>
    <row r="116" spans="1:21">
      <c r="A116" s="134" t="s">
        <v>2437</v>
      </c>
      <c r="B116" s="117" t="e">
        <f>VLOOKUP(C116,#REF!,2,FALSE)</f>
        <v>#REF!</v>
      </c>
      <c r="C116" s="139">
        <v>228</v>
      </c>
      <c r="D116" s="134" t="s">
        <v>162</v>
      </c>
      <c r="E116" s="134" t="s">
        <v>714</v>
      </c>
      <c r="F116" s="134" t="s">
        <v>460</v>
      </c>
      <c r="G116" s="134" t="s">
        <v>77</v>
      </c>
      <c r="H116" s="134" t="s">
        <v>77</v>
      </c>
      <c r="I116" s="134" t="s">
        <v>77</v>
      </c>
      <c r="J116" s="134" t="s">
        <v>460</v>
      </c>
      <c r="K116" s="134" t="s">
        <v>77</v>
      </c>
      <c r="L116" s="117" t="s">
        <v>676</v>
      </c>
      <c r="M116" s="139">
        <v>229</v>
      </c>
      <c r="N116" s="134" t="s">
        <v>200</v>
      </c>
      <c r="O116" s="134" t="s">
        <v>77</v>
      </c>
      <c r="P116" s="134" t="s">
        <v>77</v>
      </c>
      <c r="Q116" s="134" t="s">
        <v>678</v>
      </c>
      <c r="R116" s="134" t="s">
        <v>77</v>
      </c>
      <c r="S116" s="134" t="s">
        <v>77</v>
      </c>
      <c r="T116" s="134" t="s">
        <v>1761</v>
      </c>
      <c r="U116" s="134" t="s">
        <v>1688</v>
      </c>
    </row>
    <row r="117" spans="1:21">
      <c r="A117" s="134" t="s">
        <v>2438</v>
      </c>
      <c r="B117" s="117" t="e">
        <f>VLOOKUP(C117,#REF!,2,FALSE)</f>
        <v>#REF!</v>
      </c>
      <c r="C117" s="139">
        <v>230</v>
      </c>
      <c r="D117" s="134" t="s">
        <v>162</v>
      </c>
      <c r="E117" s="134" t="s">
        <v>77</v>
      </c>
      <c r="F117" s="134" t="s">
        <v>2535</v>
      </c>
      <c r="G117" s="134" t="s">
        <v>77</v>
      </c>
      <c r="H117" s="134" t="s">
        <v>77</v>
      </c>
      <c r="I117" s="134" t="s">
        <v>128</v>
      </c>
      <c r="J117" s="134" t="s">
        <v>460</v>
      </c>
      <c r="K117" s="134" t="s">
        <v>77</v>
      </c>
      <c r="L117" s="117" t="s">
        <v>70</v>
      </c>
      <c r="M117" s="139">
        <v>231</v>
      </c>
      <c r="N117" s="134" t="s">
        <v>162</v>
      </c>
      <c r="O117" s="134" t="s">
        <v>77</v>
      </c>
      <c r="P117" s="134" t="s">
        <v>2535</v>
      </c>
      <c r="Q117" s="134" t="s">
        <v>77</v>
      </c>
      <c r="R117" s="134" t="s">
        <v>77</v>
      </c>
      <c r="S117" s="134" t="s">
        <v>1764</v>
      </c>
      <c r="T117" s="134" t="s">
        <v>460</v>
      </c>
      <c r="U117" s="134" t="s">
        <v>77</v>
      </c>
    </row>
    <row r="118" spans="1:21">
      <c r="A118" s="134" t="s">
        <v>2439</v>
      </c>
      <c r="B118" s="117" t="e">
        <f>VLOOKUP(C118,#REF!,2,FALSE)</f>
        <v>#REF!</v>
      </c>
      <c r="C118" s="139">
        <v>232</v>
      </c>
      <c r="D118" s="134" t="s">
        <v>162</v>
      </c>
      <c r="E118" s="134" t="s">
        <v>77</v>
      </c>
      <c r="F118" s="134" t="s">
        <v>2535</v>
      </c>
      <c r="G118" s="134" t="s">
        <v>77</v>
      </c>
      <c r="H118" s="134" t="s">
        <v>77</v>
      </c>
      <c r="I118" s="134" t="s">
        <v>460</v>
      </c>
      <c r="J118" s="134" t="s">
        <v>460</v>
      </c>
      <c r="K118" s="134" t="s">
        <v>77</v>
      </c>
      <c r="L118" s="117" t="s">
        <v>214</v>
      </c>
      <c r="M118" s="139">
        <v>233</v>
      </c>
      <c r="N118" s="134" t="s">
        <v>162</v>
      </c>
      <c r="O118" s="134" t="s">
        <v>77</v>
      </c>
      <c r="P118" s="134" t="s">
        <v>2535</v>
      </c>
      <c r="Q118" s="134" t="s">
        <v>77</v>
      </c>
      <c r="R118" s="134" t="s">
        <v>77</v>
      </c>
      <c r="S118" s="134" t="s">
        <v>36</v>
      </c>
      <c r="T118" s="134" t="s">
        <v>460</v>
      </c>
      <c r="U118" s="134" t="s">
        <v>77</v>
      </c>
    </row>
    <row r="119" spans="1:21">
      <c r="A119" s="134" t="s">
        <v>2440</v>
      </c>
      <c r="B119" s="117" t="e">
        <f>VLOOKUP(C119,#REF!,2,FALSE)</f>
        <v>#REF!</v>
      </c>
      <c r="C119" s="139">
        <v>234</v>
      </c>
      <c r="D119" s="134" t="s">
        <v>162</v>
      </c>
      <c r="E119" s="134" t="s">
        <v>77</v>
      </c>
      <c r="F119" s="134" t="s">
        <v>2535</v>
      </c>
      <c r="G119" s="134" t="s">
        <v>77</v>
      </c>
      <c r="H119" s="134" t="s">
        <v>77</v>
      </c>
      <c r="I119" s="134" t="s">
        <v>2097</v>
      </c>
      <c r="J119" s="134" t="s">
        <v>460</v>
      </c>
      <c r="K119" s="134" t="s">
        <v>77</v>
      </c>
      <c r="L119" s="117" t="s">
        <v>135</v>
      </c>
      <c r="M119" s="139">
        <v>235</v>
      </c>
      <c r="N119" s="134" t="s">
        <v>162</v>
      </c>
      <c r="O119" s="134" t="s">
        <v>77</v>
      </c>
      <c r="P119" s="134" t="s">
        <v>2535</v>
      </c>
      <c r="Q119" s="134" t="s">
        <v>77</v>
      </c>
      <c r="R119" s="134" t="s">
        <v>77</v>
      </c>
      <c r="S119" s="134" t="s">
        <v>35</v>
      </c>
      <c r="T119" s="134" t="s">
        <v>460</v>
      </c>
      <c r="U119" s="134" t="s">
        <v>77</v>
      </c>
    </row>
    <row r="120" spans="1:21">
      <c r="A120" s="134" t="s">
        <v>2523</v>
      </c>
      <c r="B120" s="117" t="e">
        <f>VLOOKUP(C120,#REF!,2,FALSE)</f>
        <v>#REF!</v>
      </c>
      <c r="C120" s="139">
        <v>236</v>
      </c>
      <c r="D120" s="134" t="s">
        <v>162</v>
      </c>
      <c r="E120" s="134" t="s">
        <v>77</v>
      </c>
      <c r="F120" s="134" t="s">
        <v>2535</v>
      </c>
      <c r="G120" s="134" t="s">
        <v>77</v>
      </c>
      <c r="H120" s="134" t="s">
        <v>77</v>
      </c>
      <c r="I120" s="134" t="s">
        <v>473</v>
      </c>
      <c r="J120" s="134" t="s">
        <v>460</v>
      </c>
      <c r="K120" s="134" t="s">
        <v>77</v>
      </c>
      <c r="L120" s="117" t="s">
        <v>22</v>
      </c>
      <c r="M120" s="139">
        <v>237</v>
      </c>
      <c r="N120" s="134" t="s">
        <v>162</v>
      </c>
      <c r="O120" s="134" t="s">
        <v>77</v>
      </c>
      <c r="P120" s="134" t="s">
        <v>2535</v>
      </c>
      <c r="Q120" s="134" t="s">
        <v>77</v>
      </c>
      <c r="R120" s="134" t="s">
        <v>77</v>
      </c>
      <c r="S120" s="134" t="s">
        <v>1002</v>
      </c>
      <c r="T120" s="134" t="s">
        <v>460</v>
      </c>
      <c r="U120" s="134" t="s">
        <v>77</v>
      </c>
    </row>
    <row r="121" spans="1:21">
      <c r="A121" s="134" t="s">
        <v>2441</v>
      </c>
      <c r="B121" s="117" t="e">
        <f>VLOOKUP(C121,#REF!,2,FALSE)</f>
        <v>#REF!</v>
      </c>
      <c r="C121" s="139">
        <v>238</v>
      </c>
      <c r="D121" s="134" t="s">
        <v>162</v>
      </c>
      <c r="E121" s="134" t="s">
        <v>77</v>
      </c>
      <c r="F121" s="134" t="s">
        <v>2535</v>
      </c>
      <c r="G121" s="134" t="s">
        <v>77</v>
      </c>
      <c r="H121" s="134" t="s">
        <v>77</v>
      </c>
      <c r="I121" s="134" t="s">
        <v>714</v>
      </c>
      <c r="J121" s="134" t="s">
        <v>460</v>
      </c>
      <c r="K121" s="134" t="s">
        <v>77</v>
      </c>
      <c r="L121" s="117" t="s">
        <v>273</v>
      </c>
      <c r="M121" s="139">
        <v>239</v>
      </c>
      <c r="N121" s="134" t="s">
        <v>162</v>
      </c>
      <c r="O121" s="134" t="s">
        <v>77</v>
      </c>
      <c r="P121" s="134" t="s">
        <v>2535</v>
      </c>
      <c r="Q121" s="134" t="s">
        <v>77</v>
      </c>
      <c r="R121" s="134" t="s">
        <v>77</v>
      </c>
      <c r="S121" s="134" t="s">
        <v>162</v>
      </c>
      <c r="T121" s="134" t="s">
        <v>460</v>
      </c>
      <c r="U121" s="134" t="s">
        <v>77</v>
      </c>
    </row>
    <row r="122" spans="1:21">
      <c r="A122" s="134" t="s">
        <v>2524</v>
      </c>
      <c r="B122" s="117" t="e">
        <f>VLOOKUP(C122,#REF!,2,FALSE)</f>
        <v>#REF!</v>
      </c>
      <c r="C122" s="139">
        <v>240</v>
      </c>
      <c r="D122" s="134" t="s">
        <v>162</v>
      </c>
      <c r="E122" s="134" t="s">
        <v>77</v>
      </c>
      <c r="F122" s="134" t="s">
        <v>1681</v>
      </c>
      <c r="G122" s="134" t="s">
        <v>77</v>
      </c>
      <c r="H122" s="134" t="s">
        <v>77</v>
      </c>
      <c r="I122" s="134" t="s">
        <v>460</v>
      </c>
      <c r="J122" s="134" t="s">
        <v>460</v>
      </c>
      <c r="K122" s="134" t="s">
        <v>77</v>
      </c>
      <c r="L122" s="117" t="s">
        <v>38</v>
      </c>
      <c r="M122" s="139">
        <v>241</v>
      </c>
      <c r="N122" s="134" t="s">
        <v>162</v>
      </c>
      <c r="O122" s="134" t="s">
        <v>77</v>
      </c>
      <c r="P122" s="134" t="s">
        <v>1681</v>
      </c>
      <c r="Q122" s="134" t="s">
        <v>77</v>
      </c>
      <c r="R122" s="134" t="s">
        <v>77</v>
      </c>
      <c r="S122" s="134" t="s">
        <v>714</v>
      </c>
      <c r="T122" s="134" t="s">
        <v>460</v>
      </c>
      <c r="U122" s="134" t="s">
        <v>77</v>
      </c>
    </row>
    <row r="123" spans="1:21">
      <c r="A123" s="134" t="s">
        <v>2525</v>
      </c>
      <c r="B123" s="117" t="e">
        <f>VLOOKUP(C123,#REF!,2,FALSE)</f>
        <v>#REF!</v>
      </c>
      <c r="C123" s="139">
        <v>242</v>
      </c>
      <c r="D123" s="134" t="s">
        <v>162</v>
      </c>
      <c r="E123" s="134" t="s">
        <v>77</v>
      </c>
      <c r="F123" s="134" t="s">
        <v>1681</v>
      </c>
      <c r="G123" s="134" t="s">
        <v>77</v>
      </c>
      <c r="H123" s="134" t="s">
        <v>77</v>
      </c>
      <c r="I123" s="134" t="s">
        <v>57</v>
      </c>
      <c r="J123" s="134" t="s">
        <v>460</v>
      </c>
      <c r="K123" s="134" t="s">
        <v>77</v>
      </c>
      <c r="L123" s="117" t="s">
        <v>160</v>
      </c>
      <c r="M123" s="139">
        <v>243</v>
      </c>
      <c r="N123" s="134" t="s">
        <v>358</v>
      </c>
      <c r="O123" s="134" t="s">
        <v>77</v>
      </c>
      <c r="P123" s="134" t="s">
        <v>77</v>
      </c>
      <c r="Q123" s="134" t="s">
        <v>162</v>
      </c>
      <c r="R123" s="134" t="s">
        <v>77</v>
      </c>
      <c r="S123" s="134" t="s">
        <v>77</v>
      </c>
      <c r="T123" s="134" t="s">
        <v>460</v>
      </c>
      <c r="U123" s="134" t="s">
        <v>646</v>
      </c>
    </row>
    <row r="124" spans="1:21">
      <c r="A124" s="134" t="s">
        <v>2526</v>
      </c>
      <c r="B124" s="117" t="e">
        <f>VLOOKUP(C124,#REF!,2,FALSE)</f>
        <v>#REF!</v>
      </c>
      <c r="C124" s="139">
        <v>244</v>
      </c>
      <c r="D124" s="134" t="s">
        <v>545</v>
      </c>
      <c r="E124" s="134" t="s">
        <v>77</v>
      </c>
      <c r="F124" s="134" t="s">
        <v>77</v>
      </c>
      <c r="G124" s="134" t="s">
        <v>35</v>
      </c>
      <c r="H124" s="134" t="s">
        <v>77</v>
      </c>
      <c r="I124" s="134" t="s">
        <v>77</v>
      </c>
      <c r="J124" s="134" t="s">
        <v>460</v>
      </c>
      <c r="K124" s="134" t="s">
        <v>1500</v>
      </c>
      <c r="L124" s="117" t="s">
        <v>572</v>
      </c>
      <c r="M124" s="139">
        <v>245</v>
      </c>
      <c r="N124" s="134" t="s">
        <v>162</v>
      </c>
      <c r="O124" s="134" t="s">
        <v>77</v>
      </c>
      <c r="P124" s="134" t="s">
        <v>2535</v>
      </c>
      <c r="Q124" s="134" t="s">
        <v>77</v>
      </c>
      <c r="R124" s="134" t="s">
        <v>77</v>
      </c>
      <c r="S124" s="134" t="s">
        <v>2397</v>
      </c>
      <c r="T124" s="134" t="s">
        <v>460</v>
      </c>
      <c r="U124" s="134" t="s">
        <v>77</v>
      </c>
    </row>
    <row r="125" spans="1:21">
      <c r="A125" s="134" t="s">
        <v>2527</v>
      </c>
      <c r="B125" s="117" t="e">
        <f>VLOOKUP(C125,#REF!,2,FALSE)</f>
        <v>#REF!</v>
      </c>
      <c r="C125" s="139">
        <v>246</v>
      </c>
      <c r="D125" s="134" t="s">
        <v>2538</v>
      </c>
      <c r="E125" s="134" t="s">
        <v>77</v>
      </c>
      <c r="F125" s="134" t="s">
        <v>77</v>
      </c>
      <c r="G125" s="134" t="s">
        <v>252</v>
      </c>
      <c r="H125" s="134" t="s">
        <v>162</v>
      </c>
      <c r="I125" s="134" t="s">
        <v>36</v>
      </c>
      <c r="J125" s="134" t="s">
        <v>650</v>
      </c>
      <c r="K125" s="134" t="s">
        <v>24</v>
      </c>
      <c r="L125" s="117" t="e">
        <v>#N/A</v>
      </c>
      <c r="M125" s="139">
        <v>247</v>
      </c>
      <c r="N125" s="134" t="s">
        <v>163</v>
      </c>
      <c r="O125" s="134" t="s">
        <v>252</v>
      </c>
      <c r="P125" s="134" t="s">
        <v>36</v>
      </c>
      <c r="Q125" s="134" t="s">
        <v>599</v>
      </c>
      <c r="R125" s="134" t="s">
        <v>2397</v>
      </c>
      <c r="S125" s="134" t="s">
        <v>2536</v>
      </c>
      <c r="T125" s="134" t="s">
        <v>460</v>
      </c>
      <c r="U125" s="134" t="s">
        <v>1002</v>
      </c>
    </row>
    <row r="126" spans="1:21">
      <c r="A126" s="134" t="s">
        <v>2528</v>
      </c>
      <c r="B126" s="117" t="e">
        <f>VLOOKUP(C126,#REF!,2,FALSE)</f>
        <v>#REF!</v>
      </c>
      <c r="C126" s="139">
        <v>248</v>
      </c>
      <c r="D126" s="134" t="s">
        <v>112</v>
      </c>
      <c r="E126" s="134" t="s">
        <v>77</v>
      </c>
      <c r="F126" s="134" t="s">
        <v>460</v>
      </c>
      <c r="G126" s="134" t="s">
        <v>1714</v>
      </c>
      <c r="H126" s="134" t="s">
        <v>77</v>
      </c>
      <c r="I126" s="134" t="s">
        <v>35</v>
      </c>
      <c r="J126" s="134" t="s">
        <v>1932</v>
      </c>
      <c r="K126" s="134" t="s">
        <v>57</v>
      </c>
      <c r="L126" s="117" t="e">
        <v>#N/A</v>
      </c>
      <c r="M126" s="139">
        <v>249</v>
      </c>
      <c r="N126" s="134" t="s">
        <v>112</v>
      </c>
      <c r="O126" s="134" t="s">
        <v>77</v>
      </c>
      <c r="P126" s="134" t="s">
        <v>460</v>
      </c>
      <c r="Q126" s="134" t="s">
        <v>1801</v>
      </c>
      <c r="R126" s="134" t="s">
        <v>77</v>
      </c>
      <c r="S126" s="134" t="s">
        <v>35</v>
      </c>
      <c r="T126" s="134" t="s">
        <v>1932</v>
      </c>
      <c r="U126" s="134" t="s">
        <v>57</v>
      </c>
    </row>
    <row r="127" spans="1:21">
      <c r="A127" s="134" t="s">
        <v>2529</v>
      </c>
      <c r="B127" s="117" t="e">
        <f>VLOOKUP(C127,#REF!,2,FALSE)</f>
        <v>#REF!</v>
      </c>
      <c r="C127" s="139">
        <v>250</v>
      </c>
      <c r="D127" s="134" t="s">
        <v>2538</v>
      </c>
      <c r="E127" s="134" t="s">
        <v>77</v>
      </c>
      <c r="F127" s="134" t="s">
        <v>77</v>
      </c>
      <c r="G127" s="134" t="s">
        <v>1804</v>
      </c>
      <c r="H127" s="134" t="s">
        <v>1002</v>
      </c>
      <c r="I127" s="134" t="s">
        <v>77</v>
      </c>
      <c r="J127" s="134" t="s">
        <v>1684</v>
      </c>
      <c r="K127" s="134" t="s">
        <v>2539</v>
      </c>
      <c r="L127" s="117" t="e">
        <v>#N/A</v>
      </c>
      <c r="M127" s="139">
        <v>251</v>
      </c>
      <c r="N127" s="134" t="s">
        <v>77</v>
      </c>
      <c r="O127" s="134" t="s">
        <v>77</v>
      </c>
      <c r="P127" s="134" t="s">
        <v>460</v>
      </c>
      <c r="Q127" s="134" t="s">
        <v>77</v>
      </c>
      <c r="R127" s="134" t="s">
        <v>77</v>
      </c>
      <c r="S127" s="134" t="s">
        <v>77</v>
      </c>
      <c r="T127" s="134" t="s">
        <v>460</v>
      </c>
      <c r="U127" s="134" t="s">
        <v>1500</v>
      </c>
    </row>
    <row r="128" spans="1:21">
      <c r="A128" s="134" t="s">
        <v>2530</v>
      </c>
      <c r="B128" s="117" t="e">
        <f>VLOOKUP(C128,#REF!,2,FALSE)</f>
        <v>#REF!</v>
      </c>
      <c r="C128" s="139">
        <v>252</v>
      </c>
      <c r="D128" s="134" t="s">
        <v>768</v>
      </c>
      <c r="E128" s="134" t="s">
        <v>77</v>
      </c>
      <c r="F128" s="134" t="s">
        <v>460</v>
      </c>
      <c r="G128" s="134" t="s">
        <v>708</v>
      </c>
      <c r="H128" s="134" t="s">
        <v>93</v>
      </c>
      <c r="I128" s="134" t="s">
        <v>2397</v>
      </c>
      <c r="J128" s="134" t="s">
        <v>1757</v>
      </c>
      <c r="K128" s="134" t="s">
        <v>696</v>
      </c>
      <c r="L128" s="117" t="s">
        <v>780</v>
      </c>
      <c r="M128" s="139">
        <v>253</v>
      </c>
      <c r="N128" s="134" t="s">
        <v>112</v>
      </c>
      <c r="O128" s="134" t="s">
        <v>77</v>
      </c>
      <c r="P128" s="134" t="s">
        <v>460</v>
      </c>
      <c r="Q128" s="134" t="s">
        <v>1793</v>
      </c>
      <c r="R128" s="134" t="s">
        <v>523</v>
      </c>
      <c r="S128" s="134" t="s">
        <v>1764</v>
      </c>
      <c r="T128" s="134" t="s">
        <v>1754</v>
      </c>
      <c r="U128" s="134" t="s">
        <v>128</v>
      </c>
    </row>
    <row r="129" spans="1:21">
      <c r="A129" s="134" t="s">
        <v>2531</v>
      </c>
      <c r="B129" s="117" t="e">
        <f>VLOOKUP(C129,#REF!,2,FALSE)</f>
        <v>#REF!</v>
      </c>
      <c r="C129" s="139">
        <v>254</v>
      </c>
      <c r="D129" s="134" t="s">
        <v>162</v>
      </c>
      <c r="E129" s="134" t="s">
        <v>77</v>
      </c>
      <c r="F129" s="134" t="s">
        <v>460</v>
      </c>
      <c r="G129" s="134" t="s">
        <v>77</v>
      </c>
      <c r="H129" s="134" t="s">
        <v>77</v>
      </c>
      <c r="I129" s="134" t="s">
        <v>77</v>
      </c>
      <c r="J129" s="134" t="s">
        <v>460</v>
      </c>
      <c r="K129" s="134" t="s">
        <v>77</v>
      </c>
      <c r="L129" s="117" t="e">
        <v>#N/A</v>
      </c>
      <c r="M129" s="139">
        <v>255</v>
      </c>
      <c r="N129" s="134" t="s">
        <v>36</v>
      </c>
      <c r="O129" s="134" t="s">
        <v>77</v>
      </c>
      <c r="P129" s="134" t="s">
        <v>77</v>
      </c>
      <c r="Q129" s="134" t="s">
        <v>93</v>
      </c>
      <c r="R129" s="134" t="s">
        <v>77</v>
      </c>
      <c r="S129" s="134" t="s">
        <v>77</v>
      </c>
      <c r="T129" s="134" t="s">
        <v>460</v>
      </c>
      <c r="U129" s="134" t="s">
        <v>128</v>
      </c>
    </row>
    <row r="130" spans="1:21">
      <c r="A130" s="134" t="s">
        <v>2532</v>
      </c>
      <c r="B130" s="117" t="e">
        <f>VLOOKUP(C130,#REF!,2,FALSE)</f>
        <v>#REF!</v>
      </c>
      <c r="C130" s="139">
        <v>256</v>
      </c>
      <c r="D130" s="134" t="s">
        <v>77</v>
      </c>
      <c r="E130" s="134" t="s">
        <v>77</v>
      </c>
      <c r="F130" s="134" t="s">
        <v>714</v>
      </c>
      <c r="G130" s="134" t="s">
        <v>77</v>
      </c>
      <c r="H130" s="134" t="s">
        <v>77</v>
      </c>
      <c r="I130" s="134" t="s">
        <v>650</v>
      </c>
      <c r="J130" s="134" t="s">
        <v>460</v>
      </c>
      <c r="K130" s="134" t="s">
        <v>128</v>
      </c>
      <c r="L130" s="117" t="s">
        <v>2567</v>
      </c>
      <c r="M130" s="139">
        <v>257</v>
      </c>
      <c r="N130" s="134" t="s">
        <v>77</v>
      </c>
      <c r="O130" s="134" t="s">
        <v>77</v>
      </c>
      <c r="P130" s="134" t="s">
        <v>714</v>
      </c>
      <c r="Q130" s="134" t="s">
        <v>77</v>
      </c>
      <c r="R130" s="134" t="s">
        <v>77</v>
      </c>
      <c r="S130" s="134" t="s">
        <v>465</v>
      </c>
      <c r="T130" s="134" t="s">
        <v>460</v>
      </c>
      <c r="U130" s="134" t="s">
        <v>128</v>
      </c>
    </row>
    <row r="131" spans="1:21">
      <c r="A131" s="134" t="s">
        <v>2533</v>
      </c>
      <c r="B131" s="117" t="e">
        <f>VLOOKUP(C131,#REF!,2,FALSE)</f>
        <v>#REF!</v>
      </c>
      <c r="C131" s="139">
        <v>258</v>
      </c>
      <c r="D131" s="134" t="s">
        <v>77</v>
      </c>
      <c r="E131" s="134" t="s">
        <v>77</v>
      </c>
      <c r="F131" s="134" t="s">
        <v>714</v>
      </c>
      <c r="G131" s="134" t="s">
        <v>77</v>
      </c>
      <c r="H131" s="134" t="s">
        <v>77</v>
      </c>
      <c r="I131" s="134" t="s">
        <v>204</v>
      </c>
      <c r="J131" s="134" t="s">
        <v>460</v>
      </c>
      <c r="K131" s="134" t="s">
        <v>128</v>
      </c>
      <c r="L131" s="117" t="s">
        <v>2568</v>
      </c>
      <c r="M131" s="139">
        <v>259</v>
      </c>
      <c r="N131" s="134" t="s">
        <v>77</v>
      </c>
      <c r="O131" s="134" t="s">
        <v>77</v>
      </c>
      <c r="P131" s="134" t="s">
        <v>714</v>
      </c>
      <c r="Q131" s="134" t="s">
        <v>77</v>
      </c>
      <c r="R131" s="134" t="s">
        <v>77</v>
      </c>
      <c r="S131" s="134" t="s">
        <v>358</v>
      </c>
      <c r="T131" s="134" t="s">
        <v>460</v>
      </c>
      <c r="U131" s="134" t="s">
        <v>128</v>
      </c>
    </row>
    <row r="132" spans="1:21">
      <c r="A132" s="134" t="s">
        <v>2442</v>
      </c>
      <c r="B132" s="117" t="e">
        <f>VLOOKUP(C132,#REF!,2,FALSE)</f>
        <v>#REF!</v>
      </c>
      <c r="C132" s="139">
        <v>260</v>
      </c>
      <c r="D132" s="134" t="s">
        <v>77</v>
      </c>
      <c r="E132" s="134" t="s">
        <v>57</v>
      </c>
      <c r="F132" s="134" t="s">
        <v>36</v>
      </c>
      <c r="G132" s="134" t="s">
        <v>77</v>
      </c>
      <c r="H132" s="134" t="s">
        <v>460</v>
      </c>
      <c r="I132" s="134" t="s">
        <v>460</v>
      </c>
      <c r="J132" s="134" t="s">
        <v>460</v>
      </c>
      <c r="K132" s="134" t="s">
        <v>128</v>
      </c>
      <c r="L132" s="117" t="s">
        <v>2569</v>
      </c>
      <c r="M132" s="139">
        <v>261</v>
      </c>
      <c r="N132" s="134" t="s">
        <v>77</v>
      </c>
      <c r="O132" s="134" t="s">
        <v>57</v>
      </c>
      <c r="P132" s="134" t="s">
        <v>36</v>
      </c>
      <c r="Q132" s="134" t="s">
        <v>77</v>
      </c>
      <c r="R132" s="134" t="s">
        <v>57</v>
      </c>
      <c r="S132" s="134" t="s">
        <v>57</v>
      </c>
      <c r="T132" s="134" t="s">
        <v>460</v>
      </c>
      <c r="U132" s="134" t="s">
        <v>128</v>
      </c>
    </row>
    <row r="133" spans="1:21">
      <c r="A133" s="134" t="s">
        <v>2443</v>
      </c>
      <c r="B133" s="117" t="e">
        <f>VLOOKUP(C133,#REF!,2,FALSE)</f>
        <v>#REF!</v>
      </c>
      <c r="C133" s="139">
        <v>262</v>
      </c>
      <c r="D133" s="134" t="s">
        <v>77</v>
      </c>
      <c r="E133" s="134" t="s">
        <v>57</v>
      </c>
      <c r="F133" s="134" t="s">
        <v>36</v>
      </c>
      <c r="G133" s="134" t="s">
        <v>77</v>
      </c>
      <c r="H133" s="134" t="s">
        <v>714</v>
      </c>
      <c r="I133" s="134" t="s">
        <v>714</v>
      </c>
      <c r="J133" s="134" t="s">
        <v>460</v>
      </c>
      <c r="K133" s="134" t="s">
        <v>128</v>
      </c>
      <c r="L133" s="117" t="s">
        <v>2570</v>
      </c>
      <c r="M133" s="139">
        <v>263</v>
      </c>
      <c r="N133" s="134" t="s">
        <v>77</v>
      </c>
      <c r="O133" s="134" t="s">
        <v>57</v>
      </c>
      <c r="P133" s="134" t="s">
        <v>36</v>
      </c>
      <c r="Q133" s="134" t="s">
        <v>77</v>
      </c>
      <c r="R133" s="134" t="s">
        <v>36</v>
      </c>
      <c r="S133" s="134" t="s">
        <v>36</v>
      </c>
      <c r="T133" s="134" t="s">
        <v>460</v>
      </c>
      <c r="U133" s="134" t="s">
        <v>128</v>
      </c>
    </row>
    <row r="134" spans="1:21">
      <c r="A134" s="134" t="s">
        <v>2444</v>
      </c>
      <c r="B134" s="117" t="e">
        <f>VLOOKUP(C134,#REF!,2,FALSE)</f>
        <v>#REF!</v>
      </c>
      <c r="C134" s="139">
        <v>264</v>
      </c>
      <c r="D134" s="134" t="s">
        <v>112</v>
      </c>
      <c r="E134" s="134" t="s">
        <v>77</v>
      </c>
      <c r="F134" s="134" t="s">
        <v>77</v>
      </c>
      <c r="G134" s="134" t="s">
        <v>163</v>
      </c>
      <c r="H134" s="134" t="s">
        <v>77</v>
      </c>
      <c r="I134" s="134" t="s">
        <v>35</v>
      </c>
      <c r="J134" s="134" t="s">
        <v>1932</v>
      </c>
      <c r="K134" s="134" t="s">
        <v>57</v>
      </c>
      <c r="L134" s="117" t="e">
        <v>#N/A</v>
      </c>
      <c r="M134" s="139">
        <v>265</v>
      </c>
      <c r="N134" s="134" t="s">
        <v>163</v>
      </c>
      <c r="O134" s="134" t="s">
        <v>1002</v>
      </c>
      <c r="P134" s="134" t="s">
        <v>36</v>
      </c>
      <c r="Q134" s="134" t="s">
        <v>696</v>
      </c>
      <c r="R134" s="134" t="s">
        <v>2397</v>
      </c>
      <c r="S134" s="134" t="s">
        <v>2536</v>
      </c>
      <c r="T134" s="134" t="s">
        <v>460</v>
      </c>
      <c r="U134" s="134" t="s">
        <v>1002</v>
      </c>
    </row>
    <row r="135" spans="1:21">
      <c r="A135" s="134" t="s">
        <v>2445</v>
      </c>
      <c r="B135" s="117" t="e">
        <f>VLOOKUP(C135,#REF!,2,FALSE)</f>
        <v>#REF!</v>
      </c>
      <c r="C135" s="139">
        <v>266</v>
      </c>
      <c r="D135" s="134" t="s">
        <v>77</v>
      </c>
      <c r="E135" s="134" t="s">
        <v>77</v>
      </c>
      <c r="F135" s="134" t="s">
        <v>77</v>
      </c>
      <c r="G135" s="134" t="s">
        <v>77</v>
      </c>
      <c r="H135" s="134" t="s">
        <v>77</v>
      </c>
      <c r="I135" s="134" t="s">
        <v>77</v>
      </c>
      <c r="J135" s="134" t="s">
        <v>460</v>
      </c>
      <c r="K135" s="134" t="s">
        <v>1500</v>
      </c>
      <c r="L135" s="117" t="e">
        <v>#N/A</v>
      </c>
      <c r="M135" s="139">
        <v>267</v>
      </c>
      <c r="N135" s="134" t="s">
        <v>163</v>
      </c>
      <c r="O135" s="134" t="s">
        <v>77</v>
      </c>
      <c r="P135" s="134" t="s">
        <v>77</v>
      </c>
      <c r="Q135" s="134" t="s">
        <v>646</v>
      </c>
      <c r="R135" s="134" t="s">
        <v>77</v>
      </c>
      <c r="S135" s="134" t="s">
        <v>77</v>
      </c>
      <c r="T135" s="134" t="s">
        <v>1835</v>
      </c>
      <c r="U135" s="134" t="s">
        <v>1500</v>
      </c>
    </row>
    <row r="136" spans="1:21">
      <c r="A136" s="134" t="s">
        <v>2534</v>
      </c>
      <c r="B136" s="117" t="e">
        <f>VLOOKUP(C136,#REF!,2,FALSE)</f>
        <v>#REF!</v>
      </c>
      <c r="C136" s="139">
        <v>268</v>
      </c>
      <c r="D136" s="134" t="s">
        <v>145</v>
      </c>
      <c r="E136" s="134" t="s">
        <v>77</v>
      </c>
      <c r="F136" s="134" t="s">
        <v>77</v>
      </c>
      <c r="G136" s="134" t="s">
        <v>162</v>
      </c>
      <c r="H136" s="134" t="s">
        <v>77</v>
      </c>
      <c r="I136" s="134" t="s">
        <v>77</v>
      </c>
      <c r="J136" s="134" t="s">
        <v>460</v>
      </c>
      <c r="K136" s="134" t="s">
        <v>646</v>
      </c>
      <c r="L136" s="117" t="e">
        <v>#N/A</v>
      </c>
      <c r="M136" s="139">
        <v>269</v>
      </c>
      <c r="N136" s="134" t="s">
        <v>145</v>
      </c>
      <c r="O136" s="134" t="s">
        <v>77</v>
      </c>
      <c r="P136" s="134" t="s">
        <v>77</v>
      </c>
      <c r="Q136" s="134" t="s">
        <v>545</v>
      </c>
      <c r="R136" s="134" t="s">
        <v>77</v>
      </c>
      <c r="S136" s="134" t="s">
        <v>77</v>
      </c>
      <c r="T136" s="134" t="s">
        <v>460</v>
      </c>
      <c r="U136" s="134" t="s">
        <v>1500</v>
      </c>
    </row>
    <row r="137" spans="1:21">
      <c r="A137" s="134" t="s">
        <v>2446</v>
      </c>
      <c r="B137" s="117" t="e">
        <f>VLOOKUP(C137,#REF!,2,FALSE)</f>
        <v>#REF!</v>
      </c>
      <c r="C137" s="139">
        <v>270</v>
      </c>
      <c r="D137" s="134" t="s">
        <v>36</v>
      </c>
      <c r="E137" s="134" t="s">
        <v>77</v>
      </c>
      <c r="F137" s="134" t="s">
        <v>77</v>
      </c>
      <c r="G137" s="134" t="s">
        <v>162</v>
      </c>
      <c r="H137" s="134" t="s">
        <v>1688</v>
      </c>
      <c r="I137" s="134" t="s">
        <v>77</v>
      </c>
      <c r="J137" s="134" t="s">
        <v>460</v>
      </c>
      <c r="K137" s="134" t="s">
        <v>128</v>
      </c>
      <c r="L137" s="117" t="e">
        <v>#N/A</v>
      </c>
      <c r="M137" s="139">
        <v>271</v>
      </c>
      <c r="N137" s="134" t="s">
        <v>36</v>
      </c>
      <c r="O137" s="134" t="s">
        <v>77</v>
      </c>
      <c r="P137" s="134" t="s">
        <v>77</v>
      </c>
      <c r="Q137" s="134" t="s">
        <v>523</v>
      </c>
      <c r="R137" s="134" t="s">
        <v>1764</v>
      </c>
      <c r="S137" s="134" t="s">
        <v>77</v>
      </c>
      <c r="T137" s="134" t="s">
        <v>460</v>
      </c>
      <c r="U137" s="134" t="s">
        <v>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16"/>
  <sheetViews>
    <sheetView workbookViewId="0">
      <selection activeCell="F6" sqref="F6"/>
    </sheetView>
  </sheetViews>
  <sheetFormatPr defaultRowHeight="15"/>
  <cols>
    <col min="2" max="9" width="9.7109375" bestFit="1" customWidth="1"/>
  </cols>
  <sheetData>
    <row r="1" spans="1:9">
      <c r="A1" s="112" t="s">
        <v>2301</v>
      </c>
      <c r="B1" s="43" t="s">
        <v>2329</v>
      </c>
      <c r="C1" s="43" t="s">
        <v>2330</v>
      </c>
      <c r="D1" s="43" t="s">
        <v>2331</v>
      </c>
      <c r="E1" s="43" t="s">
        <v>2332</v>
      </c>
      <c r="F1" s="43" t="s">
        <v>2333</v>
      </c>
      <c r="G1" s="43" t="s">
        <v>2334</v>
      </c>
      <c r="H1" s="43" t="s">
        <v>2335</v>
      </c>
      <c r="I1" s="43" t="s">
        <v>2336</v>
      </c>
    </row>
    <row r="2" spans="1:9">
      <c r="A2" s="112">
        <v>0</v>
      </c>
      <c r="B2" s="113">
        <v>255</v>
      </c>
      <c r="C2" s="113">
        <v>255</v>
      </c>
      <c r="D2" s="113">
        <v>255</v>
      </c>
      <c r="E2" s="113">
        <v>255</v>
      </c>
      <c r="F2" s="113">
        <v>255</v>
      </c>
      <c r="G2" s="113">
        <v>255</v>
      </c>
      <c r="H2" s="113">
        <v>255</v>
      </c>
      <c r="I2" s="113">
        <v>255</v>
      </c>
    </row>
    <row r="3" spans="1:9">
      <c r="A3" s="112">
        <v>1</v>
      </c>
      <c r="B3" s="113">
        <v>170</v>
      </c>
      <c r="C3" s="113">
        <v>255</v>
      </c>
      <c r="D3" s="113">
        <v>255</v>
      </c>
      <c r="E3" s="113">
        <v>255</v>
      </c>
      <c r="F3" s="113">
        <v>255</v>
      </c>
      <c r="G3" s="113">
        <v>255</v>
      </c>
      <c r="H3" s="113">
        <v>255</v>
      </c>
      <c r="I3" s="113">
        <v>255</v>
      </c>
    </row>
    <row r="4" spans="1:9">
      <c r="A4" s="112">
        <v>2</v>
      </c>
      <c r="B4" s="113">
        <v>145</v>
      </c>
      <c r="C4" s="113">
        <v>218</v>
      </c>
      <c r="D4" s="113">
        <v>255</v>
      </c>
      <c r="E4" s="113">
        <v>255</v>
      </c>
      <c r="F4" s="113">
        <v>255</v>
      </c>
      <c r="G4" s="113">
        <v>255</v>
      </c>
      <c r="H4" s="113">
        <v>255</v>
      </c>
      <c r="I4" s="113">
        <v>255</v>
      </c>
    </row>
    <row r="5" spans="1:9">
      <c r="A5" s="112">
        <v>3</v>
      </c>
      <c r="B5" s="113">
        <v>136</v>
      </c>
      <c r="C5" s="113">
        <v>204</v>
      </c>
      <c r="D5" s="113">
        <v>238</v>
      </c>
      <c r="E5" s="113">
        <v>255</v>
      </c>
      <c r="F5" s="113">
        <v>255</v>
      </c>
      <c r="G5" s="113">
        <v>255</v>
      </c>
      <c r="H5" s="113">
        <v>255</v>
      </c>
      <c r="I5" s="113">
        <v>255</v>
      </c>
    </row>
    <row r="6" spans="1:9">
      <c r="A6" s="112">
        <v>4</v>
      </c>
      <c r="B6" s="113">
        <v>132</v>
      </c>
      <c r="C6" s="113">
        <v>198</v>
      </c>
      <c r="D6" s="113">
        <v>231</v>
      </c>
      <c r="E6" s="113">
        <v>247</v>
      </c>
      <c r="F6" s="113">
        <v>255</v>
      </c>
      <c r="G6" s="113">
        <v>255</v>
      </c>
      <c r="H6" s="113">
        <v>255</v>
      </c>
      <c r="I6" s="113">
        <v>255</v>
      </c>
    </row>
    <row r="7" spans="1:9">
      <c r="A7" s="112">
        <v>5</v>
      </c>
      <c r="B7" s="113">
        <v>130</v>
      </c>
      <c r="C7" s="113">
        <v>195</v>
      </c>
      <c r="D7" s="113">
        <v>227</v>
      </c>
      <c r="E7" s="113">
        <v>243</v>
      </c>
      <c r="F7" s="113">
        <v>251</v>
      </c>
      <c r="G7" s="113">
        <v>255</v>
      </c>
      <c r="H7" s="113">
        <v>255</v>
      </c>
      <c r="I7" s="113">
        <v>255</v>
      </c>
    </row>
    <row r="8" spans="1:9">
      <c r="A8" s="112">
        <v>6</v>
      </c>
      <c r="B8" s="113">
        <v>129</v>
      </c>
      <c r="C8" s="113">
        <v>193</v>
      </c>
      <c r="D8" s="113">
        <v>225</v>
      </c>
      <c r="E8" s="113">
        <v>241</v>
      </c>
      <c r="F8" s="113">
        <v>249</v>
      </c>
      <c r="G8" s="113">
        <v>253</v>
      </c>
      <c r="H8" s="113">
        <v>255</v>
      </c>
      <c r="I8" s="113">
        <v>255</v>
      </c>
    </row>
    <row r="9" spans="1:9">
      <c r="A9" s="112">
        <v>7</v>
      </c>
      <c r="B9" s="113">
        <v>65</v>
      </c>
      <c r="C9" s="113">
        <v>195</v>
      </c>
      <c r="D9" s="113">
        <v>227</v>
      </c>
      <c r="E9" s="113">
        <v>243</v>
      </c>
      <c r="F9" s="113">
        <v>251</v>
      </c>
      <c r="G9" s="113">
        <v>255</v>
      </c>
      <c r="H9" s="113">
        <v>255</v>
      </c>
      <c r="I9" s="113">
        <v>255</v>
      </c>
    </row>
    <row r="10" spans="1:9">
      <c r="A10" s="112">
        <v>8</v>
      </c>
      <c r="B10" s="113">
        <v>64</v>
      </c>
      <c r="C10" s="113">
        <v>193</v>
      </c>
      <c r="D10" s="113">
        <v>225</v>
      </c>
      <c r="E10" s="113">
        <v>241</v>
      </c>
      <c r="F10" s="113">
        <v>249</v>
      </c>
      <c r="G10" s="113">
        <v>253</v>
      </c>
      <c r="H10" s="113">
        <v>255</v>
      </c>
      <c r="I10" s="113">
        <v>255</v>
      </c>
    </row>
    <row r="11" spans="1:9">
      <c r="A11" s="112">
        <v>9</v>
      </c>
      <c r="B11" s="113">
        <v>64</v>
      </c>
      <c r="C11" s="113">
        <v>96</v>
      </c>
      <c r="D11" s="113">
        <v>225</v>
      </c>
      <c r="E11" s="113">
        <v>241</v>
      </c>
      <c r="F11" s="113">
        <v>249</v>
      </c>
      <c r="G11" s="113">
        <v>253</v>
      </c>
      <c r="H11" s="113">
        <v>255</v>
      </c>
      <c r="I11" s="113">
        <v>255</v>
      </c>
    </row>
    <row r="12" spans="1:9">
      <c r="A12" s="112">
        <v>10</v>
      </c>
      <c r="B12" s="113">
        <v>64</v>
      </c>
      <c r="C12" s="113">
        <v>96</v>
      </c>
      <c r="D12" s="113">
        <v>112</v>
      </c>
      <c r="E12" s="113">
        <v>241</v>
      </c>
      <c r="F12" s="113">
        <v>249</v>
      </c>
      <c r="G12" s="113">
        <v>253</v>
      </c>
      <c r="H12" s="113">
        <v>255</v>
      </c>
      <c r="I12" s="113">
        <v>255</v>
      </c>
    </row>
    <row r="13" spans="1:9">
      <c r="A13" s="112">
        <v>11</v>
      </c>
      <c r="B13" s="113">
        <v>64</v>
      </c>
      <c r="C13" s="113">
        <v>96</v>
      </c>
      <c r="D13" s="113">
        <v>112</v>
      </c>
      <c r="E13" s="113">
        <v>120</v>
      </c>
      <c r="F13" s="113">
        <v>249</v>
      </c>
      <c r="G13" s="113">
        <v>253</v>
      </c>
      <c r="H13" s="113">
        <v>255</v>
      </c>
      <c r="I13" s="113">
        <v>255</v>
      </c>
    </row>
    <row r="14" spans="1:9">
      <c r="A14" s="112">
        <v>12</v>
      </c>
      <c r="B14" s="113">
        <v>64</v>
      </c>
      <c r="C14" s="113">
        <v>96</v>
      </c>
      <c r="D14" s="113">
        <v>112</v>
      </c>
      <c r="E14" s="113">
        <v>120</v>
      </c>
      <c r="F14" s="113">
        <v>124</v>
      </c>
      <c r="G14" s="113">
        <v>253</v>
      </c>
      <c r="H14" s="113">
        <v>255</v>
      </c>
      <c r="I14" s="113">
        <v>255</v>
      </c>
    </row>
    <row r="15" spans="1:9">
      <c r="A15" s="112">
        <v>13</v>
      </c>
      <c r="B15" s="113">
        <v>64</v>
      </c>
      <c r="C15" s="113">
        <v>96</v>
      </c>
      <c r="D15" s="113">
        <v>112</v>
      </c>
      <c r="E15" s="113">
        <v>120</v>
      </c>
      <c r="F15" s="113">
        <v>124</v>
      </c>
      <c r="G15" s="113">
        <v>126</v>
      </c>
      <c r="H15" s="113">
        <v>255</v>
      </c>
      <c r="I15" s="113">
        <v>255</v>
      </c>
    </row>
    <row r="16" spans="1:9">
      <c r="A16" s="112">
        <v>14</v>
      </c>
      <c r="B16" s="113">
        <v>65</v>
      </c>
      <c r="C16" s="113">
        <v>97</v>
      </c>
      <c r="D16" s="113">
        <v>227</v>
      </c>
      <c r="E16" s="113">
        <v>243</v>
      </c>
      <c r="F16" s="113">
        <v>251</v>
      </c>
      <c r="G16" s="113">
        <v>255</v>
      </c>
      <c r="H16" s="113">
        <v>255</v>
      </c>
      <c r="I16" s="113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Monster</vt:lpstr>
      <vt:lpstr>Magic</vt:lpstr>
      <vt:lpstr>Evolve</vt:lpstr>
      <vt:lpstr>Weapon</vt:lpstr>
      <vt:lpstr>Items</vt:lpstr>
      <vt:lpstr>Treasure</vt:lpstr>
      <vt:lpstr>Shops</vt:lpstr>
      <vt:lpstr>Item Hex</vt:lpstr>
      <vt:lpstr>Move Probability</vt:lpstr>
      <vt:lpstr>Move Prob - %</vt:lpstr>
      <vt:lpstr>'Item Hex'!Item_Hex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Crummel, Steven (S.D.)</cp:lastModifiedBy>
  <dcterms:created xsi:type="dcterms:W3CDTF">2018-01-16T02:51:23Z</dcterms:created>
  <dcterms:modified xsi:type="dcterms:W3CDTF">2019-03-15T20:34:00Z</dcterms:modified>
</cp:coreProperties>
</file>