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11935_ad_unsw_edu_au/Documents/ACTL4001/"/>
    </mc:Choice>
  </mc:AlternateContent>
  <xr:revisionPtr revIDLastSave="661" documentId="11_E60897F41BE170836B02CE998F75CCDC64E183C8" xr6:coauthVersionLast="47" xr6:coauthVersionMax="47" xr10:uidLastSave="{5DBC1646-8DEE-4776-A14D-950D5CEAB6A4}"/>
  <bookViews>
    <workbookView xWindow="828" yWindow="-108" windowWidth="22320" windowHeight="13176" activeTab="3" xr2:uid="{00000000-000D-0000-FFFF-FFFF00000000}"/>
  </bookViews>
  <sheets>
    <sheet name="baseline" sheetId="5" r:id="rId1"/>
    <sheet name="Emission scenario " sheetId="1" r:id="rId2"/>
    <sheet name="Relocation rate" sheetId="2" r:id="rId3"/>
    <sheet name="property damage" sheetId="3" r:id="rId4"/>
    <sheet name="localised inflation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AB10" i="3" l="1"/>
  <c r="AA10" i="3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D118" i="4"/>
  <c r="AD116" i="4"/>
  <c r="AD114" i="4"/>
  <c r="AD112" i="4"/>
  <c r="AD110" i="4"/>
  <c r="AD108" i="4"/>
  <c r="AD106" i="4"/>
  <c r="AD104" i="4"/>
  <c r="AD102" i="4"/>
  <c r="AD100" i="4"/>
  <c r="AD98" i="4"/>
  <c r="AD96" i="4"/>
  <c r="AD94" i="4"/>
  <c r="AD92" i="4"/>
  <c r="AD90" i="4"/>
  <c r="AD88" i="4"/>
  <c r="AD86" i="4"/>
  <c r="AD84" i="4"/>
  <c r="AD82" i="4"/>
  <c r="AD80" i="4"/>
  <c r="AD78" i="4"/>
  <c r="AD76" i="4"/>
  <c r="AD74" i="4"/>
  <c r="AD72" i="4"/>
  <c r="AD70" i="4"/>
  <c r="AD68" i="4"/>
  <c r="AD66" i="4"/>
  <c r="AD64" i="4"/>
  <c r="AD62" i="4"/>
  <c r="AD60" i="4"/>
  <c r="AD58" i="4"/>
  <c r="AD56" i="4"/>
  <c r="AD54" i="4"/>
  <c r="AD52" i="4"/>
  <c r="AD50" i="4"/>
  <c r="AD48" i="4"/>
  <c r="AD46" i="4"/>
  <c r="AD44" i="4"/>
  <c r="AD42" i="4"/>
  <c r="AD40" i="4"/>
  <c r="AD38" i="4"/>
  <c r="AD36" i="4"/>
  <c r="AD34" i="4"/>
  <c r="AD32" i="4"/>
  <c r="AD30" i="4"/>
  <c r="AD28" i="4"/>
  <c r="AD26" i="4"/>
  <c r="AD24" i="4"/>
  <c r="AD22" i="4"/>
  <c r="AD20" i="4"/>
  <c r="AD18" i="4"/>
  <c r="AD16" i="4"/>
  <c r="AD14" i="4"/>
  <c r="AD12" i="4"/>
  <c r="AD10" i="4"/>
  <c r="AB119" i="4"/>
  <c r="AE119" i="4" s="1"/>
  <c r="AA119" i="4"/>
  <c r="AD119" i="4" s="1"/>
  <c r="Z119" i="4"/>
  <c r="AB118" i="4"/>
  <c r="AE118" i="4" s="1"/>
  <c r="AA118" i="4"/>
  <c r="Z118" i="4"/>
  <c r="AB117" i="4"/>
  <c r="AE117" i="4" s="1"/>
  <c r="AA117" i="4"/>
  <c r="AD117" i="4" s="1"/>
  <c r="Z117" i="4"/>
  <c r="AB116" i="4"/>
  <c r="AE116" i="4" s="1"/>
  <c r="AA116" i="4"/>
  <c r="Z116" i="4"/>
  <c r="AB115" i="4"/>
  <c r="AE115" i="4" s="1"/>
  <c r="AA115" i="4"/>
  <c r="AD115" i="4" s="1"/>
  <c r="Z115" i="4"/>
  <c r="AB114" i="4"/>
  <c r="AE114" i="4" s="1"/>
  <c r="AA114" i="4"/>
  <c r="Z114" i="4"/>
  <c r="AB113" i="4"/>
  <c r="AE113" i="4" s="1"/>
  <c r="AA113" i="4"/>
  <c r="AD113" i="4" s="1"/>
  <c r="Z113" i="4"/>
  <c r="AB112" i="4"/>
  <c r="AE112" i="4" s="1"/>
  <c r="AA112" i="4"/>
  <c r="Z112" i="4"/>
  <c r="AB111" i="4"/>
  <c r="AE111" i="4" s="1"/>
  <c r="AA111" i="4"/>
  <c r="AD111" i="4" s="1"/>
  <c r="Z111" i="4"/>
  <c r="AB110" i="4"/>
  <c r="AE110" i="4" s="1"/>
  <c r="AA110" i="4"/>
  <c r="Z110" i="4"/>
  <c r="AB109" i="4"/>
  <c r="AE109" i="4" s="1"/>
  <c r="AA109" i="4"/>
  <c r="AD109" i="4" s="1"/>
  <c r="Z109" i="4"/>
  <c r="AB108" i="4"/>
  <c r="AE108" i="4" s="1"/>
  <c r="AA108" i="4"/>
  <c r="Z108" i="4"/>
  <c r="AB107" i="4"/>
  <c r="AE107" i="4" s="1"/>
  <c r="AA107" i="4"/>
  <c r="AD107" i="4" s="1"/>
  <c r="Z107" i="4"/>
  <c r="AB106" i="4"/>
  <c r="AE106" i="4" s="1"/>
  <c r="AA106" i="4"/>
  <c r="Z106" i="4"/>
  <c r="AB105" i="4"/>
  <c r="AE105" i="4" s="1"/>
  <c r="AA105" i="4"/>
  <c r="AD105" i="4" s="1"/>
  <c r="Z105" i="4"/>
  <c r="AB104" i="4"/>
  <c r="AE104" i="4" s="1"/>
  <c r="AA104" i="4"/>
  <c r="Z104" i="4"/>
  <c r="AB103" i="4"/>
  <c r="AE103" i="4" s="1"/>
  <c r="AA103" i="4"/>
  <c r="AD103" i="4" s="1"/>
  <c r="Z103" i="4"/>
  <c r="AB102" i="4"/>
  <c r="AE102" i="4" s="1"/>
  <c r="AA102" i="4"/>
  <c r="Z102" i="4"/>
  <c r="AB101" i="4"/>
  <c r="AE101" i="4" s="1"/>
  <c r="AA101" i="4"/>
  <c r="AD101" i="4" s="1"/>
  <c r="Z101" i="4"/>
  <c r="AB100" i="4"/>
  <c r="AE100" i="4" s="1"/>
  <c r="AA100" i="4"/>
  <c r="Z100" i="4"/>
  <c r="AB99" i="4"/>
  <c r="AE99" i="4" s="1"/>
  <c r="AA99" i="4"/>
  <c r="AD99" i="4" s="1"/>
  <c r="Z99" i="4"/>
  <c r="AB98" i="4"/>
  <c r="AE98" i="4" s="1"/>
  <c r="AA98" i="4"/>
  <c r="Z98" i="4"/>
  <c r="AB97" i="4"/>
  <c r="AE97" i="4" s="1"/>
  <c r="AA97" i="4"/>
  <c r="AD97" i="4" s="1"/>
  <c r="Z97" i="4"/>
  <c r="AB96" i="4"/>
  <c r="AE96" i="4" s="1"/>
  <c r="AA96" i="4"/>
  <c r="Z96" i="4"/>
  <c r="AB95" i="4"/>
  <c r="AE95" i="4" s="1"/>
  <c r="AA95" i="4"/>
  <c r="AD95" i="4" s="1"/>
  <c r="Z95" i="4"/>
  <c r="AB94" i="4"/>
  <c r="AE94" i="4" s="1"/>
  <c r="AA94" i="4"/>
  <c r="Z94" i="4"/>
  <c r="AB93" i="4"/>
  <c r="AE93" i="4" s="1"/>
  <c r="AA93" i="4"/>
  <c r="AD93" i="4" s="1"/>
  <c r="Z93" i="4"/>
  <c r="AB92" i="4"/>
  <c r="AE92" i="4" s="1"/>
  <c r="AA92" i="4"/>
  <c r="Z92" i="4"/>
  <c r="AB91" i="4"/>
  <c r="AE91" i="4" s="1"/>
  <c r="AA91" i="4"/>
  <c r="AD91" i="4" s="1"/>
  <c r="Z91" i="4"/>
  <c r="AB90" i="4"/>
  <c r="AE90" i="4" s="1"/>
  <c r="AA90" i="4"/>
  <c r="Z90" i="4"/>
  <c r="AB89" i="4"/>
  <c r="AE89" i="4" s="1"/>
  <c r="AA89" i="4"/>
  <c r="AD89" i="4" s="1"/>
  <c r="Z89" i="4"/>
  <c r="AB88" i="4"/>
  <c r="AE88" i="4" s="1"/>
  <c r="AA88" i="4"/>
  <c r="Z88" i="4"/>
  <c r="AB87" i="4"/>
  <c r="AE87" i="4" s="1"/>
  <c r="AA87" i="4"/>
  <c r="AD87" i="4" s="1"/>
  <c r="Z87" i="4"/>
  <c r="AB86" i="4"/>
  <c r="AE86" i="4" s="1"/>
  <c r="AA86" i="4"/>
  <c r="Z86" i="4"/>
  <c r="AB85" i="4"/>
  <c r="AE85" i="4" s="1"/>
  <c r="AA85" i="4"/>
  <c r="AD85" i="4" s="1"/>
  <c r="Z85" i="4"/>
  <c r="AB84" i="4"/>
  <c r="AE84" i="4" s="1"/>
  <c r="AA84" i="4"/>
  <c r="Z84" i="4"/>
  <c r="AB83" i="4"/>
  <c r="AE83" i="4" s="1"/>
  <c r="AA83" i="4"/>
  <c r="AD83" i="4" s="1"/>
  <c r="Z83" i="4"/>
  <c r="AB82" i="4"/>
  <c r="AE82" i="4" s="1"/>
  <c r="AA82" i="4"/>
  <c r="Z82" i="4"/>
  <c r="AB81" i="4"/>
  <c r="AE81" i="4" s="1"/>
  <c r="AA81" i="4"/>
  <c r="AD81" i="4" s="1"/>
  <c r="Z81" i="4"/>
  <c r="AB80" i="4"/>
  <c r="AE80" i="4" s="1"/>
  <c r="AA80" i="4"/>
  <c r="Z80" i="4"/>
  <c r="AB79" i="4"/>
  <c r="AE79" i="4" s="1"/>
  <c r="AA79" i="4"/>
  <c r="AD79" i="4" s="1"/>
  <c r="Z79" i="4"/>
  <c r="AB78" i="4"/>
  <c r="AE78" i="4" s="1"/>
  <c r="AA78" i="4"/>
  <c r="Z78" i="4"/>
  <c r="AB77" i="4"/>
  <c r="AE77" i="4" s="1"/>
  <c r="AA77" i="4"/>
  <c r="AD77" i="4" s="1"/>
  <c r="Z77" i="4"/>
  <c r="AB76" i="4"/>
  <c r="AE76" i="4" s="1"/>
  <c r="AA76" i="4"/>
  <c r="Z76" i="4"/>
  <c r="AB75" i="4"/>
  <c r="AE75" i="4" s="1"/>
  <c r="AA75" i="4"/>
  <c r="AD75" i="4" s="1"/>
  <c r="Z75" i="4"/>
  <c r="AB74" i="4"/>
  <c r="AE74" i="4" s="1"/>
  <c r="AA74" i="4"/>
  <c r="Z74" i="4"/>
  <c r="AB73" i="4"/>
  <c r="AE73" i="4" s="1"/>
  <c r="AA73" i="4"/>
  <c r="AD73" i="4" s="1"/>
  <c r="Z73" i="4"/>
  <c r="AB72" i="4"/>
  <c r="AE72" i="4" s="1"/>
  <c r="AA72" i="4"/>
  <c r="Z72" i="4"/>
  <c r="AB71" i="4"/>
  <c r="AE71" i="4" s="1"/>
  <c r="AA71" i="4"/>
  <c r="AD71" i="4" s="1"/>
  <c r="Z71" i="4"/>
  <c r="AB70" i="4"/>
  <c r="AE70" i="4" s="1"/>
  <c r="AA70" i="4"/>
  <c r="Z70" i="4"/>
  <c r="AB69" i="4"/>
  <c r="AE69" i="4" s="1"/>
  <c r="AA69" i="4"/>
  <c r="AD69" i="4" s="1"/>
  <c r="Z69" i="4"/>
  <c r="AB68" i="4"/>
  <c r="AE68" i="4" s="1"/>
  <c r="AA68" i="4"/>
  <c r="Z68" i="4"/>
  <c r="AB67" i="4"/>
  <c r="AE67" i="4" s="1"/>
  <c r="AA67" i="4"/>
  <c r="AD67" i="4" s="1"/>
  <c r="Z67" i="4"/>
  <c r="AB66" i="4"/>
  <c r="AE66" i="4" s="1"/>
  <c r="AA66" i="4"/>
  <c r="Z66" i="4"/>
  <c r="AB65" i="4"/>
  <c r="AE65" i="4" s="1"/>
  <c r="AA65" i="4"/>
  <c r="AD65" i="4" s="1"/>
  <c r="Z65" i="4"/>
  <c r="AB64" i="4"/>
  <c r="AE64" i="4" s="1"/>
  <c r="AA64" i="4"/>
  <c r="Z64" i="4"/>
  <c r="AB63" i="4"/>
  <c r="AE63" i="4" s="1"/>
  <c r="AA63" i="4"/>
  <c r="AD63" i="4" s="1"/>
  <c r="Z63" i="4"/>
  <c r="AB62" i="4"/>
  <c r="AE62" i="4" s="1"/>
  <c r="AA62" i="4"/>
  <c r="Z62" i="4"/>
  <c r="AB61" i="4"/>
  <c r="AE61" i="4" s="1"/>
  <c r="AA61" i="4"/>
  <c r="AD61" i="4" s="1"/>
  <c r="Z61" i="4"/>
  <c r="AB60" i="4"/>
  <c r="AE60" i="4" s="1"/>
  <c r="AA60" i="4"/>
  <c r="Z60" i="4"/>
  <c r="AB59" i="4"/>
  <c r="AE59" i="4" s="1"/>
  <c r="AA59" i="4"/>
  <c r="AD59" i="4" s="1"/>
  <c r="Z59" i="4"/>
  <c r="AB58" i="4"/>
  <c r="AE58" i="4" s="1"/>
  <c r="AA58" i="4"/>
  <c r="Z58" i="4"/>
  <c r="AB57" i="4"/>
  <c r="AE57" i="4" s="1"/>
  <c r="AA57" i="4"/>
  <c r="AD57" i="4" s="1"/>
  <c r="Z57" i="4"/>
  <c r="AB56" i="4"/>
  <c r="AE56" i="4" s="1"/>
  <c r="AA56" i="4"/>
  <c r="Z56" i="4"/>
  <c r="AB55" i="4"/>
  <c r="AE55" i="4" s="1"/>
  <c r="AA55" i="4"/>
  <c r="AD55" i="4" s="1"/>
  <c r="Z55" i="4"/>
  <c r="AB54" i="4"/>
  <c r="AE54" i="4" s="1"/>
  <c r="AA54" i="4"/>
  <c r="Z54" i="4"/>
  <c r="AB53" i="4"/>
  <c r="AE53" i="4" s="1"/>
  <c r="AA53" i="4"/>
  <c r="AD53" i="4" s="1"/>
  <c r="Z53" i="4"/>
  <c r="AB52" i="4"/>
  <c r="AE52" i="4" s="1"/>
  <c r="AA52" i="4"/>
  <c r="Z52" i="4"/>
  <c r="AB51" i="4"/>
  <c r="AE51" i="4" s="1"/>
  <c r="AA51" i="4"/>
  <c r="AD51" i="4" s="1"/>
  <c r="Z51" i="4"/>
  <c r="AB50" i="4"/>
  <c r="AE50" i="4" s="1"/>
  <c r="AA50" i="4"/>
  <c r="Z50" i="4"/>
  <c r="AB49" i="4"/>
  <c r="AE49" i="4" s="1"/>
  <c r="AA49" i="4"/>
  <c r="AD49" i="4" s="1"/>
  <c r="Z49" i="4"/>
  <c r="AB48" i="4"/>
  <c r="AE48" i="4" s="1"/>
  <c r="AA48" i="4"/>
  <c r="Z48" i="4"/>
  <c r="AB47" i="4"/>
  <c r="AE47" i="4" s="1"/>
  <c r="AA47" i="4"/>
  <c r="AD47" i="4" s="1"/>
  <c r="Z47" i="4"/>
  <c r="AB46" i="4"/>
  <c r="AE46" i="4" s="1"/>
  <c r="AA46" i="4"/>
  <c r="Z46" i="4"/>
  <c r="AB45" i="4"/>
  <c r="AE45" i="4" s="1"/>
  <c r="AA45" i="4"/>
  <c r="AD45" i="4" s="1"/>
  <c r="Z45" i="4"/>
  <c r="AB44" i="4"/>
  <c r="AE44" i="4" s="1"/>
  <c r="AA44" i="4"/>
  <c r="Z44" i="4"/>
  <c r="AB43" i="4"/>
  <c r="AE43" i="4" s="1"/>
  <c r="AA43" i="4"/>
  <c r="AD43" i="4" s="1"/>
  <c r="Z43" i="4"/>
  <c r="AB42" i="4"/>
  <c r="AE42" i="4" s="1"/>
  <c r="AA42" i="4"/>
  <c r="Z42" i="4"/>
  <c r="AB41" i="4"/>
  <c r="AE41" i="4" s="1"/>
  <c r="AA41" i="4"/>
  <c r="AD41" i="4" s="1"/>
  <c r="Z41" i="4"/>
  <c r="AB40" i="4"/>
  <c r="AE40" i="4" s="1"/>
  <c r="AA40" i="4"/>
  <c r="Z40" i="4"/>
  <c r="AB39" i="4"/>
  <c r="AE39" i="4" s="1"/>
  <c r="AA39" i="4"/>
  <c r="AD39" i="4" s="1"/>
  <c r="Z39" i="4"/>
  <c r="AB38" i="4"/>
  <c r="AE38" i="4" s="1"/>
  <c r="AA38" i="4"/>
  <c r="Z38" i="4"/>
  <c r="AB37" i="4"/>
  <c r="AE37" i="4" s="1"/>
  <c r="AA37" i="4"/>
  <c r="AD37" i="4" s="1"/>
  <c r="Z37" i="4"/>
  <c r="AB36" i="4"/>
  <c r="AE36" i="4" s="1"/>
  <c r="AA36" i="4"/>
  <c r="Z36" i="4"/>
  <c r="AB35" i="4"/>
  <c r="AE35" i="4" s="1"/>
  <c r="AA35" i="4"/>
  <c r="AD35" i="4" s="1"/>
  <c r="Z35" i="4"/>
  <c r="AB34" i="4"/>
  <c r="AE34" i="4" s="1"/>
  <c r="AA34" i="4"/>
  <c r="Z34" i="4"/>
  <c r="AB33" i="4"/>
  <c r="AE33" i="4" s="1"/>
  <c r="AA33" i="4"/>
  <c r="AD33" i="4" s="1"/>
  <c r="Z33" i="4"/>
  <c r="AB32" i="4"/>
  <c r="AE32" i="4" s="1"/>
  <c r="AA32" i="4"/>
  <c r="Z32" i="4"/>
  <c r="AB31" i="4"/>
  <c r="AE31" i="4" s="1"/>
  <c r="AA31" i="4"/>
  <c r="AD31" i="4" s="1"/>
  <c r="Z31" i="4"/>
  <c r="AB30" i="4"/>
  <c r="AE30" i="4" s="1"/>
  <c r="AA30" i="4"/>
  <c r="Z30" i="4"/>
  <c r="AB29" i="4"/>
  <c r="AE29" i="4" s="1"/>
  <c r="AA29" i="4"/>
  <c r="AD29" i="4" s="1"/>
  <c r="Z29" i="4"/>
  <c r="AB28" i="4"/>
  <c r="AE28" i="4" s="1"/>
  <c r="AA28" i="4"/>
  <c r="Z28" i="4"/>
  <c r="AB27" i="4"/>
  <c r="AE27" i="4" s="1"/>
  <c r="AA27" i="4"/>
  <c r="AD27" i="4" s="1"/>
  <c r="Z27" i="4"/>
  <c r="AB26" i="4"/>
  <c r="AE26" i="4" s="1"/>
  <c r="AA26" i="4"/>
  <c r="Z26" i="4"/>
  <c r="AB25" i="4"/>
  <c r="AE25" i="4" s="1"/>
  <c r="AA25" i="4"/>
  <c r="AD25" i="4" s="1"/>
  <c r="Z25" i="4"/>
  <c r="AB24" i="4"/>
  <c r="AE24" i="4" s="1"/>
  <c r="AA24" i="4"/>
  <c r="Z24" i="4"/>
  <c r="AB23" i="4"/>
  <c r="AE23" i="4" s="1"/>
  <c r="AA23" i="4"/>
  <c r="AD23" i="4" s="1"/>
  <c r="Z23" i="4"/>
  <c r="AB22" i="4"/>
  <c r="AE22" i="4" s="1"/>
  <c r="AA22" i="4"/>
  <c r="Z22" i="4"/>
  <c r="AB21" i="4"/>
  <c r="AE21" i="4" s="1"/>
  <c r="AA21" i="4"/>
  <c r="AD21" i="4" s="1"/>
  <c r="Z21" i="4"/>
  <c r="AB20" i="4"/>
  <c r="AE20" i="4" s="1"/>
  <c r="AA20" i="4"/>
  <c r="Z20" i="4"/>
  <c r="AB19" i="4"/>
  <c r="AE19" i="4" s="1"/>
  <c r="AA19" i="4"/>
  <c r="AD19" i="4" s="1"/>
  <c r="Z19" i="4"/>
  <c r="AB18" i="4"/>
  <c r="AE18" i="4" s="1"/>
  <c r="AA18" i="4"/>
  <c r="Z18" i="4"/>
  <c r="AB17" i="4"/>
  <c r="AE17" i="4" s="1"/>
  <c r="AA17" i="4"/>
  <c r="AD17" i="4" s="1"/>
  <c r="Z17" i="4"/>
  <c r="AB16" i="4"/>
  <c r="AE16" i="4" s="1"/>
  <c r="AA16" i="4"/>
  <c r="Z16" i="4"/>
  <c r="AB15" i="4"/>
  <c r="AE15" i="4" s="1"/>
  <c r="AA15" i="4"/>
  <c r="AD15" i="4" s="1"/>
  <c r="Z15" i="4"/>
  <c r="AB14" i="4"/>
  <c r="AE14" i="4" s="1"/>
  <c r="AA14" i="4"/>
  <c r="Z14" i="4"/>
  <c r="AB13" i="4"/>
  <c r="AE13" i="4" s="1"/>
  <c r="AA13" i="4"/>
  <c r="AD13" i="4" s="1"/>
  <c r="Z13" i="4"/>
  <c r="AB12" i="4"/>
  <c r="AE12" i="4" s="1"/>
  <c r="AA12" i="4"/>
  <c r="Z12" i="4"/>
  <c r="AB11" i="4"/>
  <c r="AE11" i="4" s="1"/>
  <c r="AA11" i="4"/>
  <c r="AD11" i="4" s="1"/>
  <c r="Z11" i="4"/>
  <c r="AB10" i="4"/>
  <c r="AE10" i="4" s="1"/>
  <c r="AA10" i="4"/>
  <c r="Z10" i="4"/>
  <c r="AB9" i="4"/>
  <c r="AE9" i="4" s="1"/>
  <c r="AA9" i="4"/>
  <c r="AD9" i="4" s="1"/>
  <c r="Z9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AB121" i="3"/>
  <c r="AA121" i="3"/>
  <c r="Z121" i="3"/>
  <c r="AB120" i="3"/>
  <c r="AA120" i="3"/>
  <c r="Z120" i="3"/>
  <c r="AB119" i="3"/>
  <c r="AA119" i="3"/>
  <c r="Z119" i="3"/>
  <c r="AB118" i="3"/>
  <c r="AA118" i="3"/>
  <c r="Z118" i="3"/>
  <c r="AB117" i="3"/>
  <c r="AA117" i="3"/>
  <c r="Z117" i="3"/>
  <c r="AB116" i="3"/>
  <c r="AA116" i="3"/>
  <c r="Z116" i="3"/>
  <c r="AB115" i="3"/>
  <c r="AA115" i="3"/>
  <c r="Z115" i="3"/>
  <c r="AB114" i="3"/>
  <c r="AA114" i="3"/>
  <c r="Z114" i="3"/>
  <c r="AB113" i="3"/>
  <c r="AA113" i="3"/>
  <c r="Z113" i="3"/>
  <c r="AB112" i="3"/>
  <c r="AA112" i="3"/>
  <c r="Z112" i="3"/>
  <c r="AB111" i="3"/>
  <c r="AA111" i="3"/>
  <c r="Z111" i="3"/>
  <c r="AB110" i="3"/>
  <c r="AA110" i="3"/>
  <c r="Z110" i="3"/>
  <c r="AB109" i="3"/>
  <c r="AA109" i="3"/>
  <c r="Z109" i="3"/>
  <c r="AB108" i="3"/>
  <c r="AA108" i="3"/>
  <c r="Z108" i="3"/>
  <c r="AB107" i="3"/>
  <c r="AA107" i="3"/>
  <c r="Z107" i="3"/>
  <c r="AB106" i="3"/>
  <c r="AA106" i="3"/>
  <c r="Z106" i="3"/>
  <c r="AB105" i="3"/>
  <c r="AA105" i="3"/>
  <c r="Z105" i="3"/>
  <c r="AB104" i="3"/>
  <c r="AA104" i="3"/>
  <c r="Z104" i="3"/>
  <c r="AB103" i="3"/>
  <c r="AA103" i="3"/>
  <c r="Z103" i="3"/>
  <c r="AB102" i="3"/>
  <c r="AA102" i="3"/>
  <c r="Z102" i="3"/>
  <c r="AB101" i="3"/>
  <c r="AA101" i="3"/>
  <c r="Z101" i="3"/>
  <c r="AB100" i="3"/>
  <c r="AA100" i="3"/>
  <c r="Z100" i="3"/>
  <c r="AB99" i="3"/>
  <c r="AA99" i="3"/>
  <c r="Z99" i="3"/>
  <c r="AB98" i="3"/>
  <c r="AA98" i="3"/>
  <c r="Z98" i="3"/>
  <c r="AB97" i="3"/>
  <c r="AA97" i="3"/>
  <c r="Z97" i="3"/>
  <c r="AB96" i="3"/>
  <c r="AA96" i="3"/>
  <c r="Z96" i="3"/>
  <c r="AB95" i="3"/>
  <c r="AA95" i="3"/>
  <c r="Z95" i="3"/>
  <c r="AB94" i="3"/>
  <c r="AA94" i="3"/>
  <c r="Z94" i="3"/>
  <c r="AB93" i="3"/>
  <c r="AA93" i="3"/>
  <c r="Z93" i="3"/>
  <c r="AB92" i="3"/>
  <c r="AA92" i="3"/>
  <c r="Z92" i="3"/>
  <c r="AB91" i="3"/>
  <c r="AA91" i="3"/>
  <c r="Z91" i="3"/>
  <c r="AB90" i="3"/>
  <c r="AA90" i="3"/>
  <c r="Z90" i="3"/>
  <c r="AB89" i="3"/>
  <c r="AA89" i="3"/>
  <c r="Z89" i="3"/>
  <c r="AB88" i="3"/>
  <c r="AA88" i="3"/>
  <c r="Z88" i="3"/>
  <c r="AB87" i="3"/>
  <c r="AA87" i="3"/>
  <c r="Z87" i="3"/>
  <c r="AB86" i="3"/>
  <c r="AA86" i="3"/>
  <c r="Z86" i="3"/>
  <c r="AB85" i="3"/>
  <c r="AA85" i="3"/>
  <c r="Z85" i="3"/>
  <c r="AB84" i="3"/>
  <c r="AA84" i="3"/>
  <c r="Z84" i="3"/>
  <c r="AB83" i="3"/>
  <c r="AA83" i="3"/>
  <c r="Z83" i="3"/>
  <c r="AB82" i="3"/>
  <c r="AA82" i="3"/>
  <c r="Z82" i="3"/>
  <c r="AB81" i="3"/>
  <c r="AA81" i="3"/>
  <c r="Z81" i="3"/>
  <c r="AB80" i="3"/>
  <c r="AA80" i="3"/>
  <c r="Z80" i="3"/>
  <c r="AB79" i="3"/>
  <c r="AA79" i="3"/>
  <c r="Z79" i="3"/>
  <c r="AB78" i="3"/>
  <c r="AA78" i="3"/>
  <c r="Z78" i="3"/>
  <c r="AB77" i="3"/>
  <c r="AA77" i="3"/>
  <c r="Z77" i="3"/>
  <c r="AB76" i="3"/>
  <c r="AA76" i="3"/>
  <c r="Z76" i="3"/>
  <c r="AB75" i="3"/>
  <c r="AA75" i="3"/>
  <c r="Z75" i="3"/>
  <c r="AB74" i="3"/>
  <c r="AA74" i="3"/>
  <c r="Z74" i="3"/>
  <c r="AB73" i="3"/>
  <c r="AA73" i="3"/>
  <c r="Z73" i="3"/>
  <c r="AB72" i="3"/>
  <c r="AA72" i="3"/>
  <c r="Z72" i="3"/>
  <c r="AB71" i="3"/>
  <c r="AA71" i="3"/>
  <c r="Z71" i="3"/>
  <c r="AB70" i="3"/>
  <c r="AA70" i="3"/>
  <c r="Z70" i="3"/>
  <c r="AB69" i="3"/>
  <c r="AA69" i="3"/>
  <c r="Z69" i="3"/>
  <c r="AB68" i="3"/>
  <c r="AA68" i="3"/>
  <c r="Z68" i="3"/>
  <c r="AB67" i="3"/>
  <c r="AA67" i="3"/>
  <c r="Z67" i="3"/>
  <c r="AB66" i="3"/>
  <c r="AA66" i="3"/>
  <c r="Z66" i="3"/>
  <c r="AB65" i="3"/>
  <c r="AA65" i="3"/>
  <c r="Z65" i="3"/>
  <c r="AB64" i="3"/>
  <c r="AA64" i="3"/>
  <c r="Z64" i="3"/>
  <c r="AB63" i="3"/>
  <c r="AA63" i="3"/>
  <c r="Z63" i="3"/>
  <c r="AB62" i="3"/>
  <c r="AA62" i="3"/>
  <c r="Z62" i="3"/>
  <c r="AB61" i="3"/>
  <c r="AA61" i="3"/>
  <c r="Z61" i="3"/>
  <c r="AB60" i="3"/>
  <c r="AA60" i="3"/>
  <c r="Z60" i="3"/>
  <c r="AB59" i="3"/>
  <c r="AA59" i="3"/>
  <c r="Z59" i="3"/>
  <c r="AB58" i="3"/>
  <c r="AA58" i="3"/>
  <c r="Z58" i="3"/>
  <c r="AB57" i="3"/>
  <c r="AA57" i="3"/>
  <c r="Z57" i="3"/>
  <c r="AB56" i="3"/>
  <c r="AA56" i="3"/>
  <c r="Z56" i="3"/>
  <c r="AB55" i="3"/>
  <c r="AA55" i="3"/>
  <c r="Z55" i="3"/>
  <c r="AB54" i="3"/>
  <c r="AA54" i="3"/>
  <c r="Z54" i="3"/>
  <c r="AB53" i="3"/>
  <c r="AA53" i="3"/>
  <c r="Z53" i="3"/>
  <c r="AB52" i="3"/>
  <c r="AA52" i="3"/>
  <c r="Z52" i="3"/>
  <c r="AB51" i="3"/>
  <c r="AA51" i="3"/>
  <c r="Z51" i="3"/>
  <c r="AB50" i="3"/>
  <c r="AA50" i="3"/>
  <c r="Z50" i="3"/>
  <c r="AB49" i="3"/>
  <c r="AA49" i="3"/>
  <c r="Z49" i="3"/>
  <c r="AB48" i="3"/>
  <c r="AA48" i="3"/>
  <c r="Z48" i="3"/>
  <c r="AB47" i="3"/>
  <c r="AA47" i="3"/>
  <c r="Z47" i="3"/>
  <c r="AB46" i="3"/>
  <c r="AA46" i="3"/>
  <c r="Z46" i="3"/>
  <c r="AB45" i="3"/>
  <c r="AA45" i="3"/>
  <c r="Z45" i="3"/>
  <c r="AB44" i="3"/>
  <c r="AA44" i="3"/>
  <c r="Z44" i="3"/>
  <c r="AB43" i="3"/>
  <c r="AA43" i="3"/>
  <c r="Z43" i="3"/>
  <c r="AB42" i="3"/>
  <c r="AA42" i="3"/>
  <c r="Z42" i="3"/>
  <c r="AB41" i="3"/>
  <c r="AA41" i="3"/>
  <c r="Z41" i="3"/>
  <c r="AB40" i="3"/>
  <c r="AA40" i="3"/>
  <c r="Z40" i="3"/>
  <c r="AB39" i="3"/>
  <c r="AA39" i="3"/>
  <c r="Z39" i="3"/>
  <c r="AB38" i="3"/>
  <c r="AA38" i="3"/>
  <c r="Z38" i="3"/>
  <c r="AB37" i="3"/>
  <c r="AA37" i="3"/>
  <c r="Z37" i="3"/>
  <c r="AB36" i="3"/>
  <c r="AA36" i="3"/>
  <c r="Z36" i="3"/>
  <c r="AB35" i="3"/>
  <c r="AA35" i="3"/>
  <c r="Z35" i="3"/>
  <c r="AB34" i="3"/>
  <c r="AA34" i="3"/>
  <c r="Z34" i="3"/>
  <c r="AB33" i="3"/>
  <c r="AA33" i="3"/>
  <c r="Z33" i="3"/>
  <c r="AB32" i="3"/>
  <c r="AA32" i="3"/>
  <c r="Z32" i="3"/>
  <c r="AB31" i="3"/>
  <c r="AA31" i="3"/>
  <c r="Z31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6" i="3"/>
  <c r="AA26" i="3"/>
  <c r="Z26" i="3"/>
  <c r="AB25" i="3"/>
  <c r="AA25" i="3"/>
  <c r="Z25" i="3"/>
  <c r="AB24" i="3"/>
  <c r="AA24" i="3"/>
  <c r="Z24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A11" i="3"/>
  <c r="AB11" i="3"/>
  <c r="Z11" i="3"/>
  <c r="D2" i="3"/>
  <c r="E2" i="3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E8" i="2"/>
  <c r="AD8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A8" i="2"/>
  <c r="Z8" i="2"/>
  <c r="AB8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I4" i="2"/>
  <c r="H4" i="2"/>
  <c r="G4" i="2"/>
  <c r="F4" i="2"/>
  <c r="I5" i="2"/>
  <c r="H5" i="2"/>
  <c r="G5" i="2"/>
  <c r="F5" i="2"/>
  <c r="E5" i="2"/>
  <c r="E4" i="2"/>
  <c r="E3" i="2"/>
  <c r="AA87" i="1"/>
  <c r="Z87" i="1"/>
  <c r="Z85" i="1"/>
  <c r="Z83" i="1"/>
  <c r="AA82" i="1"/>
  <c r="Z81" i="1"/>
  <c r="AA79" i="1"/>
  <c r="Z79" i="1"/>
  <c r="Z77" i="1"/>
  <c r="Z75" i="1"/>
  <c r="AA74" i="1"/>
  <c r="Z73" i="1"/>
  <c r="AA71" i="1"/>
  <c r="Z71" i="1"/>
  <c r="Z69" i="1"/>
  <c r="Z67" i="1"/>
  <c r="AA66" i="1"/>
  <c r="Z65" i="1"/>
  <c r="AA63" i="1"/>
  <c r="Z63" i="1"/>
  <c r="Z61" i="1"/>
  <c r="Z59" i="1"/>
  <c r="AA58" i="1"/>
  <c r="Z57" i="1"/>
  <c r="AA55" i="1"/>
  <c r="Z55" i="1"/>
  <c r="Z53" i="1"/>
  <c r="Z51" i="1"/>
  <c r="AA50" i="1"/>
  <c r="Z49" i="1"/>
  <c r="AA47" i="1"/>
  <c r="Z47" i="1"/>
  <c r="Z45" i="1"/>
  <c r="Z43" i="1"/>
  <c r="AA42" i="1"/>
  <c r="Z41" i="1"/>
  <c r="AA39" i="1"/>
  <c r="Z39" i="1"/>
  <c r="Z37" i="1"/>
  <c r="Z35" i="1"/>
  <c r="AA34" i="1"/>
  <c r="Z33" i="1"/>
  <c r="AA31" i="1"/>
  <c r="Z31" i="1"/>
  <c r="Z29" i="1"/>
  <c r="Z27" i="1"/>
  <c r="AA26" i="1"/>
  <c r="Z25" i="1"/>
  <c r="AA23" i="1"/>
  <c r="Z23" i="1"/>
  <c r="Z21" i="1"/>
  <c r="Z19" i="1"/>
  <c r="AA18" i="1"/>
  <c r="Z17" i="1"/>
  <c r="AA15" i="1"/>
  <c r="Z15" i="1"/>
  <c r="Z13" i="1"/>
  <c r="Z11" i="1"/>
  <c r="AA10" i="1"/>
  <c r="Z9" i="1"/>
  <c r="AA7" i="1"/>
  <c r="Z7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AA86" i="1" s="1"/>
  <c r="T85" i="1"/>
  <c r="AA85" i="1" s="1"/>
  <c r="T84" i="1"/>
  <c r="AA84" i="1" s="1"/>
  <c r="T83" i="1"/>
  <c r="AA83" i="1" s="1"/>
  <c r="T82" i="1"/>
  <c r="T81" i="1"/>
  <c r="AA81" i="1" s="1"/>
  <c r="T80" i="1"/>
  <c r="AA80" i="1" s="1"/>
  <c r="T79" i="1"/>
  <c r="T78" i="1"/>
  <c r="AA78" i="1" s="1"/>
  <c r="T77" i="1"/>
  <c r="AA77" i="1" s="1"/>
  <c r="T76" i="1"/>
  <c r="AA76" i="1" s="1"/>
  <c r="T75" i="1"/>
  <c r="AA75" i="1" s="1"/>
  <c r="T74" i="1"/>
  <c r="T73" i="1"/>
  <c r="AA73" i="1" s="1"/>
  <c r="T72" i="1"/>
  <c r="AA72" i="1" s="1"/>
  <c r="T71" i="1"/>
  <c r="T70" i="1"/>
  <c r="AA70" i="1" s="1"/>
  <c r="T69" i="1"/>
  <c r="AA69" i="1" s="1"/>
  <c r="T68" i="1"/>
  <c r="AA68" i="1" s="1"/>
  <c r="T67" i="1"/>
  <c r="AA67" i="1" s="1"/>
  <c r="T66" i="1"/>
  <c r="T65" i="1"/>
  <c r="AA65" i="1" s="1"/>
  <c r="T64" i="1"/>
  <c r="AA64" i="1" s="1"/>
  <c r="T63" i="1"/>
  <c r="T62" i="1"/>
  <c r="AA62" i="1" s="1"/>
  <c r="T61" i="1"/>
  <c r="AA61" i="1" s="1"/>
  <c r="T60" i="1"/>
  <c r="AA60" i="1" s="1"/>
  <c r="T59" i="1"/>
  <c r="AA59" i="1" s="1"/>
  <c r="T58" i="1"/>
  <c r="T57" i="1"/>
  <c r="AA57" i="1" s="1"/>
  <c r="T56" i="1"/>
  <c r="AA56" i="1" s="1"/>
  <c r="T55" i="1"/>
  <c r="T54" i="1"/>
  <c r="AA54" i="1" s="1"/>
  <c r="T53" i="1"/>
  <c r="AA53" i="1" s="1"/>
  <c r="T52" i="1"/>
  <c r="AA52" i="1" s="1"/>
  <c r="T51" i="1"/>
  <c r="AA51" i="1" s="1"/>
  <c r="T50" i="1"/>
  <c r="T49" i="1"/>
  <c r="AA49" i="1" s="1"/>
  <c r="T48" i="1"/>
  <c r="AA48" i="1" s="1"/>
  <c r="T47" i="1"/>
  <c r="T46" i="1"/>
  <c r="AA46" i="1" s="1"/>
  <c r="T45" i="1"/>
  <c r="AA45" i="1" s="1"/>
  <c r="T44" i="1"/>
  <c r="AA44" i="1" s="1"/>
  <c r="T43" i="1"/>
  <c r="AA43" i="1" s="1"/>
  <c r="T42" i="1"/>
  <c r="T41" i="1"/>
  <c r="AA41" i="1" s="1"/>
  <c r="T40" i="1"/>
  <c r="AA40" i="1" s="1"/>
  <c r="T39" i="1"/>
  <c r="T38" i="1"/>
  <c r="AA38" i="1" s="1"/>
  <c r="T37" i="1"/>
  <c r="AA37" i="1" s="1"/>
  <c r="T36" i="1"/>
  <c r="AA36" i="1" s="1"/>
  <c r="T35" i="1"/>
  <c r="AA35" i="1" s="1"/>
  <c r="T34" i="1"/>
  <c r="T33" i="1"/>
  <c r="AA33" i="1" s="1"/>
  <c r="T32" i="1"/>
  <c r="AA32" i="1" s="1"/>
  <c r="T31" i="1"/>
  <c r="T30" i="1"/>
  <c r="AA30" i="1" s="1"/>
  <c r="T29" i="1"/>
  <c r="AA29" i="1" s="1"/>
  <c r="T28" i="1"/>
  <c r="AA28" i="1" s="1"/>
  <c r="T27" i="1"/>
  <c r="AA27" i="1" s="1"/>
  <c r="T26" i="1"/>
  <c r="T25" i="1"/>
  <c r="AA25" i="1" s="1"/>
  <c r="T24" i="1"/>
  <c r="AA24" i="1" s="1"/>
  <c r="T23" i="1"/>
  <c r="T22" i="1"/>
  <c r="AA22" i="1" s="1"/>
  <c r="T21" i="1"/>
  <c r="AA21" i="1" s="1"/>
  <c r="T20" i="1"/>
  <c r="AA20" i="1" s="1"/>
  <c r="T19" i="1"/>
  <c r="AA19" i="1" s="1"/>
  <c r="T18" i="1"/>
  <c r="T17" i="1"/>
  <c r="AA17" i="1" s="1"/>
  <c r="T16" i="1"/>
  <c r="AA16" i="1" s="1"/>
  <c r="T15" i="1"/>
  <c r="T14" i="1"/>
  <c r="AA14" i="1" s="1"/>
  <c r="T13" i="1"/>
  <c r="AA13" i="1" s="1"/>
  <c r="T12" i="1"/>
  <c r="AA12" i="1" s="1"/>
  <c r="T11" i="1"/>
  <c r="AA11" i="1" s="1"/>
  <c r="T10" i="1"/>
  <c r="T9" i="1"/>
  <c r="AA9" i="1" s="1"/>
  <c r="T8" i="1"/>
  <c r="AA8" i="1" s="1"/>
  <c r="T7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Z86" i="1" s="1"/>
  <c r="K85" i="1"/>
  <c r="K84" i="1"/>
  <c r="Z84" i="1" s="1"/>
  <c r="K83" i="1"/>
  <c r="K82" i="1"/>
  <c r="Z82" i="1" s="1"/>
  <c r="K81" i="1"/>
  <c r="K80" i="1"/>
  <c r="Z80" i="1" s="1"/>
  <c r="K79" i="1"/>
  <c r="K78" i="1"/>
  <c r="Z78" i="1" s="1"/>
  <c r="K77" i="1"/>
  <c r="K76" i="1"/>
  <c r="Z76" i="1" s="1"/>
  <c r="K75" i="1"/>
  <c r="K74" i="1"/>
  <c r="Z74" i="1" s="1"/>
  <c r="K73" i="1"/>
  <c r="K72" i="1"/>
  <c r="Z72" i="1" s="1"/>
  <c r="K71" i="1"/>
  <c r="K70" i="1"/>
  <c r="Z70" i="1" s="1"/>
  <c r="K69" i="1"/>
  <c r="K68" i="1"/>
  <c r="Z68" i="1" s="1"/>
  <c r="K67" i="1"/>
  <c r="K66" i="1"/>
  <c r="Z66" i="1" s="1"/>
  <c r="K65" i="1"/>
  <c r="K64" i="1"/>
  <c r="Z64" i="1" s="1"/>
  <c r="K63" i="1"/>
  <c r="K62" i="1"/>
  <c r="Z62" i="1" s="1"/>
  <c r="K61" i="1"/>
  <c r="K60" i="1"/>
  <c r="Z60" i="1" s="1"/>
  <c r="K59" i="1"/>
  <c r="K58" i="1"/>
  <c r="Z58" i="1" s="1"/>
  <c r="K57" i="1"/>
  <c r="K56" i="1"/>
  <c r="Z56" i="1" s="1"/>
  <c r="K55" i="1"/>
  <c r="K54" i="1"/>
  <c r="Z54" i="1" s="1"/>
  <c r="K53" i="1"/>
  <c r="K52" i="1"/>
  <c r="Z52" i="1" s="1"/>
  <c r="K51" i="1"/>
  <c r="K50" i="1"/>
  <c r="Z50" i="1" s="1"/>
  <c r="K49" i="1"/>
  <c r="K48" i="1"/>
  <c r="Z48" i="1" s="1"/>
  <c r="K47" i="1"/>
  <c r="K46" i="1"/>
  <c r="Z46" i="1" s="1"/>
  <c r="K45" i="1"/>
  <c r="K44" i="1"/>
  <c r="Z44" i="1" s="1"/>
  <c r="K43" i="1"/>
  <c r="K42" i="1"/>
  <c r="Z42" i="1" s="1"/>
  <c r="K41" i="1"/>
  <c r="K40" i="1"/>
  <c r="Z40" i="1" s="1"/>
  <c r="K39" i="1"/>
  <c r="K38" i="1"/>
  <c r="Z38" i="1" s="1"/>
  <c r="K37" i="1"/>
  <c r="K36" i="1"/>
  <c r="Z36" i="1" s="1"/>
  <c r="K35" i="1"/>
  <c r="K34" i="1"/>
  <c r="Z34" i="1" s="1"/>
  <c r="K33" i="1"/>
  <c r="K32" i="1"/>
  <c r="Z32" i="1" s="1"/>
  <c r="K31" i="1"/>
  <c r="K30" i="1"/>
  <c r="Z30" i="1" s="1"/>
  <c r="K29" i="1"/>
  <c r="K28" i="1"/>
  <c r="Z28" i="1" s="1"/>
  <c r="K27" i="1"/>
  <c r="K26" i="1"/>
  <c r="Z26" i="1" s="1"/>
  <c r="K25" i="1"/>
  <c r="K24" i="1"/>
  <c r="Z24" i="1" s="1"/>
  <c r="K23" i="1"/>
  <c r="K22" i="1"/>
  <c r="Z22" i="1" s="1"/>
  <c r="K21" i="1"/>
  <c r="K20" i="1"/>
  <c r="Z20" i="1" s="1"/>
  <c r="K19" i="1"/>
  <c r="K18" i="1"/>
  <c r="Z18" i="1" s="1"/>
  <c r="K17" i="1"/>
  <c r="K16" i="1"/>
  <c r="Z16" i="1" s="1"/>
  <c r="K15" i="1"/>
  <c r="K14" i="1"/>
  <c r="Z14" i="1" s="1"/>
  <c r="K13" i="1"/>
  <c r="K12" i="1"/>
  <c r="Z12" i="1" s="1"/>
  <c r="K11" i="1"/>
  <c r="K10" i="1"/>
  <c r="Z10" i="1" s="1"/>
  <c r="K9" i="1"/>
  <c r="K8" i="1"/>
  <c r="Z8" i="1" s="1"/>
  <c r="K7" i="1"/>
  <c r="G6" i="5"/>
  <c r="F6" i="5"/>
  <c r="G5" i="5"/>
  <c r="F5" i="5"/>
</calcChain>
</file>

<file path=xl/sharedStrings.xml><?xml version="1.0" encoding="utf-8"?>
<sst xmlns="http://schemas.openxmlformats.org/spreadsheetml/2006/main" count="118" uniqueCount="36">
  <si>
    <t>SSP5‒Baseline</t>
  </si>
  <si>
    <t>Baseline</t>
  </si>
  <si>
    <t>Test 1</t>
  </si>
  <si>
    <t>SSP1‒ 2.6</t>
  </si>
  <si>
    <t>SSP1‒ 2.6 (Low Emissions)</t>
  </si>
  <si>
    <t>Subsidy</t>
  </si>
  <si>
    <t>Base Relocation Rate</t>
  </si>
  <si>
    <t>Test 2</t>
  </si>
  <si>
    <t>-</t>
  </si>
  <si>
    <t>Property Damage</t>
  </si>
  <si>
    <t>0.5, 0.3, 0.1</t>
  </si>
  <si>
    <t>Price Inflation</t>
  </si>
  <si>
    <t>Household goods</t>
  </si>
  <si>
    <t>With Program</t>
  </si>
  <si>
    <t>Lump Sum</t>
  </si>
  <si>
    <t>Rebuilding Cost</t>
  </si>
  <si>
    <t>Temporary Relocation Costs</t>
  </si>
  <si>
    <t>Housing Contents</t>
  </si>
  <si>
    <t>Total</t>
  </si>
  <si>
    <t>Low Emissions</t>
  </si>
  <si>
    <t>GDP</t>
  </si>
  <si>
    <t>% of GDP</t>
  </si>
  <si>
    <t>Base relocation rate</t>
  </si>
  <si>
    <t>Rate doubles</t>
  </si>
  <si>
    <t>Rate goes to 0.5%</t>
  </si>
  <si>
    <t>Major</t>
  </si>
  <si>
    <t>Medium</t>
  </si>
  <si>
    <t>Minor</t>
  </si>
  <si>
    <t>More PD</t>
  </si>
  <si>
    <t>Less PD</t>
  </si>
  <si>
    <t>Low End</t>
  </si>
  <si>
    <t>High End</t>
  </si>
  <si>
    <t>Low</t>
  </si>
  <si>
    <t>High</t>
  </si>
  <si>
    <t>Reduction in Property Damage</t>
  </si>
  <si>
    <t>Emission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</si>
</sst>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0" applyNumberFormat="1"/>
    <xf numFmtId="0" fontId="2" fillId="0" borderId="0" xfId="0" applyFont="1"/>
    <xf numFmtId="0" fontId="0" fillId="0" borderId="0" xfId="2" applyNumberFormat="1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Very</a:t>
            </a:r>
            <a:r>
              <a:rPr lang="en-AU" baseline="0"/>
              <a:t> High vs. Low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5399529213576"/>
          <c:y val="0.14443146417445482"/>
          <c:w val="0.78589637866212669"/>
          <c:h val="0.71660607067915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'Emission scenario '!$X$6</c:f>
              <c:strCache>
                <c:ptCount val="1"/>
                <c:pt idx="0">
                  <c:v>SSP5‒Baseline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'Emission scenario '!$W$7:$W$87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'Emission scenario '!$X$7:$X$87</c:f>
              <c:numCache>
                <c:formatCode>General</c:formatCode>
                <c:ptCount val="81"/>
                <c:pt idx="0">
                  <c:v>31.406674290356094</c:v>
                </c:pt>
                <c:pt idx="1">
                  <c:v>5.7163361731137989</c:v>
                </c:pt>
                <c:pt idx="2">
                  <c:v>5.8986722122447279</c:v>
                </c:pt>
                <c:pt idx="3">
                  <c:v>6.0879374818300498</c:v>
                </c:pt>
                <c:pt idx="4">
                  <c:v>6.2845480105973994</c:v>
                </c:pt>
                <c:pt idx="5">
                  <c:v>6.4889427775354589</c:v>
                </c:pt>
                <c:pt idx="6">
                  <c:v>6.7015874356011498</c:v>
                </c:pt>
                <c:pt idx="7">
                  <c:v>6.9229755285486743</c:v>
                </c:pt>
                <c:pt idx="8">
                  <c:v>7.1536285336269643</c:v>
                </c:pt>
                <c:pt idx="9">
                  <c:v>7.394097821648443</c:v>
                </c:pt>
                <c:pt idx="10">
                  <c:v>7.6449678197572357</c:v>
                </c:pt>
                <c:pt idx="11">
                  <c:v>7.9583303987105927</c:v>
                </c:pt>
                <c:pt idx="12">
                  <c:v>8.2853114397813545</c:v>
                </c:pt>
                <c:pt idx="13">
                  <c:v>8.6267471603580201</c:v>
                </c:pt>
                <c:pt idx="14">
                  <c:v>8.9835217591440575</c:v>
                </c:pt>
                <c:pt idx="15">
                  <c:v>9.3565764245210747</c:v>
                </c:pt>
                <c:pt idx="16">
                  <c:v>9.7469034567590001</c:v>
                </c:pt>
                <c:pt idx="17">
                  <c:v>10.155557476925438</c:v>
                </c:pt>
                <c:pt idx="18">
                  <c:v>10.583653776544796</c:v>
                </c:pt>
                <c:pt idx="19">
                  <c:v>11.032372191975158</c:v>
                </c:pt>
                <c:pt idx="20">
                  <c:v>11.502966358558204</c:v>
                </c:pt>
                <c:pt idx="21">
                  <c:v>12.085267821349118</c:v>
                </c:pt>
                <c:pt idx="22">
                  <c:v>12.696615231793427</c:v>
                </c:pt>
                <c:pt idx="23">
                  <c:v>13.338826163323201</c:v>
                </c:pt>
                <c:pt idx="24">
                  <c:v>14.013823814712557</c:v>
                </c:pt>
                <c:pt idx="25">
                  <c:v>14.723651047239631</c:v>
                </c:pt>
                <c:pt idx="26">
                  <c:v>15.470470350990706</c:v>
                </c:pt>
                <c:pt idx="27">
                  <c:v>16.256576162857957</c:v>
                </c:pt>
                <c:pt idx="28">
                  <c:v>17.084397580635805</c:v>
                </c:pt>
                <c:pt idx="29">
                  <c:v>17.956510484273117</c:v>
                </c:pt>
                <c:pt idx="30">
                  <c:v>18.875644742624718</c:v>
                </c:pt>
                <c:pt idx="31">
                  <c:v>20.013453918799314</c:v>
                </c:pt>
                <c:pt idx="32">
                  <c:v>21.214696337299781</c:v>
                </c:pt>
                <c:pt idx="33">
                  <c:v>22.483394342824312</c:v>
                </c:pt>
                <c:pt idx="34">
                  <c:v>23.823821301878343</c:v>
                </c:pt>
                <c:pt idx="35">
                  <c:v>25.240501909359445</c:v>
                </c:pt>
                <c:pt idx="36">
                  <c:v>26.738239954467492</c:v>
                </c:pt>
                <c:pt idx="37">
                  <c:v>28.322128731604277</c:v>
                </c:pt>
                <c:pt idx="38">
                  <c:v>29.997568922980996</c:v>
                </c:pt>
                <c:pt idx="39">
                  <c:v>31.770282841264248</c:v>
                </c:pt>
                <c:pt idx="40">
                  <c:v>33.64634061852805</c:v>
                </c:pt>
                <c:pt idx="41">
                  <c:v>35.956013789835218</c:v>
                </c:pt>
                <c:pt idx="42">
                  <c:v>38.405748953699245</c:v>
                </c:pt>
                <c:pt idx="43">
                  <c:v>41.004524575207107</c:v>
                </c:pt>
                <c:pt idx="44">
                  <c:v>43.76186759656099</c:v>
                </c:pt>
                <c:pt idx="45">
                  <c:v>46.687889855454543</c:v>
                </c:pt>
                <c:pt idx="46">
                  <c:v>49.793314300965385</c:v>
                </c:pt>
                <c:pt idx="47">
                  <c:v>53.089516908480384</c:v>
                </c:pt>
                <c:pt idx="48">
                  <c:v>56.588565719558424</c:v>
                </c:pt>
                <c:pt idx="49">
                  <c:v>60.303256949364105</c:v>
                </c:pt>
                <c:pt idx="50">
                  <c:v>64.247160344812784</c:v>
                </c:pt>
                <c:pt idx="51">
                  <c:v>69.01331215500214</c:v>
                </c:pt>
                <c:pt idx="52">
                  <c:v>74.085175063666568</c:v>
                </c:pt>
                <c:pt idx="53">
                  <c:v>79.482423881975805</c:v>
                </c:pt>
                <c:pt idx="54">
                  <c:v>85.225946250053042</c:v>
                </c:pt>
                <c:pt idx="55">
                  <c:v>91.337898479984716</c:v>
                </c:pt>
                <c:pt idx="56">
                  <c:v>97.84178933429861</c:v>
                </c:pt>
                <c:pt idx="57">
                  <c:v>104.76256116199787</c:v>
                </c:pt>
                <c:pt idx="58">
                  <c:v>112.12667074047987</c:v>
                </c:pt>
                <c:pt idx="59">
                  <c:v>119.96217561612211</c:v>
                </c:pt>
                <c:pt idx="60">
                  <c:v>128.29883857050004</c:v>
                </c:pt>
                <c:pt idx="61">
                  <c:v>138.02634047706758</c:v>
                </c:pt>
                <c:pt idx="62">
                  <c:v>148.39496659862627</c:v>
                </c:pt>
                <c:pt idx="63">
                  <c:v>159.44580746982172</c:v>
                </c:pt>
                <c:pt idx="64">
                  <c:v>171.22246140144523</c:v>
                </c:pt>
                <c:pt idx="65">
                  <c:v>183.77117962484945</c:v>
                </c:pt>
                <c:pt idx="66">
                  <c:v>197.14103113596255</c:v>
                </c:pt>
                <c:pt idx="67">
                  <c:v>211.38405631160279</c:v>
                </c:pt>
                <c:pt idx="68">
                  <c:v>226.55544930789722</c:v>
                </c:pt>
                <c:pt idx="69">
                  <c:v>242.71374871183497</c:v>
                </c:pt>
                <c:pt idx="70">
                  <c:v>259.921020552024</c:v>
                </c:pt>
                <c:pt idx="71">
                  <c:v>279.29368844332447</c:v>
                </c:pt>
                <c:pt idx="72">
                  <c:v>299.94732214911517</c:v>
                </c:pt>
                <c:pt idx="73">
                  <c:v>321.96310287404208</c:v>
                </c:pt>
                <c:pt idx="74">
                  <c:v>345.42713736508489</c:v>
                </c:pt>
                <c:pt idx="75">
                  <c:v>370.43073126096226</c:v>
                </c:pt>
                <c:pt idx="76">
                  <c:v>397.07070726288248</c:v>
                </c:pt>
                <c:pt idx="77">
                  <c:v>425.4497242362288</c:v>
                </c:pt>
                <c:pt idx="78">
                  <c:v>455.67661040019044</c:v>
                </c:pt>
                <c:pt idx="79">
                  <c:v>487.86672804644718</c:v>
                </c:pt>
                <c:pt idx="80">
                  <c:v>522.14237439610554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4-4B35-A9EA-CACCE07613E4}"/>
            </c:ext>
          </c:extLst>
        </c:ser>
        <c:ser>
          <c:idx val="1"/>
          <c:order val="1"/>
          <c:tx>
            <c:strRef>
              <c:f>'Emission scenario '!$Y$6</c:f>
              <c:strCache>
                <c:ptCount val="1"/>
                <c:pt idx="0">
                  <c:v>SSP1‒ 2.6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'Emission scenario '!$W$7:$W$87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'Emission scenario '!$Y$7:$Y$87</c:f>
              <c:numCache>
                <c:formatCode>General</c:formatCode>
                <c:ptCount val="81"/>
                <c:pt idx="0">
                  <c:v>31.406674290356094</c:v>
                </c:pt>
                <c:pt idx="1">
                  <c:v>5.6780287181315892</c:v>
                </c:pt>
                <c:pt idx="2">
                  <c:v>5.8209802715333971</c:v>
                </c:pt>
                <c:pt idx="3">
                  <c:v>5.9697054158912044</c:v>
                </c:pt>
                <c:pt idx="4">
                  <c:v>6.1245363140879983</c:v>
                </c:pt>
                <c:pt idx="5">
                  <c:v>6.2858225416009104</c:v>
                </c:pt>
                <c:pt idx="6">
                  <c:v>6.4539344193725885</c:v>
                </c:pt>
                <c:pt idx="7">
                  <c:v>6.6292638484448076</c:v>
                </c:pt>
                <c:pt idx="8">
                  <c:v>6.8122240196206638</c:v>
                </c:pt>
                <c:pt idx="9">
                  <c:v>7.0032509685450801</c:v>
                </c:pt>
                <c:pt idx="10">
                  <c:v>7.2028062334624554</c:v>
                </c:pt>
                <c:pt idx="11">
                  <c:v>7.3927017966398507</c:v>
                </c:pt>
                <c:pt idx="12">
                  <c:v>7.5913755781913164</c:v>
                </c:pt>
                <c:pt idx="13">
                  <c:v>7.799316350524661</c:v>
                </c:pt>
                <c:pt idx="14">
                  <c:v>8.0170382377940221</c:v>
                </c:pt>
                <c:pt idx="15">
                  <c:v>8.2450876844826926</c:v>
                </c:pt>
                <c:pt idx="16">
                  <c:v>8.4840370060231631</c:v>
                </c:pt>
                <c:pt idx="17">
                  <c:v>8.7344931412629165</c:v>
                </c:pt>
                <c:pt idx="18">
                  <c:v>8.9970949103883946</c:v>
                </c:pt>
                <c:pt idx="19">
                  <c:v>9.2725151551946556</c:v>
                </c:pt>
                <c:pt idx="20">
                  <c:v>9.561467249392777</c:v>
                </c:pt>
                <c:pt idx="21">
                  <c:v>9.8346503344505063</c:v>
                </c:pt>
                <c:pt idx="22">
                  <c:v>10.121392708188989</c:v>
                </c:pt>
                <c:pt idx="23">
                  <c:v>10.422419076138658</c:v>
                </c:pt>
                <c:pt idx="24">
                  <c:v>10.738489676767063</c:v>
                </c:pt>
                <c:pt idx="25">
                  <c:v>11.070408336285579</c:v>
                </c:pt>
                <c:pt idx="26">
                  <c:v>11.419019329303607</c:v>
                </c:pt>
                <c:pt idx="27">
                  <c:v>11.785213580845035</c:v>
                </c:pt>
                <c:pt idx="28">
                  <c:v>12.16992745648046</c:v>
                </c:pt>
                <c:pt idx="29">
                  <c:v>12.574148317178238</c:v>
                </c:pt>
                <c:pt idx="30">
                  <c:v>12.998916210251354</c:v>
                </c:pt>
                <c:pt idx="31">
                  <c:v>13.409669430842145</c:v>
                </c:pt>
                <c:pt idx="32">
                  <c:v>13.84100964456437</c:v>
                </c:pt>
                <c:pt idx="33">
                  <c:v>14.293984868909233</c:v>
                </c:pt>
                <c:pt idx="34">
                  <c:v>14.769700873032917</c:v>
                </c:pt>
                <c:pt idx="35">
                  <c:v>15.269314912772353</c:v>
                </c:pt>
                <c:pt idx="36">
                  <c:v>15.794046549083507</c:v>
                </c:pt>
                <c:pt idx="37">
                  <c:v>16.345177033692526</c:v>
                </c:pt>
                <c:pt idx="38">
                  <c:v>16.924053019425774</c:v>
                </c:pt>
                <c:pt idx="39">
                  <c:v>17.532087826398357</c:v>
                </c:pt>
                <c:pt idx="40">
                  <c:v>18.170769006592447</c:v>
                </c:pt>
                <c:pt idx="41">
                  <c:v>18.806504920559647</c:v>
                </c:pt>
                <c:pt idx="42">
                  <c:v>19.473550357967039</c:v>
                </c:pt>
                <c:pt idx="43">
                  <c:v>20.173440868816098</c:v>
                </c:pt>
                <c:pt idx="44">
                  <c:v>20.907787382947443</c:v>
                </c:pt>
                <c:pt idx="45">
                  <c:v>21.678281750305757</c:v>
                </c:pt>
                <c:pt idx="46">
                  <c:v>22.48669674508141</c:v>
                </c:pt>
                <c:pt idx="47">
                  <c:v>23.334892871177715</c:v>
                </c:pt>
                <c:pt idx="48">
                  <c:v>24.224822827886111</c:v>
                </c:pt>
                <c:pt idx="49">
                  <c:v>25.158534029193671</c:v>
                </c:pt>
                <c:pt idx="50">
                  <c:v>26.138174426772682</c:v>
                </c:pt>
                <c:pt idx="51">
                  <c:v>27.114238886223472</c:v>
                </c:pt>
                <c:pt idx="52">
                  <c:v>28.136652338713628</c:v>
                </c:pt>
                <c:pt idx="53">
                  <c:v>29.207579395718827</c:v>
                </c:pt>
                <c:pt idx="54">
                  <c:v>30.329288425579048</c:v>
                </c:pt>
                <c:pt idx="55">
                  <c:v>31.504150474149313</c:v>
                </c:pt>
                <c:pt idx="56">
                  <c:v>32.734647319027033</c:v>
                </c:pt>
                <c:pt idx="57">
                  <c:v>34.023376943291879</c:v>
                </c:pt>
                <c:pt idx="58">
                  <c:v>35.373057652203002</c:v>
                </c:pt>
                <c:pt idx="59">
                  <c:v>36.786532832174295</c:v>
                </c:pt>
                <c:pt idx="60">
                  <c:v>38.266779932165356</c:v>
                </c:pt>
                <c:pt idx="61">
                  <c:v>39.750912714323462</c:v>
                </c:pt>
                <c:pt idx="62">
                  <c:v>41.302436710552612</c:v>
                </c:pt>
                <c:pt idx="63">
                  <c:v>42.924331483061522</c:v>
                </c:pt>
                <c:pt idx="64">
                  <c:v>44.61970608870827</c:v>
                </c:pt>
                <c:pt idx="65">
                  <c:v>46.391803852741091</c:v>
                </c:pt>
                <c:pt idx="66">
                  <c:v>48.244010196768535</c:v>
                </c:pt>
                <c:pt idx="67">
                  <c:v>50.179855586893225</c:v>
                </c:pt>
                <c:pt idx="68">
                  <c:v>52.203023627520373</c:v>
                </c:pt>
                <c:pt idx="69">
                  <c:v>54.317358686168085</c:v>
                </c:pt>
                <c:pt idx="70">
                  <c:v>56.526869669028628</c:v>
                </c:pt>
                <c:pt idx="71">
                  <c:v>58.837813965405417</c:v>
                </c:pt>
                <c:pt idx="72">
                  <c:v>61.252660035677359</c:v>
                </c:pt>
                <c:pt idx="73">
                  <c:v>63.775971372661957</c:v>
                </c:pt>
                <c:pt idx="74">
                  <c:v>66.41250971868881</c:v>
                </c:pt>
                <c:pt idx="75">
                  <c:v>69.16724026406483</c:v>
                </c:pt>
                <c:pt idx="76">
                  <c:v>72.045342732095094</c:v>
                </c:pt>
                <c:pt idx="77">
                  <c:v>75.052219523911006</c:v>
                </c:pt>
                <c:pt idx="78">
                  <c:v>78.193503607383178</c:v>
                </c:pt>
                <c:pt idx="79">
                  <c:v>81.475068971805541</c:v>
                </c:pt>
                <c:pt idx="80">
                  <c:v>84.903043822283536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4-4B35-A9EA-CACCE076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9035040"/>
        <c:axId val="1199042960"/>
      </c:barChart>
      <c:lineChart>
        <c:grouping val="standard"/>
        <c:varyColors val="0"/>
        <c:ser>
          <c:idx val="2"/>
          <c:order val="2"/>
          <c:tx>
            <c:strRef>
              <c:f>'Emission scenario '!$Z$6</c:f>
              <c:strCache>
                <c:ptCount val="1"/>
              </c:strCache>
            </c:strRef>
          </c:tx>
          <c:spPr>
            <a:ln w="3492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'Emission scenario '!$W$7:$W$87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'Emission scenario '!$Z$7:$Z$87</c:f>
              <c:numCache>
                <c:formatCode>0%</c:formatCode>
                <c:ptCount val="81"/>
                <c:pt idx="0">
                  <c:v>2.419797894126588E-2</c:v>
                </c:pt>
                <c:pt idx="1">
                  <c:v>4.1443911297035889E-3</c:v>
                </c:pt>
                <c:pt idx="2">
                  <c:v>4.0382937495091285E-3</c:v>
                </c:pt>
                <c:pt idx="3">
                  <c:v>3.9478893267506487E-3</c:v>
                </c:pt>
                <c:pt idx="4">
                  <c:v>3.8710738986082031E-3</c:v>
                </c:pt>
                <c:pt idx="5">
                  <c:v>3.8061587367857128E-3</c:v>
                </c:pt>
                <c:pt idx="6">
                  <c:v>3.7517778318912395E-3</c:v>
                </c:pt>
                <c:pt idx="7">
                  <c:v>3.7068182260132504E-3</c:v>
                </c:pt>
                <c:pt idx="8">
                  <c:v>3.6703671984311547E-3</c:v>
                </c:pt>
                <c:pt idx="9">
                  <c:v>3.641673098116395E-3</c:v>
                </c:pt>
                <c:pt idx="10">
                  <c:v>3.6201158029357128E-3</c:v>
                </c:pt>
                <c:pt idx="11">
                  <c:v>3.5654967812586411E-3</c:v>
                </c:pt>
                <c:pt idx="12">
                  <c:v>3.5222509901663979E-3</c:v>
                </c:pt>
                <c:pt idx="13">
                  <c:v>3.4890574039893206E-3</c:v>
                </c:pt>
                <c:pt idx="14">
                  <c:v>3.4648585507883849E-3</c:v>
                </c:pt>
                <c:pt idx="15">
                  <c:v>3.4488054302934568E-3</c:v>
                </c:pt>
                <c:pt idx="16">
                  <c:v>3.4402112032811119E-3</c:v>
                </c:pt>
                <c:pt idx="17">
                  <c:v>3.4385219782873148E-3</c:v>
                </c:pt>
                <c:pt idx="18">
                  <c:v>3.4432902713107251E-3</c:v>
                </c:pt>
                <c:pt idx="19">
                  <c:v>3.4541561900108772E-3</c:v>
                </c:pt>
                <c:pt idx="20">
                  <c:v>3.4708343369654511E-3</c:v>
                </c:pt>
                <c:pt idx="21">
                  <c:v>3.5057389647792318E-3</c:v>
                </c:pt>
                <c:pt idx="22">
                  <c:v>3.5461609315270959E-3</c:v>
                </c:pt>
                <c:pt idx="23">
                  <c:v>3.591996416942141E-3</c:v>
                </c:pt>
                <c:pt idx="24">
                  <c:v>3.6431834300754114E-3</c:v>
                </c:pt>
                <c:pt idx="25">
                  <c:v>3.6996983415149435E-3</c:v>
                </c:pt>
                <c:pt idx="26">
                  <c:v>3.7615496677282515E-3</c:v>
                </c:pt>
                <c:pt idx="27">
                  <c:v>3.8287759336030295E-3</c:v>
                </c:pt>
                <c:pt idx="28">
                  <c:v>3.9014417316294262E-3</c:v>
                </c:pt>
                <c:pt idx="29">
                  <c:v>3.9796365634559953E-3</c:v>
                </c:pt>
                <c:pt idx="30">
                  <c:v>4.0634728226339022E-3</c:v>
                </c:pt>
                <c:pt idx="31">
                  <c:v>4.178267412293153E-3</c:v>
                </c:pt>
                <c:pt idx="32">
                  <c:v>4.2991847720746405E-3</c:v>
                </c:pt>
                <c:pt idx="33">
                  <c:v>4.4264935586166903E-3</c:v>
                </c:pt>
                <c:pt idx="34">
                  <c:v>4.5604807156123476E-3</c:v>
                </c:pt>
                <c:pt idx="35">
                  <c:v>4.7014490666103708E-3</c:v>
                </c:pt>
                <c:pt idx="36">
                  <c:v>4.8497202673732261E-3</c:v>
                </c:pt>
                <c:pt idx="37">
                  <c:v>5.005634237919639E-3</c:v>
                </c:pt>
                <c:pt idx="38">
                  <c:v>5.1695499671566792E-3</c:v>
                </c:pt>
                <c:pt idx="39">
                  <c:v>5.3418455880363839E-3</c:v>
                </c:pt>
                <c:pt idx="40">
                  <c:v>5.5229204029434509E-3</c:v>
                </c:pt>
                <c:pt idx="41">
                  <c:v>5.7487993502997889E-3</c:v>
                </c:pt>
                <c:pt idx="42">
                  <c:v>5.9850723323373834E-3</c:v>
                </c:pt>
                <c:pt idx="43">
                  <c:v>6.2323343307131981E-3</c:v>
                </c:pt>
                <c:pt idx="44">
                  <c:v>6.4912043541075718E-3</c:v>
                </c:pt>
                <c:pt idx="45">
                  <c:v>6.7623278873078646E-3</c:v>
                </c:pt>
                <c:pt idx="46">
                  <c:v>7.0463775588147943E-3</c:v>
                </c:pt>
                <c:pt idx="47">
                  <c:v>7.3440558901635093E-3</c:v>
                </c:pt>
                <c:pt idx="48">
                  <c:v>7.65609729382726E-3</c:v>
                </c:pt>
                <c:pt idx="49">
                  <c:v>7.9832694251923877E-3</c:v>
                </c:pt>
                <c:pt idx="50">
                  <c:v>8.326375562690929E-3</c:v>
                </c:pt>
                <c:pt idx="51">
                  <c:v>8.7493772867640249E-3</c:v>
                </c:pt>
                <c:pt idx="52">
                  <c:v>9.1922879855251358E-3</c:v>
                </c:pt>
                <c:pt idx="53">
                  <c:v>9.656252083763325E-3</c:v>
                </c:pt>
                <c:pt idx="54">
                  <c:v>1.0142464805408001E-2</c:v>
                </c:pt>
                <c:pt idx="55">
                  <c:v>1.0652173600202619E-2</c:v>
                </c:pt>
                <c:pt idx="56">
                  <c:v>1.1186682596324023E-2</c:v>
                </c:pt>
                <c:pt idx="57">
                  <c:v>1.1747356242345342E-2</c:v>
                </c:pt>
                <c:pt idx="58">
                  <c:v>1.2335622504081978E-2</c:v>
                </c:pt>
                <c:pt idx="59">
                  <c:v>1.295297629956297E-2</c:v>
                </c:pt>
                <c:pt idx="60">
                  <c:v>1.3600984480375165E-2</c:v>
                </c:pt>
                <c:pt idx="61">
                  <c:v>1.4357494929905462E-2</c:v>
                </c:pt>
                <c:pt idx="62">
                  <c:v>1.5151584243852363E-2</c:v>
                </c:pt>
                <c:pt idx="63">
                  <c:v>1.5985332063034586E-2</c:v>
                </c:pt>
                <c:pt idx="64">
                  <c:v>1.6860917133155687E-2</c:v>
                </c:pt>
                <c:pt idx="65">
                  <c:v>1.7780622694998898E-2</c:v>
                </c:pt>
                <c:pt idx="66">
                  <c:v>1.8746843192860067E-2</c:v>
                </c:pt>
                <c:pt idx="67">
                  <c:v>1.9762089254154888E-2</c:v>
                </c:pt>
                <c:pt idx="68">
                  <c:v>2.0828994819419355E-2</c:v>
                </c:pt>
                <c:pt idx="69">
                  <c:v>2.1950324320425669E-2</c:v>
                </c:pt>
                <c:pt idx="70">
                  <c:v>2.3128978486688538E-2</c:v>
                </c:pt>
                <c:pt idx="71">
                  <c:v>2.4440928826439067E-2</c:v>
                </c:pt>
                <c:pt idx="72">
                  <c:v>2.5820368194707479E-2</c:v>
                </c:pt>
                <c:pt idx="73">
                  <c:v>2.7270924715057491E-2</c:v>
                </c:pt>
                <c:pt idx="74">
                  <c:v>2.8796407985700503E-2</c:v>
                </c:pt>
                <c:pt idx="75">
                  <c:v>3.0400817408911311E-2</c:v>
                </c:pt>
                <c:pt idx="76">
                  <c:v>3.2088353377641675E-2</c:v>
                </c:pt>
                <c:pt idx="77">
                  <c:v>3.386342752439022E-2</c:v>
                </c:pt>
                <c:pt idx="78">
                  <c:v>3.5730673161487855E-2</c:v>
                </c:pt>
                <c:pt idx="79">
                  <c:v>3.7694957240775241E-2</c:v>
                </c:pt>
                <c:pt idx="80">
                  <c:v>3.9761394030266899E-2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4-4B35-A9EA-CACCE07613E4}"/>
            </c:ext>
          </c:extLst>
        </c:ser>
        <c:ser>
          <c:idx val="3"/>
          <c:order val="3"/>
          <c:tx>
            <c:strRef>
              <c:f>'Emission scenario '!$AA$6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'Emission scenario '!$W$7:$W$87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'Emission scenario '!$AA$7:$AA$87</c:f>
              <c:numCache>
                <c:formatCode>0%</c:formatCode>
                <c:ptCount val="81"/>
                <c:pt idx="0">
                  <c:v>2.4216991299499051E-2</c:v>
                </c:pt>
                <c:pt idx="1">
                  <c:v>4.157583290591715E-3</c:v>
                </c:pt>
                <c:pt idx="2">
                  <c:v>4.057782783161424E-3</c:v>
                </c:pt>
                <c:pt idx="3">
                  <c:v>3.9709598959554969E-3</c:v>
                </c:pt>
                <c:pt idx="4">
                  <c:v>3.8956216955616679E-3</c:v>
                </c:pt>
                <c:pt idx="5">
                  <c:v>3.8305362984350369E-3</c:v>
                </c:pt>
                <c:pt idx="6">
                  <c:v>3.7746822846660886E-3</c:v>
                </c:pt>
                <c:pt idx="7">
                  <c:v>3.727208450867968E-3</c:v>
                </c:pt>
                <c:pt idx="8">
                  <c:v>3.6874019495403056E-3</c:v>
                </c:pt>
                <c:pt idx="9">
                  <c:v>3.6546642567314653E-3</c:v>
                </c:pt>
                <c:pt idx="10">
                  <c:v>3.6284926940977989E-3</c:v>
                </c:pt>
                <c:pt idx="11">
                  <c:v>3.5698834766100273E-3</c:v>
                </c:pt>
                <c:pt idx="12">
                  <c:v>3.520007156368321E-3</c:v>
                </c:pt>
                <c:pt idx="13">
                  <c:v>3.4780794664901827E-3</c:v>
                </c:pt>
                <c:pt idx="14">
                  <c:v>3.4434426160738778E-3</c:v>
                </c:pt>
                <c:pt idx="15">
                  <c:v>3.4155457045647961E-3</c:v>
                </c:pt>
                <c:pt idx="16">
                  <c:v>3.3939238011365634E-3</c:v>
                </c:pt>
                <c:pt idx="17">
                  <c:v>3.3781870682435349E-3</c:v>
                </c:pt>
                <c:pt idx="18">
                  <c:v>3.3680076778952188E-3</c:v>
                </c:pt>
                <c:pt idx="19">
                  <c:v>3.3631109412303739E-3</c:v>
                </c:pt>
                <c:pt idx="20">
                  <c:v>3.3632695812389271E-3</c:v>
                </c:pt>
                <c:pt idx="21">
                  <c:v>3.3569396468015721E-3</c:v>
                </c:pt>
                <c:pt idx="22">
                  <c:v>3.3554689684563359E-3</c:v>
                </c:pt>
                <c:pt idx="23">
                  <c:v>3.3586836056425776E-3</c:v>
                </c:pt>
                <c:pt idx="24">
                  <c:v>3.3664396763867714E-3</c:v>
                </c:pt>
                <c:pt idx="25">
                  <c:v>3.3786218369807617E-3</c:v>
                </c:pt>
                <c:pt idx="26">
                  <c:v>3.3951386686303319E-3</c:v>
                </c:pt>
                <c:pt idx="27">
                  <c:v>3.4159214675911114E-3</c:v>
                </c:pt>
                <c:pt idx="28">
                  <c:v>3.4409211176997046E-3</c:v>
                </c:pt>
                <c:pt idx="29">
                  <c:v>3.4701072789588856E-3</c:v>
                </c:pt>
                <c:pt idx="30">
                  <c:v>3.5034666485390434E-3</c:v>
                </c:pt>
                <c:pt idx="31">
                  <c:v>3.5352991165923378E-3</c:v>
                </c:pt>
                <c:pt idx="32">
                  <c:v>3.5710834674885367E-3</c:v>
                </c:pt>
                <c:pt idx="33">
                  <c:v>3.6108365327819814E-3</c:v>
                </c:pt>
                <c:pt idx="34">
                  <c:v>3.6545880549884837E-3</c:v>
                </c:pt>
                <c:pt idx="35">
                  <c:v>3.7023778728019073E-3</c:v>
                </c:pt>
                <c:pt idx="36">
                  <c:v>3.7542574993629342E-3</c:v>
                </c:pt>
                <c:pt idx="37">
                  <c:v>3.8102888526531558E-3</c:v>
                </c:pt>
                <c:pt idx="38">
                  <c:v>3.8705441191591418E-3</c:v>
                </c:pt>
                <c:pt idx="39">
                  <c:v>3.9351050841434981E-3</c:v>
                </c:pt>
                <c:pt idx="40">
                  <c:v>4.0040639231110958E-3</c:v>
                </c:pt>
                <c:pt idx="41">
                  <c:v>4.0721484089747675E-3</c:v>
                </c:pt>
                <c:pt idx="42">
                  <c:v>4.1445709959185848E-3</c:v>
                </c:pt>
                <c:pt idx="43">
                  <c:v>4.2214344790145047E-3</c:v>
                </c:pt>
                <c:pt idx="44">
                  <c:v>4.3028503762941837E-3</c:v>
                </c:pt>
                <c:pt idx="45">
                  <c:v>4.3889393418574335E-3</c:v>
                </c:pt>
                <c:pt idx="46">
                  <c:v>4.479830436442441E-3</c:v>
                </c:pt>
                <c:pt idx="47">
                  <c:v>4.5756618005093541E-3</c:v>
                </c:pt>
                <c:pt idx="48">
                  <c:v>4.6765808130689833E-3</c:v>
                </c:pt>
                <c:pt idx="49">
                  <c:v>4.7827438659615437E-3</c:v>
                </c:pt>
                <c:pt idx="50">
                  <c:v>4.894316777092061E-3</c:v>
                </c:pt>
                <c:pt idx="51">
                  <c:v>5.0100141037429614E-3</c:v>
                </c:pt>
                <c:pt idx="52">
                  <c:v>5.131146987874282E-3</c:v>
                </c:pt>
                <c:pt idx="53">
                  <c:v>5.2578952312867851E-3</c:v>
                </c:pt>
                <c:pt idx="54">
                  <c:v>5.3904479379542278E-3</c:v>
                </c:pt>
                <c:pt idx="55">
                  <c:v>5.529002741021076E-3</c:v>
                </c:pt>
                <c:pt idx="56">
                  <c:v>5.6737666703592857E-3</c:v>
                </c:pt>
                <c:pt idx="57">
                  <c:v>5.8249565146209058E-3</c:v>
                </c:pt>
                <c:pt idx="58">
                  <c:v>5.9827989275006814E-3</c:v>
                </c:pt>
                <c:pt idx="59">
                  <c:v>6.1475306337146424E-3</c:v>
                </c:pt>
                <c:pt idx="60">
                  <c:v>6.3193993176798189E-3</c:v>
                </c:pt>
                <c:pt idx="61">
                  <c:v>6.4968998475264496E-3</c:v>
                </c:pt>
                <c:pt idx="62">
                  <c:v>6.6816846117256773E-3</c:v>
                </c:pt>
                <c:pt idx="63">
                  <c:v>6.8740103024279358E-3</c:v>
                </c:pt>
                <c:pt idx="64">
                  <c:v>7.0741438870966207E-3</c:v>
                </c:pt>
                <c:pt idx="65">
                  <c:v>7.2823628498024677E-3</c:v>
                </c:pt>
                <c:pt idx="66">
                  <c:v>7.49895589308462E-3</c:v>
                </c:pt>
                <c:pt idx="67">
                  <c:v>7.7242228478181492E-3</c:v>
                </c:pt>
                <c:pt idx="68">
                  <c:v>7.95847537274578E-3</c:v>
                </c:pt>
                <c:pt idx="69">
                  <c:v>8.2020375432630983E-3</c:v>
                </c:pt>
                <c:pt idx="70">
                  <c:v>8.4552458311469136E-3</c:v>
                </c:pt>
                <c:pt idx="71">
                  <c:v>8.7335102718081332E-3</c:v>
                </c:pt>
                <c:pt idx="72">
                  <c:v>9.0228500378121967E-3</c:v>
                </c:pt>
                <c:pt idx="73">
                  <c:v>9.3236816522241778E-3</c:v>
                </c:pt>
                <c:pt idx="74">
                  <c:v>9.6364379303244818E-3</c:v>
                </c:pt>
                <c:pt idx="75">
                  <c:v>9.9615681229470177E-3</c:v>
                </c:pt>
                <c:pt idx="76">
                  <c:v>1.0299538895010292E-2</c:v>
                </c:pt>
                <c:pt idx="77">
                  <c:v>1.0650834843807985E-2</c:v>
                </c:pt>
                <c:pt idx="78">
                  <c:v>1.1015958958640857E-2</c:v>
                </c:pt>
                <c:pt idx="79">
                  <c:v>1.1395433419405751E-2</c:v>
                </c:pt>
                <c:pt idx="80">
                  <c:v>1.1789800741294015E-2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4-4B35-A9EA-CACCE076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587576"/>
        <c:axId val="1632592616"/>
      </c:lineChart>
      <c:dateAx>
        <c:axId val="11990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2960"/>
        <c:crosses val="autoZero"/>
        <c:auto val="0"/>
        <c:lblOffset val="100"/>
        <c:baseTimeUnit val="days"/>
        <c:majorUnit val="10"/>
        <c:majorTimeUnit val="days"/>
      </c:dateAx>
      <c:valAx>
        <c:axId val="119904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Costs</a:t>
                </a:r>
                <a:r>
                  <a:rPr lang="en-AU" baseline="0"/>
                  <a:t> ($ billions)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5040"/>
        <c:crosses val="autoZero"/>
        <c:crossBetween val="between"/>
      </c:valAx>
      <c:valAx>
        <c:axId val="1632592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Costs (% of GDP)</a:t>
                </a:r>
              </a:p>
            </c:rich>
          </c:tx>
          <c:layout>
            <c:manualLayout>
              <c:xMode val="edge"/>
              <c:yMode val="edge"/>
              <c:x val="0.94081076647513651"/>
              <c:y val="0.33405563750441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87576"/>
        <c:crosses val="max"/>
        <c:crossBetween val="between"/>
        <c:majorUnit val="1.0000000000000002E-2"/>
      </c:valAx>
      <c:catAx>
        <c:axId val="163258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59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1786639001205924"/>
          <c:y val="0.91699596257591809"/>
          <c:w val="0.36426721997588141"/>
          <c:h val="7.420896266594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Relocation</a:t>
            </a:r>
            <a:r>
              <a:rPr lang="en-AU" baseline="0"/>
              <a:t> rates compared to 0.05% baseline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'Relocation rate'!$AD$8</c:f>
              <c:strCache>
                <c:ptCount val="1"/>
                <c:pt idx="0">
                  <c:v>0.1%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'Relocation rate'!$AC$10:$AC$119</c:f>
              <c:numCache>
                <c:formatCode>General</c:formatCode>
                <c:ptCount val="1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</c:numCache>
            </c:numRef>
          </c:cat>
          <c:val>
            <c:numRef>
              <c:f>'Relocation rate'!$AD$10:$AD$119</c:f>
              <c:numCache>
                <c:formatCode>0.00%</c:formatCode>
                <c:ptCount val="110"/>
                <c:pt idx="0">
                  <c:v>5.8312502310359712E-3</c:v>
                </c:pt>
                <c:pt idx="1">
                  <c:v>5.9505823736660307E-3</c:v>
                </c:pt>
                <c:pt idx="2">
                  <c:v>6.0710570794931026E-3</c:v>
                </c:pt>
                <c:pt idx="3">
                  <c:v>6.1925277085150519E-3</c:v>
                </c:pt>
                <c:pt idx="4">
                  <c:v>6.3148439769360343E-3</c:v>
                </c:pt>
                <c:pt idx="5">
                  <c:v>6.4378499716832641E-3</c:v>
                </c:pt>
                <c:pt idx="6">
                  <c:v>6.5613848915819957E-3</c:v>
                </c:pt>
                <c:pt idx="7">
                  <c:v>6.6852850232097154E-3</c:v>
                </c:pt>
                <c:pt idx="8">
                  <c:v>6.8093839171005583E-3</c:v>
                </c:pt>
                <c:pt idx="9">
                  <c:v>6.9335116174088036E-3</c:v>
                </c:pt>
                <c:pt idx="10">
                  <c:v>7.0107970253435901E-3</c:v>
                </c:pt>
                <c:pt idx="11">
                  <c:v>7.0881788383555053E-3</c:v>
                </c:pt>
                <c:pt idx="12">
                  <c:v>7.1654692073104317E-3</c:v>
                </c:pt>
                <c:pt idx="13">
                  <c:v>7.2424869697812234E-3</c:v>
                </c:pt>
                <c:pt idx="14">
                  <c:v>7.3190530817525117E-3</c:v>
                </c:pt>
                <c:pt idx="15">
                  <c:v>7.3949978774384157E-3</c:v>
                </c:pt>
                <c:pt idx="16">
                  <c:v>7.4701551788754822E-3</c:v>
                </c:pt>
                <c:pt idx="17">
                  <c:v>7.5443665205469426E-3</c:v>
                </c:pt>
                <c:pt idx="18">
                  <c:v>7.6174809729485605E-3</c:v>
                </c:pt>
                <c:pt idx="19">
                  <c:v>7.6893517486808791E-3</c:v>
                </c:pt>
                <c:pt idx="20">
                  <c:v>7.7017701832542747E-3</c:v>
                </c:pt>
                <c:pt idx="21">
                  <c:v>7.7144923236043489E-3</c:v>
                </c:pt>
                <c:pt idx="22">
                  <c:v>7.7273001949338073E-3</c:v>
                </c:pt>
                <c:pt idx="23">
                  <c:v>7.7399981684864007E-3</c:v>
                </c:pt>
                <c:pt idx="24">
                  <c:v>7.7524068053907288E-3</c:v>
                </c:pt>
                <c:pt idx="25">
                  <c:v>7.7643658110507895E-3</c:v>
                </c:pt>
                <c:pt idx="26">
                  <c:v>7.775729822168103E-3</c:v>
                </c:pt>
                <c:pt idx="27">
                  <c:v>7.7863700739518255E-3</c:v>
                </c:pt>
                <c:pt idx="28">
                  <c:v>7.7961715129114904E-3</c:v>
                </c:pt>
                <c:pt idx="29">
                  <c:v>7.8050324748906649E-3</c:v>
                </c:pt>
                <c:pt idx="30">
                  <c:v>7.7454580801465025E-3</c:v>
                </c:pt>
                <c:pt idx="31">
                  <c:v>7.6883407957493008E-3</c:v>
                </c:pt>
                <c:pt idx="32">
                  <c:v>7.6333600614915832E-3</c:v>
                </c:pt>
                <c:pt idx="33">
                  <c:v>7.5802320109855581E-3</c:v>
                </c:pt>
                <c:pt idx="34">
                  <c:v>7.5287098195664665E-3</c:v>
                </c:pt>
                <c:pt idx="35">
                  <c:v>7.4785755419545423E-3</c:v>
                </c:pt>
                <c:pt idx="36">
                  <c:v>7.4296385003748367E-3</c:v>
                </c:pt>
                <c:pt idx="37">
                  <c:v>7.3817320426479644E-3</c:v>
                </c:pt>
                <c:pt idx="38">
                  <c:v>7.3347118323450373E-3</c:v>
                </c:pt>
                <c:pt idx="39">
                  <c:v>7.2884515995649494E-3</c:v>
                </c:pt>
                <c:pt idx="40">
                  <c:v>7.1758967934405305E-3</c:v>
                </c:pt>
                <c:pt idx="41">
                  <c:v>7.0686655083774521E-3</c:v>
                </c:pt>
                <c:pt idx="42">
                  <c:v>6.9662515329617777E-3</c:v>
                </c:pt>
                <c:pt idx="43">
                  <c:v>6.8682109740667583E-3</c:v>
                </c:pt>
                <c:pt idx="44">
                  <c:v>6.7741529741109216E-3</c:v>
                </c:pt>
                <c:pt idx="45">
                  <c:v>6.6837338320266636E-3</c:v>
                </c:pt>
                <c:pt idx="46">
                  <c:v>6.5966497551943433E-3</c:v>
                </c:pt>
                <c:pt idx="47">
                  <c:v>6.5126317909199307E-3</c:v>
                </c:pt>
                <c:pt idx="48">
                  <c:v>6.4314417344009927E-3</c:v>
                </c:pt>
                <c:pt idx="49">
                  <c:v>6.352868072911807E-3</c:v>
                </c:pt>
                <c:pt idx="50">
                  <c:v>6.2223843160427476E-3</c:v>
                </c:pt>
                <c:pt idx="51">
                  <c:v>6.0986887081289709E-3</c:v>
                </c:pt>
                <c:pt idx="52">
                  <c:v>5.9811773462029542E-3</c:v>
                </c:pt>
                <c:pt idx="53">
                  <c:v>5.8693182770491173E-3</c:v>
                </c:pt>
                <c:pt idx="54">
                  <c:v>5.7626422896025235E-3</c:v>
                </c:pt>
                <c:pt idx="55">
                  <c:v>5.6607335780944866E-3</c:v>
                </c:pt>
                <c:pt idx="56">
                  <c:v>5.5632223803928609E-3</c:v>
                </c:pt>
                <c:pt idx="57">
                  <c:v>5.4697790543697267E-3</c:v>
                </c:pt>
                <c:pt idx="58">
                  <c:v>5.3801089833183857E-3</c:v>
                </c:pt>
                <c:pt idx="59">
                  <c:v>5.2939476507461308E-3</c:v>
                </c:pt>
                <c:pt idx="60">
                  <c:v>5.1773364860016949E-3</c:v>
                </c:pt>
                <c:pt idx="61">
                  <c:v>5.0667111298984069E-3</c:v>
                </c:pt>
                <c:pt idx="62">
                  <c:v>4.961578013534227E-3</c:v>
                </c:pt>
                <c:pt idx="63">
                  <c:v>4.8614988363765493E-3</c:v>
                </c:pt>
                <c:pt idx="64">
                  <c:v>4.7660831090234968E-3</c:v>
                </c:pt>
                <c:pt idx="65">
                  <c:v>4.6749815790327887E-3</c:v>
                </c:pt>
                <c:pt idx="66">
                  <c:v>4.5878811738817443E-3</c:v>
                </c:pt>
                <c:pt idx="67">
                  <c:v>4.5045002401895712E-3</c:v>
                </c:pt>
                <c:pt idx="68">
                  <c:v>4.4245845776201909E-3</c:v>
                </c:pt>
                <c:pt idx="69">
                  <c:v>4.3479043648212076E-3</c:v>
                </c:pt>
                <c:pt idx="70">
                  <c:v>4.2573681025077879E-3</c:v>
                </c:pt>
                <c:pt idx="71">
                  <c:v>4.171067309845131E-3</c:v>
                </c:pt>
                <c:pt idx="72">
                  <c:v>4.088694044595071E-3</c:v>
                </c:pt>
                <c:pt idx="73">
                  <c:v>4.0099707979976192E-3</c:v>
                </c:pt>
                <c:pt idx="74">
                  <c:v>3.9346469509337328E-3</c:v>
                </c:pt>
                <c:pt idx="75">
                  <c:v>3.8624954150606079E-3</c:v>
                </c:pt>
                <c:pt idx="76">
                  <c:v>3.7933099324275591E-3</c:v>
                </c:pt>
                <c:pt idx="77">
                  <c:v>3.7269027649144905E-3</c:v>
                </c:pt>
                <c:pt idx="78">
                  <c:v>3.6631026109008613E-3</c:v>
                </c:pt>
                <c:pt idx="79">
                  <c:v>3.6017526255629458E-3</c:v>
                </c:pt>
                <c:pt idx="80">
                  <c:v>3.5330631171357142E-3</c:v>
                </c:pt>
                <c:pt idx="81">
                  <c:v>3.4672773373325542E-3</c:v>
                </c:pt>
                <c:pt idx="82">
                  <c:v>3.4042093776863467E-3</c:v>
                </c:pt>
                <c:pt idx="83">
                  <c:v>3.3436894970500317E-3</c:v>
                </c:pt>
                <c:pt idx="84">
                  <c:v>3.2855623947310114E-3</c:v>
                </c:pt>
                <c:pt idx="85">
                  <c:v>3.2296856705320018E-3</c:v>
                </c:pt>
                <c:pt idx="86">
                  <c:v>3.1759284771018916E-3</c:v>
                </c:pt>
                <c:pt idx="87">
                  <c:v>3.1241703921262511E-3</c:v>
                </c:pt>
                <c:pt idx="88">
                  <c:v>3.0743003247580458E-3</c:v>
                </c:pt>
                <c:pt idx="89">
                  <c:v>3.0262156532829426E-3</c:v>
                </c:pt>
                <c:pt idx="90">
                  <c:v>2.9731654769694065E-3</c:v>
                </c:pt>
                <c:pt idx="91">
                  <c:v>2.9221753317073777E-3</c:v>
                </c:pt>
                <c:pt idx="92">
                  <c:v>2.8731264683695148E-3</c:v>
                </c:pt>
                <c:pt idx="93">
                  <c:v>2.8259093917491541E-3</c:v>
                </c:pt>
                <c:pt idx="94">
                  <c:v>2.7804229315503961E-3</c:v>
                </c:pt>
                <c:pt idx="95">
                  <c:v>2.7365734776682886E-3</c:v>
                </c:pt>
                <c:pt idx="96">
                  <c:v>2.6942742626240332E-3</c:v>
                </c:pt>
                <c:pt idx="97">
                  <c:v>2.65344477311876E-3</c:v>
                </c:pt>
                <c:pt idx="98">
                  <c:v>2.6140101228891064E-3</c:v>
                </c:pt>
                <c:pt idx="99">
                  <c:v>2.5759005789392194E-3</c:v>
                </c:pt>
                <c:pt idx="100">
                  <c:v>2.534333564844872E-3</c:v>
                </c:pt>
                <c:pt idx="101">
                  <c:v>2.4942622756403132E-3</c:v>
                </c:pt>
                <c:pt idx="102">
                  <c:v>2.4556079608059355E-3</c:v>
                </c:pt>
                <c:pt idx="103">
                  <c:v>2.418297446848116E-3</c:v>
                </c:pt>
                <c:pt idx="104">
                  <c:v>2.3822626124623747E-3</c:v>
                </c:pt>
                <c:pt idx="105">
                  <c:v>2.3474399850787141E-3</c:v>
                </c:pt>
                <c:pt idx="106">
                  <c:v>2.3137703196918018E-3</c:v>
                </c:pt>
                <c:pt idx="107">
                  <c:v>2.281198258089371E-3</c:v>
                </c:pt>
                <c:pt idx="108">
                  <c:v>2.2496720096315515E-3</c:v>
                </c:pt>
                <c:pt idx="109">
                  <c:v>2.2191430649109944E-3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7-47B4-8841-71DE09A09C07}"/>
            </c:ext>
          </c:extLst>
        </c:ser>
        <c:ser>
          <c:idx val="1"/>
          <c:order val="1"/>
          <c:tx>
            <c:strRef>
              <c:f>'Relocation rate'!$AE$8</c:f>
              <c:strCache>
                <c:ptCount val="1"/>
                <c:pt idx="0">
                  <c:v>0.5%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'Relocation rate'!$AC$10:$AC$119</c:f>
              <c:numCache>
                <c:formatCode>General</c:formatCode>
                <c:ptCount val="1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</c:numCache>
            </c:numRef>
          </c:cat>
          <c:val>
            <c:numRef>
              <c:f>'Relocation rate'!$AE$10:$AE$119</c:f>
              <c:numCache>
                <c:formatCode>0.00%</c:formatCode>
                <c:ptCount val="110"/>
                <c:pt idx="0">
                  <c:v>5.2481252079324116E-2</c:v>
                </c:pt>
                <c:pt idx="1">
                  <c:v>5.3339661975202318E-2</c:v>
                </c:pt>
                <c:pt idx="2">
                  <c:v>5.4200541553227767E-2</c:v>
                </c:pt>
                <c:pt idx="3">
                  <c:v>5.5062506640169803E-2</c:v>
                </c:pt>
                <c:pt idx="4">
                  <c:v>5.5924162038899952E-2</c:v>
                </c:pt>
                <c:pt idx="5">
                  <c:v>5.6784084460075331E-2</c:v>
                </c:pt>
                <c:pt idx="6">
                  <c:v>5.7640829831001536E-2</c:v>
                </c:pt>
                <c:pt idx="7">
                  <c:v>5.8492951262098219E-2</c:v>
                </c:pt>
                <c:pt idx="8">
                  <c:v>5.933900089436972E-2</c:v>
                </c:pt>
                <c:pt idx="9">
                  <c:v>6.0177523471423307E-2</c:v>
                </c:pt>
                <c:pt idx="10">
                  <c:v>6.0602954864975696E-2</c:v>
                </c:pt>
                <c:pt idx="11">
                  <c:v>6.1024703094371371E-2</c:v>
                </c:pt>
                <c:pt idx="12">
                  <c:v>6.1441170321994552E-2</c:v>
                </c:pt>
                <c:pt idx="13">
                  <c:v>6.185084142311853E-2</c:v>
                </c:pt>
                <c:pt idx="14">
                  <c:v>6.2252243789330079E-2</c:v>
                </c:pt>
                <c:pt idx="15">
                  <c:v>6.2644008289441097E-2</c:v>
                </c:pt>
                <c:pt idx="16">
                  <c:v>6.3024817773535358E-2</c:v>
                </c:pt>
                <c:pt idx="17">
                  <c:v>6.3393441860288405E-2</c:v>
                </c:pt>
                <c:pt idx="18">
                  <c:v>6.3748733920351616E-2</c:v>
                </c:pt>
                <c:pt idx="19">
                  <c:v>6.4089601283750131E-2</c:v>
                </c:pt>
                <c:pt idx="20">
                  <c:v>6.3932073029221673E-2</c:v>
                </c:pt>
                <c:pt idx="21">
                  <c:v>6.377706441403376E-2</c:v>
                </c:pt>
                <c:pt idx="22">
                  <c:v>6.3622749871255754E-2</c:v>
                </c:pt>
                <c:pt idx="23">
                  <c:v>6.3467516481148706E-2</c:v>
                </c:pt>
                <c:pt idx="24">
                  <c:v>6.3309909404113088E-2</c:v>
                </c:pt>
                <c:pt idx="25">
                  <c:v>6.3148653393878013E-2</c:v>
                </c:pt>
                <c:pt idx="26">
                  <c:v>6.2982614966018827E-2</c:v>
                </c:pt>
                <c:pt idx="27">
                  <c:v>6.2810813477702038E-2</c:v>
                </c:pt>
                <c:pt idx="28">
                  <c:v>6.2632395049047621E-2</c:v>
                </c:pt>
                <c:pt idx="29">
                  <c:v>6.2446627477065066E-2</c:v>
                </c:pt>
                <c:pt idx="30">
                  <c:v>6.1714150821738346E-2</c:v>
                </c:pt>
                <c:pt idx="31">
                  <c:v>6.1005851068798994E-2</c:v>
                </c:pt>
                <c:pt idx="32">
                  <c:v>6.0318932945649363E-2</c:v>
                </c:pt>
                <c:pt idx="33">
                  <c:v>5.9650933045610616E-2</c:v>
                </c:pt>
                <c:pt idx="34">
                  <c:v>5.899971668067043E-2</c:v>
                </c:pt>
                <c:pt idx="35">
                  <c:v>5.8363407705445958E-2</c:v>
                </c:pt>
                <c:pt idx="36">
                  <c:v>5.774037107263183E-2</c:v>
                </c:pt>
                <c:pt idx="37">
                  <c:v>5.7129183182206035E-2</c:v>
                </c:pt>
                <c:pt idx="38">
                  <c:v>5.6528614816540056E-2</c:v>
                </c:pt>
                <c:pt idx="39">
                  <c:v>5.5937594512516224E-2</c:v>
                </c:pt>
                <c:pt idx="40">
                  <c:v>5.4841125877886129E-2</c:v>
                </c:pt>
                <c:pt idx="41">
                  <c:v>5.3793059863835667E-2</c:v>
                </c:pt>
                <c:pt idx="42">
                  <c:v>5.2789015082529631E-2</c:v>
                </c:pt>
                <c:pt idx="43">
                  <c:v>5.1825148297265422E-2</c:v>
                </c:pt>
                <c:pt idx="44">
                  <c:v>5.0898074103367941E-2</c:v>
                </c:pt>
                <c:pt idx="45">
                  <c:v>5.000481236913331E-2</c:v>
                </c:pt>
                <c:pt idx="46">
                  <c:v>4.9142726081384071E-2</c:v>
                </c:pt>
                <c:pt idx="47">
                  <c:v>4.8309477376150448E-2</c:v>
                </c:pt>
                <c:pt idx="48">
                  <c:v>4.7502991333637175E-2</c:v>
                </c:pt>
                <c:pt idx="49">
                  <c:v>4.6721421238318878E-2</c:v>
                </c:pt>
                <c:pt idx="50">
                  <c:v>4.556225689274198E-2</c:v>
                </c:pt>
                <c:pt idx="51">
                  <c:v>4.4461379387876504E-2</c:v>
                </c:pt>
                <c:pt idx="52">
                  <c:v>4.3413726451418458E-2</c:v>
                </c:pt>
                <c:pt idx="53">
                  <c:v>4.241483565032346E-2</c:v>
                </c:pt>
                <c:pt idx="54">
                  <c:v>4.1460766354658667E-2</c:v>
                </c:pt>
                <c:pt idx="55">
                  <c:v>4.054802251587409E-2</c:v>
                </c:pt>
                <c:pt idx="56">
                  <c:v>3.9673491310767903E-2</c:v>
                </c:pt>
                <c:pt idx="57">
                  <c:v>3.8834393547637069E-2</c:v>
                </c:pt>
                <c:pt idx="58">
                  <c:v>3.8028241122311714E-2</c:v>
                </c:pt>
                <c:pt idx="59">
                  <c:v>3.7252796549435564E-2</c:v>
                </c:pt>
                <c:pt idx="60">
                  <c:v>3.6267137101735118E-2</c:v>
                </c:pt>
                <c:pt idx="61">
                  <c:v>3.5330952604412956E-2</c:v>
                </c:pt>
                <c:pt idx="62">
                  <c:v>3.4440225656892275E-2</c:v>
                </c:pt>
                <c:pt idx="63">
                  <c:v>3.359138554295258E-2</c:v>
                </c:pt>
                <c:pt idx="64">
                  <c:v>3.2781247907662611E-2</c:v>
                </c:pt>
                <c:pt idx="65">
                  <c:v>3.2006961883967205E-2</c:v>
                </c:pt>
                <c:pt idx="66">
                  <c:v>3.1265968925063579E-2</c:v>
                </c:pt>
                <c:pt idx="67">
                  <c:v>3.055596458675669E-2</c:v>
                </c:pt>
                <c:pt idx="68">
                  <c:v>2.9874866631492164E-2</c:v>
                </c:pt>
                <c:pt idx="69">
                  <c:v>2.9220789929997378E-2</c:v>
                </c:pt>
                <c:pt idx="70">
                  <c:v>2.8477198723843071E-2</c:v>
                </c:pt>
                <c:pt idx="71">
                  <c:v>2.7767763892033961E-2</c:v>
                </c:pt>
                <c:pt idx="72">
                  <c:v>2.7090029687389435E-2</c:v>
                </c:pt>
                <c:pt idx="73">
                  <c:v>2.6441781266237838E-2</c:v>
                </c:pt>
                <c:pt idx="74">
                  <c:v>2.5821016479620026E-2</c:v>
                </c:pt>
                <c:pt idx="75">
                  <c:v>2.5225919537606029E-2</c:v>
                </c:pt>
                <c:pt idx="76">
                  <c:v>2.4654839631101426E-2</c:v>
                </c:pt>
                <c:pt idx="77">
                  <c:v>2.4106272606621043E-2</c:v>
                </c:pt>
                <c:pt idx="78">
                  <c:v>2.3578844612384384E-2</c:v>
                </c:pt>
                <c:pt idx="79">
                  <c:v>2.3071296591730968E-2</c:v>
                </c:pt>
                <c:pt idx="80">
                  <c:v>2.251948767556846E-2</c:v>
                </c:pt>
                <c:pt idx="81">
                  <c:v>2.1990600926945863E-2</c:v>
                </c:pt>
                <c:pt idx="82">
                  <c:v>2.1483179687150019E-2</c:v>
                </c:pt>
                <c:pt idx="83">
                  <c:v>2.0995893015154921E-2</c:v>
                </c:pt>
                <c:pt idx="84">
                  <c:v>2.0527522271020265E-2</c:v>
                </c:pt>
                <c:pt idx="85">
                  <c:v>2.0076949185026699E-2</c:v>
                </c:pt>
                <c:pt idx="86">
                  <c:v>1.9643145459656682E-2</c:v>
                </c:pt>
                <c:pt idx="87">
                  <c:v>1.9225163950179241E-2</c:v>
                </c:pt>
                <c:pt idx="88">
                  <c:v>1.8822130245484455E-2</c:v>
                </c:pt>
                <c:pt idx="89">
                  <c:v>1.8433235939083952E-2</c:v>
                </c:pt>
                <c:pt idx="90">
                  <c:v>1.8016041797560858E-2</c:v>
                </c:pt>
                <c:pt idx="91">
                  <c:v>1.7614743646838554E-2</c:v>
                </c:pt>
                <c:pt idx="92">
                  <c:v>1.7228428906036122E-2</c:v>
                </c:pt>
                <c:pt idx="93">
                  <c:v>1.6856255613980624E-2</c:v>
                </c:pt>
                <c:pt idx="94">
                  <c:v>1.6497445421579583E-2</c:v>
                </c:pt>
                <c:pt idx="95">
                  <c:v>1.6151277733118464E-2</c:v>
                </c:pt>
                <c:pt idx="96">
                  <c:v>1.5817084245841662E-2</c:v>
                </c:pt>
                <c:pt idx="97">
                  <c:v>1.5494244457531892E-2</c:v>
                </c:pt>
                <c:pt idx="98">
                  <c:v>1.518218094979824E-2</c:v>
                </c:pt>
                <c:pt idx="99">
                  <c:v>1.4880355774782954E-2</c:v>
                </c:pt>
                <c:pt idx="100">
                  <c:v>1.4559906547077046E-2</c:v>
                </c:pt>
                <c:pt idx="101">
                  <c:v>1.4250735113336094E-2</c:v>
                </c:pt>
                <c:pt idx="102">
                  <c:v>1.3952248496444936E-2</c:v>
                </c:pt>
                <c:pt idx="103">
                  <c:v>1.3663895475495175E-2</c:v>
                </c:pt>
                <c:pt idx="104">
                  <c:v>1.3385162722519313E-2</c:v>
                </c:pt>
                <c:pt idx="105">
                  <c:v>1.3115571718332724E-2</c:v>
                </c:pt>
                <c:pt idx="106">
                  <c:v>1.2854675666155385E-2</c:v>
                </c:pt>
                <c:pt idx="107">
                  <c:v>1.2602056923604941E-2</c:v>
                </c:pt>
                <c:pt idx="108">
                  <c:v>1.235732462582971E-2</c:v>
                </c:pt>
                <c:pt idx="109">
                  <c:v>1.212011252947974E-2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7-47B4-8841-71DE09A0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80384"/>
        <c:axId val="1491281824"/>
      </c:lineChart>
      <c:dateAx>
        <c:axId val="14912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81824"/>
        <c:crosses val="autoZero"/>
        <c:auto val="0"/>
        <c:lblOffset val="100"/>
        <c:baseTimeUnit val="days"/>
        <c:majorUnit val="10"/>
        <c:majorTimeUnit val="days"/>
      </c:dateAx>
      <c:valAx>
        <c:axId val="149128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Increase in</a:t>
                </a:r>
                <a:r>
                  <a:rPr lang="en-AU" baseline="0"/>
                  <a:t> total costs compared to baseline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80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Property</a:t>
            </a:r>
            <a:r>
              <a:rPr lang="en-AU" baseline="0"/>
              <a:t> damage rates impact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03499562554"/>
          <c:y val="0.17171296296296296"/>
          <c:w val="0.84602996500437444"/>
          <c:h val="0.73164297171186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'property damage'!$AA$10</c:f>
              <c:strCache>
                <c:ptCount val="1"/>
                <c:pt idx="0">
                  <c:v>-30%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'property damage'!$Z$11:$Z$120</c:f>
              <c:numCache>
                <c:formatCode>General</c:formatCode>
                <c:ptCount val="1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</c:numCache>
            </c:numRef>
          </c:cat>
          <c:val>
            <c:numRef>
              <c:f>'property damage'!$AA$11:$AA$120</c:f>
              <c:numCache>
                <c:formatCode>0.0%</c:formatCode>
                <c:ptCount val="110"/>
                <c:pt idx="0">
                  <c:v>4.3052945349451161E-4</c:v>
                </c:pt>
                <c:pt idx="1">
                  <c:v>3.0310642106201641E-3</c:v>
                </c:pt>
                <c:pt idx="2">
                  <c:v>3.191550905589079E-3</c:v>
                </c:pt>
                <c:pt idx="3">
                  <c:v>3.3558341592208121E-3</c:v>
                </c:pt>
                <c:pt idx="4">
                  <c:v>3.5238485051281333E-3</c:v>
                </c:pt>
                <c:pt idx="5">
                  <c:v>3.6955164305954259E-3</c:v>
                </c:pt>
                <c:pt idx="6">
                  <c:v>3.8707471243720586E-3</c:v>
                </c:pt>
                <c:pt idx="7">
                  <c:v>4.0494366575425985E-3</c:v>
                </c:pt>
                <c:pt idx="8">
                  <c:v>4.231468983056659E-3</c:v>
                </c:pt>
                <c:pt idx="9">
                  <c:v>4.4167160201859313E-3</c:v>
                </c:pt>
                <c:pt idx="10">
                  <c:v>4.6050371648094822E-3</c:v>
                </c:pt>
                <c:pt idx="11">
                  <c:v>4.7407196032975916E-3</c:v>
                </c:pt>
                <c:pt idx="12">
                  <c:v>4.8776698820135796E-3</c:v>
                </c:pt>
                <c:pt idx="13">
                  <c:v>5.0157446331072055E-3</c:v>
                </c:pt>
                <c:pt idx="14">
                  <c:v>5.154796533305619E-3</c:v>
                </c:pt>
                <c:pt idx="15">
                  <c:v>5.2946715255156318E-3</c:v>
                </c:pt>
                <c:pt idx="16">
                  <c:v>5.4352144081168761E-3</c:v>
                </c:pt>
                <c:pt idx="17">
                  <c:v>5.5762651405842738E-3</c:v>
                </c:pt>
                <c:pt idx="18">
                  <c:v>5.7176623118109912E-3</c:v>
                </c:pt>
                <c:pt idx="19">
                  <c:v>5.8592436645238345E-3</c:v>
                </c:pt>
                <c:pt idx="20">
                  <c:v>6.0008440753817538E-3</c:v>
                </c:pt>
                <c:pt idx="21">
                  <c:v>6.1424824088928982E-3</c:v>
                </c:pt>
                <c:pt idx="22">
                  <c:v>6.2838216935372539E-3</c:v>
                </c:pt>
                <c:pt idx="23">
                  <c:v>6.4246988587834423E-3</c:v>
                </c:pt>
                <c:pt idx="24">
                  <c:v>6.5649547248483649E-3</c:v>
                </c:pt>
                <c:pt idx="25">
                  <c:v>6.7044311894971223E-3</c:v>
                </c:pt>
                <c:pt idx="26">
                  <c:v>6.8429750127730815E-3</c:v>
                </c:pt>
                <c:pt idx="27">
                  <c:v>6.9804361958495376E-3</c:v>
                </c:pt>
                <c:pt idx="28">
                  <c:v>7.1166706456717455E-3</c:v>
                </c:pt>
                <c:pt idx="29">
                  <c:v>7.2515390166475839E-3</c:v>
                </c:pt>
                <c:pt idx="30">
                  <c:v>7.3849077883618762E-3</c:v>
                </c:pt>
                <c:pt idx="31">
                  <c:v>7.5171930030474036E-3</c:v>
                </c:pt>
                <c:pt idx="32">
                  <c:v>7.6477248472948825E-3</c:v>
                </c:pt>
                <c:pt idx="33">
                  <c:v>7.7763913094766133E-3</c:v>
                </c:pt>
                <c:pt idx="34">
                  <c:v>7.9030856098962887E-3</c:v>
                </c:pt>
                <c:pt idx="35">
                  <c:v>8.0277110805356995E-3</c:v>
                </c:pt>
                <c:pt idx="36">
                  <c:v>8.1501772828677446E-3</c:v>
                </c:pt>
                <c:pt idx="37">
                  <c:v>8.270402006813074E-3</c:v>
                </c:pt>
                <c:pt idx="38">
                  <c:v>8.3883110688816806E-3</c:v>
                </c:pt>
                <c:pt idx="39">
                  <c:v>8.5038392697118839E-3</c:v>
                </c:pt>
                <c:pt idx="40">
                  <c:v>8.6169284485049218E-3</c:v>
                </c:pt>
                <c:pt idx="41">
                  <c:v>8.7286970054058898E-3</c:v>
                </c:pt>
                <c:pt idx="42">
                  <c:v>8.8378892747220574E-3</c:v>
                </c:pt>
                <c:pt idx="43">
                  <c:v>8.9444738200751273E-3</c:v>
                </c:pt>
                <c:pt idx="44">
                  <c:v>9.0484262536288523E-3</c:v>
                </c:pt>
                <c:pt idx="45">
                  <c:v>9.1497283153473014E-3</c:v>
                </c:pt>
                <c:pt idx="46">
                  <c:v>9.2483692222479433E-3</c:v>
                </c:pt>
                <c:pt idx="47">
                  <c:v>9.3443442789311951E-3</c:v>
                </c:pt>
                <c:pt idx="48">
                  <c:v>9.4376545517943361E-3</c:v>
                </c:pt>
                <c:pt idx="49">
                  <c:v>9.5283072954519144E-3</c:v>
                </c:pt>
                <c:pt idx="50">
                  <c:v>9.6163151846981234E-3</c:v>
                </c:pt>
                <c:pt idx="51">
                  <c:v>9.7020850234289351E-3</c:v>
                </c:pt>
                <c:pt idx="52">
                  <c:v>9.7852177780082348E-3</c:v>
                </c:pt>
                <c:pt idx="53">
                  <c:v>9.8657437730156131E-3</c:v>
                </c:pt>
                <c:pt idx="54">
                  <c:v>9.9436960593098089E-3</c:v>
                </c:pt>
                <c:pt idx="55">
                  <c:v>1.0019111955085803E-2</c:v>
                </c:pt>
                <c:pt idx="56">
                  <c:v>1.0092031707200423E-2</c:v>
                </c:pt>
                <c:pt idx="57">
                  <c:v>1.0162498106293251E-2</c:v>
                </c:pt>
                <c:pt idx="58">
                  <c:v>1.0230556551827988E-2</c:v>
                </c:pt>
                <c:pt idx="59">
                  <c:v>1.029625495384486E-2</c:v>
                </c:pt>
                <c:pt idx="60">
                  <c:v>1.0359642604453982E-2</c:v>
                </c:pt>
                <c:pt idx="61">
                  <c:v>1.0420769316533615E-2</c:v>
                </c:pt>
                <c:pt idx="62">
                  <c:v>1.0479677830654805E-2</c:v>
                </c:pt>
                <c:pt idx="63">
                  <c:v>1.0536423228937551E-2</c:v>
                </c:pt>
                <c:pt idx="64">
                  <c:v>1.0591061295465854E-2</c:v>
                </c:pt>
                <c:pt idx="65">
                  <c:v>1.0643648472892699E-2</c:v>
                </c:pt>
                <c:pt idx="66">
                  <c:v>1.0694241215448692E-2</c:v>
                </c:pt>
                <c:pt idx="67">
                  <c:v>1.0742896459909286E-2</c:v>
                </c:pt>
                <c:pt idx="68">
                  <c:v>1.078967104000159E-2</c:v>
                </c:pt>
                <c:pt idx="69">
                  <c:v>1.0834621326598156E-2</c:v>
                </c:pt>
                <c:pt idx="70">
                  <c:v>1.0877803659649377E-2</c:v>
                </c:pt>
                <c:pt idx="71">
                  <c:v>1.0919756948009115E-2</c:v>
                </c:pt>
                <c:pt idx="72">
                  <c:v>1.096002732275736E-2</c:v>
                </c:pt>
                <c:pt idx="73">
                  <c:v>1.0998671379954191E-2</c:v>
                </c:pt>
                <c:pt idx="74">
                  <c:v>1.1035744483989187E-2</c:v>
                </c:pt>
                <c:pt idx="75">
                  <c:v>1.1071301207765222E-2</c:v>
                </c:pt>
                <c:pt idx="76">
                  <c:v>1.1105394880202474E-2</c:v>
                </c:pt>
                <c:pt idx="77">
                  <c:v>1.1138077676659825E-2</c:v>
                </c:pt>
                <c:pt idx="78">
                  <c:v>1.1169400770673897E-2</c:v>
                </c:pt>
                <c:pt idx="79">
                  <c:v>1.1199414169622226E-2</c:v>
                </c:pt>
                <c:pt idx="80">
                  <c:v>1.1228166293466853E-2</c:v>
                </c:pt>
                <c:pt idx="81">
                  <c:v>1.1255721242257898E-2</c:v>
                </c:pt>
                <c:pt idx="82">
                  <c:v>1.1282103988139836E-2</c:v>
                </c:pt>
                <c:pt idx="83">
                  <c:v>1.1307359900046969E-2</c:v>
                </c:pt>
                <c:pt idx="84">
                  <c:v>1.1331532910919397E-2</c:v>
                </c:pt>
                <c:pt idx="85">
                  <c:v>1.1354665618829798E-2</c:v>
                </c:pt>
                <c:pt idx="86">
                  <c:v>1.1376799287316948E-2</c:v>
                </c:pt>
                <c:pt idx="87">
                  <c:v>1.1397973792409869E-2</c:v>
                </c:pt>
                <c:pt idx="88">
                  <c:v>1.1418227817149922E-2</c:v>
                </c:pt>
                <c:pt idx="89">
                  <c:v>1.1437598706603685E-2</c:v>
                </c:pt>
                <c:pt idx="90">
                  <c:v>1.1456122626639906E-2</c:v>
                </c:pt>
                <c:pt idx="91">
                  <c:v>1.1474015975298811E-2</c:v>
                </c:pt>
                <c:pt idx="92">
                  <c:v>1.1491121714117787E-2</c:v>
                </c:pt>
                <c:pt idx="93">
                  <c:v>1.1507472891534755E-2</c:v>
                </c:pt>
                <c:pt idx="94">
                  <c:v>1.1523101355229883E-2</c:v>
                </c:pt>
                <c:pt idx="95">
                  <c:v>1.1538037658740594E-2</c:v>
                </c:pt>
                <c:pt idx="96">
                  <c:v>1.1552311212510291E-2</c:v>
                </c:pt>
                <c:pt idx="97">
                  <c:v>1.1565950301786102E-2</c:v>
                </c:pt>
                <c:pt idx="98">
                  <c:v>1.1578982219132648E-2</c:v>
                </c:pt>
                <c:pt idx="99">
                  <c:v>1.1591433094109139E-2</c:v>
                </c:pt>
                <c:pt idx="100">
                  <c:v>1.1603327984269499E-2</c:v>
                </c:pt>
                <c:pt idx="101">
                  <c:v>1.1614651954769925E-2</c:v>
                </c:pt>
                <c:pt idx="102">
                  <c:v>1.1625467013353437E-2</c:v>
                </c:pt>
                <c:pt idx="103">
                  <c:v>1.1635795455148305E-2</c:v>
                </c:pt>
                <c:pt idx="104">
                  <c:v>1.1645658711098546E-2</c:v>
                </c:pt>
                <c:pt idx="105">
                  <c:v>1.1655077231805235E-2</c:v>
                </c:pt>
                <c:pt idx="106">
                  <c:v>1.1664070704494199E-2</c:v>
                </c:pt>
                <c:pt idx="107">
                  <c:v>1.1672657942744772E-2</c:v>
                </c:pt>
                <c:pt idx="108">
                  <c:v>1.1680856981200914E-2</c:v>
                </c:pt>
                <c:pt idx="109">
                  <c:v>1.1688685094813248E-2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3-45C9-A214-19573756D9BE}"/>
            </c:ext>
          </c:extLst>
        </c:ser>
        <c:ser>
          <c:idx val="1"/>
          <c:order val="1"/>
          <c:tx>
            <c:strRef>
              <c:f>'property damage'!$AB$10</c:f>
              <c:strCache>
                <c:ptCount val="1"/>
                <c:pt idx="0">
                  <c:v>+5%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'property damage'!$Z$11:$Z$120</c:f>
              <c:numCache>
                <c:formatCode>General</c:formatCode>
                <c:ptCount val="1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</c:numCache>
            </c:numRef>
          </c:cat>
          <c:val>
            <c:numRef>
              <c:f>'property damage'!$AB$11:$AB$120</c:f>
              <c:numCache>
                <c:formatCode>0.0%</c:formatCode>
                <c:ptCount val="110"/>
                <c:pt idx="0">
                  <c:v>-7.1754908915731041E-5</c:v>
                </c:pt>
                <c:pt idx="1">
                  <c:v>-5.0517736843676156E-4</c:v>
                </c:pt>
                <c:pt idx="2">
                  <c:v>-5.3192515093148046E-4</c:v>
                </c:pt>
                <c:pt idx="3">
                  <c:v>-5.5930569320350031E-4</c:v>
                </c:pt>
                <c:pt idx="4">
                  <c:v>-5.873080841882366E-4</c:v>
                </c:pt>
                <c:pt idx="5">
                  <c:v>-6.1591940509914871E-4</c:v>
                </c:pt>
                <c:pt idx="6">
                  <c:v>-6.4512452072859041E-4</c:v>
                </c:pt>
                <c:pt idx="7">
                  <c:v>-6.749061095904054E-4</c:v>
                </c:pt>
                <c:pt idx="8">
                  <c:v>-7.0524483050938961E-4</c:v>
                </c:pt>
                <c:pt idx="9">
                  <c:v>-7.3611933669773288E-4</c:v>
                </c:pt>
                <c:pt idx="10">
                  <c:v>-7.675061941350888E-4</c:v>
                </c:pt>
                <c:pt idx="11">
                  <c:v>-7.9011993388295593E-4</c:v>
                </c:pt>
                <c:pt idx="12">
                  <c:v>-8.1294498033548143E-4</c:v>
                </c:pt>
                <c:pt idx="13">
                  <c:v>-8.3595743885133355E-4</c:v>
                </c:pt>
                <c:pt idx="14">
                  <c:v>-8.5913275555095771E-4</c:v>
                </c:pt>
                <c:pt idx="15">
                  <c:v>-8.8244525425250364E-4</c:v>
                </c:pt>
                <c:pt idx="16">
                  <c:v>-9.0586906801932347E-4</c:v>
                </c:pt>
                <c:pt idx="17">
                  <c:v>-9.2937752343065624E-4</c:v>
                </c:pt>
                <c:pt idx="18">
                  <c:v>-9.5294371863523675E-4</c:v>
                </c:pt>
                <c:pt idx="19">
                  <c:v>-9.7654061075383512E-4</c:v>
                </c:pt>
                <c:pt idx="20">
                  <c:v>-1.0001406792301936E-3</c:v>
                </c:pt>
                <c:pt idx="21">
                  <c:v>-1.0237470681488477E-3</c:v>
                </c:pt>
                <c:pt idx="22">
                  <c:v>-1.0473036155893047E-3</c:v>
                </c:pt>
                <c:pt idx="23">
                  <c:v>-1.0707831431306302E-3</c:v>
                </c:pt>
                <c:pt idx="24">
                  <c:v>-1.0941591208081414E-3</c:v>
                </c:pt>
                <c:pt idx="25">
                  <c:v>-1.1174051982493927E-3</c:v>
                </c:pt>
                <c:pt idx="26">
                  <c:v>-1.1404958354623502E-3</c:v>
                </c:pt>
                <c:pt idx="27">
                  <c:v>-1.1634060326415896E-3</c:v>
                </c:pt>
                <c:pt idx="28">
                  <c:v>-1.1861117742785147E-3</c:v>
                </c:pt>
                <c:pt idx="29">
                  <c:v>-1.2085898361079723E-3</c:v>
                </c:pt>
                <c:pt idx="30">
                  <c:v>-1.2308179647269595E-3</c:v>
                </c:pt>
                <c:pt idx="31">
                  <c:v>-1.2528655005078632E-3</c:v>
                </c:pt>
                <c:pt idx="32">
                  <c:v>-1.2746208078825156E-3</c:v>
                </c:pt>
                <c:pt idx="33">
                  <c:v>-1.2960652182460028E-3</c:v>
                </c:pt>
                <c:pt idx="34">
                  <c:v>-1.3171809349826836E-3</c:v>
                </c:pt>
                <c:pt idx="35">
                  <c:v>-1.3379518467558911E-3</c:v>
                </c:pt>
                <c:pt idx="36">
                  <c:v>-1.3583628804777908E-3</c:v>
                </c:pt>
                <c:pt idx="37">
                  <c:v>-1.3784003344686098E-3</c:v>
                </c:pt>
                <c:pt idx="38">
                  <c:v>-1.3980518448136136E-3</c:v>
                </c:pt>
                <c:pt idx="39">
                  <c:v>-1.4173065449521204E-3</c:v>
                </c:pt>
                <c:pt idx="40">
                  <c:v>-1.4361547414174652E-3</c:v>
                </c:pt>
                <c:pt idx="41">
                  <c:v>-1.4547828342342738E-3</c:v>
                </c:pt>
                <c:pt idx="42">
                  <c:v>-1.4729815457870097E-3</c:v>
                </c:pt>
                <c:pt idx="43">
                  <c:v>-1.4907456366792958E-3</c:v>
                </c:pt>
                <c:pt idx="44">
                  <c:v>-1.5080710422714753E-3</c:v>
                </c:pt>
                <c:pt idx="45">
                  <c:v>-1.524954719224708E-3</c:v>
                </c:pt>
                <c:pt idx="46">
                  <c:v>-1.5413948703745981E-3</c:v>
                </c:pt>
                <c:pt idx="47">
                  <c:v>-1.5573907131550329E-3</c:v>
                </c:pt>
                <c:pt idx="48">
                  <c:v>-1.5729424252988742E-3</c:v>
                </c:pt>
                <c:pt idx="49">
                  <c:v>-1.5880512159086523E-3</c:v>
                </c:pt>
                <c:pt idx="50">
                  <c:v>-1.6027191974497101E-3</c:v>
                </c:pt>
                <c:pt idx="51">
                  <c:v>-1.617014170571574E-3</c:v>
                </c:pt>
                <c:pt idx="52">
                  <c:v>-1.630869629668138E-3</c:v>
                </c:pt>
                <c:pt idx="53">
                  <c:v>-1.6442906288357882E-3</c:v>
                </c:pt>
                <c:pt idx="54">
                  <c:v>-1.6572826765512915E-3</c:v>
                </c:pt>
                <c:pt idx="55">
                  <c:v>-1.6698519925143003E-3</c:v>
                </c:pt>
                <c:pt idx="56">
                  <c:v>-1.682005284533344E-3</c:v>
                </c:pt>
                <c:pt idx="57">
                  <c:v>-1.6937496843822085E-3</c:v>
                </c:pt>
                <c:pt idx="58">
                  <c:v>-1.7050927586379978E-3</c:v>
                </c:pt>
                <c:pt idx="59">
                  <c:v>-1.7160424923073306E-3</c:v>
                </c:pt>
                <c:pt idx="60">
                  <c:v>-1.7266071007424894E-3</c:v>
                </c:pt>
                <c:pt idx="61">
                  <c:v>-1.7367948860888089E-3</c:v>
                </c:pt>
                <c:pt idx="62">
                  <c:v>-1.7466129717757027E-3</c:v>
                </c:pt>
                <c:pt idx="63">
                  <c:v>-1.7560705381562587E-3</c:v>
                </c:pt>
                <c:pt idx="64">
                  <c:v>-1.7651768825776082E-3</c:v>
                </c:pt>
                <c:pt idx="65">
                  <c:v>-1.7739414121487199E-3</c:v>
                </c:pt>
                <c:pt idx="66">
                  <c:v>-1.7823735359082924E-3</c:v>
                </c:pt>
                <c:pt idx="67">
                  <c:v>-1.7904827433182693E-3</c:v>
                </c:pt>
                <c:pt idx="68">
                  <c:v>-1.7982785066669831E-3</c:v>
                </c:pt>
                <c:pt idx="69">
                  <c:v>-1.8057702210995488E-3</c:v>
                </c:pt>
                <c:pt idx="70">
                  <c:v>-1.8129672766081847E-3</c:v>
                </c:pt>
                <c:pt idx="71">
                  <c:v>-1.8199594913347692E-3</c:v>
                </c:pt>
                <c:pt idx="72">
                  <c:v>-1.826671220459502E-3</c:v>
                </c:pt>
                <c:pt idx="73">
                  <c:v>-1.8331118966590679E-3</c:v>
                </c:pt>
                <c:pt idx="74">
                  <c:v>-1.8392907473313634E-3</c:v>
                </c:pt>
                <c:pt idx="75">
                  <c:v>-1.8452168679605884E-3</c:v>
                </c:pt>
                <c:pt idx="76">
                  <c:v>-1.8508991467005294E-3</c:v>
                </c:pt>
                <c:pt idx="77">
                  <c:v>-1.8563462794432225E-3</c:v>
                </c:pt>
                <c:pt idx="78">
                  <c:v>-1.8615667951123417E-3</c:v>
                </c:pt>
                <c:pt idx="79">
                  <c:v>-1.8665690282703947E-3</c:v>
                </c:pt>
                <c:pt idx="80">
                  <c:v>-1.871361048911342E-3</c:v>
                </c:pt>
                <c:pt idx="81">
                  <c:v>-1.8759535403762336E-3</c:v>
                </c:pt>
                <c:pt idx="82">
                  <c:v>-1.8803506646902621E-3</c:v>
                </c:pt>
                <c:pt idx="83">
                  <c:v>-1.8845599833412334E-3</c:v>
                </c:pt>
                <c:pt idx="84">
                  <c:v>-1.8885888184866668E-3</c:v>
                </c:pt>
                <c:pt idx="85">
                  <c:v>-1.892444269804935E-3</c:v>
                </c:pt>
                <c:pt idx="86">
                  <c:v>-1.8961332145527954E-3</c:v>
                </c:pt>
                <c:pt idx="87">
                  <c:v>-1.8996622987351151E-3</c:v>
                </c:pt>
                <c:pt idx="88">
                  <c:v>-1.9030379695249614E-3</c:v>
                </c:pt>
                <c:pt idx="89">
                  <c:v>-1.9062664511006861E-3</c:v>
                </c:pt>
                <c:pt idx="90">
                  <c:v>-1.9093537711065392E-3</c:v>
                </c:pt>
                <c:pt idx="91">
                  <c:v>-1.9123359958830935E-3</c:v>
                </c:pt>
                <c:pt idx="92">
                  <c:v>-1.9151869523529061E-3</c:v>
                </c:pt>
                <c:pt idx="93">
                  <c:v>-1.9179121485890531E-3</c:v>
                </c:pt>
                <c:pt idx="94">
                  <c:v>-1.9205168925381434E-3</c:v>
                </c:pt>
                <c:pt idx="95">
                  <c:v>-1.9230062764566383E-3</c:v>
                </c:pt>
                <c:pt idx="96">
                  <c:v>-1.9253852020850784E-3</c:v>
                </c:pt>
                <c:pt idx="97">
                  <c:v>-1.9276583836312674E-3</c:v>
                </c:pt>
                <c:pt idx="98">
                  <c:v>-1.9298303698554672E-3</c:v>
                </c:pt>
                <c:pt idx="99">
                  <c:v>-1.9319055156848809E-3</c:v>
                </c:pt>
                <c:pt idx="100">
                  <c:v>-1.9338879973783414E-3</c:v>
                </c:pt>
                <c:pt idx="101">
                  <c:v>-1.9357753257949876E-3</c:v>
                </c:pt>
                <c:pt idx="102">
                  <c:v>-1.937577835558966E-3</c:v>
                </c:pt>
                <c:pt idx="103">
                  <c:v>-1.9392992425246427E-3</c:v>
                </c:pt>
                <c:pt idx="104">
                  <c:v>-1.9409431185165645E-3</c:v>
                </c:pt>
                <c:pt idx="105">
                  <c:v>-1.9425128719673752E-3</c:v>
                </c:pt>
                <c:pt idx="106">
                  <c:v>-1.9440117840823666E-3</c:v>
                </c:pt>
                <c:pt idx="107">
                  <c:v>-1.9454429904573185E-3</c:v>
                </c:pt>
                <c:pt idx="108">
                  <c:v>-1.9468094968668188E-3</c:v>
                </c:pt>
                <c:pt idx="109">
                  <c:v>-1.9481141824687991E-3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3-45C9-A214-19573756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32493256"/>
        <c:axId val="1632487136"/>
      </c:barChart>
      <c:dateAx>
        <c:axId val="16324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87136"/>
        <c:crosses val="autoZero"/>
        <c:auto val="0"/>
        <c:lblOffset val="100"/>
        <c:baseTimeUnit val="days"/>
        <c:majorUnit val="10"/>
        <c:majorTimeUnit val="days"/>
      </c:dateAx>
      <c:valAx>
        <c:axId val="163248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  <a:r>
                  <a:rPr lang="en-AU" baseline="0"/>
                  <a:t> change in baseline total costs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Impact</a:t>
            </a:r>
            <a:r>
              <a:rPr lang="en-AU" baseline="0"/>
              <a:t> of post weather event price increases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'localised inflation'!$AC$8</c:f>
              <c:strCache>
                <c:ptCount val="1"/>
                <c:pt idx="0">
                  <c:v>Baseline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'localised inflation'!$Y$10:$Y$119</c:f>
              <c:numCache>
                <c:formatCode>General</c:formatCode>
                <c:ptCount val="1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</c:numCache>
            </c:numRef>
          </c:xVal>
          <c:yVal>
            <c:numRef>
              <c:f>'localised inflation'!$AC$10:$AC$119</c:f>
              <c:numCache>
                <c:formatCode>0%</c:formatCode>
                <c:ptCount val="110"/>
                <c:pt idx="0">
                  <c:v>4.1443911297035889E-3</c:v>
                </c:pt>
                <c:pt idx="1">
                  <c:v>4.0382937495091285E-3</c:v>
                </c:pt>
                <c:pt idx="2">
                  <c:v>3.9478893267506487E-3</c:v>
                </c:pt>
                <c:pt idx="3">
                  <c:v>3.8710738986082031E-3</c:v>
                </c:pt>
                <c:pt idx="4">
                  <c:v>3.8061587367857128E-3</c:v>
                </c:pt>
                <c:pt idx="5">
                  <c:v>3.7517778318912395E-3</c:v>
                </c:pt>
                <c:pt idx="6">
                  <c:v>3.7068182260132504E-3</c:v>
                </c:pt>
                <c:pt idx="7">
                  <c:v>3.6703671984311547E-3</c:v>
                </c:pt>
                <c:pt idx="8">
                  <c:v>3.641673098116395E-3</c:v>
                </c:pt>
                <c:pt idx="9">
                  <c:v>3.6201158029357128E-3</c:v>
                </c:pt>
                <c:pt idx="10">
                  <c:v>3.5654967812586411E-3</c:v>
                </c:pt>
                <c:pt idx="11">
                  <c:v>3.5222509901663979E-3</c:v>
                </c:pt>
                <c:pt idx="12">
                  <c:v>3.4890574039893206E-3</c:v>
                </c:pt>
                <c:pt idx="13">
                  <c:v>3.4648585507883849E-3</c:v>
                </c:pt>
                <c:pt idx="14">
                  <c:v>3.4488054302934568E-3</c:v>
                </c:pt>
                <c:pt idx="15">
                  <c:v>3.4402112032811119E-3</c:v>
                </c:pt>
                <c:pt idx="16">
                  <c:v>3.4385219782873148E-3</c:v>
                </c:pt>
                <c:pt idx="17">
                  <c:v>3.4432902713107251E-3</c:v>
                </c:pt>
                <c:pt idx="18">
                  <c:v>3.4541561900108772E-3</c:v>
                </c:pt>
                <c:pt idx="19">
                  <c:v>3.4708343369654511E-3</c:v>
                </c:pt>
                <c:pt idx="20">
                  <c:v>3.5057389647792318E-3</c:v>
                </c:pt>
                <c:pt idx="21">
                  <c:v>3.5461609315270959E-3</c:v>
                </c:pt>
                <c:pt idx="22">
                  <c:v>3.591996416942141E-3</c:v>
                </c:pt>
                <c:pt idx="23">
                  <c:v>3.6431834300754114E-3</c:v>
                </c:pt>
                <c:pt idx="24">
                  <c:v>3.6996983415149435E-3</c:v>
                </c:pt>
                <c:pt idx="25">
                  <c:v>3.7615496677282515E-3</c:v>
                </c:pt>
                <c:pt idx="26">
                  <c:v>3.8287759336030295E-3</c:v>
                </c:pt>
                <c:pt idx="27">
                  <c:v>3.9014417316294262E-3</c:v>
                </c:pt>
                <c:pt idx="28">
                  <c:v>3.9796365634559953E-3</c:v>
                </c:pt>
                <c:pt idx="29">
                  <c:v>4.0634728226339022E-3</c:v>
                </c:pt>
                <c:pt idx="30">
                  <c:v>4.178267412293153E-3</c:v>
                </c:pt>
                <c:pt idx="31">
                  <c:v>4.2991847720746405E-3</c:v>
                </c:pt>
                <c:pt idx="32">
                  <c:v>4.4264935586166903E-3</c:v>
                </c:pt>
                <c:pt idx="33">
                  <c:v>4.5604807156123476E-3</c:v>
                </c:pt>
                <c:pt idx="34">
                  <c:v>4.7014490666103708E-3</c:v>
                </c:pt>
                <c:pt idx="35">
                  <c:v>4.8497202673732261E-3</c:v>
                </c:pt>
                <c:pt idx="36">
                  <c:v>5.005634237919639E-3</c:v>
                </c:pt>
                <c:pt idx="37">
                  <c:v>5.1695499671566792E-3</c:v>
                </c:pt>
                <c:pt idx="38">
                  <c:v>5.3418455880363839E-3</c:v>
                </c:pt>
                <c:pt idx="39">
                  <c:v>5.5229204029434509E-3</c:v>
                </c:pt>
                <c:pt idx="40">
                  <c:v>5.7487993502997889E-3</c:v>
                </c:pt>
                <c:pt idx="41">
                  <c:v>5.9850723323373834E-3</c:v>
                </c:pt>
                <c:pt idx="42">
                  <c:v>6.2323343307131981E-3</c:v>
                </c:pt>
                <c:pt idx="43">
                  <c:v>6.4912043541075718E-3</c:v>
                </c:pt>
                <c:pt idx="44">
                  <c:v>6.7623278873078646E-3</c:v>
                </c:pt>
                <c:pt idx="45">
                  <c:v>7.0463775588147943E-3</c:v>
                </c:pt>
                <c:pt idx="46">
                  <c:v>7.3440558901635093E-3</c:v>
                </c:pt>
                <c:pt idx="47">
                  <c:v>7.65609729382726E-3</c:v>
                </c:pt>
                <c:pt idx="48">
                  <c:v>7.9832694251923877E-3</c:v>
                </c:pt>
                <c:pt idx="49">
                  <c:v>8.326375562690929E-3</c:v>
                </c:pt>
                <c:pt idx="50">
                  <c:v>8.7493772867640249E-3</c:v>
                </c:pt>
                <c:pt idx="51">
                  <c:v>9.1922879855251358E-3</c:v>
                </c:pt>
                <c:pt idx="52">
                  <c:v>9.656252083763325E-3</c:v>
                </c:pt>
                <c:pt idx="53">
                  <c:v>1.0142464805408001E-2</c:v>
                </c:pt>
                <c:pt idx="54">
                  <c:v>1.0652173600202619E-2</c:v>
                </c:pt>
                <c:pt idx="55">
                  <c:v>1.1186682596324023E-2</c:v>
                </c:pt>
                <c:pt idx="56">
                  <c:v>1.1747356242345342E-2</c:v>
                </c:pt>
                <c:pt idx="57">
                  <c:v>1.2335622504081978E-2</c:v>
                </c:pt>
                <c:pt idx="58">
                  <c:v>1.295297629956297E-2</c:v>
                </c:pt>
                <c:pt idx="59">
                  <c:v>1.3600984480375165E-2</c:v>
                </c:pt>
                <c:pt idx="60">
                  <c:v>1.4357494929905462E-2</c:v>
                </c:pt>
                <c:pt idx="61">
                  <c:v>1.5151584243852363E-2</c:v>
                </c:pt>
                <c:pt idx="62">
                  <c:v>1.5985332063034586E-2</c:v>
                </c:pt>
                <c:pt idx="63">
                  <c:v>1.6860917133155687E-2</c:v>
                </c:pt>
                <c:pt idx="64">
                  <c:v>1.7780622694998898E-2</c:v>
                </c:pt>
                <c:pt idx="65">
                  <c:v>1.8746843192860067E-2</c:v>
                </c:pt>
                <c:pt idx="66">
                  <c:v>1.9762089254154888E-2</c:v>
                </c:pt>
                <c:pt idx="67">
                  <c:v>2.0828994819419355E-2</c:v>
                </c:pt>
                <c:pt idx="68">
                  <c:v>2.1950324320425669E-2</c:v>
                </c:pt>
                <c:pt idx="69">
                  <c:v>2.3128978486688538E-2</c:v>
                </c:pt>
                <c:pt idx="70">
                  <c:v>2.4440928826439067E-2</c:v>
                </c:pt>
                <c:pt idx="71">
                  <c:v>2.5820368194707479E-2</c:v>
                </c:pt>
                <c:pt idx="72">
                  <c:v>2.7270924715057491E-2</c:v>
                </c:pt>
                <c:pt idx="73">
                  <c:v>2.8796407985700503E-2</c:v>
                </c:pt>
                <c:pt idx="74">
                  <c:v>3.0400817408911311E-2</c:v>
                </c:pt>
                <c:pt idx="75">
                  <c:v>3.2088353377641675E-2</c:v>
                </c:pt>
                <c:pt idx="76">
                  <c:v>3.386342752439022E-2</c:v>
                </c:pt>
                <c:pt idx="77">
                  <c:v>3.5730673161487855E-2</c:v>
                </c:pt>
                <c:pt idx="78">
                  <c:v>3.7694957240775241E-2</c:v>
                </c:pt>
                <c:pt idx="79">
                  <c:v>3.9761394030266899E-2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E-4504-8B03-7E181603A962}"/>
            </c:ext>
          </c:extLst>
        </c:ser>
        <c:ser>
          <c:idx val="4"/>
          <c:order val="1"/>
          <c:tx>
            <c:strRef>
              <c:f>'localised inflation'!$AD$8</c:f>
              <c:strCache>
                <c:ptCount val="1"/>
                <c:pt idx="0">
                  <c:v>Low</c:v>
                </c:pt>
              </c:strCache>
            </c:strRef>
          </c:tx>
          <c:spPr>
            <a:ln w="31750" cap="rnd" cmpd="dbl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'localised inflation'!$Y$10:$Y$119</c:f>
              <c:numCache>
                <c:formatCode>General</c:formatCode>
                <c:ptCount val="1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</c:numCache>
            </c:numRef>
          </c:xVal>
          <c:yVal>
            <c:numRef>
              <c:f>'localised inflation'!$AD$10:$AD$119</c:f>
              <c:numCache>
                <c:formatCode>0%</c:formatCode>
                <c:ptCount val="110"/>
                <c:pt idx="0">
                  <c:v>3.2685220943506192E-3</c:v>
                </c:pt>
                <c:pt idx="1">
                  <c:v>3.1831439254253668E-3</c:v>
                </c:pt>
                <c:pt idx="2">
                  <c:v>3.1101826872053707E-3</c:v>
                </c:pt>
                <c:pt idx="3">
                  <c:v>3.0479648282417254E-3</c:v>
                </c:pt>
                <c:pt idx="4">
                  <c:v>2.9951465259268838E-3</c:v>
                </c:pt>
                <c:pt idx="5">
                  <c:v>2.9506401999262392E-3</c:v>
                </c:pt>
                <c:pt idx="6">
                  <c:v>2.9135591647951199E-3</c:v>
                </c:pt>
                <c:pt idx="7">
                  <c:v>2.8831756663728393E-3</c:v>
                </c:pt>
                <c:pt idx="8">
                  <c:v>2.8588897644817738E-3</c:v>
                </c:pt>
                <c:pt idx="9">
                  <c:v>2.840205864947726E-3</c:v>
                </c:pt>
                <c:pt idx="10">
                  <c:v>2.7955928497092387E-3</c:v>
                </c:pt>
                <c:pt idx="11">
                  <c:v>2.7599250102912551E-3</c:v>
                </c:pt>
                <c:pt idx="12">
                  <c:v>2.7321532557625654E-3</c:v>
                </c:pt>
                <c:pt idx="13">
                  <c:v>2.7114370681858542E-3</c:v>
                </c:pt>
                <c:pt idx="14">
                  <c:v>2.6971008934725056E-3</c:v>
                </c:pt>
                <c:pt idx="15">
                  <c:v>2.6885974306084998E-3</c:v>
                </c:pt>
                <c:pt idx="16">
                  <c:v>2.6854845136802647E-3</c:v>
                </c:pt>
                <c:pt idx="17">
                  <c:v>2.687404070380203E-3</c:v>
                </c:pt>
                <c:pt idx="18">
                  <c:v>2.6940672143695222E-3</c:v>
                </c:pt>
                <c:pt idx="19">
                  <c:v>2.7052438786220171E-3</c:v>
                </c:pt>
                <c:pt idx="20">
                  <c:v>2.7305580037051617E-3</c:v>
                </c:pt>
                <c:pt idx="21">
                  <c:v>2.7601286275462963E-3</c:v>
                </c:pt>
                <c:pt idx="22">
                  <c:v>2.7938681973083235E-3</c:v>
                </c:pt>
                <c:pt idx="23">
                  <c:v>2.83172199620095E-3</c:v>
                </c:pt>
                <c:pt idx="24">
                  <c:v>2.873665403355648E-3</c:v>
                </c:pt>
                <c:pt idx="25">
                  <c:v>2.9196989448481855E-3</c:v>
                </c:pt>
                <c:pt idx="26">
                  <c:v>2.9698465988292279E-3</c:v>
                </c:pt>
                <c:pt idx="27">
                  <c:v>3.0241526510959484E-3</c:v>
                </c:pt>
                <c:pt idx="28">
                  <c:v>3.0826807708843208E-3</c:v>
                </c:pt>
                <c:pt idx="29">
                  <c:v>3.1455123948418303E-3</c:v>
                </c:pt>
                <c:pt idx="30">
                  <c:v>3.2321689707439593E-3</c:v>
                </c:pt>
                <c:pt idx="31">
                  <c:v>3.3234639531721883E-3</c:v>
                </c:pt>
                <c:pt idx="32">
                  <c:v>3.4195994360083299E-3</c:v>
                </c:pt>
                <c:pt idx="33">
                  <c:v>3.5207914890689794E-3</c:v>
                </c:pt>
                <c:pt idx="34">
                  <c:v>3.6272682013833925E-3</c:v>
                </c:pt>
                <c:pt idx="35">
                  <c:v>3.7392720103164179E-3</c:v>
                </c:pt>
                <c:pt idx="36">
                  <c:v>3.8570592125928161E-3</c:v>
                </c:pt>
                <c:pt idx="37">
                  <c:v>3.980900571490256E-3</c:v>
                </c:pt>
                <c:pt idx="38">
                  <c:v>4.1110813384827704E-3</c:v>
                </c:pt>
                <c:pt idx="39">
                  <c:v>4.2479028330249516E-3</c:v>
                </c:pt>
                <c:pt idx="40">
                  <c:v>4.4189725129585959E-3</c:v>
                </c:pt>
                <c:pt idx="41">
                  <c:v>4.5978794017209066E-3</c:v>
                </c:pt>
                <c:pt idx="42">
                  <c:v>4.78507412302867E-3</c:v>
                </c:pt>
                <c:pt idx="43">
                  <c:v>4.9810253346149183E-3</c:v>
                </c:pt>
                <c:pt idx="44">
                  <c:v>5.1862216173557121E-3</c:v>
                </c:pt>
                <c:pt idx="45">
                  <c:v>5.4011719370496555E-3</c:v>
                </c:pt>
                <c:pt idx="46">
                  <c:v>5.6264077690882158E-3</c:v>
                </c:pt>
                <c:pt idx="47">
                  <c:v>5.8624846192152202E-3</c:v>
                </c:pt>
                <c:pt idx="48">
                  <c:v>6.1099830244844148E-3</c:v>
                </c:pt>
                <c:pt idx="49">
                  <c:v>6.3695103734112551E-3</c:v>
                </c:pt>
                <c:pt idx="50">
                  <c:v>6.6898655756368582E-3</c:v>
                </c:pt>
                <c:pt idx="51">
                  <c:v>7.0252276180286094E-3</c:v>
                </c:pt>
                <c:pt idx="52">
                  <c:v>7.3764626836652324E-3</c:v>
                </c:pt>
                <c:pt idx="53">
                  <c:v>7.7444752036712698E-3</c:v>
                </c:pt>
                <c:pt idx="54">
                  <c:v>8.1302088650033674E-3</c:v>
                </c:pt>
                <c:pt idx="55">
                  <c:v>8.5346500335935337E-3</c:v>
                </c:pt>
                <c:pt idx="56">
                  <c:v>8.9588305231197447E-3</c:v>
                </c:pt>
                <c:pt idx="57">
                  <c:v>9.4038300013905892E-3</c:v>
                </c:pt>
                <c:pt idx="58">
                  <c:v>9.8707785804921875E-3</c:v>
                </c:pt>
                <c:pt idx="59">
                  <c:v>1.0360860636845286E-2</c:v>
                </c:pt>
                <c:pt idx="60">
                  <c:v>1.0933234380882085E-2</c:v>
                </c:pt>
                <c:pt idx="61">
                  <c:v>1.1533952503451081E-2</c:v>
                </c:pt>
                <c:pt idx="62">
                  <c:v>1.2164587079916111E-2</c:v>
                </c:pt>
                <c:pt idx="63">
                  <c:v>1.2826784882118884E-2</c:v>
                </c:pt>
                <c:pt idx="64">
                  <c:v>1.3522271446492387E-2</c:v>
                </c:pt>
                <c:pt idx="65">
                  <c:v>1.4252856185348439E-2</c:v>
                </c:pt>
                <c:pt idx="66">
                  <c:v>1.5020436103000955E-2</c:v>
                </c:pt>
                <c:pt idx="67">
                  <c:v>1.5827001219392005E-2</c:v>
                </c:pt>
                <c:pt idx="68">
                  <c:v>1.6674640018666791E-2</c:v>
                </c:pt>
                <c:pt idx="69">
                  <c:v>1.7565543786159234E-2</c:v>
                </c:pt>
                <c:pt idx="70">
                  <c:v>1.8557296579922115E-2</c:v>
                </c:pt>
                <c:pt idx="71">
                  <c:v>1.9599978450691991E-2</c:v>
                </c:pt>
                <c:pt idx="72">
                  <c:v>2.0696330003436913E-2</c:v>
                </c:pt>
                <c:pt idx="73">
                  <c:v>2.1849228787658281E-2</c:v>
                </c:pt>
                <c:pt idx="74">
                  <c:v>2.3061695532857408E-2</c:v>
                </c:pt>
                <c:pt idx="75">
                  <c:v>2.4336902648637675E-2</c:v>
                </c:pt>
                <c:pt idx="76">
                  <c:v>2.5678181952355873E-2</c:v>
                </c:pt>
                <c:pt idx="77">
                  <c:v>2.7089032526466526E-2</c:v>
                </c:pt>
                <c:pt idx="78">
                  <c:v>2.8573129766703682E-2</c:v>
                </c:pt>
                <c:pt idx="79">
                  <c:v>3.0134335777882118E-2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EE-4504-8B03-7E181603A962}"/>
            </c:ext>
          </c:extLst>
        </c:ser>
        <c:ser>
          <c:idx val="5"/>
          <c:order val="2"/>
          <c:tx>
            <c:strRef>
              <c:f>'localised inflation'!$AE$8</c:f>
              <c:strCache>
                <c:ptCount val="1"/>
                <c:pt idx="0">
                  <c:v>High</c:v>
                </c:pt>
              </c:strCache>
            </c:strRef>
          </c:tx>
          <c:spPr>
            <a:ln w="31750" cap="rnd" cmpd="dbl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'localised inflation'!$Y$10:$Y$119</c:f>
              <c:numCache>
                <c:formatCode>General</c:formatCode>
                <c:ptCount val="1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</c:numCache>
            </c:numRef>
          </c:xVal>
          <c:yVal>
            <c:numRef>
              <c:f>'localised inflation'!$AE$10:$AE$119</c:f>
              <c:numCache>
                <c:formatCode>0%</c:formatCode>
                <c:ptCount val="110"/>
                <c:pt idx="0">
                  <c:v>5.0117477664845282E-3</c:v>
                </c:pt>
                <c:pt idx="1">
                  <c:v>4.8848505449998227E-3</c:v>
                </c:pt>
                <c:pt idx="2">
                  <c:v>4.7768972881311817E-3</c:v>
                </c:pt>
                <c:pt idx="3">
                  <c:v>4.6853554479084911E-3</c:v>
                </c:pt>
                <c:pt idx="4">
                  <c:v>4.6081927592295808E-3</c:v>
                </c:pt>
                <c:pt idx="5">
                  <c:v>4.5437657934168114E-3</c:v>
                </c:pt>
                <c:pt idx="6">
                  <c:v>4.490736042973599E-3</c:v>
                </c:pt>
                <c:pt idx="7">
                  <c:v>4.448006310410626E-3</c:v>
                </c:pt>
                <c:pt idx="8">
                  <c:v>4.4146735310779577E-3</c:v>
                </c:pt>
                <c:pt idx="9">
                  <c:v>4.3899931903724288E-3</c:v>
                </c:pt>
                <c:pt idx="10">
                  <c:v>4.3252166925630822E-3</c:v>
                </c:pt>
                <c:pt idx="11">
                  <c:v>4.2742138277170718E-3</c:v>
                </c:pt>
                <c:pt idx="12">
                  <c:v>4.2353931272024513E-3</c:v>
                </c:pt>
                <c:pt idx="13">
                  <c:v>4.2074812355233993E-3</c:v>
                </c:pt>
                <c:pt idx="14">
                  <c:v>4.1894564406799173E-3</c:v>
                </c:pt>
                <c:pt idx="15">
                  <c:v>4.1804928268680827E-3</c:v>
                </c:pt>
                <c:pt idx="16">
                  <c:v>4.1799250131761808E-3</c:v>
                </c:pt>
                <c:pt idx="17">
                  <c:v>4.1872161502313288E-3</c:v>
                </c:pt>
                <c:pt idx="18">
                  <c:v>4.2019352234471544E-3</c:v>
                </c:pt>
                <c:pt idx="19">
                  <c:v>4.2237412470191877E-3</c:v>
                </c:pt>
                <c:pt idx="20">
                  <c:v>4.2677905262295803E-3</c:v>
                </c:pt>
                <c:pt idx="21">
                  <c:v>4.3185904059899419E-3</c:v>
                </c:pt>
                <c:pt idx="22">
                  <c:v>4.3760200802262878E-3</c:v>
                </c:pt>
                <c:pt idx="23">
                  <c:v>4.4400094505585583E-3</c:v>
                </c:pt>
                <c:pt idx="24">
                  <c:v>4.5105349379551121E-3</c:v>
                </c:pt>
                <c:pt idx="25">
                  <c:v>4.5876120054376985E-3</c:v>
                </c:pt>
                <c:pt idx="26">
                  <c:v>4.6712925814388915E-3</c:v>
                </c:pt>
                <c:pt idx="27">
                  <c:v>4.7616603246762226E-3</c:v>
                </c:pt>
                <c:pt idx="28">
                  <c:v>4.8588292324629042E-3</c:v>
                </c:pt>
                <c:pt idx="29">
                  <c:v>4.9629412223036514E-3</c:v>
                </c:pt>
                <c:pt idx="30">
                  <c:v>5.1049889669377447E-3</c:v>
                </c:pt>
                <c:pt idx="31">
                  <c:v>5.2545991422672947E-3</c:v>
                </c:pt>
                <c:pt idx="32">
                  <c:v>5.4121048067686788E-3</c:v>
                </c:pt>
                <c:pt idx="33">
                  <c:v>5.5778615030543507E-3</c:v>
                </c:pt>
                <c:pt idx="34">
                  <c:v>5.752244395319202E-3</c:v>
                </c:pt>
                <c:pt idx="35">
                  <c:v>5.9356518396897796E-3</c:v>
                </c:pt>
                <c:pt idx="36">
                  <c:v>6.1285047316781954E-3</c:v>
                </c:pt>
                <c:pt idx="37">
                  <c:v>6.3312475022824456E-3</c:v>
                </c:pt>
                <c:pt idx="38">
                  <c:v>6.5443482403170694E-3</c:v>
                </c:pt>
                <c:pt idx="39">
                  <c:v>6.7683011566898469E-3</c:v>
                </c:pt>
                <c:pt idx="40">
                  <c:v>7.0473501207609099E-3</c:v>
                </c:pt>
                <c:pt idx="41">
                  <c:v>7.3392684780560855E-3</c:v>
                </c:pt>
                <c:pt idx="42">
                  <c:v>7.64479128740762E-3</c:v>
                </c:pt>
                <c:pt idx="43">
                  <c:v>7.9646834249462572E-3</c:v>
                </c:pt>
                <c:pt idx="44">
                  <c:v>8.2997425814823889E-3</c:v>
                </c:pt>
                <c:pt idx="45">
                  <c:v>8.650800123886174E-3</c:v>
                </c:pt>
                <c:pt idx="46">
                  <c:v>9.0187244565637145E-3</c:v>
                </c:pt>
                <c:pt idx="47">
                  <c:v>9.4044234835201548E-3</c:v>
                </c:pt>
                <c:pt idx="48">
                  <c:v>9.8088462978336757E-3</c:v>
                </c:pt>
                <c:pt idx="49">
                  <c:v>1.0232986107673064E-2</c:v>
                </c:pt>
                <c:pt idx="50">
                  <c:v>1.0755574029025361E-2</c:v>
                </c:pt>
                <c:pt idx="51">
                  <c:v>1.1302817161567403E-2</c:v>
                </c:pt>
                <c:pt idx="52">
                  <c:v>1.1876129848039273E-2</c:v>
                </c:pt>
                <c:pt idx="53">
                  <c:v>1.2476989377201783E-2</c:v>
                </c:pt>
                <c:pt idx="54">
                  <c:v>1.3106937806974351E-2</c:v>
                </c:pt>
                <c:pt idx="55">
                  <c:v>1.3767587423187273E-2</c:v>
                </c:pt>
                <c:pt idx="56">
                  <c:v>1.4460625230399963E-2</c:v>
                </c:pt>
                <c:pt idx="57">
                  <c:v>1.5187816913803536E-2</c:v>
                </c:pt>
                <c:pt idx="58">
                  <c:v>1.5951011092470106E-2</c:v>
                </c:pt>
                <c:pt idx="59">
                  <c:v>1.6752145434220905E-2</c:v>
                </c:pt>
                <c:pt idx="60">
                  <c:v>1.7687239516689074E-2</c:v>
                </c:pt>
                <c:pt idx="61">
                  <c:v>1.8668856808737942E-2</c:v>
                </c:pt>
                <c:pt idx="62">
                  <c:v>1.9699569086031914E-2</c:v>
                </c:pt>
                <c:pt idx="63">
                  <c:v>2.0782070864924736E-2</c:v>
                </c:pt>
                <c:pt idx="64">
                  <c:v>2.1919186073728326E-2</c:v>
                </c:pt>
                <c:pt idx="65">
                  <c:v>2.311387631535957E-2</c:v>
                </c:pt>
                <c:pt idx="66">
                  <c:v>2.4369247065461008E-2</c:v>
                </c:pt>
                <c:pt idx="67">
                  <c:v>2.5688556461647465E-2</c:v>
                </c:pt>
                <c:pt idx="68">
                  <c:v>2.7075224161754438E-2</c:v>
                </c:pt>
                <c:pt idx="69">
                  <c:v>2.8532838568049158E-2</c:v>
                </c:pt>
                <c:pt idx="70">
                  <c:v>3.0155228888908418E-2</c:v>
                </c:pt>
                <c:pt idx="71">
                  <c:v>3.1861152274692717E-2</c:v>
                </c:pt>
                <c:pt idx="72">
                  <c:v>3.3655097137438091E-2</c:v>
                </c:pt>
                <c:pt idx="73">
                  <c:v>3.5541776509305067E-2</c:v>
                </c:pt>
                <c:pt idx="74">
                  <c:v>3.752613839404452E-2</c:v>
                </c:pt>
                <c:pt idx="75">
                  <c:v>3.9613379564673298E-2</c:v>
                </c:pt>
                <c:pt idx="76">
                  <c:v>4.1808958254373529E-2</c:v>
                </c:pt>
                <c:pt idx="77">
                  <c:v>4.4118607096590788E-2</c:v>
                </c:pt>
                <c:pt idx="78">
                  <c:v>4.6548347908933009E-2</c:v>
                </c:pt>
                <c:pt idx="79">
                  <c:v>4.9104508559059568E-2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EE-4504-8B03-7E181603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17936"/>
        <c:axId val="1203918296"/>
      </c:scatterChart>
      <c:valAx>
        <c:axId val="1203917936"/>
        <c:scaling>
          <c:orientation val="minMax"/>
          <c:max val="2100"/>
          <c:min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8296"/>
        <c:crosses val="autoZero"/>
        <c:crossBetween val="midCat"/>
      </c:valAx>
      <c:valAx>
        <c:axId val="1203918296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costs as</a:t>
                </a:r>
                <a:r>
                  <a:rPr lang="en-AU" baseline="0"/>
                  <a:t> a % of GDP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480060</xdr:colOff>
      <xdr:row>3</xdr:row>
      <xdr:rowOff>129540</xdr:rowOff>
    </xdr:from>
    <xdr:to>
      <xdr:col>36</xdr:col>
      <xdr:colOff>114300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D5225-5E9A-4165-BD5F-9AC52CD9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373380</xdr:colOff>
      <xdr:row>5</xdr:row>
      <xdr:rowOff>133350</xdr:rowOff>
    </xdr:from>
    <xdr:to>
      <xdr:col>40</xdr:col>
      <xdr:colOff>68580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86D27-B8B6-4A21-9AA0-D9EC5F38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5</xdr:row>
      <xdr:rowOff>0</xdr:rowOff>
    </xdr:from>
    <xdr:to>
      <xdr:col>37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AAC3E-D162-4A2D-A986-86448359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312420</xdr:colOff>
      <xdr:row>3</xdr:row>
      <xdr:rowOff>167640</xdr:rowOff>
    </xdr:from>
    <xdr:to>
      <xdr:col>41</xdr:col>
      <xdr:colOff>53340</xdr:colOff>
      <xdr:row>20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9A05F-3871-44E0-8AEB-7A77C3B3C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78D3-509E-4480-A100-48812F0F9972}">
  <dimension ref="B2:G8"/>
  <sheetViews>
    <sheetView workbookViewId="0">
      <selection activeCell="B1" sqref="B1"/>
    </sheetView>
  </sheetViews>
  <sheetFormatPr defaultRowHeight="14.4" x14ac:dyDescent="0.3"/>
  <cols>
    <col min="2" max="2" width="26.109375" bestFit="1" customWidth="1"/>
    <col min="3" max="3" width="12.5546875" bestFit="1" customWidth="1"/>
    <col min="4" max="5" width="12.5546875" customWidth="1"/>
    <col min="6" max="6" width="22.44140625" bestFit="1" customWidth="1"/>
  </cols>
  <sheetData>
    <row r="2" spans="2:7" x14ac:dyDescent="0.3">
      <c r="C2" t="s">
        <v>1</v>
      </c>
      <c r="F2" t="s">
        <v>2</v>
      </c>
      <c r="G2" t="s">
        <v>7</v>
      </c>
    </row>
    <row r="3" spans="2:7" x14ac:dyDescent="0.3">
      <c r="B3" t="s">
        <v>35</v>
      </c>
      <c r="C3" t="s">
        <v>0</v>
      </c>
      <c r="F3" t="s">
        <v>4</v>
      </c>
      <c r="G3" t="s">
        <v>8</v>
      </c>
    </row>
    <row r="4" spans="2:7" x14ac:dyDescent="0.3">
      <c r="B4" t="s">
        <v>6</v>
      </c>
      <c r="C4" s="4">
        <v>5.0000000000000001E-4</v>
      </c>
      <c r="D4" s="4"/>
      <c r="E4" s="4"/>
      <c r="F4" s="3">
        <v>1E-3</v>
      </c>
      <c r="G4" s="3">
        <v>5.0000000000000001E-3</v>
      </c>
    </row>
    <row r="5" spans="2:7" x14ac:dyDescent="0.3">
      <c r="B5" t="s">
        <v>5</v>
      </c>
      <c r="C5">
        <v>3.2500000000000001E-2</v>
      </c>
      <c r="F5" s="5" t="str">
        <f>"+ 1.5%"</f>
        <v>+ 1.5%</v>
      </c>
      <c r="G5" s="5" t="str">
        <f>"+ 5%"</f>
        <v>+ 5%</v>
      </c>
    </row>
    <row r="6" spans="2:7" x14ac:dyDescent="0.3">
      <c r="B6" t="s">
        <v>34</v>
      </c>
      <c r="C6" t="s">
        <v>10</v>
      </c>
      <c r="F6" s="5" t="str">
        <f>"+ 10%"</f>
        <v>+ 10%</v>
      </c>
      <c r="G6" s="5" t="str">
        <f>"-5%"</f>
        <v>-5%</v>
      </c>
    </row>
    <row r="7" spans="2:7" x14ac:dyDescent="0.3">
      <c r="B7" t="s">
        <v>11</v>
      </c>
      <c r="C7" s="6">
        <v>0.25</v>
      </c>
      <c r="D7" s="6"/>
      <c r="E7" s="6"/>
      <c r="F7" s="6">
        <v>0</v>
      </c>
      <c r="G7" s="6">
        <v>0.5</v>
      </c>
    </row>
    <row r="8" spans="2:7" x14ac:dyDescent="0.3">
      <c r="B8" t="s">
        <v>12</v>
      </c>
      <c r="C8" s="5">
        <v>0.625</v>
      </c>
      <c r="D8" s="5"/>
      <c r="E8" s="5"/>
      <c r="F8" s="6">
        <v>0.45</v>
      </c>
      <c r="G8" s="6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A117"/>
  <sheetViews>
    <sheetView zoomScaleNormal="100" workbookViewId="0">
      <selection activeCell="K7" sqref="K7"/>
    </sheetView>
  </sheetViews>
  <sheetFormatPr defaultRowHeight="14.4" x14ac:dyDescent="0.3"/>
  <cols>
    <col min="3" max="3" width="12.5546875" bestFit="1" customWidth="1"/>
    <col min="4" max="4" width="12.21875" bestFit="1" customWidth="1"/>
    <col min="5" max="5" width="12" bestFit="1" customWidth="1"/>
    <col min="6" max="6" width="13.5546875" bestFit="1" customWidth="1"/>
    <col min="7" max="7" width="24.33203125" bestFit="1" customWidth="1"/>
    <col min="8" max="8" width="15.33203125" bestFit="1" customWidth="1"/>
    <col min="9" max="9" width="12" bestFit="1" customWidth="1"/>
    <col min="13" max="13" width="12.77734375" bestFit="1" customWidth="1"/>
    <col min="14" max="14" width="12" bestFit="1" customWidth="1"/>
    <col min="15" max="15" width="13.5546875" bestFit="1" customWidth="1"/>
    <col min="16" max="16" width="24.33203125" bestFit="1" customWidth="1"/>
    <col min="17" max="17" width="15.33203125" bestFit="1" customWidth="1"/>
    <col min="18" max="18" width="12" bestFit="1" customWidth="1"/>
    <col min="24" max="24" width="12.5546875" bestFit="1" customWidth="1"/>
    <col min="25" max="25" width="8.77734375" bestFit="1" customWidth="1"/>
  </cols>
  <sheetData>
    <row r="3" spans="3:27" x14ac:dyDescent="0.3">
      <c r="C3" t="s">
        <v>0</v>
      </c>
      <c r="M3" t="s">
        <v>3</v>
      </c>
    </row>
    <row r="4" spans="3:27" x14ac:dyDescent="0.3">
      <c r="C4" t="s">
        <v>1</v>
      </c>
      <c r="M4" t="s">
        <v>19</v>
      </c>
    </row>
    <row r="5" spans="3:27" x14ac:dyDescent="0.3">
      <c r="D5" t="s">
        <v>13</v>
      </c>
      <c r="M5" t="s">
        <v>13</v>
      </c>
    </row>
    <row r="6" spans="3:27" x14ac:dyDescent="0.3">
      <c r="D6" t="s">
        <v>5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20</v>
      </c>
      <c r="K6" t="s">
        <v>21</v>
      </c>
      <c r="M6" t="s">
        <v>5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20</v>
      </c>
      <c r="T6" t="s">
        <v>21</v>
      </c>
      <c r="X6" t="str">
        <f>C3</f>
        <v>SSP5‒Baseline</v>
      </c>
      <c r="Y6" t="str">
        <f>M3</f>
        <v>SSP1‒ 2.6</v>
      </c>
    </row>
    <row r="7" spans="3:27" x14ac:dyDescent="0.3">
      <c r="C7">
        <v>2020</v>
      </c>
      <c r="D7">
        <v>0</v>
      </c>
      <c r="E7">
        <v>25892838179.800224</v>
      </c>
      <c r="F7">
        <v>365974872.87471348</v>
      </c>
      <c r="G7">
        <v>4919126942.1344604</v>
      </c>
      <c r="H7">
        <v>228734295.54669592</v>
      </c>
      <c r="I7">
        <v>31406674290.356094</v>
      </c>
      <c r="J7">
        <v>1.2979048525741508</v>
      </c>
      <c r="K7" s="4">
        <f>I7/10^12/J7</f>
        <v>2.419797894126588E-2</v>
      </c>
      <c r="M7">
        <v>0</v>
      </c>
      <c r="N7">
        <v>25892838179.800224</v>
      </c>
      <c r="O7">
        <v>365974872.87471348</v>
      </c>
      <c r="P7">
        <v>4919126942.1344604</v>
      </c>
      <c r="Q7">
        <v>228734295.54669592</v>
      </c>
      <c r="R7">
        <v>31406674290.356094</v>
      </c>
      <c r="S7">
        <v>1.2968858890000001</v>
      </c>
      <c r="T7" s="4">
        <f>R7/10^12/S7</f>
        <v>2.4216991299499051E-2</v>
      </c>
      <c r="W7">
        <f>C7</f>
        <v>2020</v>
      </c>
      <c r="X7">
        <f>I7/10^9</f>
        <v>31.406674290356094</v>
      </c>
      <c r="Y7">
        <f>R7/10^9</f>
        <v>31.406674290356094</v>
      </c>
      <c r="Z7" s="6">
        <f>K7</f>
        <v>2.419797894126588E-2</v>
      </c>
      <c r="AA7" s="6">
        <f>T7</f>
        <v>2.4216991299499051E-2</v>
      </c>
    </row>
    <row r="8" spans="3:27" x14ac:dyDescent="0.3">
      <c r="C8">
        <v>2021</v>
      </c>
      <c r="D8">
        <v>28162312.491577998</v>
      </c>
      <c r="F8">
        <v>391370170.38527822</v>
      </c>
      <c r="G8">
        <v>5052197333.7461443</v>
      </c>
      <c r="H8">
        <v>244606356.49079889</v>
      </c>
      <c r="I8">
        <v>5716336173.1137991</v>
      </c>
      <c r="J8">
        <v>1.3792945680594189</v>
      </c>
      <c r="K8" s="4">
        <f t="shared" ref="K8:K71" si="0">I8/10^12/J8</f>
        <v>4.1443911297035889E-3</v>
      </c>
      <c r="M8">
        <v>28162312.491577998</v>
      </c>
      <c r="O8">
        <v>388712353.90633285</v>
      </c>
      <c r="P8">
        <v>5018208830.5422201</v>
      </c>
      <c r="Q8">
        <v>242945221.19145805</v>
      </c>
      <c r="R8">
        <v>5678028718.1315889</v>
      </c>
      <c r="S8">
        <v>1.3657041413891868</v>
      </c>
      <c r="T8" s="4">
        <f t="shared" ref="T8:T71" si="1">R8/10^12/S8</f>
        <v>4.157583290591715E-3</v>
      </c>
      <c r="W8">
        <f t="shared" ref="W8:W71" si="2">C8</f>
        <v>2021</v>
      </c>
      <c r="X8">
        <f t="shared" ref="X8:X71" si="3">I8/10^9</f>
        <v>5.7163361731137989</v>
      </c>
      <c r="Y8">
        <f t="shared" ref="Y8:Y71" si="4">R8/10^9</f>
        <v>5.6780287181315892</v>
      </c>
      <c r="Z8" s="6">
        <f t="shared" ref="Z8:Z71" si="5">K8</f>
        <v>4.1443911297035889E-3</v>
      </c>
      <c r="AA8" s="6">
        <f t="shared" ref="AA8:AA71" si="6">T8</f>
        <v>4.157583290591715E-3</v>
      </c>
    </row>
    <row r="9" spans="3:27" x14ac:dyDescent="0.3">
      <c r="C9">
        <v>2022</v>
      </c>
      <c r="D9">
        <v>29703726.087204076</v>
      </c>
      <c r="F9">
        <v>418390060.46471274</v>
      </c>
      <c r="G9">
        <v>5189084637.9023657</v>
      </c>
      <c r="H9">
        <v>261493787.79044545</v>
      </c>
      <c r="I9">
        <v>5898672212.2447281</v>
      </c>
      <c r="J9">
        <v>1.4606842835446869</v>
      </c>
      <c r="K9" s="4">
        <f t="shared" si="0"/>
        <v>4.0382937495091285E-3</v>
      </c>
      <c r="M9">
        <v>29703726.087204076</v>
      </c>
      <c r="O9">
        <v>412808645.85892737</v>
      </c>
      <c r="P9">
        <v>5120462495.9254351</v>
      </c>
      <c r="Q9">
        <v>258005403.66182959</v>
      </c>
      <c r="R9">
        <v>5820980271.5333967</v>
      </c>
      <c r="S9">
        <v>1.4345223937783735</v>
      </c>
      <c r="T9" s="4">
        <f t="shared" si="1"/>
        <v>4.057782783161424E-3</v>
      </c>
      <c r="W9">
        <f t="shared" si="2"/>
        <v>2022</v>
      </c>
      <c r="X9">
        <f t="shared" si="3"/>
        <v>5.8986722122447279</v>
      </c>
      <c r="Y9">
        <f t="shared" si="4"/>
        <v>5.8209802715333971</v>
      </c>
      <c r="Z9" s="6">
        <f t="shared" si="5"/>
        <v>4.0382937495091285E-3</v>
      </c>
      <c r="AA9" s="6">
        <f t="shared" si="6"/>
        <v>4.057782783161424E-3</v>
      </c>
    </row>
    <row r="10" spans="3:27" x14ac:dyDescent="0.3">
      <c r="C10">
        <v>2023</v>
      </c>
      <c r="D10">
        <v>31329506.255904682</v>
      </c>
      <c r="F10">
        <v>447133514.12612766</v>
      </c>
      <c r="G10">
        <v>5330016015.1191874</v>
      </c>
      <c r="H10">
        <v>279458446.32882977</v>
      </c>
      <c r="I10">
        <v>6087937481.8300495</v>
      </c>
      <c r="J10">
        <v>1.542073999029955</v>
      </c>
      <c r="K10" s="4">
        <f t="shared" si="0"/>
        <v>3.9478893267506487E-3</v>
      </c>
      <c r="M10">
        <v>31329506.255904682</v>
      </c>
      <c r="O10">
        <v>438342786.12201536</v>
      </c>
      <c r="P10">
        <v>5226068882.1870251</v>
      </c>
      <c r="Q10">
        <v>273964241.32625961</v>
      </c>
      <c r="R10">
        <v>5969705415.8912048</v>
      </c>
      <c r="S10">
        <v>1.5033406461675602</v>
      </c>
      <c r="T10" s="4">
        <f t="shared" si="1"/>
        <v>3.9709598959554969E-3</v>
      </c>
      <c r="W10">
        <f t="shared" si="2"/>
        <v>2023</v>
      </c>
      <c r="X10">
        <f t="shared" si="3"/>
        <v>6.0879374818300498</v>
      </c>
      <c r="Y10">
        <f t="shared" si="4"/>
        <v>5.9697054158912044</v>
      </c>
      <c r="Z10" s="6">
        <f t="shared" si="5"/>
        <v>3.9478893267506487E-3</v>
      </c>
      <c r="AA10" s="6">
        <f t="shared" si="6"/>
        <v>3.9709598959554969E-3</v>
      </c>
    </row>
    <row r="11" spans="3:27" x14ac:dyDescent="0.3">
      <c r="C11">
        <v>2024</v>
      </c>
      <c r="D11">
        <v>33044270.658005822</v>
      </c>
      <c r="F11">
        <v>477705338.00252193</v>
      </c>
      <c r="G11">
        <v>5475232565.6852951</v>
      </c>
      <c r="H11">
        <v>298565836.25157619</v>
      </c>
      <c r="I11">
        <v>6284548010.5973997</v>
      </c>
      <c r="J11">
        <v>1.6234637145152231</v>
      </c>
      <c r="K11" s="4">
        <f t="shared" si="0"/>
        <v>3.8710738986082031E-3</v>
      </c>
      <c r="M11">
        <v>33044270.658005822</v>
      </c>
      <c r="O11">
        <v>465398318.79676491</v>
      </c>
      <c r="P11">
        <v>5335219775.3852491</v>
      </c>
      <c r="Q11">
        <v>290873949.24797809</v>
      </c>
      <c r="R11">
        <v>6124536314.0879984</v>
      </c>
      <c r="S11">
        <v>1.572158898556747</v>
      </c>
      <c r="T11" s="4">
        <f t="shared" si="1"/>
        <v>3.8956216955616679E-3</v>
      </c>
      <c r="W11">
        <f t="shared" si="2"/>
        <v>2024</v>
      </c>
      <c r="X11">
        <f t="shared" si="3"/>
        <v>6.2845480105973994</v>
      </c>
      <c r="Y11">
        <f t="shared" si="4"/>
        <v>6.1245363140879983</v>
      </c>
      <c r="Z11" s="6">
        <f t="shared" si="5"/>
        <v>3.8710738986082031E-3</v>
      </c>
      <c r="AA11" s="6">
        <f t="shared" si="6"/>
        <v>3.8956216955616679E-3</v>
      </c>
    </row>
    <row r="12" spans="3:27" x14ac:dyDescent="0.3">
      <c r="C12">
        <v>2025</v>
      </c>
      <c r="D12">
        <v>34852889.693791278</v>
      </c>
      <c r="F12">
        <v>510216510.48124063</v>
      </c>
      <c r="G12">
        <v>5624988058.3096514</v>
      </c>
      <c r="H12">
        <v>318885319.05077541</v>
      </c>
      <c r="I12">
        <v>6488942777.5354586</v>
      </c>
      <c r="J12">
        <v>1.7048534300004912</v>
      </c>
      <c r="K12" s="4">
        <f t="shared" si="0"/>
        <v>3.8061587367857128E-3</v>
      </c>
      <c r="M12">
        <v>34852889.693791278</v>
      </c>
      <c r="O12">
        <v>494063547.77368438</v>
      </c>
      <c r="P12">
        <v>5448116386.7748814</v>
      </c>
      <c r="Q12">
        <v>308789717.35855275</v>
      </c>
      <c r="R12">
        <v>6285822541.6009102</v>
      </c>
      <c r="S12">
        <v>1.6409771509459337</v>
      </c>
      <c r="T12" s="4">
        <f t="shared" si="1"/>
        <v>3.8305362984350369E-3</v>
      </c>
      <c r="W12">
        <f t="shared" si="2"/>
        <v>2025</v>
      </c>
      <c r="X12">
        <f t="shared" si="3"/>
        <v>6.4889427775354589</v>
      </c>
      <c r="Y12">
        <f t="shared" si="4"/>
        <v>6.2858225416009104</v>
      </c>
      <c r="Z12" s="6">
        <f t="shared" si="5"/>
        <v>3.8061587367857128E-3</v>
      </c>
      <c r="AA12" s="6">
        <f t="shared" si="6"/>
        <v>3.8305362984350369E-3</v>
      </c>
    </row>
    <row r="13" spans="3:27" x14ac:dyDescent="0.3">
      <c r="C13">
        <v>2026</v>
      </c>
      <c r="D13">
        <v>36760500.33681497</v>
      </c>
      <c r="F13">
        <v>544784536.86282468</v>
      </c>
      <c r="G13">
        <v>5779552062.8622446</v>
      </c>
      <c r="H13">
        <v>340490335.53926539</v>
      </c>
      <c r="I13">
        <v>6701587435.6011496</v>
      </c>
      <c r="J13">
        <v>1.7862431454857592</v>
      </c>
      <c r="K13" s="4">
        <f t="shared" si="0"/>
        <v>3.7517778318912395E-3</v>
      </c>
      <c r="M13">
        <v>36760500.33681497</v>
      </c>
      <c r="O13">
        <v>524431803.85130358</v>
      </c>
      <c r="P13">
        <v>5564972237.7774048</v>
      </c>
      <c r="Q13">
        <v>327769877.40706474</v>
      </c>
      <c r="R13">
        <v>6453934419.3725882</v>
      </c>
      <c r="S13">
        <v>1.7097954033351204</v>
      </c>
      <c r="T13" s="4">
        <f t="shared" si="1"/>
        <v>3.7746822846660886E-3</v>
      </c>
      <c r="W13">
        <f t="shared" si="2"/>
        <v>2026</v>
      </c>
      <c r="X13">
        <f t="shared" si="3"/>
        <v>6.7015874356011498</v>
      </c>
      <c r="Y13">
        <f t="shared" si="4"/>
        <v>6.4539344193725885</v>
      </c>
      <c r="Z13" s="6">
        <f t="shared" si="5"/>
        <v>3.7517778318912395E-3</v>
      </c>
      <c r="AA13" s="6">
        <f t="shared" si="6"/>
        <v>3.7746822846660886E-3</v>
      </c>
    </row>
    <row r="14" spans="3:27" x14ac:dyDescent="0.3">
      <c r="C14">
        <v>2027</v>
      </c>
      <c r="D14">
        <v>38772520.724357933</v>
      </c>
      <c r="F14">
        <v>581533824.60636425</v>
      </c>
      <c r="G14">
        <v>5939210542.838975</v>
      </c>
      <c r="H14">
        <v>363458640.37897766</v>
      </c>
      <c r="I14">
        <v>6922975528.5486746</v>
      </c>
      <c r="J14">
        <v>1.8676328609710273</v>
      </c>
      <c r="K14" s="4">
        <f t="shared" si="0"/>
        <v>3.7068182260132504E-3</v>
      </c>
      <c r="M14">
        <v>38772520.724357933</v>
      </c>
      <c r="O14">
        <v>556601726.66725135</v>
      </c>
      <c r="P14">
        <v>5686013521.8861666</v>
      </c>
      <c r="Q14">
        <v>347876079.16703212</v>
      </c>
      <c r="R14">
        <v>6629263848.444808</v>
      </c>
      <c r="S14">
        <v>1.7786136557243071</v>
      </c>
      <c r="T14" s="4">
        <f t="shared" si="1"/>
        <v>3.727208450867968E-3</v>
      </c>
      <c r="W14">
        <f t="shared" si="2"/>
        <v>2027</v>
      </c>
      <c r="X14">
        <f t="shared" si="3"/>
        <v>6.9229755285486743</v>
      </c>
      <c r="Y14">
        <f t="shared" si="4"/>
        <v>6.6292638484448076</v>
      </c>
      <c r="Z14" s="6">
        <f t="shared" si="5"/>
        <v>3.7068182260132504E-3</v>
      </c>
      <c r="AA14" s="6">
        <f t="shared" si="6"/>
        <v>3.727208450867968E-3</v>
      </c>
    </row>
    <row r="15" spans="3:27" x14ac:dyDescent="0.3">
      <c r="C15">
        <v>2028</v>
      </c>
      <c r="D15">
        <v>40894665.546470925</v>
      </c>
      <c r="F15">
        <v>620596079.78210068</v>
      </c>
      <c r="G15">
        <v>6104265238.4345808</v>
      </c>
      <c r="H15">
        <v>387872549.86381292</v>
      </c>
      <c r="I15">
        <v>7153628533.6269646</v>
      </c>
      <c r="J15">
        <v>1.9490225764562954</v>
      </c>
      <c r="K15" s="4">
        <f t="shared" si="0"/>
        <v>3.6703671984311547E-3</v>
      </c>
      <c r="M15">
        <v>40894665.546470925</v>
      </c>
      <c r="O15">
        <v>590677562.2551651</v>
      </c>
      <c r="P15">
        <v>5811478315.4095497</v>
      </c>
      <c r="Q15">
        <v>369173476.40947819</v>
      </c>
      <c r="R15">
        <v>6812224019.6206636</v>
      </c>
      <c r="S15">
        <v>1.8474319081134938</v>
      </c>
      <c r="T15" s="4">
        <f t="shared" si="1"/>
        <v>3.6874019495403056E-3</v>
      </c>
      <c r="W15">
        <f t="shared" si="2"/>
        <v>2028</v>
      </c>
      <c r="X15">
        <f t="shared" si="3"/>
        <v>7.1536285336269643</v>
      </c>
      <c r="Y15">
        <f t="shared" si="4"/>
        <v>6.8122240196206638</v>
      </c>
      <c r="Z15" s="6">
        <f t="shared" si="5"/>
        <v>3.6703671984311547E-3</v>
      </c>
      <c r="AA15" s="6">
        <f t="shared" si="6"/>
        <v>3.6874019495403056E-3</v>
      </c>
    </row>
    <row r="16" spans="3:27" x14ac:dyDescent="0.3">
      <c r="C16">
        <v>2029</v>
      </c>
      <c r="D16">
        <v>43132962.277312294</v>
      </c>
      <c r="F16">
        <v>662110725.91389441</v>
      </c>
      <c r="G16">
        <v>6275034929.7610521</v>
      </c>
      <c r="H16">
        <v>413819203.69618404</v>
      </c>
      <c r="I16">
        <v>7394097821.6484432</v>
      </c>
      <c r="J16">
        <v>2.0304122919415635</v>
      </c>
      <c r="K16" s="4">
        <f t="shared" si="0"/>
        <v>3.641673098116395E-3</v>
      </c>
      <c r="M16">
        <v>43132962.277312294</v>
      </c>
      <c r="O16">
        <v>626769477.08520198</v>
      </c>
      <c r="P16">
        <v>5941617606.0043144</v>
      </c>
      <c r="Q16">
        <v>391730923.17825127</v>
      </c>
      <c r="R16">
        <v>7003250968.5450802</v>
      </c>
      <c r="S16">
        <v>1.9162501605026805</v>
      </c>
      <c r="T16" s="4">
        <f t="shared" si="1"/>
        <v>3.6546642567314653E-3</v>
      </c>
      <c r="W16">
        <f t="shared" si="2"/>
        <v>2029</v>
      </c>
      <c r="X16">
        <f t="shared" si="3"/>
        <v>7.394097821648443</v>
      </c>
      <c r="Y16">
        <f t="shared" si="4"/>
        <v>7.0032509685450801</v>
      </c>
      <c r="Z16" s="6">
        <f t="shared" si="5"/>
        <v>3.641673098116395E-3</v>
      </c>
      <c r="AA16" s="6">
        <f t="shared" si="6"/>
        <v>3.6546642567314653E-3</v>
      </c>
    </row>
    <row r="17" spans="3:27" x14ac:dyDescent="0.3">
      <c r="C17">
        <v>2030</v>
      </c>
      <c r="D17">
        <v>45493768.294882536</v>
      </c>
      <c r="F17">
        <v>706225346.45941329</v>
      </c>
      <c r="G17">
        <v>6451857863.465806</v>
      </c>
      <c r="H17">
        <v>441390841.53713334</v>
      </c>
      <c r="I17">
        <v>7644967819.7572355</v>
      </c>
      <c r="J17">
        <v>2.111802007426832</v>
      </c>
      <c r="K17" s="4">
        <f t="shared" si="0"/>
        <v>3.6201158029357128E-3</v>
      </c>
      <c r="M17">
        <v>45493768.294882536</v>
      </c>
      <c r="O17">
        <v>664993889.49260521</v>
      </c>
      <c r="P17">
        <v>6076697394.7420893</v>
      </c>
      <c r="Q17">
        <v>415621180.93287826</v>
      </c>
      <c r="R17">
        <v>7202806233.4624557</v>
      </c>
      <c r="S17">
        <v>1.9850684128918681</v>
      </c>
      <c r="T17" s="4">
        <f t="shared" si="1"/>
        <v>3.6284926940977989E-3</v>
      </c>
      <c r="W17">
        <f t="shared" si="2"/>
        <v>2030</v>
      </c>
      <c r="X17">
        <f t="shared" si="3"/>
        <v>7.6449678197572357</v>
      </c>
      <c r="Y17">
        <f t="shared" si="4"/>
        <v>7.2028062334624554</v>
      </c>
      <c r="Z17" s="6">
        <f t="shared" si="5"/>
        <v>3.6201158029357128E-3</v>
      </c>
      <c r="AA17" s="6">
        <f t="shared" si="6"/>
        <v>3.6284926940977989E-3</v>
      </c>
    </row>
    <row r="18" spans="3:27" x14ac:dyDescent="0.3">
      <c r="C18">
        <v>2031</v>
      </c>
      <c r="D18">
        <v>47983788.937780678</v>
      </c>
      <c r="F18">
        <v>757704586.19375682</v>
      </c>
      <c r="G18">
        <v>6679076657.2079563</v>
      </c>
      <c r="H18">
        <v>473565366.37109804</v>
      </c>
      <c r="I18">
        <v>7958330398.7105923</v>
      </c>
      <c r="J18">
        <v>2.2320397091765862</v>
      </c>
      <c r="K18" s="4">
        <f t="shared" si="0"/>
        <v>3.5654967812586411E-3</v>
      </c>
      <c r="M18">
        <v>47983788.937780678</v>
      </c>
      <c r="O18">
        <v>703405617.23915577</v>
      </c>
      <c r="P18">
        <v>6201683879.6884422</v>
      </c>
      <c r="Q18">
        <v>439628510.77447236</v>
      </c>
      <c r="R18">
        <v>7392701796.6398506</v>
      </c>
      <c r="S18">
        <v>2.0708524087906599</v>
      </c>
      <c r="T18" s="4">
        <f t="shared" si="1"/>
        <v>3.5698834766100273E-3</v>
      </c>
      <c r="W18">
        <f t="shared" si="2"/>
        <v>2031</v>
      </c>
      <c r="X18">
        <f t="shared" si="3"/>
        <v>7.9583303987105927</v>
      </c>
      <c r="Y18">
        <f t="shared" si="4"/>
        <v>7.3927017966398507</v>
      </c>
      <c r="Z18" s="6">
        <f t="shared" si="5"/>
        <v>3.5654967812586411E-3</v>
      </c>
      <c r="AA18" s="6">
        <f t="shared" si="6"/>
        <v>3.5698834766100273E-3</v>
      </c>
    </row>
    <row r="19" spans="3:27" x14ac:dyDescent="0.3">
      <c r="C19">
        <v>2032</v>
      </c>
      <c r="D19">
        <v>50610096.550269142</v>
      </c>
      <c r="F19">
        <v>812566186.53538644</v>
      </c>
      <c r="G19">
        <v>6914281290.111083</v>
      </c>
      <c r="H19">
        <v>507853866.58461654</v>
      </c>
      <c r="I19">
        <v>8285311439.7813549</v>
      </c>
      <c r="J19">
        <v>2.3522774109263409</v>
      </c>
      <c r="K19" s="4">
        <f t="shared" si="0"/>
        <v>3.5222509901663979E-3</v>
      </c>
      <c r="M19">
        <v>50610096.550269142</v>
      </c>
      <c r="O19">
        <v>743996033.03662968</v>
      </c>
      <c r="P19">
        <v>6331771927.9565239</v>
      </c>
      <c r="Q19">
        <v>464997520.64789355</v>
      </c>
      <c r="R19">
        <v>7591375578.1913166</v>
      </c>
      <c r="S19">
        <v>2.1566364046894519</v>
      </c>
      <c r="T19" s="4">
        <f t="shared" si="1"/>
        <v>3.520007156368321E-3</v>
      </c>
      <c r="W19">
        <f t="shared" si="2"/>
        <v>2032</v>
      </c>
      <c r="X19">
        <f t="shared" si="3"/>
        <v>8.2853114397813545</v>
      </c>
      <c r="Y19">
        <f t="shared" si="4"/>
        <v>7.5913755781913164</v>
      </c>
      <c r="Z19" s="6">
        <f t="shared" si="5"/>
        <v>3.5222509901663979E-3</v>
      </c>
      <c r="AA19" s="6">
        <f t="shared" si="6"/>
        <v>3.520007156368321E-3</v>
      </c>
    </row>
    <row r="20" spans="3:27" x14ac:dyDescent="0.3">
      <c r="C20">
        <v>2033</v>
      </c>
      <c r="D20">
        <v>53380150.569740467</v>
      </c>
      <c r="F20">
        <v>871019685.4456954</v>
      </c>
      <c r="G20">
        <v>7157960020.9390259</v>
      </c>
      <c r="H20">
        <v>544387303.40355968</v>
      </c>
      <c r="I20">
        <v>8626747160.3580208</v>
      </c>
      <c r="J20">
        <v>2.4725151126760956</v>
      </c>
      <c r="K20" s="4">
        <f t="shared" si="0"/>
        <v>3.4890574039893206E-3</v>
      </c>
      <c r="M20">
        <v>53380150.569740467</v>
      </c>
      <c r="O20">
        <v>786886976.37075329</v>
      </c>
      <c r="P20">
        <v>6467244863.3524466</v>
      </c>
      <c r="Q20">
        <v>491804360.23172081</v>
      </c>
      <c r="R20">
        <v>7799316350.5246611</v>
      </c>
      <c r="S20">
        <v>2.242420400588244</v>
      </c>
      <c r="T20" s="4">
        <f t="shared" si="1"/>
        <v>3.4780794664901827E-3</v>
      </c>
      <c r="W20">
        <f t="shared" si="2"/>
        <v>2033</v>
      </c>
      <c r="X20">
        <f t="shared" si="3"/>
        <v>8.6267471603580201</v>
      </c>
      <c r="Y20">
        <f t="shared" si="4"/>
        <v>7.799316350524661</v>
      </c>
      <c r="Z20" s="6">
        <f t="shared" si="5"/>
        <v>3.4890574039893206E-3</v>
      </c>
      <c r="AA20" s="6">
        <f t="shared" si="6"/>
        <v>3.4780794664901827E-3</v>
      </c>
    </row>
    <row r="21" spans="3:27" x14ac:dyDescent="0.3">
      <c r="C21">
        <v>2034</v>
      </c>
      <c r="D21">
        <v>56301818.713639997</v>
      </c>
      <c r="F21">
        <v>933287118.7806958</v>
      </c>
      <c r="G21">
        <v>7410628372.411787</v>
      </c>
      <c r="H21">
        <v>583304449.23793483</v>
      </c>
      <c r="I21">
        <v>8983521759.1440582</v>
      </c>
      <c r="J21">
        <v>2.5927528144258503</v>
      </c>
      <c r="K21" s="4">
        <f t="shared" si="0"/>
        <v>3.4648585507883849E-3</v>
      </c>
      <c r="M21">
        <v>56301818.713639997</v>
      </c>
      <c r="O21">
        <v>832207023.95569754</v>
      </c>
      <c r="P21">
        <v>6608400005.1523743</v>
      </c>
      <c r="Q21">
        <v>520129389.97231096</v>
      </c>
      <c r="R21">
        <v>8017038237.7940226</v>
      </c>
      <c r="S21">
        <v>2.328204396487036</v>
      </c>
      <c r="T21" s="4">
        <f t="shared" si="1"/>
        <v>3.4434426160738778E-3</v>
      </c>
      <c r="W21">
        <f t="shared" si="2"/>
        <v>2034</v>
      </c>
      <c r="X21">
        <f t="shared" si="3"/>
        <v>8.9835217591440575</v>
      </c>
      <c r="Y21">
        <f t="shared" si="4"/>
        <v>8.0170382377940221</v>
      </c>
      <c r="Z21" s="6">
        <f t="shared" si="5"/>
        <v>3.4648585507883849E-3</v>
      </c>
      <c r="AA21" s="6">
        <f t="shared" si="6"/>
        <v>3.4434426160738778E-3</v>
      </c>
    </row>
    <row r="22" spans="3:27" x14ac:dyDescent="0.3">
      <c r="C22">
        <v>2035</v>
      </c>
      <c r="D22">
        <v>59383399.3260222</v>
      </c>
      <c r="F22">
        <v>999603746.23558271</v>
      </c>
      <c r="G22">
        <v>7672836937.5622292</v>
      </c>
      <c r="H22">
        <v>624752341.39723921</v>
      </c>
      <c r="I22">
        <v>9356576424.5210743</v>
      </c>
      <c r="J22">
        <v>2.7129905161756049</v>
      </c>
      <c r="K22" s="4">
        <f t="shared" si="0"/>
        <v>3.4488054302934568E-3</v>
      </c>
      <c r="M22">
        <v>59383399.3260222</v>
      </c>
      <c r="O22">
        <v>880091858.85820973</v>
      </c>
      <c r="P22">
        <v>6755555014.5120802</v>
      </c>
      <c r="Q22">
        <v>550057411.78638113</v>
      </c>
      <c r="R22">
        <v>8245087684.4826927</v>
      </c>
      <c r="S22">
        <v>2.4139883923858281</v>
      </c>
      <c r="T22" s="4">
        <f t="shared" si="1"/>
        <v>3.4155457045647961E-3</v>
      </c>
      <c r="W22">
        <f t="shared" si="2"/>
        <v>2035</v>
      </c>
      <c r="X22">
        <f t="shared" si="3"/>
        <v>9.3565764245210747</v>
      </c>
      <c r="Y22">
        <f t="shared" si="4"/>
        <v>8.2450876844826926</v>
      </c>
      <c r="Z22" s="6">
        <f t="shared" si="5"/>
        <v>3.4488054302934568E-3</v>
      </c>
      <c r="AA22" s="6">
        <f t="shared" si="6"/>
        <v>3.4155457045647961E-3</v>
      </c>
    </row>
    <row r="23" spans="3:27" x14ac:dyDescent="0.3">
      <c r="C23">
        <v>2036</v>
      </c>
      <c r="D23">
        <v>62633644.94721055</v>
      </c>
      <c r="F23">
        <v>1070218818.6390066</v>
      </c>
      <c r="G23">
        <v>7945164231.5234032</v>
      </c>
      <c r="H23">
        <v>668886761.64937913</v>
      </c>
      <c r="I23">
        <v>9746903456.7590008</v>
      </c>
      <c r="J23">
        <v>2.8332282179253596</v>
      </c>
      <c r="K23" s="4">
        <f t="shared" si="0"/>
        <v>3.4402112032811119E-3</v>
      </c>
      <c r="M23">
        <v>62633644.94721055</v>
      </c>
      <c r="O23">
        <v>930684659.69108343</v>
      </c>
      <c r="P23">
        <v>6909040789.0779409</v>
      </c>
      <c r="Q23">
        <v>581677912.3069272</v>
      </c>
      <c r="R23">
        <v>8484037006.0231628</v>
      </c>
      <c r="S23">
        <v>2.4997723882846201</v>
      </c>
      <c r="T23" s="4">
        <f t="shared" si="1"/>
        <v>3.3939238011365634E-3</v>
      </c>
      <c r="W23">
        <f t="shared" si="2"/>
        <v>2036</v>
      </c>
      <c r="X23">
        <f t="shared" si="3"/>
        <v>9.7469034567590001</v>
      </c>
      <c r="Y23">
        <f t="shared" si="4"/>
        <v>8.4840370060231631</v>
      </c>
      <c r="Z23" s="6">
        <f t="shared" si="5"/>
        <v>3.4402112032811119E-3</v>
      </c>
      <c r="AA23" s="6">
        <f t="shared" si="6"/>
        <v>3.3939238011365634E-3</v>
      </c>
    </row>
    <row r="24" spans="3:27" x14ac:dyDescent="0.3">
      <c r="C24">
        <v>2037</v>
      </c>
      <c r="D24">
        <v>66061787.173506618</v>
      </c>
      <c r="F24">
        <v>1145396388.9171834</v>
      </c>
      <c r="G24">
        <v>8228226557.761508</v>
      </c>
      <c r="H24">
        <v>715872743.07323956</v>
      </c>
      <c r="I24">
        <v>10155557476.925438</v>
      </c>
      <c r="J24">
        <v>2.9534659196751143</v>
      </c>
      <c r="K24" s="4">
        <f t="shared" si="0"/>
        <v>3.4385219782873148E-3</v>
      </c>
      <c r="M24">
        <v>66061787.173506618</v>
      </c>
      <c r="O24">
        <v>984136510.96009922</v>
      </c>
      <c r="P24">
        <v>7069209523.7792492</v>
      </c>
      <c r="Q24">
        <v>615085319.35006201</v>
      </c>
      <c r="R24">
        <v>8734493141.2629166</v>
      </c>
      <c r="S24">
        <v>2.5855563841834122</v>
      </c>
      <c r="T24" s="4">
        <f t="shared" si="1"/>
        <v>3.3781870682435349E-3</v>
      </c>
      <c r="W24">
        <f t="shared" si="2"/>
        <v>2037</v>
      </c>
      <c r="X24">
        <f t="shared" si="3"/>
        <v>10.155557476925438</v>
      </c>
      <c r="Y24">
        <f t="shared" si="4"/>
        <v>8.7344931412629165</v>
      </c>
      <c r="Z24" s="6">
        <f t="shared" si="5"/>
        <v>3.4385219782873148E-3</v>
      </c>
      <c r="AA24" s="6">
        <f t="shared" si="6"/>
        <v>3.3781870682435349E-3</v>
      </c>
    </row>
    <row r="25" spans="3:27" x14ac:dyDescent="0.3">
      <c r="C25">
        <v>2038</v>
      </c>
      <c r="D25">
        <v>69677562.877556443</v>
      </c>
      <c r="F25">
        <v>1225416169.1765807</v>
      </c>
      <c r="G25">
        <v>8522674938.7552967</v>
      </c>
      <c r="H25">
        <v>765885105.73536289</v>
      </c>
      <c r="I25">
        <v>10583653776.544796</v>
      </c>
      <c r="J25">
        <v>3.073703621424869</v>
      </c>
      <c r="K25" s="4">
        <f t="shared" si="0"/>
        <v>3.4432902713107251E-3</v>
      </c>
      <c r="M25">
        <v>69677562.877556443</v>
      </c>
      <c r="O25">
        <v>1040606835.7067889</v>
      </c>
      <c r="P25">
        <v>7236431239.4873056</v>
      </c>
      <c r="Q25">
        <v>650379272.31674302</v>
      </c>
      <c r="R25">
        <v>8997094910.3883953</v>
      </c>
      <c r="S25">
        <v>2.6713403800822042</v>
      </c>
      <c r="T25" s="4">
        <f t="shared" si="1"/>
        <v>3.3680076778952188E-3</v>
      </c>
      <c r="W25">
        <f t="shared" si="2"/>
        <v>2038</v>
      </c>
      <c r="X25">
        <f t="shared" si="3"/>
        <v>10.583653776544796</v>
      </c>
      <c r="Y25">
        <f t="shared" si="4"/>
        <v>8.9970949103883946</v>
      </c>
      <c r="Z25" s="6">
        <f t="shared" si="5"/>
        <v>3.4432902713107251E-3</v>
      </c>
      <c r="AA25" s="6">
        <f t="shared" si="6"/>
        <v>3.3680076778952188E-3</v>
      </c>
    </row>
    <row r="26" spans="3:27" x14ac:dyDescent="0.3">
      <c r="C26">
        <v>2039</v>
      </c>
      <c r="D26">
        <v>73491241.863848343</v>
      </c>
      <c r="F26">
        <v>1310574436.4896247</v>
      </c>
      <c r="G26">
        <v>8829197490.81567</v>
      </c>
      <c r="H26">
        <v>819109022.80601549</v>
      </c>
      <c r="I26">
        <v>11032372191.975159</v>
      </c>
      <c r="J26">
        <v>3.1939413231746236</v>
      </c>
      <c r="K26" s="4">
        <f t="shared" si="0"/>
        <v>3.4541561900108772E-3</v>
      </c>
      <c r="M26">
        <v>73491241.863848343</v>
      </c>
      <c r="O26">
        <v>1100263851.6507468</v>
      </c>
      <c r="P26">
        <v>7411095154.398345</v>
      </c>
      <c r="Q26">
        <v>687664907.28171682</v>
      </c>
      <c r="R26">
        <v>9272515155.1946564</v>
      </c>
      <c r="S26">
        <v>2.7571243759809962</v>
      </c>
      <c r="T26" s="4">
        <f t="shared" si="1"/>
        <v>3.3631109412303739E-3</v>
      </c>
      <c r="W26">
        <f t="shared" si="2"/>
        <v>2039</v>
      </c>
      <c r="X26">
        <f t="shared" si="3"/>
        <v>11.032372191975158</v>
      </c>
      <c r="Y26">
        <f t="shared" si="4"/>
        <v>9.2725151551946556</v>
      </c>
      <c r="Z26" s="6">
        <f t="shared" si="5"/>
        <v>3.4541561900108772E-3</v>
      </c>
      <c r="AA26" s="6">
        <f t="shared" si="6"/>
        <v>3.3631109412303739E-3</v>
      </c>
    </row>
    <row r="27" spans="3:27" x14ac:dyDescent="0.3">
      <c r="C27">
        <v>2040</v>
      </c>
      <c r="D27">
        <v>77513656.037891507</v>
      </c>
      <c r="F27">
        <v>1401184990.1110318</v>
      </c>
      <c r="G27">
        <v>9148527093.5898857</v>
      </c>
      <c r="H27">
        <v>875740618.81939483</v>
      </c>
      <c r="I27">
        <v>11502966358.558205</v>
      </c>
      <c r="J27">
        <v>3.3141790249243765</v>
      </c>
      <c r="K27" s="4">
        <f t="shared" si="0"/>
        <v>3.4708343369654511E-3</v>
      </c>
      <c r="M27">
        <v>77513656.037891507</v>
      </c>
      <c r="O27">
        <v>1163285052.0998342</v>
      </c>
      <c r="P27">
        <v>7593615383.6926537</v>
      </c>
      <c r="Q27">
        <v>727053157.56239641</v>
      </c>
      <c r="R27">
        <v>9561467249.3927765</v>
      </c>
      <c r="S27">
        <v>2.8429083718797883</v>
      </c>
      <c r="T27" s="4">
        <f t="shared" si="1"/>
        <v>3.3632695812389271E-3</v>
      </c>
      <c r="W27">
        <f t="shared" si="2"/>
        <v>2040</v>
      </c>
      <c r="X27">
        <f t="shared" si="3"/>
        <v>11.502966358558204</v>
      </c>
      <c r="Y27">
        <f t="shared" si="4"/>
        <v>9.561467249392777</v>
      </c>
      <c r="Z27" s="6">
        <f t="shared" si="5"/>
        <v>3.4708343369654511E-3</v>
      </c>
      <c r="AA27" s="6">
        <f t="shared" si="6"/>
        <v>3.3632695812389271E-3</v>
      </c>
    </row>
    <row r="28" spans="3:27" x14ac:dyDescent="0.3">
      <c r="C28">
        <v>2041</v>
      </c>
      <c r="D28">
        <v>81756230.17192471</v>
      </c>
      <c r="F28">
        <v>1508691057.5326748</v>
      </c>
      <c r="G28">
        <v>9551888622.6865978</v>
      </c>
      <c r="H28">
        <v>942931910.95792174</v>
      </c>
      <c r="I28">
        <v>12085267821.349119</v>
      </c>
      <c r="J28">
        <v>3.4472811417977804</v>
      </c>
      <c r="K28" s="4">
        <f t="shared" si="0"/>
        <v>3.5057389647792318E-3</v>
      </c>
      <c r="M28">
        <v>81756230.17192471</v>
      </c>
      <c r="O28">
        <v>1226008149.1925428</v>
      </c>
      <c r="P28">
        <v>7760630861.8407001</v>
      </c>
      <c r="Q28">
        <v>766255093.24533927</v>
      </c>
      <c r="R28">
        <v>9834650334.4505062</v>
      </c>
      <c r="S28">
        <v>2.9296476461293466</v>
      </c>
      <c r="T28" s="4">
        <f t="shared" si="1"/>
        <v>3.3569396468015721E-3</v>
      </c>
      <c r="W28">
        <f t="shared" si="2"/>
        <v>2041</v>
      </c>
      <c r="X28">
        <f t="shared" si="3"/>
        <v>12.085267821349118</v>
      </c>
      <c r="Y28">
        <f t="shared" si="4"/>
        <v>9.8346503344505063</v>
      </c>
      <c r="Z28" s="6">
        <f t="shared" si="5"/>
        <v>3.5057389647792318E-3</v>
      </c>
      <c r="AA28" s="6">
        <f t="shared" si="6"/>
        <v>3.3569396468015721E-3</v>
      </c>
    </row>
    <row r="29" spans="3:27" x14ac:dyDescent="0.3">
      <c r="C29">
        <v>2042</v>
      </c>
      <c r="D29">
        <v>86231014.354538441</v>
      </c>
      <c r="F29">
        <v>1623444769.2212045</v>
      </c>
      <c r="G29">
        <v>9972286467.4544315</v>
      </c>
      <c r="H29">
        <v>1014652980.7632529</v>
      </c>
      <c r="I29">
        <v>12696615231.793427</v>
      </c>
      <c r="J29">
        <v>3.5803832586711843</v>
      </c>
      <c r="K29" s="4">
        <f t="shared" si="0"/>
        <v>3.5461609315270959E-3</v>
      </c>
      <c r="M29">
        <v>86231014.354538441</v>
      </c>
      <c r="O29">
        <v>1292095343.3642724</v>
      </c>
      <c r="P29">
        <v>7935506760.867506</v>
      </c>
      <c r="Q29">
        <v>807559589.60267019</v>
      </c>
      <c r="R29">
        <v>10121392708.188988</v>
      </c>
      <c r="S29">
        <v>3.0163869203789049</v>
      </c>
      <c r="T29" s="4">
        <f t="shared" si="1"/>
        <v>3.3554689684563359E-3</v>
      </c>
      <c r="W29">
        <f t="shared" si="2"/>
        <v>2042</v>
      </c>
      <c r="X29">
        <f t="shared" si="3"/>
        <v>12.696615231793427</v>
      </c>
      <c r="Y29">
        <f t="shared" si="4"/>
        <v>10.121392708188989</v>
      </c>
      <c r="Z29" s="6">
        <f t="shared" si="5"/>
        <v>3.5461609315270959E-3</v>
      </c>
      <c r="AA29" s="6">
        <f t="shared" si="6"/>
        <v>3.3554689684563359E-3</v>
      </c>
    </row>
    <row r="30" spans="3:27" x14ac:dyDescent="0.3">
      <c r="C30">
        <v>2043</v>
      </c>
      <c r="D30">
        <v>90950718.216377646</v>
      </c>
      <c r="F30">
        <v>1745902124.4347553</v>
      </c>
      <c r="G30">
        <v>10410784492.900347</v>
      </c>
      <c r="H30">
        <v>1091188827.7717221</v>
      </c>
      <c r="I30">
        <v>13338826163.323202</v>
      </c>
      <c r="J30">
        <v>3.7134853755445882</v>
      </c>
      <c r="K30" s="4">
        <f t="shared" si="0"/>
        <v>3.591996416942141E-3</v>
      </c>
      <c r="M30">
        <v>90950718.216377646</v>
      </c>
      <c r="O30">
        <v>1361726236.580194</v>
      </c>
      <c r="P30">
        <v>8118663223.4794655</v>
      </c>
      <c r="Q30">
        <v>851078897.86262131</v>
      </c>
      <c r="R30">
        <v>10422419076.138659</v>
      </c>
      <c r="S30">
        <v>3.1031261946284632</v>
      </c>
      <c r="T30" s="4">
        <f t="shared" si="1"/>
        <v>3.3586836056425776E-3</v>
      </c>
      <c r="W30">
        <f t="shared" si="2"/>
        <v>2043</v>
      </c>
      <c r="X30">
        <f t="shared" si="3"/>
        <v>13.338826163323201</v>
      </c>
      <c r="Y30">
        <f t="shared" si="4"/>
        <v>10.422419076138658</v>
      </c>
      <c r="Z30" s="6">
        <f t="shared" si="5"/>
        <v>3.591996416942141E-3</v>
      </c>
      <c r="AA30" s="6">
        <f t="shared" si="6"/>
        <v>3.3586836056425776E-3</v>
      </c>
    </row>
    <row r="31" spans="3:27" x14ac:dyDescent="0.3">
      <c r="C31">
        <v>2044</v>
      </c>
      <c r="D31">
        <v>95928747.029135153</v>
      </c>
      <c r="F31">
        <v>1876546603.246609</v>
      </c>
      <c r="G31">
        <v>10868506837.407682</v>
      </c>
      <c r="H31">
        <v>1172841627.0291307</v>
      </c>
      <c r="I31">
        <v>14013823814.712557</v>
      </c>
      <c r="J31">
        <v>3.8465874924179921</v>
      </c>
      <c r="K31" s="4">
        <f t="shared" si="0"/>
        <v>3.6431834300754114E-3</v>
      </c>
      <c r="M31">
        <v>95928747.029135153</v>
      </c>
      <c r="O31">
        <v>1435089980.7592969</v>
      </c>
      <c r="P31">
        <v>8310539711.0040722</v>
      </c>
      <c r="Q31">
        <v>896931237.9745605</v>
      </c>
      <c r="R31">
        <v>10738489676.767063</v>
      </c>
      <c r="S31">
        <v>3.1898654688780215</v>
      </c>
      <c r="T31" s="4">
        <f t="shared" si="1"/>
        <v>3.3664396763867714E-3</v>
      </c>
      <c r="W31">
        <f t="shared" si="2"/>
        <v>2044</v>
      </c>
      <c r="X31">
        <f t="shared" si="3"/>
        <v>14.013823814712557</v>
      </c>
      <c r="Y31">
        <f t="shared" si="4"/>
        <v>10.738489676767063</v>
      </c>
      <c r="Z31" s="6">
        <f t="shared" si="5"/>
        <v>3.6431834300754114E-3</v>
      </c>
      <c r="AA31" s="6">
        <f t="shared" si="6"/>
        <v>3.3664396763867714E-3</v>
      </c>
    </row>
    <row r="32" spans="3:27" x14ac:dyDescent="0.3">
      <c r="C32">
        <v>2045</v>
      </c>
      <c r="D32">
        <v>101179239.78036876</v>
      </c>
      <c r="F32">
        <v>2015890774.6285601</v>
      </c>
      <c r="G32">
        <v>11346649298.687855</v>
      </c>
      <c r="H32">
        <v>1259931734.1428499</v>
      </c>
      <c r="I32">
        <v>14723651047.239632</v>
      </c>
      <c r="J32">
        <v>3.979689609291396</v>
      </c>
      <c r="K32" s="4">
        <f t="shared" si="0"/>
        <v>3.6996983415149435E-3</v>
      </c>
      <c r="M32">
        <v>101179239.78036876</v>
      </c>
      <c r="O32">
        <v>1512385783.7648602</v>
      </c>
      <c r="P32">
        <v>8511602197.8873138</v>
      </c>
      <c r="Q32">
        <v>945241114.8530376</v>
      </c>
      <c r="R32">
        <v>11070408336.28558</v>
      </c>
      <c r="S32">
        <v>3.2766047431275798</v>
      </c>
      <c r="T32" s="4">
        <f t="shared" si="1"/>
        <v>3.3786218369807617E-3</v>
      </c>
      <c r="W32">
        <f t="shared" si="2"/>
        <v>2045</v>
      </c>
      <c r="X32">
        <f t="shared" si="3"/>
        <v>14.723651047239631</v>
      </c>
      <c r="Y32">
        <f t="shared" si="4"/>
        <v>11.070408336285579</v>
      </c>
      <c r="Z32" s="6">
        <f t="shared" si="5"/>
        <v>3.6996983415149435E-3</v>
      </c>
      <c r="AA32" s="6">
        <f t="shared" si="6"/>
        <v>3.3786218369807617E-3</v>
      </c>
    </row>
    <row r="33" spans="3:27" x14ac:dyDescent="0.3">
      <c r="C33">
        <v>2046</v>
      </c>
      <c r="D33">
        <v>106717109.33228448</v>
      </c>
      <c r="F33">
        <v>2164477996.6405902</v>
      </c>
      <c r="G33">
        <v>11846476497.11746</v>
      </c>
      <c r="H33">
        <v>1352798747.9003689</v>
      </c>
      <c r="I33">
        <v>15470470350.990705</v>
      </c>
      <c r="J33">
        <v>4.1127917261647999</v>
      </c>
      <c r="K33" s="4">
        <f t="shared" si="0"/>
        <v>3.7615496677282515E-3</v>
      </c>
      <c r="M33">
        <v>106717109.33228448</v>
      </c>
      <c r="O33">
        <v>1593823442.119081</v>
      </c>
      <c r="P33">
        <v>8722339126.5278168</v>
      </c>
      <c r="Q33">
        <v>996139651.3244257</v>
      </c>
      <c r="R33">
        <v>11419019329.303608</v>
      </c>
      <c r="S33">
        <v>3.3633440173771381</v>
      </c>
      <c r="T33" s="4">
        <f t="shared" si="1"/>
        <v>3.3951386686303319E-3</v>
      </c>
      <c r="W33">
        <f t="shared" si="2"/>
        <v>2046</v>
      </c>
      <c r="X33">
        <f t="shared" si="3"/>
        <v>15.470470350990706</v>
      </c>
      <c r="Y33">
        <f t="shared" si="4"/>
        <v>11.419019329303607</v>
      </c>
      <c r="Z33" s="6">
        <f t="shared" si="5"/>
        <v>3.7615496677282515E-3</v>
      </c>
      <c r="AA33" s="6">
        <f t="shared" si="6"/>
        <v>3.3951386686303319E-3</v>
      </c>
    </row>
    <row r="34" spans="3:27" x14ac:dyDescent="0.3">
      <c r="C34">
        <v>2047</v>
      </c>
      <c r="D34">
        <v>112558084.7785501</v>
      </c>
      <c r="F34">
        <v>2322884213.9172521</v>
      </c>
      <c r="G34">
        <v>12369331230.463871</v>
      </c>
      <c r="H34">
        <v>1451802633.6982825</v>
      </c>
      <c r="I34">
        <v>16256576162.857956</v>
      </c>
      <c r="J34">
        <v>4.2458938430382043</v>
      </c>
      <c r="K34" s="4">
        <f t="shared" si="0"/>
        <v>3.8287759336030295E-3</v>
      </c>
      <c r="M34">
        <v>112558084.7785501</v>
      </c>
      <c r="O34">
        <v>1679623901.8493114</v>
      </c>
      <c r="P34">
        <v>8943266655.5613556</v>
      </c>
      <c r="Q34">
        <v>1049764938.6558197</v>
      </c>
      <c r="R34">
        <v>11785213580.845036</v>
      </c>
      <c r="S34">
        <v>3.4500832916266964</v>
      </c>
      <c r="T34" s="4">
        <f t="shared" si="1"/>
        <v>3.4159214675911114E-3</v>
      </c>
      <c r="W34">
        <f t="shared" si="2"/>
        <v>2047</v>
      </c>
      <c r="X34">
        <f t="shared" si="3"/>
        <v>16.256576162857957</v>
      </c>
      <c r="Y34">
        <f t="shared" si="4"/>
        <v>11.785213580845035</v>
      </c>
      <c r="Z34" s="6">
        <f t="shared" si="5"/>
        <v>3.8287759336030295E-3</v>
      </c>
      <c r="AA34" s="6">
        <f t="shared" si="6"/>
        <v>3.4159214675911114E-3</v>
      </c>
    </row>
    <row r="35" spans="3:27" x14ac:dyDescent="0.3">
      <c r="C35">
        <v>2048</v>
      </c>
      <c r="D35">
        <v>118718756.11944351</v>
      </c>
      <c r="F35">
        <v>2491719857.9299779</v>
      </c>
      <c r="G35">
        <v>12916634055.38015</v>
      </c>
      <c r="H35">
        <v>1557324911.2062361</v>
      </c>
      <c r="I35">
        <v>17084397580.635807</v>
      </c>
      <c r="J35">
        <v>4.3789959599116086</v>
      </c>
      <c r="K35" s="4">
        <f t="shared" si="0"/>
        <v>3.9014417316294262E-3</v>
      </c>
      <c r="M35">
        <v>118718756.11944351</v>
      </c>
      <c r="O35">
        <v>1770019848.9472678</v>
      </c>
      <c r="P35">
        <v>9174926445.8217049</v>
      </c>
      <c r="Q35">
        <v>1106262405.5920424</v>
      </c>
      <c r="R35">
        <v>12169927456.480459</v>
      </c>
      <c r="S35">
        <v>3.5368225658762547</v>
      </c>
      <c r="T35" s="4">
        <f t="shared" si="1"/>
        <v>3.4409211176997046E-3</v>
      </c>
      <c r="W35">
        <f t="shared" si="2"/>
        <v>2048</v>
      </c>
      <c r="X35">
        <f t="shared" si="3"/>
        <v>17.084397580635805</v>
      </c>
      <c r="Y35">
        <f t="shared" si="4"/>
        <v>12.16992745648046</v>
      </c>
      <c r="Z35" s="6">
        <f t="shared" si="5"/>
        <v>3.9014417316294262E-3</v>
      </c>
      <c r="AA35" s="6">
        <f t="shared" si="6"/>
        <v>3.4409211176997046E-3</v>
      </c>
    </row>
    <row r="36" spans="3:27" x14ac:dyDescent="0.3">
      <c r="C36">
        <v>2049</v>
      </c>
      <c r="D36">
        <v>125216621.38222782</v>
      </c>
      <c r="F36">
        <v>2671631855.809185</v>
      </c>
      <c r="G36">
        <v>13489892097.200964</v>
      </c>
      <c r="H36">
        <v>1669769909.8807406</v>
      </c>
      <c r="I36">
        <v>17956510484.273117</v>
      </c>
      <c r="J36">
        <v>4.512098076785013</v>
      </c>
      <c r="K36" s="4">
        <f t="shared" si="0"/>
        <v>3.9796365634559953E-3</v>
      </c>
      <c r="M36">
        <v>125216621.38222782</v>
      </c>
      <c r="O36">
        <v>1865256331.0003967</v>
      </c>
      <c r="P36">
        <v>9417890157.9203644</v>
      </c>
      <c r="Q36">
        <v>1165785206.875248</v>
      </c>
      <c r="R36">
        <v>12574148317.178238</v>
      </c>
      <c r="S36">
        <v>3.6235618401258129</v>
      </c>
      <c r="T36" s="4">
        <f t="shared" si="1"/>
        <v>3.4701072789588856E-3</v>
      </c>
      <c r="W36">
        <f t="shared" si="2"/>
        <v>2049</v>
      </c>
      <c r="X36">
        <f t="shared" si="3"/>
        <v>17.956510484273117</v>
      </c>
      <c r="Y36">
        <f t="shared" si="4"/>
        <v>12.574148317178238</v>
      </c>
      <c r="Z36" s="6">
        <f t="shared" si="5"/>
        <v>3.9796365634559953E-3</v>
      </c>
      <c r="AA36" s="6">
        <f t="shared" si="6"/>
        <v>3.4701072789588856E-3</v>
      </c>
    </row>
    <row r="37" spans="3:27" x14ac:dyDescent="0.3">
      <c r="C37">
        <v>2050</v>
      </c>
      <c r="D37">
        <v>132070136.32058792</v>
      </c>
      <c r="F37">
        <v>2863305753.8314867</v>
      </c>
      <c r="G37">
        <v>14090702756.327963</v>
      </c>
      <c r="H37">
        <v>1789566096.1446791</v>
      </c>
      <c r="I37">
        <v>18875644742.624718</v>
      </c>
      <c r="J37">
        <v>4.6452001936584173</v>
      </c>
      <c r="K37" s="4">
        <f t="shared" si="0"/>
        <v>4.0634728226339022E-3</v>
      </c>
      <c r="M37">
        <v>132070136.32058792</v>
      </c>
      <c r="O37">
        <v>1965591411.6364689</v>
      </c>
      <c r="P37">
        <v>9672760030.0215054</v>
      </c>
      <c r="Q37">
        <v>1228494632.2727931</v>
      </c>
      <c r="R37">
        <v>12998916210.251354</v>
      </c>
      <c r="S37">
        <v>3.7103011143753695</v>
      </c>
      <c r="T37" s="4">
        <f t="shared" si="1"/>
        <v>3.5034666485390434E-3</v>
      </c>
      <c r="W37">
        <f t="shared" si="2"/>
        <v>2050</v>
      </c>
      <c r="X37">
        <f t="shared" si="3"/>
        <v>18.875644742624718</v>
      </c>
      <c r="Y37">
        <f t="shared" si="4"/>
        <v>12.998916210251354</v>
      </c>
      <c r="Z37" s="6">
        <f t="shared" si="5"/>
        <v>4.0634728226339022E-3</v>
      </c>
      <c r="AA37" s="6">
        <f t="shared" si="6"/>
        <v>3.5034666485390434E-3</v>
      </c>
    </row>
    <row r="38" spans="3:27" x14ac:dyDescent="0.3">
      <c r="C38">
        <v>2051</v>
      </c>
      <c r="D38">
        <v>139298766.83429098</v>
      </c>
      <c r="F38">
        <v>3093773845.2228613</v>
      </c>
      <c r="G38">
        <v>14846772653.477869</v>
      </c>
      <c r="H38">
        <v>1933608653.2642884</v>
      </c>
      <c r="I38">
        <v>20013453918.799313</v>
      </c>
      <c r="J38">
        <v>4.7898930211877833</v>
      </c>
      <c r="K38" s="4">
        <f t="shared" si="0"/>
        <v>4.178267412293153E-3</v>
      </c>
      <c r="M38">
        <v>139298766.83429098</v>
      </c>
      <c r="O38">
        <v>2065769686.1001065</v>
      </c>
      <c r="P38">
        <v>9913494924.0951824</v>
      </c>
      <c r="Q38">
        <v>1291106053.8125665</v>
      </c>
      <c r="R38">
        <v>13409669430.842146</v>
      </c>
      <c r="S38">
        <v>3.7930791677304176</v>
      </c>
      <c r="T38" s="4">
        <f t="shared" si="1"/>
        <v>3.5352991165923378E-3</v>
      </c>
      <c r="W38">
        <f t="shared" si="2"/>
        <v>2051</v>
      </c>
      <c r="X38">
        <f t="shared" si="3"/>
        <v>20.013453918799314</v>
      </c>
      <c r="Y38">
        <f t="shared" si="4"/>
        <v>13.409669430842145</v>
      </c>
      <c r="Z38" s="6">
        <f t="shared" si="5"/>
        <v>4.178267412293153E-3</v>
      </c>
      <c r="AA38" s="6">
        <f t="shared" si="6"/>
        <v>3.5352991165923378E-3</v>
      </c>
    </row>
    <row r="39" spans="3:27" x14ac:dyDescent="0.3">
      <c r="C39">
        <v>2052</v>
      </c>
      <c r="D39">
        <v>146923044.25795615</v>
      </c>
      <c r="F39">
        <v>3340130481.3687921</v>
      </c>
      <c r="G39">
        <v>15640061260.817539</v>
      </c>
      <c r="H39">
        <v>2087581550.855495</v>
      </c>
      <c r="I39">
        <v>21214696337.299782</v>
      </c>
      <c r="J39">
        <v>4.9345858487171492</v>
      </c>
      <c r="K39" s="4">
        <f t="shared" si="0"/>
        <v>4.2991847720746405E-3</v>
      </c>
      <c r="M39">
        <v>146923044.25795615</v>
      </c>
      <c r="O39">
        <v>2171051809.4810162</v>
      </c>
      <c r="P39">
        <v>10166127409.899763</v>
      </c>
      <c r="Q39">
        <v>1356907380.9256351</v>
      </c>
      <c r="R39">
        <v>13841009644.564369</v>
      </c>
      <c r="S39">
        <v>3.8758572210854658</v>
      </c>
      <c r="T39" s="4">
        <f t="shared" si="1"/>
        <v>3.5710834674885367E-3</v>
      </c>
      <c r="W39">
        <f t="shared" si="2"/>
        <v>2052</v>
      </c>
      <c r="X39">
        <f t="shared" si="3"/>
        <v>21.214696337299781</v>
      </c>
      <c r="Y39">
        <f t="shared" si="4"/>
        <v>13.84100964456437</v>
      </c>
      <c r="Z39" s="6">
        <f t="shared" si="5"/>
        <v>4.2991847720746405E-3</v>
      </c>
      <c r="AA39" s="6">
        <f t="shared" si="6"/>
        <v>3.5710834674885367E-3</v>
      </c>
    </row>
    <row r="40" spans="3:27" x14ac:dyDescent="0.3">
      <c r="C40">
        <v>2053</v>
      </c>
      <c r="D40">
        <v>154964623.67597288</v>
      </c>
      <c r="F40">
        <v>3603388346.5162616</v>
      </c>
      <c r="G40">
        <v>16472923656.059414</v>
      </c>
      <c r="H40">
        <v>2252117716.5726633</v>
      </c>
      <c r="I40">
        <v>22483394342.82431</v>
      </c>
      <c r="J40">
        <v>5.0792786762465152</v>
      </c>
      <c r="K40" s="4">
        <f t="shared" si="0"/>
        <v>4.4264935586166903E-3</v>
      </c>
      <c r="M40">
        <v>154964623.67597288</v>
      </c>
      <c r="O40">
        <v>2281697720.984767</v>
      </c>
      <c r="P40">
        <v>10431261448.633015</v>
      </c>
      <c r="Q40">
        <v>1426061075.6154795</v>
      </c>
      <c r="R40">
        <v>14293984868.909233</v>
      </c>
      <c r="S40">
        <v>3.958635274440514</v>
      </c>
      <c r="T40" s="4">
        <f t="shared" si="1"/>
        <v>3.6108365327819814E-3</v>
      </c>
      <c r="W40">
        <f t="shared" si="2"/>
        <v>2053</v>
      </c>
      <c r="X40">
        <f t="shared" si="3"/>
        <v>22.483394342824312</v>
      </c>
      <c r="Y40">
        <f t="shared" si="4"/>
        <v>14.293984868909233</v>
      </c>
      <c r="Z40" s="6">
        <f t="shared" si="5"/>
        <v>4.4264935586166903E-3</v>
      </c>
      <c r="AA40" s="6">
        <f t="shared" si="6"/>
        <v>3.6108365327819814E-3</v>
      </c>
    </row>
    <row r="41" spans="3:27" x14ac:dyDescent="0.3">
      <c r="C41">
        <v>2054</v>
      </c>
      <c r="D41">
        <v>163446345.42919686</v>
      </c>
      <c r="F41">
        <v>3884621671.9750543</v>
      </c>
      <c r="G41">
        <v>17347864739.489681</v>
      </c>
      <c r="H41">
        <v>2427888544.9844089</v>
      </c>
      <c r="I41">
        <v>23823821301.878342</v>
      </c>
      <c r="J41">
        <v>5.2239715037758812</v>
      </c>
      <c r="K41" s="4">
        <f t="shared" si="0"/>
        <v>4.5604807156123476E-3</v>
      </c>
      <c r="M41">
        <v>163446345.42919686</v>
      </c>
      <c r="O41">
        <v>2397980594.1151896</v>
      </c>
      <c r="P41">
        <v>10709536062.166538</v>
      </c>
      <c r="Q41">
        <v>1498737871.3219934</v>
      </c>
      <c r="R41">
        <v>14769700873.032917</v>
      </c>
      <c r="S41">
        <v>4.0414133277955617</v>
      </c>
      <c r="T41" s="4">
        <f t="shared" si="1"/>
        <v>3.6545880549884837E-3</v>
      </c>
      <c r="W41">
        <f t="shared" si="2"/>
        <v>2054</v>
      </c>
      <c r="X41">
        <f t="shared" si="3"/>
        <v>23.823821301878343</v>
      </c>
      <c r="Y41">
        <f t="shared" si="4"/>
        <v>14.769700873032917</v>
      </c>
      <c r="Z41" s="6">
        <f t="shared" si="5"/>
        <v>4.5604807156123476E-3</v>
      </c>
      <c r="AA41" s="6">
        <f t="shared" si="6"/>
        <v>3.6545880549884837E-3</v>
      </c>
    </row>
    <row r="42" spans="3:27" x14ac:dyDescent="0.3">
      <c r="C42">
        <v>2055</v>
      </c>
      <c r="D42">
        <v>172392299.9881227</v>
      </c>
      <c r="F42">
        <v>4184969859.1134357</v>
      </c>
      <c r="G42">
        <v>18267533588.311989</v>
      </c>
      <c r="H42">
        <v>2615606161.9458971</v>
      </c>
      <c r="I42">
        <v>25240501909.359444</v>
      </c>
      <c r="J42">
        <v>5.3686643313052471</v>
      </c>
      <c r="K42" s="4">
        <f t="shared" si="0"/>
        <v>4.7014490666103708E-3</v>
      </c>
      <c r="M42">
        <v>172392299.9881227</v>
      </c>
      <c r="O42">
        <v>2520187510.2561932</v>
      </c>
      <c r="P42">
        <v>11001617908.617918</v>
      </c>
      <c r="Q42">
        <v>1575117193.9101207</v>
      </c>
      <c r="R42">
        <v>15269314912.772354</v>
      </c>
      <c r="S42">
        <v>4.1241913811506095</v>
      </c>
      <c r="T42" s="4">
        <f t="shared" si="1"/>
        <v>3.7023778728019073E-3</v>
      </c>
      <c r="W42">
        <f t="shared" si="2"/>
        <v>2055</v>
      </c>
      <c r="X42">
        <f t="shared" si="3"/>
        <v>25.240501909359445</v>
      </c>
      <c r="Y42">
        <f t="shared" si="4"/>
        <v>15.269314912772353</v>
      </c>
      <c r="Z42" s="6">
        <f t="shared" si="5"/>
        <v>4.7014490666103708E-3</v>
      </c>
      <c r="AA42" s="6">
        <f t="shared" si="6"/>
        <v>3.7023778728019073E-3</v>
      </c>
    </row>
    <row r="43" spans="3:27" x14ac:dyDescent="0.3">
      <c r="C43">
        <v>2056</v>
      </c>
      <c r="D43">
        <v>181827896.37679142</v>
      </c>
      <c r="F43">
        <v>4505641310.785717</v>
      </c>
      <c r="G43">
        <v>19234744928.063908</v>
      </c>
      <c r="H43">
        <v>2816025819.2410731</v>
      </c>
      <c r="I43">
        <v>26738239954.467491</v>
      </c>
      <c r="J43">
        <v>5.5133571588346131</v>
      </c>
      <c r="K43" s="4">
        <f t="shared" si="0"/>
        <v>4.8497202673732261E-3</v>
      </c>
      <c r="M43">
        <v>181827896.37679142</v>
      </c>
      <c r="O43">
        <v>2648620166.5260086</v>
      </c>
      <c r="P43">
        <v>11308210882.101952</v>
      </c>
      <c r="Q43">
        <v>1655387604.0787554</v>
      </c>
      <c r="R43">
        <v>15794046549.083508</v>
      </c>
      <c r="S43">
        <v>4.2069694345056572</v>
      </c>
      <c r="T43" s="4">
        <f t="shared" si="1"/>
        <v>3.7542574993629342E-3</v>
      </c>
      <c r="W43">
        <f t="shared" si="2"/>
        <v>2056</v>
      </c>
      <c r="X43">
        <f t="shared" si="3"/>
        <v>26.738239954467492</v>
      </c>
      <c r="Y43">
        <f t="shared" si="4"/>
        <v>15.794046549083507</v>
      </c>
      <c r="Z43" s="6">
        <f t="shared" si="5"/>
        <v>4.8497202673732261E-3</v>
      </c>
      <c r="AA43" s="6">
        <f t="shared" si="6"/>
        <v>3.7542574993629342E-3</v>
      </c>
    </row>
    <row r="44" spans="3:27" x14ac:dyDescent="0.3">
      <c r="C44">
        <v>2057</v>
      </c>
      <c r="D44">
        <v>191779934.34177792</v>
      </c>
      <c r="F44">
        <v>4847917482.9774437</v>
      </c>
      <c r="G44">
        <v>20252482887.424156</v>
      </c>
      <c r="H44">
        <v>3029948426.8609023</v>
      </c>
      <c r="I44">
        <v>28322128731.604279</v>
      </c>
      <c r="J44">
        <v>5.658049986363979</v>
      </c>
      <c r="K44" s="4">
        <f t="shared" si="0"/>
        <v>5.005634237919639E-3</v>
      </c>
      <c r="M44">
        <v>191779934.34177792</v>
      </c>
      <c r="O44">
        <v>2783595619.6471663</v>
      </c>
      <c r="P44">
        <v>11630054217.424099</v>
      </c>
      <c r="Q44">
        <v>1739747262.279479</v>
      </c>
      <c r="R44">
        <v>16345177033.692524</v>
      </c>
      <c r="S44">
        <v>4.2897474878607049</v>
      </c>
      <c r="T44" s="4">
        <f t="shared" si="1"/>
        <v>3.8102888526531558E-3</v>
      </c>
      <c r="W44">
        <f t="shared" si="2"/>
        <v>2057</v>
      </c>
      <c r="X44">
        <f t="shared" si="3"/>
        <v>28.322128731604277</v>
      </c>
      <c r="Y44">
        <f t="shared" si="4"/>
        <v>16.345177033692526</v>
      </c>
      <c r="Z44" s="6">
        <f t="shared" si="5"/>
        <v>5.005634237919639E-3</v>
      </c>
      <c r="AA44" s="6">
        <f t="shared" si="6"/>
        <v>3.8102888526531558E-3</v>
      </c>
    </row>
    <row r="45" spans="3:27" x14ac:dyDescent="0.3">
      <c r="C45">
        <v>2058</v>
      </c>
      <c r="D45">
        <v>202276680.471239</v>
      </c>
      <c r="F45">
        <v>5213157169.1113796</v>
      </c>
      <c r="G45">
        <v>21323911842.703762</v>
      </c>
      <c r="H45">
        <v>3258223230.6946125</v>
      </c>
      <c r="I45">
        <v>29997568922.980995</v>
      </c>
      <c r="J45">
        <v>5.802742813893345</v>
      </c>
      <c r="K45" s="4">
        <f t="shared" si="0"/>
        <v>5.1695499671566792E-3</v>
      </c>
      <c r="M45">
        <v>202276680.471239</v>
      </c>
      <c r="O45">
        <v>2925447067.6641221</v>
      </c>
      <c r="P45">
        <v>11967924854.000336</v>
      </c>
      <c r="Q45">
        <v>1828404417.2900763</v>
      </c>
      <c r="R45">
        <v>16924053019.425774</v>
      </c>
      <c r="S45">
        <v>4.3725255412157527</v>
      </c>
      <c r="T45" s="4">
        <f t="shared" si="1"/>
        <v>3.8705441191591418E-3</v>
      </c>
      <c r="W45">
        <f t="shared" si="2"/>
        <v>2058</v>
      </c>
      <c r="X45">
        <f t="shared" si="3"/>
        <v>29.997568922980996</v>
      </c>
      <c r="Y45">
        <f t="shared" si="4"/>
        <v>16.924053019425774</v>
      </c>
      <c r="Z45" s="6">
        <f t="shared" si="5"/>
        <v>5.1695499671566792E-3</v>
      </c>
      <c r="AA45" s="6">
        <f t="shared" si="6"/>
        <v>3.8705441191591418E-3</v>
      </c>
    </row>
    <row r="46" spans="3:27" x14ac:dyDescent="0.3">
      <c r="C46">
        <v>2059</v>
      </c>
      <c r="D46">
        <v>213347948.48022348</v>
      </c>
      <c r="F46">
        <v>5602801030.1512632</v>
      </c>
      <c r="G46">
        <v>22452383218.788219</v>
      </c>
      <c r="H46">
        <v>3501750643.8445396</v>
      </c>
      <c r="I46">
        <v>31770282841.264248</v>
      </c>
      <c r="J46">
        <v>5.947435641422711</v>
      </c>
      <c r="K46" s="4">
        <f t="shared" si="0"/>
        <v>5.3418455880363839E-3</v>
      </c>
      <c r="M46">
        <v>213347948.48022348</v>
      </c>
      <c r="O46">
        <v>3074524671.4336591</v>
      </c>
      <c r="P46">
        <v>12322637286.838436</v>
      </c>
      <c r="Q46">
        <v>1921577919.6460369</v>
      </c>
      <c r="R46">
        <v>17532087826.398357</v>
      </c>
      <c r="S46">
        <v>4.4553035945708004</v>
      </c>
      <c r="T46" s="4">
        <f t="shared" si="1"/>
        <v>3.9351050841434981E-3</v>
      </c>
      <c r="W46">
        <f t="shared" si="2"/>
        <v>2059</v>
      </c>
      <c r="X46">
        <f t="shared" si="3"/>
        <v>31.770282841264248</v>
      </c>
      <c r="Y46">
        <f t="shared" si="4"/>
        <v>17.532087826398357</v>
      </c>
      <c r="Z46" s="6">
        <f t="shared" si="5"/>
        <v>5.3418455880363839E-3</v>
      </c>
      <c r="AA46" s="6">
        <f t="shared" si="6"/>
        <v>3.9351050841434981E-3</v>
      </c>
    </row>
    <row r="47" spans="3:27" x14ac:dyDescent="0.3">
      <c r="C47">
        <v>2060</v>
      </c>
      <c r="D47">
        <v>225025183.8902781</v>
      </c>
      <c r="F47">
        <v>6018376384.3723564</v>
      </c>
      <c r="G47">
        <v>23641453810.032696</v>
      </c>
      <c r="H47">
        <v>3761485240.2327228</v>
      </c>
      <c r="I47">
        <v>33646340618.528053</v>
      </c>
      <c r="J47">
        <v>6.0921284689520734</v>
      </c>
      <c r="K47" s="4">
        <f t="shared" si="0"/>
        <v>5.5229204029434509E-3</v>
      </c>
      <c r="M47">
        <v>225025183.8902781</v>
      </c>
      <c r="O47">
        <v>3231196417.9109869</v>
      </c>
      <c r="P47">
        <v>12695049643.596817</v>
      </c>
      <c r="Q47">
        <v>2019497761.1943669</v>
      </c>
      <c r="R47">
        <v>18170769006.592449</v>
      </c>
      <c r="S47">
        <v>4.5380816479258508</v>
      </c>
      <c r="T47" s="4">
        <f t="shared" si="1"/>
        <v>4.0040639231110958E-3</v>
      </c>
      <c r="W47">
        <f t="shared" si="2"/>
        <v>2060</v>
      </c>
      <c r="X47">
        <f t="shared" si="3"/>
        <v>33.64634061852805</v>
      </c>
      <c r="Y47">
        <f t="shared" si="4"/>
        <v>18.170769006592447</v>
      </c>
      <c r="Z47" s="6">
        <f t="shared" si="5"/>
        <v>5.5229204029434509E-3</v>
      </c>
      <c r="AA47" s="6">
        <f t="shared" si="6"/>
        <v>4.0040639231110958E-3</v>
      </c>
    </row>
    <row r="48" spans="3:27" x14ac:dyDescent="0.3">
      <c r="C48">
        <v>2061</v>
      </c>
      <c r="D48">
        <v>237341553.34386545</v>
      </c>
      <c r="F48">
        <v>6520565562.2281532</v>
      </c>
      <c r="G48">
        <v>25122753197.870605</v>
      </c>
      <c r="H48">
        <v>4075353476.3925958</v>
      </c>
      <c r="I48">
        <v>35956013789.83522</v>
      </c>
      <c r="J48">
        <v>6.2545257885823036</v>
      </c>
      <c r="K48" s="4">
        <f t="shared" si="0"/>
        <v>5.7487993502997889E-3</v>
      </c>
      <c r="M48">
        <v>237341553.34386545</v>
      </c>
      <c r="O48">
        <v>3389506333.2651253</v>
      </c>
      <c r="P48">
        <v>13061215575.659954</v>
      </c>
      <c r="Q48">
        <v>2118441458.2907033</v>
      </c>
      <c r="R48">
        <v>18806504920.559647</v>
      </c>
      <c r="S48">
        <v>4.6183250293901992</v>
      </c>
      <c r="T48" s="4">
        <f t="shared" si="1"/>
        <v>4.0721484089747675E-3</v>
      </c>
      <c r="W48">
        <f t="shared" si="2"/>
        <v>2061</v>
      </c>
      <c r="X48">
        <f t="shared" si="3"/>
        <v>35.956013789835218</v>
      </c>
      <c r="Y48">
        <f t="shared" si="4"/>
        <v>18.806504920559647</v>
      </c>
      <c r="Z48" s="6">
        <f t="shared" si="5"/>
        <v>5.7487993502997889E-3</v>
      </c>
      <c r="AA48" s="6">
        <f t="shared" si="6"/>
        <v>4.0721484089747675E-3</v>
      </c>
    </row>
    <row r="49" spans="3:27" x14ac:dyDescent="0.3">
      <c r="C49">
        <v>2062</v>
      </c>
      <c r="D49">
        <v>250332038.8072722</v>
      </c>
      <c r="F49">
        <v>7057927716.9085989</v>
      </c>
      <c r="G49">
        <v>26686284374.915501</v>
      </c>
      <c r="H49">
        <v>4411204823.067874</v>
      </c>
      <c r="I49">
        <v>38405748953.699242</v>
      </c>
      <c r="J49">
        <v>6.4169231082125338</v>
      </c>
      <c r="K49" s="4">
        <f t="shared" si="0"/>
        <v>5.9850723323373834E-3</v>
      </c>
      <c r="M49">
        <v>250332038.8072722</v>
      </c>
      <c r="O49">
        <v>3555569249.1099</v>
      </c>
      <c r="P49">
        <v>13445418289.356178</v>
      </c>
      <c r="Q49">
        <v>2222230780.6936874</v>
      </c>
      <c r="R49">
        <v>19473550357.967037</v>
      </c>
      <c r="S49">
        <v>4.6985684108545485</v>
      </c>
      <c r="T49" s="4">
        <f t="shared" si="1"/>
        <v>4.1445709959185848E-3</v>
      </c>
      <c r="W49">
        <f t="shared" si="2"/>
        <v>2062</v>
      </c>
      <c r="X49">
        <f t="shared" si="3"/>
        <v>38.405748953699245</v>
      </c>
      <c r="Y49">
        <f t="shared" si="4"/>
        <v>19.473550357967039</v>
      </c>
      <c r="Z49" s="6">
        <f t="shared" si="5"/>
        <v>5.9850723323373834E-3</v>
      </c>
      <c r="AA49" s="6">
        <f t="shared" si="6"/>
        <v>4.1445709959185848E-3</v>
      </c>
    </row>
    <row r="50" spans="3:27" x14ac:dyDescent="0.3">
      <c r="C50">
        <v>2063</v>
      </c>
      <c r="D50">
        <v>264033536.92957392</v>
      </c>
      <c r="F50">
        <v>7632724673.1515198</v>
      </c>
      <c r="G50">
        <v>28337313444.406319</v>
      </c>
      <c r="H50">
        <v>4770452920.7196999</v>
      </c>
      <c r="I50">
        <v>41004524575.207108</v>
      </c>
      <c r="J50">
        <v>6.5793204278427639</v>
      </c>
      <c r="K50" s="4">
        <f t="shared" si="0"/>
        <v>6.2323343307131981E-3</v>
      </c>
      <c r="M50">
        <v>264033536.92957392</v>
      </c>
      <c r="O50">
        <v>3729764690.7059889</v>
      </c>
      <c r="P50">
        <v>13848539709.489292</v>
      </c>
      <c r="Q50">
        <v>2331102931.6912432</v>
      </c>
      <c r="R50">
        <v>20173440868.816097</v>
      </c>
      <c r="S50">
        <v>4.7788117923188977</v>
      </c>
      <c r="T50" s="4">
        <f t="shared" si="1"/>
        <v>4.2214344790145047E-3</v>
      </c>
      <c r="W50">
        <f t="shared" si="2"/>
        <v>2063</v>
      </c>
      <c r="X50">
        <f t="shared" si="3"/>
        <v>41.004524575207107</v>
      </c>
      <c r="Y50">
        <f t="shared" si="4"/>
        <v>20.173440868816098</v>
      </c>
      <c r="Z50" s="6">
        <f t="shared" si="5"/>
        <v>6.2323343307131981E-3</v>
      </c>
      <c r="AA50" s="6">
        <f t="shared" si="6"/>
        <v>4.2214344790145047E-3</v>
      </c>
    </row>
    <row r="51" spans="3:27" x14ac:dyDescent="0.3">
      <c r="C51">
        <v>2064</v>
      </c>
      <c r="D51">
        <v>278484963.83986366</v>
      </c>
      <c r="F51">
        <v>8247356505.7264538</v>
      </c>
      <c r="G51">
        <v>30081428310.915638</v>
      </c>
      <c r="H51">
        <v>5154597816.0790339</v>
      </c>
      <c r="I51">
        <v>43761867596.560989</v>
      </c>
      <c r="J51">
        <v>6.7417177474729941</v>
      </c>
      <c r="K51" s="4">
        <f t="shared" si="0"/>
        <v>6.4912043541075718E-3</v>
      </c>
      <c r="M51">
        <v>278484963.83986366</v>
      </c>
      <c r="O51">
        <v>3912490753.3389115</v>
      </c>
      <c r="P51">
        <v>14271504944.931852</v>
      </c>
      <c r="Q51">
        <v>2445306720.8368196</v>
      </c>
      <c r="R51">
        <v>20907787382.947445</v>
      </c>
      <c r="S51">
        <v>4.859055173783247</v>
      </c>
      <c r="T51" s="4">
        <f t="shared" si="1"/>
        <v>4.3028503762941837E-3</v>
      </c>
      <c r="W51">
        <f t="shared" si="2"/>
        <v>2064</v>
      </c>
      <c r="X51">
        <f t="shared" si="3"/>
        <v>43.76186759656099</v>
      </c>
      <c r="Y51">
        <f t="shared" si="4"/>
        <v>20.907787382947443</v>
      </c>
      <c r="Z51" s="6">
        <f t="shared" si="5"/>
        <v>6.4912043541075718E-3</v>
      </c>
      <c r="AA51" s="6">
        <f t="shared" si="6"/>
        <v>4.3028503762941837E-3</v>
      </c>
    </row>
    <row r="52" spans="3:27" x14ac:dyDescent="0.3">
      <c r="C52">
        <v>2065</v>
      </c>
      <c r="D52">
        <v>293727365.6804021</v>
      </c>
      <c r="F52">
        <v>8904369709.8760109</v>
      </c>
      <c r="G52">
        <v>31924561711.22562</v>
      </c>
      <c r="H52">
        <v>5565231068.6725063</v>
      </c>
      <c r="I52">
        <v>46687889855.454544</v>
      </c>
      <c r="J52">
        <v>6.9041150671032243</v>
      </c>
      <c r="K52" s="4">
        <f t="shared" si="0"/>
        <v>6.7623278873078646E-3</v>
      </c>
      <c r="M52">
        <v>293727365.6804021</v>
      </c>
      <c r="O52">
        <v>4104165010.5083637</v>
      </c>
      <c r="P52">
        <v>14715286242.549265</v>
      </c>
      <c r="Q52">
        <v>2565103131.5677271</v>
      </c>
      <c r="R52">
        <v>21678281750.305756</v>
      </c>
      <c r="S52">
        <v>4.9392985552475963</v>
      </c>
      <c r="T52" s="4">
        <f t="shared" si="1"/>
        <v>4.3889393418574335E-3</v>
      </c>
      <c r="W52">
        <f t="shared" si="2"/>
        <v>2065</v>
      </c>
      <c r="X52">
        <f t="shared" si="3"/>
        <v>46.687889855454543</v>
      </c>
      <c r="Y52">
        <f t="shared" si="4"/>
        <v>21.678281750305757</v>
      </c>
      <c r="Z52" s="6">
        <f t="shared" si="5"/>
        <v>6.7623278873078646E-3</v>
      </c>
      <c r="AA52" s="6">
        <f t="shared" si="6"/>
        <v>4.3889393418574335E-3</v>
      </c>
    </row>
    <row r="53" spans="3:27" x14ac:dyDescent="0.3">
      <c r="C53">
        <v>2066</v>
      </c>
      <c r="D53">
        <v>309804035.18963414</v>
      </c>
      <c r="F53">
        <v>9606465843.1762047</v>
      </c>
      <c r="G53">
        <v>33873003270.614414</v>
      </c>
      <c r="H53">
        <v>6004041151.9851284</v>
      </c>
      <c r="I53">
        <v>49793314300.965385</v>
      </c>
      <c r="J53">
        <v>7.0665123867334545</v>
      </c>
      <c r="K53" s="4">
        <f t="shared" si="0"/>
        <v>7.0463775588147943E-3</v>
      </c>
      <c r="M53">
        <v>309804035.18963414</v>
      </c>
      <c r="O53">
        <v>4305225466.5114117</v>
      </c>
      <c r="P53">
        <v>15180901326.81073</v>
      </c>
      <c r="Q53">
        <v>2690765916.5696325</v>
      </c>
      <c r="R53">
        <v>22486696745.081409</v>
      </c>
      <c r="S53">
        <v>5.0195419367119456</v>
      </c>
      <c r="T53" s="4">
        <f t="shared" si="1"/>
        <v>4.479830436442441E-3</v>
      </c>
      <c r="W53">
        <f t="shared" si="2"/>
        <v>2066</v>
      </c>
      <c r="X53">
        <f t="shared" si="3"/>
        <v>49.793314300965385</v>
      </c>
      <c r="Y53">
        <f t="shared" si="4"/>
        <v>22.48669674508141</v>
      </c>
      <c r="Z53" s="6">
        <f t="shared" si="5"/>
        <v>7.0463775588147943E-3</v>
      </c>
      <c r="AA53" s="6">
        <f t="shared" si="6"/>
        <v>4.479830436442441E-3</v>
      </c>
    </row>
    <row r="54" spans="3:27" x14ac:dyDescent="0.3">
      <c r="C54">
        <v>2067</v>
      </c>
      <c r="D54">
        <v>326760634.66620594</v>
      </c>
      <c r="F54">
        <v>10356510665.531727</v>
      </c>
      <c r="G54">
        <v>35933426442.325127</v>
      </c>
      <c r="H54">
        <v>6472819165.9573288</v>
      </c>
      <c r="I54">
        <v>53089516908.480385</v>
      </c>
      <c r="J54">
        <v>7.2289097063636847</v>
      </c>
      <c r="K54" s="4">
        <f t="shared" si="0"/>
        <v>7.3440558901635093E-3</v>
      </c>
      <c r="M54">
        <v>326760634.66620594</v>
      </c>
      <c r="O54">
        <v>4516131555.5884972</v>
      </c>
      <c r="P54">
        <v>15669418458.680201</v>
      </c>
      <c r="Q54">
        <v>2822582222.2428107</v>
      </c>
      <c r="R54">
        <v>23334892871.177715</v>
      </c>
      <c r="S54">
        <v>5.0997853181762949</v>
      </c>
      <c r="T54" s="4">
        <f t="shared" si="1"/>
        <v>4.5756618005093541E-3</v>
      </c>
      <c r="W54">
        <f t="shared" si="2"/>
        <v>2067</v>
      </c>
      <c r="X54">
        <f t="shared" si="3"/>
        <v>53.089516908480384</v>
      </c>
      <c r="Y54">
        <f t="shared" si="4"/>
        <v>23.334892871177715</v>
      </c>
      <c r="Z54" s="6">
        <f t="shared" si="5"/>
        <v>7.3440558901635093E-3</v>
      </c>
      <c r="AA54" s="6">
        <f t="shared" si="6"/>
        <v>4.5756618005093541E-3</v>
      </c>
    </row>
    <row r="55" spans="3:27" x14ac:dyDescent="0.3">
      <c r="C55">
        <v>2068</v>
      </c>
      <c r="D55">
        <v>344645325.66323262</v>
      </c>
      <c r="F55">
        <v>11157543805.514862</v>
      </c>
      <c r="G55">
        <v>38112911709.93354</v>
      </c>
      <c r="H55">
        <v>6973464878.4467888</v>
      </c>
      <c r="I55">
        <v>56588565719.558426</v>
      </c>
      <c r="J55">
        <v>7.3913070259939149</v>
      </c>
      <c r="K55" s="4">
        <f t="shared" si="0"/>
        <v>7.65609729382726E-3</v>
      </c>
      <c r="M55">
        <v>344645325.66323262</v>
      </c>
      <c r="O55">
        <v>4737365189.9070063</v>
      </c>
      <c r="P55">
        <v>16181959068.623993</v>
      </c>
      <c r="Q55">
        <v>2960853243.6918788</v>
      </c>
      <c r="R55">
        <v>24224822827.886112</v>
      </c>
      <c r="S55">
        <v>5.1800286996406442</v>
      </c>
      <c r="T55" s="4">
        <f t="shared" si="1"/>
        <v>4.6765808130689833E-3</v>
      </c>
      <c r="W55">
        <f t="shared" si="2"/>
        <v>2068</v>
      </c>
      <c r="X55">
        <f t="shared" si="3"/>
        <v>56.588565719558424</v>
      </c>
      <c r="Y55">
        <f t="shared" si="4"/>
        <v>24.224822827886111</v>
      </c>
      <c r="Z55" s="6">
        <f t="shared" si="5"/>
        <v>7.65609729382726E-3</v>
      </c>
      <c r="AA55" s="6">
        <f t="shared" si="6"/>
        <v>4.6765808130689833E-3</v>
      </c>
    </row>
    <row r="56" spans="3:27" x14ac:dyDescent="0.3">
      <c r="C56">
        <v>2069</v>
      </c>
      <c r="D56">
        <v>363508905.78119236</v>
      </c>
      <c r="F56">
        <v>12012788982.832479</v>
      </c>
      <c r="G56">
        <v>40418965946.480133</v>
      </c>
      <c r="H56">
        <v>7507993114.2702999</v>
      </c>
      <c r="I56">
        <v>60303256949.364105</v>
      </c>
      <c r="J56">
        <v>7.5537043456241451</v>
      </c>
      <c r="K56" s="4">
        <f t="shared" si="0"/>
        <v>7.9832694251923877E-3</v>
      </c>
      <c r="M56">
        <v>363508905.78119236</v>
      </c>
      <c r="O56">
        <v>4969431858.7683983</v>
      </c>
      <c r="P56">
        <v>16719698352.913834</v>
      </c>
      <c r="Q56">
        <v>3105894911.7302489</v>
      </c>
      <c r="R56">
        <v>25158534029.193672</v>
      </c>
      <c r="S56">
        <v>5.2602720811049934</v>
      </c>
      <c r="T56" s="4">
        <f t="shared" si="1"/>
        <v>4.7827438659615437E-3</v>
      </c>
      <c r="W56">
        <f t="shared" si="2"/>
        <v>2069</v>
      </c>
      <c r="X56">
        <f t="shared" si="3"/>
        <v>60.303256949364105</v>
      </c>
      <c r="Y56">
        <f t="shared" si="4"/>
        <v>25.158534029193671</v>
      </c>
      <c r="Z56" s="6">
        <f t="shared" si="5"/>
        <v>7.9832694251923877E-3</v>
      </c>
      <c r="AA56" s="6">
        <f t="shared" si="6"/>
        <v>4.7827438659615437E-3</v>
      </c>
    </row>
    <row r="57" spans="3:27" x14ac:dyDescent="0.3">
      <c r="C57">
        <v>2070</v>
      </c>
      <c r="D57">
        <v>383404952.94797635</v>
      </c>
      <c r="F57">
        <v>12925664818.368073</v>
      </c>
      <c r="G57">
        <v>42859550062.016701</v>
      </c>
      <c r="H57">
        <v>8078540511.4800453</v>
      </c>
      <c r="I57">
        <v>64247160344.81279</v>
      </c>
      <c r="J57">
        <v>7.7161016652543717</v>
      </c>
      <c r="K57" s="4">
        <f t="shared" si="0"/>
        <v>8.326375562690929E-3</v>
      </c>
      <c r="M57">
        <v>383404952.94797635</v>
      </c>
      <c r="O57">
        <v>5212861781.5411654</v>
      </c>
      <c r="P57">
        <v>17283869078.820313</v>
      </c>
      <c r="Q57">
        <v>3258038613.4632282</v>
      </c>
      <c r="R57">
        <v>26138174426.772682</v>
      </c>
      <c r="S57">
        <v>5.3405154625693392</v>
      </c>
      <c r="T57" s="4">
        <f t="shared" si="1"/>
        <v>4.894316777092061E-3</v>
      </c>
      <c r="W57">
        <f t="shared" si="2"/>
        <v>2070</v>
      </c>
      <c r="X57">
        <f t="shared" si="3"/>
        <v>64.247160344812784</v>
      </c>
      <c r="Y57">
        <f t="shared" si="4"/>
        <v>26.138174426772682</v>
      </c>
      <c r="Z57" s="6">
        <f t="shared" si="5"/>
        <v>8.326375562690929E-3</v>
      </c>
      <c r="AA57" s="6">
        <f t="shared" si="6"/>
        <v>4.894316777092061E-3</v>
      </c>
    </row>
    <row r="58" spans="3:27" x14ac:dyDescent="0.3">
      <c r="C58">
        <v>2071</v>
      </c>
      <c r="D58">
        <v>404389977.59589481</v>
      </c>
      <c r="F58">
        <v>14017921764.702412</v>
      </c>
      <c r="G58">
        <v>45829799309.764816</v>
      </c>
      <c r="H58">
        <v>8761201102.9390068</v>
      </c>
      <c r="I58">
        <v>69013312155.002136</v>
      </c>
      <c r="J58">
        <v>7.8877970274987241</v>
      </c>
      <c r="K58" s="4">
        <f t="shared" si="0"/>
        <v>8.7493772867640249E-3</v>
      </c>
      <c r="M58">
        <v>404389977.59589481</v>
      </c>
      <c r="O58">
        <v>5457456132.2263041</v>
      </c>
      <c r="P58">
        <v>17841482693.75983</v>
      </c>
      <c r="Q58">
        <v>3410910082.6414399</v>
      </c>
      <c r="R58">
        <v>27114238886.223473</v>
      </c>
      <c r="S58">
        <v>5.4120084943406708</v>
      </c>
      <c r="T58" s="4">
        <f t="shared" si="1"/>
        <v>5.0100141037429614E-3</v>
      </c>
      <c r="W58">
        <f t="shared" si="2"/>
        <v>2071</v>
      </c>
      <c r="X58">
        <f t="shared" si="3"/>
        <v>69.01331215500214</v>
      </c>
      <c r="Y58">
        <f t="shared" si="4"/>
        <v>27.114238886223472</v>
      </c>
      <c r="Z58" s="6">
        <f t="shared" si="5"/>
        <v>8.7493772867640249E-3</v>
      </c>
      <c r="AA58" s="6">
        <f t="shared" si="6"/>
        <v>5.0100141037429614E-3</v>
      </c>
    </row>
    <row r="59" spans="3:27" x14ac:dyDescent="0.3">
      <c r="C59">
        <v>2072</v>
      </c>
      <c r="D59">
        <v>426523583.16786754</v>
      </c>
      <c r="F59">
        <v>15187090243.624252</v>
      </c>
      <c r="G59">
        <v>48979629834.609291</v>
      </c>
      <c r="H59">
        <v>9491931402.2651577</v>
      </c>
      <c r="I59">
        <v>74085175063.666565</v>
      </c>
      <c r="J59">
        <v>8.0594923897430775</v>
      </c>
      <c r="K59" s="4">
        <f t="shared" si="0"/>
        <v>9.1922879855251358E-3</v>
      </c>
      <c r="M59">
        <v>426523583.16786754</v>
      </c>
      <c r="O59">
        <v>5713477763.526104</v>
      </c>
      <c r="P59">
        <v>18425727389.815842</v>
      </c>
      <c r="Q59">
        <v>3570923602.203815</v>
      </c>
      <c r="R59">
        <v>28136652338.713627</v>
      </c>
      <c r="S59">
        <v>5.4835015261120024</v>
      </c>
      <c r="T59" s="4">
        <f t="shared" si="1"/>
        <v>5.131146987874282E-3</v>
      </c>
      <c r="W59">
        <f t="shared" si="2"/>
        <v>2072</v>
      </c>
      <c r="X59">
        <f t="shared" si="3"/>
        <v>74.085175063666568</v>
      </c>
      <c r="Y59">
        <f t="shared" si="4"/>
        <v>28.136652338713628</v>
      </c>
      <c r="Z59" s="6">
        <f t="shared" si="5"/>
        <v>9.1922879855251358E-3</v>
      </c>
      <c r="AA59" s="6">
        <f t="shared" si="6"/>
        <v>5.131146987874282E-3</v>
      </c>
    </row>
    <row r="60" spans="3:27" x14ac:dyDescent="0.3">
      <c r="C60">
        <v>2073</v>
      </c>
      <c r="D60">
        <v>449868635.40868497</v>
      </c>
      <c r="F60">
        <v>16438130766.026535</v>
      </c>
      <c r="G60">
        <v>52320592751.773987</v>
      </c>
      <c r="H60">
        <v>10273831728.766584</v>
      </c>
      <c r="I60">
        <v>79482423881.9758</v>
      </c>
      <c r="J60">
        <v>8.2311877519874308</v>
      </c>
      <c r="K60" s="4">
        <f t="shared" si="0"/>
        <v>9.656252083763325E-3</v>
      </c>
      <c r="M60">
        <v>449868635.40868497</v>
      </c>
      <c r="O60">
        <v>5981457917.6253176</v>
      </c>
      <c r="P60">
        <v>19037841644.168999</v>
      </c>
      <c r="Q60">
        <v>3738411198.5158234</v>
      </c>
      <c r="R60">
        <v>29207579395.718826</v>
      </c>
      <c r="S60">
        <v>5.554994557883334</v>
      </c>
      <c r="T60" s="4">
        <f t="shared" si="1"/>
        <v>5.2578952312867851E-3</v>
      </c>
      <c r="W60">
        <f t="shared" si="2"/>
        <v>2073</v>
      </c>
      <c r="X60">
        <f t="shared" si="3"/>
        <v>79.482423881975805</v>
      </c>
      <c r="Y60">
        <f t="shared" si="4"/>
        <v>29.207579395718827</v>
      </c>
      <c r="Z60" s="6">
        <f t="shared" si="5"/>
        <v>9.656252083763325E-3</v>
      </c>
      <c r="AA60" s="6">
        <f t="shared" si="6"/>
        <v>5.2578952312867851E-3</v>
      </c>
    </row>
    <row r="61" spans="3:27" x14ac:dyDescent="0.3">
      <c r="C61">
        <v>2074</v>
      </c>
      <c r="D61">
        <v>474491440.92217761</v>
      </c>
      <c r="F61">
        <v>17776307615.059975</v>
      </c>
      <c r="G61">
        <v>55864954934.658394</v>
      </c>
      <c r="H61">
        <v>11110192259.412483</v>
      </c>
      <c r="I61">
        <v>85225946250.05304</v>
      </c>
      <c r="J61">
        <v>8.4028831142317841</v>
      </c>
      <c r="K61" s="4">
        <f t="shared" si="0"/>
        <v>1.0142464805408001E-2</v>
      </c>
      <c r="M61">
        <v>474491440.92217761</v>
      </c>
      <c r="O61">
        <v>6261952392.7256384</v>
      </c>
      <c r="P61">
        <v>19679124346.477707</v>
      </c>
      <c r="Q61">
        <v>3913720245.4535241</v>
      </c>
      <c r="R61">
        <v>30329288425.579048</v>
      </c>
      <c r="S61">
        <v>5.6264875896546656</v>
      </c>
      <c r="T61" s="4">
        <f t="shared" si="1"/>
        <v>5.3904479379542278E-3</v>
      </c>
      <c r="W61">
        <f t="shared" si="2"/>
        <v>2074</v>
      </c>
      <c r="X61">
        <f t="shared" si="3"/>
        <v>85.225946250053042</v>
      </c>
      <c r="Y61">
        <f t="shared" si="4"/>
        <v>30.329288425579048</v>
      </c>
      <c r="Z61" s="6">
        <f t="shared" si="5"/>
        <v>1.0142464805408001E-2</v>
      </c>
      <c r="AA61" s="6">
        <f t="shared" si="6"/>
        <v>5.3904479379542278E-3</v>
      </c>
    </row>
    <row r="62" spans="3:27" x14ac:dyDescent="0.3">
      <c r="C62">
        <v>2075</v>
      </c>
      <c r="D62">
        <v>500461935.50145173</v>
      </c>
      <c r="F62">
        <v>19207206822.081703</v>
      </c>
      <c r="G62">
        <v>59625725458.600494</v>
      </c>
      <c r="H62">
        <v>12004504263.801064</v>
      </c>
      <c r="I62">
        <v>91337898479.984711</v>
      </c>
      <c r="J62">
        <v>8.5745784764761375</v>
      </c>
      <c r="K62" s="4">
        <f t="shared" si="0"/>
        <v>1.0652173600202619E-2</v>
      </c>
      <c r="M62">
        <v>500461935.50145173</v>
      </c>
      <c r="O62">
        <v>6555542670.5419273</v>
      </c>
      <c r="P62">
        <v>20350931699.017231</v>
      </c>
      <c r="Q62">
        <v>4097214169.0887046</v>
      </c>
      <c r="R62">
        <v>31504150474.149311</v>
      </c>
      <c r="S62">
        <v>5.6979806214259971</v>
      </c>
      <c r="T62" s="4">
        <f t="shared" si="1"/>
        <v>5.529002741021076E-3</v>
      </c>
      <c r="W62">
        <f t="shared" si="2"/>
        <v>2075</v>
      </c>
      <c r="X62">
        <f t="shared" si="3"/>
        <v>91.337898479984716</v>
      </c>
      <c r="Y62">
        <f t="shared" si="4"/>
        <v>31.504150474149313</v>
      </c>
      <c r="Z62" s="6">
        <f t="shared" si="5"/>
        <v>1.0652173600202619E-2</v>
      </c>
      <c r="AA62" s="6">
        <f t="shared" si="6"/>
        <v>5.529002741021076E-3</v>
      </c>
    </row>
    <row r="63" spans="3:27" x14ac:dyDescent="0.3">
      <c r="C63">
        <v>2076</v>
      </c>
      <c r="D63">
        <v>527853882.76710236</v>
      </c>
      <c r="F63">
        <v>20736755180.767944</v>
      </c>
      <c r="G63">
        <v>63616708282.7836</v>
      </c>
      <c r="H63">
        <v>12960471987.979965</v>
      </c>
      <c r="I63">
        <v>97841789334.298615</v>
      </c>
      <c r="J63">
        <v>8.7462738387204908</v>
      </c>
      <c r="K63" s="4">
        <f t="shared" si="0"/>
        <v>1.1186682596324023E-2</v>
      </c>
      <c r="M63">
        <v>527853882.76710236</v>
      </c>
      <c r="O63">
        <v>6862837095.1580286</v>
      </c>
      <c r="P63">
        <v>21054683156.628136</v>
      </c>
      <c r="Q63">
        <v>4289273184.4737678</v>
      </c>
      <c r="R63">
        <v>32734647319.027035</v>
      </c>
      <c r="S63">
        <v>5.7694736531973287</v>
      </c>
      <c r="T63" s="4">
        <f t="shared" si="1"/>
        <v>5.6737666703592857E-3</v>
      </c>
      <c r="W63">
        <f t="shared" si="2"/>
        <v>2076</v>
      </c>
      <c r="X63">
        <f t="shared" si="3"/>
        <v>97.84178933429861</v>
      </c>
      <c r="Y63">
        <f t="shared" si="4"/>
        <v>32.734647319027033</v>
      </c>
      <c r="Z63" s="6">
        <f t="shared" si="5"/>
        <v>1.1186682596324023E-2</v>
      </c>
      <c r="AA63" s="6">
        <f t="shared" si="6"/>
        <v>5.6737666703592857E-3</v>
      </c>
    </row>
    <row r="64" spans="3:27" x14ac:dyDescent="0.3">
      <c r="C64">
        <v>2077</v>
      </c>
      <c r="D64">
        <v>556745083.67760301</v>
      </c>
      <c r="F64">
        <v>22371240358.267616</v>
      </c>
      <c r="G64">
        <v>67852550496.135368</v>
      </c>
      <c r="H64">
        <v>13982025223.917259</v>
      </c>
      <c r="I64">
        <v>104762561161.99786</v>
      </c>
      <c r="J64">
        <v>8.9179692009648441</v>
      </c>
      <c r="K64" s="4">
        <f t="shared" si="0"/>
        <v>1.1747356242345342E-2</v>
      </c>
      <c r="M64">
        <v>556745083.67760301</v>
      </c>
      <c r="O64">
        <v>7184472105.5593891</v>
      </c>
      <c r="P64">
        <v>21791864688.080269</v>
      </c>
      <c r="Q64">
        <v>4490295065.974618</v>
      </c>
      <c r="R64">
        <v>34023376943.291878</v>
      </c>
      <c r="S64">
        <v>5.8409666849686603</v>
      </c>
      <c r="T64" s="4">
        <f t="shared" si="1"/>
        <v>5.8249565146209058E-3</v>
      </c>
      <c r="W64">
        <f t="shared" si="2"/>
        <v>2077</v>
      </c>
      <c r="X64">
        <f t="shared" si="3"/>
        <v>104.76256116199787</v>
      </c>
      <c r="Y64">
        <f t="shared" si="4"/>
        <v>34.023376943291879</v>
      </c>
      <c r="Z64" s="6">
        <f t="shared" si="5"/>
        <v>1.1747356242345342E-2</v>
      </c>
      <c r="AA64" s="6">
        <f t="shared" si="6"/>
        <v>5.8249565146209058E-3</v>
      </c>
    </row>
    <row r="65" spans="3:27" x14ac:dyDescent="0.3">
      <c r="C65">
        <v>2078</v>
      </c>
      <c r="D65">
        <v>587217597.50693631</v>
      </c>
      <c r="F65">
        <v>24117332165.565331</v>
      </c>
      <c r="G65">
        <v>72348788373.929276</v>
      </c>
      <c r="H65">
        <v>15073332603.478333</v>
      </c>
      <c r="I65">
        <v>112126670740.47987</v>
      </c>
      <c r="J65">
        <v>9.0896645632091975</v>
      </c>
      <c r="K65" s="4">
        <f t="shared" si="0"/>
        <v>1.2335622504081978E-2</v>
      </c>
      <c r="M65">
        <v>587217597.50693631</v>
      </c>
      <c r="O65">
        <v>7521113524.26299</v>
      </c>
      <c r="P65">
        <v>22564030577.768711</v>
      </c>
      <c r="Q65">
        <v>4700695952.6643686</v>
      </c>
      <c r="R65">
        <v>35373057652.203003</v>
      </c>
      <c r="S65">
        <v>5.9124597167399919</v>
      </c>
      <c r="T65" s="4">
        <f t="shared" si="1"/>
        <v>5.9827989275006814E-3</v>
      </c>
      <c r="W65">
        <f t="shared" si="2"/>
        <v>2078</v>
      </c>
      <c r="X65">
        <f t="shared" si="3"/>
        <v>112.12667074047987</v>
      </c>
      <c r="Y65">
        <f t="shared" si="4"/>
        <v>35.373057652203002</v>
      </c>
      <c r="Z65" s="6">
        <f t="shared" si="5"/>
        <v>1.2335622504081978E-2</v>
      </c>
      <c r="AA65" s="6">
        <f t="shared" si="6"/>
        <v>5.9827989275006814E-3</v>
      </c>
    </row>
    <row r="66" spans="3:27" x14ac:dyDescent="0.3">
      <c r="C66">
        <v>2079</v>
      </c>
      <c r="D66">
        <v>619357974.91711771</v>
      </c>
      <c r="F66">
        <v>25982105052.697147</v>
      </c>
      <c r="G66">
        <v>77121896930.572144</v>
      </c>
      <c r="H66">
        <v>16238815657.935717</v>
      </c>
      <c r="I66">
        <v>119962175616.12212</v>
      </c>
      <c r="J66">
        <v>9.2613599254535508</v>
      </c>
      <c r="K66" s="4">
        <f t="shared" si="0"/>
        <v>1.295297629956297E-2</v>
      </c>
      <c r="M66">
        <v>619357974.91711771</v>
      </c>
      <c r="O66">
        <v>7873457904.5730515</v>
      </c>
      <c r="P66">
        <v>23372805762.32597</v>
      </c>
      <c r="Q66">
        <v>4920911190.3581572</v>
      </c>
      <c r="R66">
        <v>36786532832.174294</v>
      </c>
      <c r="S66">
        <v>5.9839527485113235</v>
      </c>
      <c r="T66" s="4">
        <f t="shared" si="1"/>
        <v>6.1475306337146424E-3</v>
      </c>
      <c r="W66">
        <f t="shared" si="2"/>
        <v>2079</v>
      </c>
      <c r="X66">
        <f t="shared" si="3"/>
        <v>119.96217561612211</v>
      </c>
      <c r="Y66">
        <f t="shared" si="4"/>
        <v>36.786532832174295</v>
      </c>
      <c r="Z66" s="6">
        <f t="shared" si="5"/>
        <v>1.295297629956297E-2</v>
      </c>
      <c r="AA66" s="6">
        <f t="shared" si="6"/>
        <v>6.1475306337146424E-3</v>
      </c>
    </row>
    <row r="67" spans="3:27" x14ac:dyDescent="0.3">
      <c r="C67">
        <v>2080</v>
      </c>
      <c r="D67">
        <v>653257503.78760195</v>
      </c>
      <c r="F67">
        <v>27973061898.128223</v>
      </c>
      <c r="G67">
        <v>82189355482.254059</v>
      </c>
      <c r="H67">
        <v>17483163686.330139</v>
      </c>
      <c r="I67">
        <v>128298838570.50003</v>
      </c>
      <c r="J67">
        <v>9.4330552876979006</v>
      </c>
      <c r="K67" s="4">
        <f t="shared" si="0"/>
        <v>1.3600984480375165E-2</v>
      </c>
      <c r="M67">
        <v>653257503.78760195</v>
      </c>
      <c r="O67">
        <v>8242233939.1034641</v>
      </c>
      <c r="P67">
        <v>24219892277.334629</v>
      </c>
      <c r="Q67">
        <v>5151396211.9396648</v>
      </c>
      <c r="R67">
        <v>38266779932.165359</v>
      </c>
      <c r="S67">
        <v>6.0554457802826569</v>
      </c>
      <c r="T67" s="4">
        <f t="shared" si="1"/>
        <v>6.3193993176798189E-3</v>
      </c>
      <c r="W67">
        <f t="shared" si="2"/>
        <v>2080</v>
      </c>
      <c r="X67">
        <f t="shared" si="3"/>
        <v>128.29883857050004</v>
      </c>
      <c r="Y67">
        <f t="shared" si="4"/>
        <v>38.266779932165356</v>
      </c>
      <c r="Z67" s="6">
        <f t="shared" si="5"/>
        <v>1.3600984480375165E-2</v>
      </c>
      <c r="AA67" s="6">
        <f t="shared" si="6"/>
        <v>6.3193993176798189E-3</v>
      </c>
    </row>
    <row r="68" spans="3:27" x14ac:dyDescent="0.3">
      <c r="C68">
        <v>2081</v>
      </c>
      <c r="D68">
        <v>689012468.4998076</v>
      </c>
      <c r="F68">
        <v>30287763634.51712</v>
      </c>
      <c r="G68">
        <v>88119712102.477432</v>
      </c>
      <c r="H68">
        <v>18929852271.5732</v>
      </c>
      <c r="I68">
        <v>138026340477.06757</v>
      </c>
      <c r="J68">
        <v>9.6135392107693001</v>
      </c>
      <c r="K68" s="4">
        <f t="shared" si="0"/>
        <v>1.4357494929905462E-2</v>
      </c>
      <c r="M68">
        <v>689012468.4998076</v>
      </c>
      <c r="O68">
        <v>8614035798.1126442</v>
      </c>
      <c r="P68">
        <v>25064092073.89061</v>
      </c>
      <c r="Q68">
        <v>5383772373.8204021</v>
      </c>
      <c r="R68">
        <v>39750912714.323463</v>
      </c>
      <c r="S68">
        <v>6.1184432032545093</v>
      </c>
      <c r="T68" s="4">
        <f t="shared" si="1"/>
        <v>6.4968998475264496E-3</v>
      </c>
      <c r="W68">
        <f t="shared" si="2"/>
        <v>2081</v>
      </c>
      <c r="X68">
        <f t="shared" si="3"/>
        <v>138.02634047706758</v>
      </c>
      <c r="Y68">
        <f t="shared" si="4"/>
        <v>39.750912714323462</v>
      </c>
      <c r="Z68" s="6">
        <f t="shared" si="5"/>
        <v>1.4357494929905462E-2</v>
      </c>
      <c r="AA68" s="6">
        <f t="shared" si="6"/>
        <v>6.4968998475264496E-3</v>
      </c>
    </row>
    <row r="69" spans="3:27" x14ac:dyDescent="0.3">
      <c r="C69">
        <v>2082</v>
      </c>
      <c r="D69">
        <v>726724423.41320169</v>
      </c>
      <c r="F69">
        <v>32764002889.799583</v>
      </c>
      <c r="G69">
        <v>94426737479.288757</v>
      </c>
      <c r="H69">
        <v>20477501806.124741</v>
      </c>
      <c r="I69">
        <v>148394966598.62628</v>
      </c>
      <c r="J69">
        <v>9.7940231338406996</v>
      </c>
      <c r="K69" s="4">
        <f t="shared" si="0"/>
        <v>1.5151584243852363E-2</v>
      </c>
      <c r="M69">
        <v>726724423.41320169</v>
      </c>
      <c r="O69">
        <v>9002412258.1749859</v>
      </c>
      <c r="P69">
        <v>25946792367.605057</v>
      </c>
      <c r="Q69">
        <v>5626507661.3593664</v>
      </c>
      <c r="R69">
        <v>41302436710.552612</v>
      </c>
      <c r="S69">
        <v>6.1814406262263617</v>
      </c>
      <c r="T69" s="4">
        <f t="shared" si="1"/>
        <v>6.6816846117256773E-3</v>
      </c>
      <c r="W69">
        <f t="shared" si="2"/>
        <v>2082</v>
      </c>
      <c r="X69">
        <f t="shared" si="3"/>
        <v>148.39496659862627</v>
      </c>
      <c r="Y69">
        <f t="shared" si="4"/>
        <v>41.302436710552612</v>
      </c>
      <c r="Z69" s="6">
        <f t="shared" si="5"/>
        <v>1.5151584243852363E-2</v>
      </c>
      <c r="AA69" s="6">
        <f t="shared" si="6"/>
        <v>6.6816846117256773E-3</v>
      </c>
    </row>
    <row r="70" spans="3:27" x14ac:dyDescent="0.3">
      <c r="C70">
        <v>2083</v>
      </c>
      <c r="D70">
        <v>766500481.30970621</v>
      </c>
      <c r="F70">
        <v>35412146661.524033</v>
      </c>
      <c r="G70">
        <v>101134568663.53546</v>
      </c>
      <c r="H70">
        <v>22132591663.452522</v>
      </c>
      <c r="I70">
        <v>159445807469.82172</v>
      </c>
      <c r="J70">
        <v>9.974507056912099</v>
      </c>
      <c r="K70" s="4">
        <f t="shared" si="0"/>
        <v>1.5985332063034586E-2</v>
      </c>
      <c r="M70">
        <v>766500481.30970621</v>
      </c>
      <c r="O70">
        <v>9408091274.7482853</v>
      </c>
      <c r="P70">
        <v>26869682680.285851</v>
      </c>
      <c r="Q70">
        <v>5880057046.7176781</v>
      </c>
      <c r="R70">
        <v>42924331483.061523</v>
      </c>
      <c r="S70">
        <v>6.2444380491982141</v>
      </c>
      <c r="T70" s="4">
        <f t="shared" si="1"/>
        <v>6.8740103024279358E-3</v>
      </c>
      <c r="W70">
        <f t="shared" si="2"/>
        <v>2083</v>
      </c>
      <c r="X70">
        <f t="shared" si="3"/>
        <v>159.44580746982172</v>
      </c>
      <c r="Y70">
        <f t="shared" si="4"/>
        <v>42.924331483061522</v>
      </c>
      <c r="Z70" s="6">
        <f t="shared" si="5"/>
        <v>1.5985332063034586E-2</v>
      </c>
      <c r="AA70" s="6">
        <f t="shared" si="6"/>
        <v>6.8740103024279358E-3</v>
      </c>
    </row>
    <row r="71" spans="3:27" x14ac:dyDescent="0.3">
      <c r="C71">
        <v>2084</v>
      </c>
      <c r="D71">
        <v>808453617.62568688</v>
      </c>
      <c r="F71">
        <v>38243194803.196381</v>
      </c>
      <c r="G71">
        <v>108268816228.62541</v>
      </c>
      <c r="H71">
        <v>23901996751.997738</v>
      </c>
      <c r="I71">
        <v>171222461401.44522</v>
      </c>
      <c r="J71">
        <v>10.154990979983499</v>
      </c>
      <c r="K71" s="4">
        <f t="shared" si="0"/>
        <v>1.6860917133155687E-2</v>
      </c>
      <c r="M71">
        <v>808453617.62568688</v>
      </c>
      <c r="O71">
        <v>9831832162.3334694</v>
      </c>
      <c r="P71">
        <v>27834525207.290695</v>
      </c>
      <c r="Q71">
        <v>6144895101.4584179</v>
      </c>
      <c r="R71">
        <v>44619706088.708267</v>
      </c>
      <c r="S71">
        <v>6.3074354721700665</v>
      </c>
      <c r="T71" s="4">
        <f t="shared" si="1"/>
        <v>7.0741438870966207E-3</v>
      </c>
      <c r="W71">
        <f t="shared" si="2"/>
        <v>2084</v>
      </c>
      <c r="X71">
        <f t="shared" si="3"/>
        <v>171.22246140144523</v>
      </c>
      <c r="Y71">
        <f t="shared" si="4"/>
        <v>44.61970608870827</v>
      </c>
      <c r="Z71" s="6">
        <f t="shared" si="5"/>
        <v>1.6860917133155687E-2</v>
      </c>
      <c r="AA71" s="6">
        <f t="shared" si="6"/>
        <v>7.0741438870966207E-3</v>
      </c>
    </row>
    <row r="72" spans="3:27" x14ac:dyDescent="0.3">
      <c r="C72">
        <v>2085</v>
      </c>
      <c r="D72">
        <v>852702991.33564782</v>
      </c>
      <c r="F72">
        <v>41268817392.382187</v>
      </c>
      <c r="G72">
        <v>115856648370.89278</v>
      </c>
      <c r="H72">
        <v>25793010870.238869</v>
      </c>
      <c r="I72">
        <v>183771179624.84946</v>
      </c>
      <c r="J72">
        <v>10.335474903054898</v>
      </c>
      <c r="K72" s="4">
        <f t="shared" ref="K72:K117" si="7">I72/10^12/J72</f>
        <v>1.7780622694998898E-2</v>
      </c>
      <c r="M72">
        <v>852702991.33564782</v>
      </c>
      <c r="O72">
        <v>10274426910.490307</v>
      </c>
      <c r="P72">
        <v>28843157131.858692</v>
      </c>
      <c r="Q72">
        <v>6421516819.0564423</v>
      </c>
      <c r="R72">
        <v>46391803852.741089</v>
      </c>
      <c r="S72">
        <v>6.3704328951419189</v>
      </c>
      <c r="T72" s="4">
        <f t="shared" ref="T72:T117" si="8">R72/10^12/S72</f>
        <v>7.2823628498024677E-3</v>
      </c>
      <c r="W72">
        <f t="shared" ref="W72:W117" si="9">C72</f>
        <v>2085</v>
      </c>
      <c r="X72">
        <f t="shared" ref="X72:X117" si="10">I72/10^9</f>
        <v>183.77117962484945</v>
      </c>
      <c r="Y72">
        <f t="shared" ref="Y72:Y117" si="11">R72/10^9</f>
        <v>46.391803852741091</v>
      </c>
      <c r="Z72" s="6">
        <f t="shared" ref="Z72:Z117" si="12">K72</f>
        <v>1.7780622694998898E-2</v>
      </c>
      <c r="AA72" s="6">
        <f t="shared" ref="AA72:AA117" si="13">T72</f>
        <v>7.2823628498024677E-3</v>
      </c>
    </row>
    <row r="73" spans="3:27" x14ac:dyDescent="0.3">
      <c r="C73">
        <v>2086</v>
      </c>
      <c r="D73">
        <v>899374283.39902663</v>
      </c>
      <c r="F73">
        <v>44501394253.478584</v>
      </c>
      <c r="G73">
        <v>123926891190.66086</v>
      </c>
      <c r="H73">
        <v>27813371408.424114</v>
      </c>
      <c r="I73">
        <v>197141031135.96255</v>
      </c>
      <c r="J73">
        <v>10.515958826126298</v>
      </c>
      <c r="K73" s="4">
        <f t="shared" si="7"/>
        <v>1.8746843192860067E-2</v>
      </c>
      <c r="M73">
        <v>899374283.39902663</v>
      </c>
      <c r="O73">
        <v>10736701553.05699</v>
      </c>
      <c r="P73">
        <v>29897495889.65189</v>
      </c>
      <c r="Q73">
        <v>6710438470.6606188</v>
      </c>
      <c r="R73">
        <v>48244010196.768532</v>
      </c>
      <c r="S73">
        <v>6.4334303181137713</v>
      </c>
      <c r="T73" s="4">
        <f t="shared" si="8"/>
        <v>7.49895589308462E-3</v>
      </c>
      <c r="W73">
        <f t="shared" si="9"/>
        <v>2086</v>
      </c>
      <c r="X73">
        <f t="shared" si="10"/>
        <v>197.14103113596255</v>
      </c>
      <c r="Y73">
        <f t="shared" si="11"/>
        <v>48.244010196768535</v>
      </c>
      <c r="Z73" s="6">
        <f t="shared" si="12"/>
        <v>1.8746843192860067E-2</v>
      </c>
      <c r="AA73" s="6">
        <f t="shared" si="13"/>
        <v>7.49895589308462E-3</v>
      </c>
    </row>
    <row r="74" spans="3:27" x14ac:dyDescent="0.3">
      <c r="C74">
        <v>2087</v>
      </c>
      <c r="D74">
        <v>948600053.73139429</v>
      </c>
      <c r="F74">
        <v>47954056757.203644</v>
      </c>
      <c r="G74">
        <v>132510114027.41547</v>
      </c>
      <c r="H74">
        <v>29971285473.252277</v>
      </c>
      <c r="I74">
        <v>211384056311.60278</v>
      </c>
      <c r="J74">
        <v>10.696442749197697</v>
      </c>
      <c r="K74" s="4">
        <f t="shared" si="7"/>
        <v>1.9762089254154888E-2</v>
      </c>
      <c r="M74">
        <v>948600053.73139429</v>
      </c>
      <c r="O74">
        <v>11219517592.604122</v>
      </c>
      <c r="P74">
        <v>30999539445.180134</v>
      </c>
      <c r="Q74">
        <v>7012198495.3775768</v>
      </c>
      <c r="R74">
        <v>50179855586.893227</v>
      </c>
      <c r="S74">
        <v>6.4964277410856237</v>
      </c>
      <c r="T74" s="4">
        <f t="shared" si="8"/>
        <v>7.7242228478181492E-3</v>
      </c>
      <c r="W74">
        <f t="shared" si="9"/>
        <v>2087</v>
      </c>
      <c r="X74">
        <f t="shared" si="10"/>
        <v>211.38405631160279</v>
      </c>
      <c r="Y74">
        <f t="shared" si="11"/>
        <v>50.179855586893225</v>
      </c>
      <c r="Z74" s="6">
        <f t="shared" si="12"/>
        <v>1.9762089254154888E-2</v>
      </c>
      <c r="AA74" s="6">
        <f t="shared" si="13"/>
        <v>7.7242228478181492E-3</v>
      </c>
    </row>
    <row r="75" spans="3:27" x14ac:dyDescent="0.3">
      <c r="C75">
        <v>2088</v>
      </c>
      <c r="D75">
        <v>1000520117.7139554</v>
      </c>
      <c r="F75">
        <v>51640732025.667511</v>
      </c>
      <c r="G75">
        <v>141638739648.47354</v>
      </c>
      <c r="H75">
        <v>32275457516.042194</v>
      </c>
      <c r="I75">
        <v>226555449307.89722</v>
      </c>
      <c r="J75">
        <v>10.876926672269096</v>
      </c>
      <c r="K75" s="4">
        <f t="shared" si="7"/>
        <v>2.0828994819419355E-2</v>
      </c>
      <c r="M75">
        <v>1000520117.7139554</v>
      </c>
      <c r="O75">
        <v>11723773482.22332</v>
      </c>
      <c r="P75">
        <v>32151371601.193527</v>
      </c>
      <c r="Q75">
        <v>7327358426.389575</v>
      </c>
      <c r="R75">
        <v>52203023627.52037</v>
      </c>
      <c r="S75">
        <v>6.5594251640574761</v>
      </c>
      <c r="T75" s="4">
        <f t="shared" si="8"/>
        <v>7.95847537274578E-3</v>
      </c>
      <c r="W75">
        <f t="shared" si="9"/>
        <v>2088</v>
      </c>
      <c r="X75">
        <f t="shared" si="10"/>
        <v>226.55544930789722</v>
      </c>
      <c r="Y75">
        <f t="shared" si="11"/>
        <v>52.203023627520373</v>
      </c>
      <c r="Z75" s="6">
        <f t="shared" si="12"/>
        <v>2.0828994819419355E-2</v>
      </c>
      <c r="AA75" s="6">
        <f t="shared" si="13"/>
        <v>7.95847537274578E-3</v>
      </c>
    </row>
    <row r="76" spans="3:27" x14ac:dyDescent="0.3">
      <c r="C76">
        <v>2089</v>
      </c>
      <c r="D76">
        <v>1055281943.310762</v>
      </c>
      <c r="F76">
        <v>55576189679.084763</v>
      </c>
      <c r="G76">
        <v>151347158540.01144</v>
      </c>
      <c r="H76">
        <v>34735118549.427979</v>
      </c>
      <c r="I76">
        <v>242713748711.83496</v>
      </c>
      <c r="J76">
        <v>11.057410595340496</v>
      </c>
      <c r="K76" s="4">
        <f t="shared" si="7"/>
        <v>2.1950324320425669E-2</v>
      </c>
      <c r="M76">
        <v>1055281943.310762</v>
      </c>
      <c r="O76">
        <v>12250406166.822926</v>
      </c>
      <c r="P76">
        <v>33355166721.770065</v>
      </c>
      <c r="Q76">
        <v>7656503854.264328</v>
      </c>
      <c r="R76">
        <v>54317358686.168083</v>
      </c>
      <c r="S76">
        <v>6.6224225870293285</v>
      </c>
      <c r="T76" s="4">
        <f t="shared" si="8"/>
        <v>8.2020375432630983E-3</v>
      </c>
      <c r="W76">
        <f t="shared" si="9"/>
        <v>2089</v>
      </c>
      <c r="X76">
        <f t="shared" si="10"/>
        <v>242.71374871183497</v>
      </c>
      <c r="Y76">
        <f t="shared" si="11"/>
        <v>54.317358686168085</v>
      </c>
      <c r="Z76" s="6">
        <f t="shared" si="12"/>
        <v>2.1950324320425669E-2</v>
      </c>
      <c r="AA76" s="6">
        <f t="shared" si="13"/>
        <v>8.2020375432630983E-3</v>
      </c>
    </row>
    <row r="77" spans="3:27" x14ac:dyDescent="0.3">
      <c r="C77">
        <v>2090</v>
      </c>
      <c r="D77">
        <v>1113041069.9215662</v>
      </c>
      <c r="F77">
        <v>59776091267.779572</v>
      </c>
      <c r="G77">
        <v>161671831171.96063</v>
      </c>
      <c r="H77">
        <v>37360057042.362228</v>
      </c>
      <c r="I77">
        <v>259921020552.02399</v>
      </c>
      <c r="J77">
        <v>11.237894518411904</v>
      </c>
      <c r="K77" s="4">
        <f t="shared" si="7"/>
        <v>2.3128978486688538E-2</v>
      </c>
      <c r="M77">
        <v>1113041069.9215662</v>
      </c>
      <c r="O77">
        <v>12800392686.176937</v>
      </c>
      <c r="P77">
        <v>34613190484.069534</v>
      </c>
      <c r="Q77">
        <v>8000245428.8605862</v>
      </c>
      <c r="R77">
        <v>56526869669.028625</v>
      </c>
      <c r="S77">
        <v>6.6854200100011791</v>
      </c>
      <c r="T77" s="4">
        <f t="shared" si="8"/>
        <v>8.4552458311469136E-3</v>
      </c>
      <c r="W77">
        <f t="shared" si="9"/>
        <v>2090</v>
      </c>
      <c r="X77">
        <f t="shared" si="10"/>
        <v>259.921020552024</v>
      </c>
      <c r="Y77">
        <f t="shared" si="11"/>
        <v>56.526869669028628</v>
      </c>
      <c r="Z77" s="6">
        <f t="shared" si="12"/>
        <v>2.3128978486688538E-2</v>
      </c>
      <c r="AA77" s="6">
        <f t="shared" si="13"/>
        <v>8.4552458311469136E-3</v>
      </c>
    </row>
    <row r="78" spans="3:27" x14ac:dyDescent="0.3">
      <c r="C78">
        <v>2091</v>
      </c>
      <c r="D78">
        <v>1173961550.159986</v>
      </c>
      <c r="F78">
        <v>64500290463.125542</v>
      </c>
      <c r="G78">
        <v>173306754890.58545</v>
      </c>
      <c r="H78">
        <v>40312681539.453461</v>
      </c>
      <c r="I78">
        <v>279293688443.32446</v>
      </c>
      <c r="J78">
        <v>11.427294372757121</v>
      </c>
      <c r="K78" s="4">
        <f t="shared" si="7"/>
        <v>2.4440928826439067E-2</v>
      </c>
      <c r="M78">
        <v>1173961550.159986</v>
      </c>
      <c r="O78">
        <v>13374631282.663952</v>
      </c>
      <c r="P78">
        <v>35930076580.916512</v>
      </c>
      <c r="Q78">
        <v>8359144551.6649704</v>
      </c>
      <c r="R78">
        <v>58837813965.405418</v>
      </c>
      <c r="S78">
        <v>6.7370177779872229</v>
      </c>
      <c r="T78" s="4">
        <f t="shared" si="8"/>
        <v>8.7335102718081332E-3</v>
      </c>
      <c r="W78">
        <f t="shared" si="9"/>
        <v>2091</v>
      </c>
      <c r="X78">
        <f t="shared" si="10"/>
        <v>279.29368844332447</v>
      </c>
      <c r="Y78">
        <f t="shared" si="11"/>
        <v>58.837813965405417</v>
      </c>
      <c r="Z78" s="6">
        <f t="shared" si="12"/>
        <v>2.4440928826439067E-2</v>
      </c>
      <c r="AA78" s="6">
        <f t="shared" si="13"/>
        <v>8.7335102718081332E-3</v>
      </c>
    </row>
    <row r="79" spans="3:27" x14ac:dyDescent="0.3">
      <c r="C79">
        <v>2092</v>
      </c>
      <c r="D79">
        <v>1238216415.81177</v>
      </c>
      <c r="F79">
        <v>69547469349.836731</v>
      </c>
      <c r="G79">
        <v>185694468039.8187</v>
      </c>
      <c r="H79">
        <v>43467168343.647957</v>
      </c>
      <c r="I79">
        <v>299947322149.11517</v>
      </c>
      <c r="J79">
        <v>11.616694227102338</v>
      </c>
      <c r="K79" s="4">
        <f t="shared" si="7"/>
        <v>2.5820368194707479E-2</v>
      </c>
      <c r="M79">
        <v>1238216415.81177</v>
      </c>
      <c r="O79">
        <v>13974292757.084225</v>
      </c>
      <c r="P79">
        <v>37306217889.603722</v>
      </c>
      <c r="Q79">
        <v>8733932973.1776409</v>
      </c>
      <c r="R79">
        <v>61252660035.677361</v>
      </c>
      <c r="S79">
        <v>6.7886155459732667</v>
      </c>
      <c r="T79" s="4">
        <f t="shared" si="8"/>
        <v>9.0228500378121967E-3</v>
      </c>
      <c r="W79">
        <f t="shared" si="9"/>
        <v>2092</v>
      </c>
      <c r="X79">
        <f t="shared" si="10"/>
        <v>299.94732214911517</v>
      </c>
      <c r="Y79">
        <f t="shared" si="11"/>
        <v>61.252660035677359</v>
      </c>
      <c r="Z79" s="6">
        <f t="shared" si="12"/>
        <v>2.5820368194707479E-2</v>
      </c>
      <c r="AA79" s="6">
        <f t="shared" si="13"/>
        <v>9.0228500378121967E-3</v>
      </c>
    </row>
    <row r="80" spans="3:27" x14ac:dyDescent="0.3">
      <c r="C80">
        <v>2093</v>
      </c>
      <c r="D80">
        <v>1305988169.2966247</v>
      </c>
      <c r="F80">
        <v>74938115399.061157</v>
      </c>
      <c r="G80">
        <v>198882677181.27106</v>
      </c>
      <c r="H80">
        <v>46836322124.413223</v>
      </c>
      <c r="I80">
        <v>321963102874.04205</v>
      </c>
      <c r="J80">
        <v>11.806094081447554</v>
      </c>
      <c r="K80" s="4">
        <f t="shared" si="7"/>
        <v>2.7270924715057491E-2</v>
      </c>
      <c r="M80">
        <v>1305988169.2966247</v>
      </c>
      <c r="O80">
        <v>14600483800.739862</v>
      </c>
      <c r="P80">
        <v>38744197027.163048</v>
      </c>
      <c r="Q80">
        <v>9125302375.4624138</v>
      </c>
      <c r="R80">
        <v>63775971372.661957</v>
      </c>
      <c r="S80">
        <v>6.8402133139593104</v>
      </c>
      <c r="T80" s="4">
        <f t="shared" si="8"/>
        <v>9.3236816522241778E-3</v>
      </c>
      <c r="W80">
        <f t="shared" si="9"/>
        <v>2093</v>
      </c>
      <c r="X80">
        <f t="shared" si="10"/>
        <v>321.96310287404208</v>
      </c>
      <c r="Y80">
        <f t="shared" si="11"/>
        <v>63.775971372661957</v>
      </c>
      <c r="Z80" s="6">
        <f t="shared" si="12"/>
        <v>2.7270924715057491E-2</v>
      </c>
      <c r="AA80" s="6">
        <f t="shared" si="13"/>
        <v>9.3236816522241778E-3</v>
      </c>
    </row>
    <row r="81" spans="3:27" x14ac:dyDescent="0.3">
      <c r="C81">
        <v>2094</v>
      </c>
      <c r="D81">
        <v>1377469302.0295036</v>
      </c>
      <c r="F81">
        <v>80693957379.833466</v>
      </c>
      <c r="G81">
        <v>212921987320.82596</v>
      </c>
      <c r="H81">
        <v>50433723362.39592</v>
      </c>
      <c r="I81">
        <v>345427137365.0849</v>
      </c>
      <c r="J81">
        <v>11.995493935792771</v>
      </c>
      <c r="K81" s="4">
        <f t="shared" si="7"/>
        <v>2.8796407985700503E-2</v>
      </c>
      <c r="M81">
        <v>1377469302.0295036</v>
      </c>
      <c r="O81">
        <v>15254358216.868351</v>
      </c>
      <c r="P81">
        <v>40246708314.24823</v>
      </c>
      <c r="Q81">
        <v>9533973885.5427189</v>
      </c>
      <c r="R81">
        <v>66412509718.688805</v>
      </c>
      <c r="S81">
        <v>6.8918110819453542</v>
      </c>
      <c r="T81" s="4">
        <f t="shared" si="8"/>
        <v>9.6364379303244818E-3</v>
      </c>
      <c r="W81">
        <f t="shared" si="9"/>
        <v>2094</v>
      </c>
      <c r="X81">
        <f t="shared" si="10"/>
        <v>345.42713736508489</v>
      </c>
      <c r="Y81">
        <f t="shared" si="11"/>
        <v>66.41250971868881</v>
      </c>
      <c r="Z81" s="6">
        <f t="shared" si="12"/>
        <v>2.8796407985700503E-2</v>
      </c>
      <c r="AA81" s="6">
        <f t="shared" si="13"/>
        <v>9.6364379303244818E-3</v>
      </c>
    </row>
    <row r="82" spans="3:27" x14ac:dyDescent="0.3">
      <c r="C82">
        <v>2095</v>
      </c>
      <c r="D82">
        <v>1452862841.1536691</v>
      </c>
      <c r="F82">
        <v>86838038270.185364</v>
      </c>
      <c r="G82">
        <v>227866056230.75742</v>
      </c>
      <c r="H82">
        <v>54273773918.865852</v>
      </c>
      <c r="I82">
        <v>370430731260.96228</v>
      </c>
      <c r="J82">
        <v>12.184893790137988</v>
      </c>
      <c r="K82" s="4">
        <f t="shared" si="7"/>
        <v>3.0400817408911311E-2</v>
      </c>
      <c r="M82">
        <v>1452862841.1536691</v>
      </c>
      <c r="O82">
        <v>15937118865.107843</v>
      </c>
      <c r="P82">
        <v>41816559267.110916</v>
      </c>
      <c r="Q82">
        <v>9960699290.6924019</v>
      </c>
      <c r="R82">
        <v>69167240264.064835</v>
      </c>
      <c r="S82">
        <v>6.943408849931398</v>
      </c>
      <c r="T82" s="4">
        <f t="shared" si="8"/>
        <v>9.9615681229470177E-3</v>
      </c>
      <c r="W82">
        <f t="shared" si="9"/>
        <v>2095</v>
      </c>
      <c r="X82">
        <f t="shared" si="10"/>
        <v>370.43073126096226</v>
      </c>
      <c r="Y82">
        <f t="shared" si="11"/>
        <v>69.16724026406483</v>
      </c>
      <c r="Z82" s="6">
        <f t="shared" si="12"/>
        <v>3.0400817408911311E-2</v>
      </c>
      <c r="AA82" s="6">
        <f t="shared" si="13"/>
        <v>9.9615681229470177E-3</v>
      </c>
    </row>
    <row r="83" spans="3:27" x14ac:dyDescent="0.3">
      <c r="C83">
        <v>2096</v>
      </c>
      <c r="D83">
        <v>1532382926.1984107</v>
      </c>
      <c r="F83">
        <v>93394792356.122879</v>
      </c>
      <c r="G83">
        <v>243771786757.98444</v>
      </c>
      <c r="H83">
        <v>58371745222.576797</v>
      </c>
      <c r="I83">
        <v>397070707262.88251</v>
      </c>
      <c r="J83">
        <v>12.374293644483204</v>
      </c>
      <c r="K83" s="4">
        <f t="shared" si="7"/>
        <v>3.2088353377641675E-2</v>
      </c>
      <c r="M83">
        <v>1532382926.1984107</v>
      </c>
      <c r="O83">
        <v>16650019682.62911</v>
      </c>
      <c r="P83">
        <v>43456677821.624374</v>
      </c>
      <c r="Q83">
        <v>10406262301.643194</v>
      </c>
      <c r="R83">
        <v>72045342732.095093</v>
      </c>
      <c r="S83">
        <v>6.9950066179174417</v>
      </c>
      <c r="T83" s="4">
        <f t="shared" si="8"/>
        <v>1.0299538895010292E-2</v>
      </c>
      <c r="W83">
        <f t="shared" si="9"/>
        <v>2096</v>
      </c>
      <c r="X83">
        <f t="shared" si="10"/>
        <v>397.07070726288248</v>
      </c>
      <c r="Y83">
        <f t="shared" si="11"/>
        <v>72.045342732095094</v>
      </c>
      <c r="Z83" s="6">
        <f t="shared" si="12"/>
        <v>3.2088353377641675E-2</v>
      </c>
      <c r="AA83" s="6">
        <f t="shared" si="13"/>
        <v>1.0299538895010292E-2</v>
      </c>
    </row>
    <row r="84" spans="3:27" x14ac:dyDescent="0.3">
      <c r="C84">
        <v>2097</v>
      </c>
      <c r="D84">
        <v>1616255417.2993109</v>
      </c>
      <c r="F84">
        <v>100390126754.97865</v>
      </c>
      <c r="G84">
        <v>260699512842.08923</v>
      </c>
      <c r="H84">
        <v>62743829221.861656</v>
      </c>
      <c r="I84">
        <v>425449724236.22882</v>
      </c>
      <c r="J84">
        <v>12.563693498828421</v>
      </c>
      <c r="K84" s="4">
        <f t="shared" si="7"/>
        <v>3.386342752439022E-2</v>
      </c>
      <c r="M84">
        <v>1616255417.2993109</v>
      </c>
      <c r="O84">
        <v>17394367784.739746</v>
      </c>
      <c r="P84">
        <v>45170116456.409615</v>
      </c>
      <c r="Q84">
        <v>10871479865.462341</v>
      </c>
      <c r="R84">
        <v>75052219523.911011</v>
      </c>
      <c r="S84">
        <v>7.0466043859034855</v>
      </c>
      <c r="T84" s="4">
        <f t="shared" si="8"/>
        <v>1.0650834843807985E-2</v>
      </c>
      <c r="W84">
        <f t="shared" si="9"/>
        <v>2097</v>
      </c>
      <c r="X84">
        <f t="shared" si="10"/>
        <v>425.4497242362288</v>
      </c>
      <c r="Y84">
        <f t="shared" si="11"/>
        <v>75.052219523911006</v>
      </c>
      <c r="Z84" s="6">
        <f t="shared" si="12"/>
        <v>3.386342752439022E-2</v>
      </c>
      <c r="AA84" s="6">
        <f t="shared" si="13"/>
        <v>1.0650834843807985E-2</v>
      </c>
    </row>
    <row r="85" spans="3:27" x14ac:dyDescent="0.3">
      <c r="C85">
        <v>2098</v>
      </c>
      <c r="D85">
        <v>1704718536.7085838</v>
      </c>
      <c r="F85">
        <v>107851507612.82971</v>
      </c>
      <c r="G85">
        <v>278713191992.63354</v>
      </c>
      <c r="H85">
        <v>67407192258.01857</v>
      </c>
      <c r="I85">
        <v>455676610400.19043</v>
      </c>
      <c r="J85">
        <v>12.753093353173638</v>
      </c>
      <c r="K85" s="4">
        <f t="shared" si="7"/>
        <v>3.5730673161487855E-2</v>
      </c>
      <c r="M85">
        <v>1704718536.7085838</v>
      </c>
      <c r="O85">
        <v>18171525647.854858</v>
      </c>
      <c r="P85">
        <v>46960055892.910454</v>
      </c>
      <c r="Q85">
        <v>11357203529.909286</v>
      </c>
      <c r="R85">
        <v>78193503607.383179</v>
      </c>
      <c r="S85">
        <v>7.0982021538895292</v>
      </c>
      <c r="T85" s="4">
        <f t="shared" si="8"/>
        <v>1.1015958958640857E-2</v>
      </c>
      <c r="W85">
        <f t="shared" si="9"/>
        <v>2098</v>
      </c>
      <c r="X85">
        <f t="shared" si="10"/>
        <v>455.67661040019044</v>
      </c>
      <c r="Y85">
        <f t="shared" si="11"/>
        <v>78.193503607383178</v>
      </c>
      <c r="Z85" s="6">
        <f t="shared" si="12"/>
        <v>3.5730673161487855E-2</v>
      </c>
      <c r="AA85" s="6">
        <f t="shared" si="13"/>
        <v>1.1015958958640857E-2</v>
      </c>
    </row>
    <row r="86" spans="3:27" x14ac:dyDescent="0.3">
      <c r="C86">
        <v>2099</v>
      </c>
      <c r="D86">
        <v>1798023545.4175851</v>
      </c>
      <c r="F86">
        <v>115808051239.5784</v>
      </c>
      <c r="G86">
        <v>297880621236.71472</v>
      </c>
      <c r="H86">
        <v>72380032024.736496</v>
      </c>
      <c r="I86">
        <v>487866728046.4472</v>
      </c>
      <c r="J86">
        <v>12.942493207518854</v>
      </c>
      <c r="K86" s="4">
        <f t="shared" si="7"/>
        <v>3.7694957240775241E-2</v>
      </c>
      <c r="M86">
        <v>1798023545.4175851</v>
      </c>
      <c r="O86">
        <v>18982913377.819641</v>
      </c>
      <c r="P86">
        <v>48829811187.431046</v>
      </c>
      <c r="Q86">
        <v>11864320861.137276</v>
      </c>
      <c r="R86">
        <v>81475068971.805542</v>
      </c>
      <c r="S86">
        <v>7.149799921875573</v>
      </c>
      <c r="T86" s="4">
        <f t="shared" si="8"/>
        <v>1.1395433419405751E-2</v>
      </c>
      <c r="W86">
        <f t="shared" si="9"/>
        <v>2099</v>
      </c>
      <c r="X86">
        <f t="shared" si="10"/>
        <v>487.86672804644718</v>
      </c>
      <c r="Y86">
        <f t="shared" si="11"/>
        <v>81.475068971805541</v>
      </c>
      <c r="Z86" s="6">
        <f t="shared" si="12"/>
        <v>3.7694957240775241E-2</v>
      </c>
      <c r="AA86" s="6">
        <f t="shared" si="13"/>
        <v>1.1395433419405751E-2</v>
      </c>
    </row>
    <row r="87" spans="3:27" x14ac:dyDescent="0.3">
      <c r="C87">
        <v>2100</v>
      </c>
      <c r="D87">
        <v>1896435456.8132915</v>
      </c>
      <c r="F87">
        <v>124290620459.96991</v>
      </c>
      <c r="G87">
        <v>318273680691.84119</v>
      </c>
      <c r="H87">
        <v>77681637787.481201</v>
      </c>
      <c r="I87">
        <v>522142374396.10559</v>
      </c>
      <c r="J87">
        <v>13.131893061864075</v>
      </c>
      <c r="K87" s="4">
        <f t="shared" si="7"/>
        <v>3.9761394030266899E-2</v>
      </c>
      <c r="M87">
        <v>1896435456.8132915</v>
      </c>
      <c r="O87">
        <v>19830011066.661266</v>
      </c>
      <c r="P87">
        <v>50782840382.145683</v>
      </c>
      <c r="Q87">
        <v>12393756916.663292</v>
      </c>
      <c r="R87">
        <v>84903043822.283539</v>
      </c>
      <c r="S87">
        <v>7.2013976898616203</v>
      </c>
      <c r="T87" s="4">
        <f t="shared" si="8"/>
        <v>1.1789800741294015E-2</v>
      </c>
      <c r="W87">
        <f t="shared" si="9"/>
        <v>2100</v>
      </c>
      <c r="X87">
        <f t="shared" si="10"/>
        <v>522.14237439610554</v>
      </c>
      <c r="Y87">
        <f t="shared" si="11"/>
        <v>84.903043822283536</v>
      </c>
      <c r="Z87" s="6">
        <f t="shared" si="12"/>
        <v>3.9761394030266899E-2</v>
      </c>
      <c r="AA87" s="6">
        <f t="shared" si="13"/>
        <v>1.1789800741294015E-2</v>
      </c>
    </row>
    <row r="88" spans="3:27" x14ac:dyDescent="0.3">
      <c r="C88">
        <v>2101</v>
      </c>
      <c r="D88">
        <v>2000233789.3957748</v>
      </c>
      <c r="F88">
        <v>133676140912.30963</v>
      </c>
      <c r="G88">
        <v>340844429487.78955</v>
      </c>
      <c r="H88">
        <v>83547588070.193512</v>
      </c>
      <c r="I88">
        <v>560068392259.68848</v>
      </c>
      <c r="J88" t="e">
        <v>#N/A</v>
      </c>
      <c r="K88" s="4" t="e">
        <f t="shared" si="7"/>
        <v>#N/A</v>
      </c>
      <c r="M88">
        <v>2000233789.3957748</v>
      </c>
      <c r="O88">
        <v>20717982117.972923</v>
      </c>
      <c r="P88">
        <v>52829870302.379044</v>
      </c>
      <c r="Q88">
        <v>12948738823.733078</v>
      </c>
      <c r="R88">
        <v>88496825033.48082</v>
      </c>
      <c r="S88" t="e">
        <v>#N/A</v>
      </c>
      <c r="T88" s="4" t="e">
        <f t="shared" si="8"/>
        <v>#N/A</v>
      </c>
      <c r="Z88" s="5"/>
      <c r="AA88" s="5"/>
    </row>
    <row r="89" spans="3:27" x14ac:dyDescent="0.3">
      <c r="C89">
        <v>2102</v>
      </c>
      <c r="D89">
        <v>2109713360.6946063</v>
      </c>
      <c r="F89">
        <v>143689486858.73334</v>
      </c>
      <c r="G89">
        <v>364877787987.49146</v>
      </c>
      <c r="H89">
        <v>89805929286.708344</v>
      </c>
      <c r="I89">
        <v>600482917493.62781</v>
      </c>
      <c r="J89" t="e">
        <v>#N/A</v>
      </c>
      <c r="K89" s="4" t="e">
        <f t="shared" si="7"/>
        <v>#N/A</v>
      </c>
      <c r="M89">
        <v>2109713360.6946063</v>
      </c>
      <c r="O89">
        <v>21645175246.749081</v>
      </c>
      <c r="P89">
        <v>54968181281.23658</v>
      </c>
      <c r="Q89">
        <v>13528234529.218176</v>
      </c>
      <c r="R89">
        <v>92251304417.898438</v>
      </c>
      <c r="S89" t="e">
        <v>#N/A</v>
      </c>
      <c r="T89" s="4" t="e">
        <f t="shared" si="8"/>
        <v>#N/A</v>
      </c>
      <c r="Z89" s="5"/>
      <c r="AA89" s="5"/>
    </row>
    <row r="90" spans="3:27" x14ac:dyDescent="0.3">
      <c r="C90">
        <v>2103</v>
      </c>
      <c r="D90">
        <v>2225185124.6391606</v>
      </c>
      <c r="F90">
        <v>154369977047.51865</v>
      </c>
      <c r="G90">
        <v>390465301027.61914</v>
      </c>
      <c r="H90">
        <v>96481235654.699158</v>
      </c>
      <c r="I90">
        <v>643541698854.47607</v>
      </c>
      <c r="J90" t="e">
        <v>#N/A</v>
      </c>
      <c r="K90" s="4" t="e">
        <f t="shared" si="7"/>
        <v>#N/A</v>
      </c>
      <c r="M90">
        <v>2225185124.6391606</v>
      </c>
      <c r="O90">
        <v>22613292733.107929</v>
      </c>
      <c r="P90">
        <v>57201733959.116066</v>
      </c>
      <c r="Q90">
        <v>14133307958.192455</v>
      </c>
      <c r="R90">
        <v>96173519775.055618</v>
      </c>
      <c r="S90" t="e">
        <v>#N/A</v>
      </c>
      <c r="T90" s="4" t="e">
        <f t="shared" si="8"/>
        <v>#N/A</v>
      </c>
      <c r="Z90" s="5"/>
      <c r="AA90" s="5"/>
    </row>
    <row r="91" spans="3:27" x14ac:dyDescent="0.3">
      <c r="C91">
        <v>2104</v>
      </c>
      <c r="D91">
        <v>2346977054.7612181</v>
      </c>
      <c r="F91">
        <v>165759292538.03571</v>
      </c>
      <c r="G91">
        <v>417704018380.77844</v>
      </c>
      <c r="H91">
        <v>103599557836.27231</v>
      </c>
      <c r="I91">
        <v>689409845809.84778</v>
      </c>
      <c r="J91" t="e">
        <v>#N/A</v>
      </c>
      <c r="K91" s="4" t="e">
        <f t="shared" si="7"/>
        <v>#N/A</v>
      </c>
      <c r="M91">
        <v>2346977054.7612181</v>
      </c>
      <c r="O91">
        <v>23624109029.985794</v>
      </c>
      <c r="P91">
        <v>59534657621.668549</v>
      </c>
      <c r="Q91">
        <v>14765068143.741121</v>
      </c>
      <c r="R91">
        <v>100270811850.15668</v>
      </c>
      <c r="S91" t="e">
        <v>#N/A</v>
      </c>
      <c r="T91" s="4" t="e">
        <f t="shared" si="8"/>
        <v>#N/A</v>
      </c>
      <c r="Z91" s="5"/>
      <c r="AA91" s="5"/>
    </row>
    <row r="92" spans="3:27" x14ac:dyDescent="0.3">
      <c r="C92">
        <v>2105</v>
      </c>
      <c r="D92">
        <v>2475435075.7384214</v>
      </c>
      <c r="F92">
        <v>177901614634.98566</v>
      </c>
      <c r="G92">
        <v>446696810941.32782</v>
      </c>
      <c r="H92">
        <v>111188509146.86603</v>
      </c>
      <c r="I92">
        <v>738262369798.91797</v>
      </c>
      <c r="J92" t="e">
        <v>#N/A</v>
      </c>
      <c r="K92" s="4" t="e">
        <f t="shared" si="7"/>
        <v>#N/A</v>
      </c>
      <c r="M92">
        <v>2475435075.7384214</v>
      </c>
      <c r="O92">
        <v>24679473724.718674</v>
      </c>
      <c r="P92">
        <v>61971256298.00518</v>
      </c>
      <c r="Q92">
        <v>15424671077.949171</v>
      </c>
      <c r="R92">
        <v>104550836176.41145</v>
      </c>
      <c r="S92" t="e">
        <v>#N/A</v>
      </c>
      <c r="T92" s="4" t="e">
        <f t="shared" si="8"/>
        <v>#N/A</v>
      </c>
      <c r="Z92" s="5"/>
      <c r="AA92" s="5"/>
    </row>
    <row r="93" spans="3:27" x14ac:dyDescent="0.3">
      <c r="C93">
        <v>2106</v>
      </c>
      <c r="D93">
        <v>2610924045.9244742</v>
      </c>
      <c r="F93">
        <v>190843770710.28552</v>
      </c>
      <c r="G93">
        <v>477552710777.2771</v>
      </c>
      <c r="H93">
        <v>119277356693.92845</v>
      </c>
      <c r="I93">
        <v>790284762227.41553</v>
      </c>
      <c r="J93" t="e">
        <v>#N/A</v>
      </c>
      <c r="K93" s="4" t="e">
        <f t="shared" si="7"/>
        <v>#N/A</v>
      </c>
      <c r="M93">
        <v>2610924045.9244742</v>
      </c>
      <c r="O93">
        <v>25781314616.349892</v>
      </c>
      <c r="P93">
        <v>64516015991.988464</v>
      </c>
      <c r="Q93">
        <v>16113321635.218681</v>
      </c>
      <c r="R93">
        <v>109021576289.48151</v>
      </c>
      <c r="S93" t="e">
        <v>#N/A</v>
      </c>
      <c r="T93" s="4" t="e">
        <f t="shared" si="8"/>
        <v>#N/A</v>
      </c>
      <c r="Z93" s="5"/>
      <c r="AA93" s="5"/>
    </row>
    <row r="94" spans="3:27" x14ac:dyDescent="0.3">
      <c r="C94">
        <v>2107</v>
      </c>
      <c r="D94">
        <v>2753828793.6567488</v>
      </c>
      <c r="F94">
        <v>204635388356.52789</v>
      </c>
      <c r="G94">
        <v>510387275410.81799</v>
      </c>
      <c r="H94">
        <v>127897117722.82993</v>
      </c>
      <c r="I94">
        <v>845673610283.83264</v>
      </c>
      <c r="J94" t="e">
        <v>#N/A</v>
      </c>
      <c r="K94" s="4" t="e">
        <f t="shared" si="7"/>
        <v>#N/A</v>
      </c>
      <c r="M94">
        <v>2753828793.6567488</v>
      </c>
      <c r="O94">
        <v>26931640912.832413</v>
      </c>
      <c r="P94">
        <v>67173612816.383163</v>
      </c>
      <c r="Q94">
        <v>16832275570.520258</v>
      </c>
      <c r="R94">
        <v>113691358093.39259</v>
      </c>
      <c r="S94" t="e">
        <v>#N/A</v>
      </c>
      <c r="T94" s="4" t="e">
        <f t="shared" si="8"/>
        <v>#N/A</v>
      </c>
      <c r="Z94" s="5"/>
      <c r="AA94" s="5"/>
    </row>
    <row r="95" spans="3:27" x14ac:dyDescent="0.3">
      <c r="C95">
        <v>2108</v>
      </c>
      <c r="D95">
        <v>2904555210.2847633</v>
      </c>
      <c r="F95">
        <v>219329058340.61874</v>
      </c>
      <c r="G95">
        <v>545322953439.62836</v>
      </c>
      <c r="H95">
        <v>137080661462.88672</v>
      </c>
      <c r="I95">
        <v>904637228453.41858</v>
      </c>
      <c r="J95" t="e">
        <v>#N/A</v>
      </c>
      <c r="K95" s="4" t="e">
        <f t="shared" si="7"/>
        <v>#N/A</v>
      </c>
      <c r="M95">
        <v>2904555210.2847633</v>
      </c>
      <c r="O95">
        <v>28132546552.422314</v>
      </c>
      <c r="P95">
        <v>69948918851.750534</v>
      </c>
      <c r="Q95">
        <v>17582841595.263947</v>
      </c>
      <c r="R95">
        <v>118568862209.72156</v>
      </c>
      <c r="S95" t="e">
        <v>#N/A</v>
      </c>
      <c r="T95" s="4" t="e">
        <f t="shared" si="8"/>
        <v>#N/A</v>
      </c>
      <c r="Z95" s="5"/>
      <c r="AA95" s="5"/>
    </row>
    <row r="96" spans="3:27" x14ac:dyDescent="0.3">
      <c r="C96">
        <v>2109</v>
      </c>
      <c r="D96">
        <v>3063531403.0240493</v>
      </c>
      <c r="F96">
        <v>234980506852.22745</v>
      </c>
      <c r="G96">
        <v>582489497590.27222</v>
      </c>
      <c r="H96">
        <v>146862816782.64215</v>
      </c>
      <c r="I96">
        <v>967396352628.16577</v>
      </c>
      <c r="J96" t="e">
        <v>#N/A</v>
      </c>
      <c r="K96" s="4" t="e">
        <f t="shared" si="7"/>
        <v>#N/A</v>
      </c>
      <c r="M96">
        <v>3063531403.0240493</v>
      </c>
      <c r="O96">
        <v>29386213653.68914</v>
      </c>
      <c r="P96">
        <v>72847011806.314621</v>
      </c>
      <c r="Q96">
        <v>18366383533.555714</v>
      </c>
      <c r="R96">
        <v>123663140396.58351</v>
      </c>
      <c r="S96" t="e">
        <v>#N/A</v>
      </c>
      <c r="T96" s="4" t="e">
        <f t="shared" si="8"/>
        <v>#N/A</v>
      </c>
      <c r="Z96" s="5"/>
      <c r="AA96" s="5"/>
    </row>
    <row r="97" spans="3:27" x14ac:dyDescent="0.3">
      <c r="C97">
        <v>2110</v>
      </c>
      <c r="D97">
        <v>3231208910.9098835</v>
      </c>
      <c r="F97">
        <v>251648777569.14539</v>
      </c>
      <c r="G97">
        <v>622024376192.0199</v>
      </c>
      <c r="H97">
        <v>157280485980.71588</v>
      </c>
      <c r="I97">
        <v>1034184848652.791</v>
      </c>
      <c r="J97" t="e">
        <v>#N/A</v>
      </c>
      <c r="K97" s="4" t="e">
        <f t="shared" si="7"/>
        <v>#N/A</v>
      </c>
      <c r="M97">
        <v>3231208910.9098835</v>
      </c>
      <c r="O97">
        <v>30694916098.701588</v>
      </c>
      <c r="P97">
        <v>75873181766.438461</v>
      </c>
      <c r="Q97">
        <v>19184322561.688492</v>
      </c>
      <c r="R97">
        <v>128983629337.73842</v>
      </c>
      <c r="S97" t="e">
        <v>#N/A</v>
      </c>
      <c r="T97" s="4" t="e">
        <f t="shared" si="8"/>
        <v>#N/A</v>
      </c>
      <c r="Z97" s="5"/>
      <c r="AA97" s="5"/>
    </row>
    <row r="98" spans="3:27" x14ac:dyDescent="0.3">
      <c r="C98">
        <v>2111</v>
      </c>
      <c r="D98">
        <v>3408063987.3045597</v>
      </c>
      <c r="F98">
        <v>269958554506.70319</v>
      </c>
      <c r="G98">
        <v>665463700747.03455</v>
      </c>
      <c r="H98">
        <v>168724096566.68948</v>
      </c>
      <c r="I98">
        <v>1107554415807.7317</v>
      </c>
      <c r="J98" t="e">
        <v>#N/A</v>
      </c>
      <c r="K98" s="4" t="e">
        <f t="shared" si="7"/>
        <v>#N/A</v>
      </c>
      <c r="M98">
        <v>3408063987.3045597</v>
      </c>
      <c r="O98">
        <v>32064846381.998219</v>
      </c>
      <c r="P98">
        <v>79041075755.897797</v>
      </c>
      <c r="Q98">
        <v>20040528988.748886</v>
      </c>
      <c r="R98">
        <v>134554515113.94946</v>
      </c>
      <c r="S98" t="e">
        <v>#N/A</v>
      </c>
      <c r="T98" s="4" t="e">
        <f t="shared" si="8"/>
        <v>#N/A</v>
      </c>
      <c r="Z98" s="5"/>
      <c r="AA98" s="5"/>
    </row>
    <row r="99" spans="3:27" x14ac:dyDescent="0.3">
      <c r="C99">
        <v>2112</v>
      </c>
      <c r="D99">
        <v>3594598952.6009331</v>
      </c>
      <c r="F99">
        <v>289470187194.09375</v>
      </c>
      <c r="G99">
        <v>711702744857.27185</v>
      </c>
      <c r="H99">
        <v>180918866996.30859</v>
      </c>
      <c r="I99">
        <v>1185686398000.2751</v>
      </c>
      <c r="J99" t="e">
        <v>#N/A</v>
      </c>
      <c r="K99" s="4" t="e">
        <f t="shared" si="7"/>
        <v>#N/A</v>
      </c>
      <c r="M99">
        <v>3594598952.6009331</v>
      </c>
      <c r="O99">
        <v>33495032403.377758</v>
      </c>
      <c r="P99">
        <v>82349074095.988174</v>
      </c>
      <c r="Q99">
        <v>20934395252.111099</v>
      </c>
      <c r="R99">
        <v>140373100704.07794</v>
      </c>
      <c r="S99" t="e">
        <v>#N/A</v>
      </c>
      <c r="T99" s="4" t="e">
        <f t="shared" si="8"/>
        <v>#N/A</v>
      </c>
      <c r="Z99" s="5"/>
      <c r="AA99" s="5"/>
    </row>
    <row r="100" spans="3:27" x14ac:dyDescent="0.3">
      <c r="C100">
        <v>2113</v>
      </c>
      <c r="D100">
        <v>3791343620.964324</v>
      </c>
      <c r="F100">
        <v>310258086763.95697</v>
      </c>
      <c r="G100">
        <v>760914797448.74219</v>
      </c>
      <c r="H100">
        <v>193911304227.47311</v>
      </c>
      <c r="I100">
        <v>1268875532061.1365</v>
      </c>
      <c r="J100" t="e">
        <v>#N/A</v>
      </c>
      <c r="K100" s="4" t="e">
        <f t="shared" si="7"/>
        <v>#N/A</v>
      </c>
      <c r="M100">
        <v>3791343620.964324</v>
      </c>
      <c r="O100">
        <v>34988074910.940262</v>
      </c>
      <c r="P100">
        <v>85803218650.940735</v>
      </c>
      <c r="Q100">
        <v>21867546819.337662</v>
      </c>
      <c r="R100">
        <v>146450184002.18298</v>
      </c>
      <c r="S100" t="e">
        <v>#N/A</v>
      </c>
      <c r="T100" s="4" t="e">
        <f t="shared" si="8"/>
        <v>#N/A</v>
      </c>
      <c r="Z100" s="5"/>
      <c r="AA100" s="5"/>
    </row>
    <row r="101" spans="3:27" x14ac:dyDescent="0.3">
      <c r="C101">
        <v>2114</v>
      </c>
      <c r="D101">
        <v>3998856805.165175</v>
      </c>
      <c r="F101">
        <v>332401100822.82086</v>
      </c>
      <c r="G101">
        <v>813283475173.75415</v>
      </c>
      <c r="H101">
        <v>207750688014.26303</v>
      </c>
      <c r="I101">
        <v>1357434120816.0032</v>
      </c>
      <c r="J101" t="e">
        <v>#N/A</v>
      </c>
      <c r="K101" s="4" t="e">
        <f t="shared" si="7"/>
        <v>#N/A</v>
      </c>
      <c r="M101">
        <v>3998856805.165175</v>
      </c>
      <c r="O101">
        <v>36546684088.250565</v>
      </c>
      <c r="P101">
        <v>89409804774.813232</v>
      </c>
      <c r="Q101">
        <v>22841677555.156601</v>
      </c>
      <c r="R101">
        <v>152797023223.38556</v>
      </c>
      <c r="S101" t="e">
        <v>#N/A</v>
      </c>
      <c r="T101" s="4" t="e">
        <f t="shared" si="8"/>
        <v>#N/A</v>
      </c>
      <c r="Z101" s="5"/>
      <c r="AA101" s="5"/>
    </row>
    <row r="102" spans="3:27" x14ac:dyDescent="0.3">
      <c r="C102">
        <v>2115</v>
      </c>
      <c r="D102">
        <v>4217727903.776669</v>
      </c>
      <c r="F102">
        <v>355982771070.6615</v>
      </c>
      <c r="G102">
        <v>869003338476.49585</v>
      </c>
      <c r="H102">
        <v>222489231919.16345</v>
      </c>
      <c r="I102">
        <v>1451693069370.0977</v>
      </c>
      <c r="J102" t="e">
        <v>#N/A</v>
      </c>
      <c r="K102" s="4" t="e">
        <f t="shared" si="7"/>
        <v>#N/A</v>
      </c>
      <c r="M102">
        <v>4217727903.776669</v>
      </c>
      <c r="O102">
        <v>38173683996.014565</v>
      </c>
      <c r="P102">
        <v>93175393377.455353</v>
      </c>
      <c r="Q102">
        <v>23858552497.509102</v>
      </c>
      <c r="R102">
        <v>159425357774.75568</v>
      </c>
      <c r="S102" t="e">
        <v>#N/A</v>
      </c>
      <c r="T102" s="4" t="e">
        <f t="shared" si="8"/>
        <v>#N/A</v>
      </c>
      <c r="Z102" s="5"/>
      <c r="AA102" s="5"/>
    </row>
    <row r="103" spans="3:27" x14ac:dyDescent="0.3">
      <c r="C103">
        <v>2116</v>
      </c>
      <c r="D103">
        <v>4448578575.2454033</v>
      </c>
      <c r="F103">
        <v>381091605591.22913</v>
      </c>
      <c r="G103">
        <v>928280512568.33313</v>
      </c>
      <c r="H103">
        <v>238182253494.51819</v>
      </c>
      <c r="I103">
        <v>1552002950229.3257</v>
      </c>
      <c r="J103" t="e">
        <v>#N/A</v>
      </c>
      <c r="K103" s="4" t="e">
        <f t="shared" si="7"/>
        <v>#N/A</v>
      </c>
      <c r="M103">
        <v>4448578575.2454033</v>
      </c>
      <c r="O103">
        <v>39872017184.33432</v>
      </c>
      <c r="P103">
        <v>97106820064.686722</v>
      </c>
      <c r="Q103">
        <v>24920010740.20895</v>
      </c>
      <c r="R103">
        <v>166347426564.4754</v>
      </c>
      <c r="S103" t="e">
        <v>#N/A</v>
      </c>
      <c r="T103" s="4" t="e">
        <f t="shared" si="8"/>
        <v>#N/A</v>
      </c>
      <c r="Z103" s="5"/>
      <c r="AA103" s="5"/>
    </row>
    <row r="104" spans="3:27" x14ac:dyDescent="0.3">
      <c r="C104">
        <v>2117</v>
      </c>
      <c r="D104">
        <v>4692064503.5900736</v>
      </c>
      <c r="F104">
        <v>407821366636.17676</v>
      </c>
      <c r="G104">
        <v>991333359266.34106</v>
      </c>
      <c r="H104">
        <v>254888354147.61047</v>
      </c>
      <c r="I104">
        <v>1658735144553.7183</v>
      </c>
      <c r="J104" t="e">
        <v>#N/A</v>
      </c>
      <c r="K104" s="4" t="e">
        <f t="shared" si="7"/>
        <v>#N/A</v>
      </c>
      <c r="M104">
        <v>4692064503.5900736</v>
      </c>
      <c r="O104">
        <v>41644749481.496025</v>
      </c>
      <c r="P104">
        <v>101211206411.34041</v>
      </c>
      <c r="Q104">
        <v>26027968425.935017</v>
      </c>
      <c r="R104">
        <v>173575988822.36154</v>
      </c>
      <c r="S104" t="e">
        <v>#N/A</v>
      </c>
      <c r="T104" s="4" t="e">
        <f t="shared" si="8"/>
        <v>#N/A</v>
      </c>
      <c r="Z104" s="5"/>
      <c r="AA104" s="5"/>
    </row>
    <row r="105" spans="3:27" x14ac:dyDescent="0.3">
      <c r="C105">
        <v>2118</v>
      </c>
      <c r="D105">
        <v>4948877260.7432222</v>
      </c>
      <c r="F105">
        <v>436271374771.64117</v>
      </c>
      <c r="G105">
        <v>1058393168425.7939</v>
      </c>
      <c r="H105">
        <v>272669609232.27573</v>
      </c>
      <c r="I105">
        <v>1772283029690.4539</v>
      </c>
      <c r="J105" t="e">
        <v>#N/A</v>
      </c>
      <c r="K105" s="4" t="e">
        <f t="shared" si="7"/>
        <v>#N/A</v>
      </c>
      <c r="M105">
        <v>4948877260.7432222</v>
      </c>
      <c r="O105">
        <v>43495074965.413048</v>
      </c>
      <c r="P105">
        <v>105495969785.42496</v>
      </c>
      <c r="Q105">
        <v>27184421853.383156</v>
      </c>
      <c r="R105">
        <v>181124343864.96439</v>
      </c>
      <c r="S105" t="e">
        <v>#N/A</v>
      </c>
      <c r="T105" s="4" t="e">
        <f t="shared" si="8"/>
        <v>#N/A</v>
      </c>
      <c r="Z105" s="5"/>
      <c r="AA105" s="5"/>
    </row>
    <row r="106" spans="3:27" x14ac:dyDescent="0.3">
      <c r="C106">
        <v>2119</v>
      </c>
      <c r="D106">
        <v>5219746270.8257427</v>
      </c>
      <c r="F106">
        <v>466546830304.06152</v>
      </c>
      <c r="G106">
        <v>1129704937252.8389</v>
      </c>
      <c r="H106">
        <v>291591768940.03845</v>
      </c>
      <c r="I106">
        <v>1893063282767.7646</v>
      </c>
      <c r="J106" t="e">
        <v>#N/A</v>
      </c>
      <c r="K106" s="4" t="e">
        <f t="shared" si="7"/>
        <v>#N/A</v>
      </c>
      <c r="M106">
        <v>5219746270.8257427</v>
      </c>
      <c r="O106">
        <v>45426321124.018036</v>
      </c>
      <c r="P106">
        <v>109968838481.64238</v>
      </c>
      <c r="Q106">
        <v>28391450702.511272</v>
      </c>
      <c r="R106">
        <v>189006356578.99741</v>
      </c>
      <c r="S106" t="e">
        <v>#N/A</v>
      </c>
      <c r="T106" s="4" t="e">
        <f t="shared" si="8"/>
        <v>#N/A</v>
      </c>
      <c r="Z106" s="5"/>
      <c r="AA106" s="5"/>
    </row>
    <row r="107" spans="3:27" x14ac:dyDescent="0.3">
      <c r="C107">
        <v>2120</v>
      </c>
      <c r="D107">
        <v>5505440881.9332628</v>
      </c>
      <c r="F107">
        <v>498759152952.7948</v>
      </c>
      <c r="G107">
        <v>1205528155506.2527</v>
      </c>
      <c r="H107">
        <v>311724470595.49677</v>
      </c>
      <c r="I107">
        <v>2021517219936.4775</v>
      </c>
      <c r="J107" t="e">
        <v>#N/A</v>
      </c>
      <c r="K107" s="4" t="e">
        <f t="shared" si="7"/>
        <v>#N/A</v>
      </c>
      <c r="M107">
        <v>5505440881.9332628</v>
      </c>
      <c r="O107">
        <v>47441954211.069992</v>
      </c>
      <c r="P107">
        <v>114637863388.81094</v>
      </c>
      <c r="Q107">
        <v>29651221381.918747</v>
      </c>
      <c r="R107">
        <v>197236479863.73297</v>
      </c>
      <c r="S107" t="e">
        <v>#N/A</v>
      </c>
      <c r="T107" s="4" t="e">
        <f t="shared" si="8"/>
        <v>#N/A</v>
      </c>
      <c r="Z107" s="5"/>
      <c r="AA107" s="5"/>
    </row>
    <row r="108" spans="3:27" x14ac:dyDescent="0.3">
      <c r="C108">
        <v>2121</v>
      </c>
      <c r="D108">
        <v>5806772551.3189573</v>
      </c>
      <c r="F108">
        <v>533942761329.1803</v>
      </c>
      <c r="G108">
        <v>1288336854359.9148</v>
      </c>
      <c r="H108">
        <v>333714225830.73767</v>
      </c>
      <c r="I108">
        <v>2161800614071.1519</v>
      </c>
      <c r="J108" t="e">
        <v>#N/A</v>
      </c>
      <c r="K108" s="4" t="e">
        <f t="shared" si="7"/>
        <v>#N/A</v>
      </c>
      <c r="M108">
        <v>5806772551.3189573</v>
      </c>
      <c r="O108">
        <v>49563443989.710732</v>
      </c>
      <c r="P108">
        <v>119566546356.5773</v>
      </c>
      <c r="Q108">
        <v>30977152493.569206</v>
      </c>
      <c r="R108">
        <v>205913915391.17621</v>
      </c>
      <c r="S108" t="e">
        <v>#N/A</v>
      </c>
      <c r="T108" s="4" t="e">
        <f t="shared" si="8"/>
        <v>#N/A</v>
      </c>
      <c r="Z108" s="5"/>
      <c r="AA108" s="5"/>
    </row>
    <row r="109" spans="3:27" x14ac:dyDescent="0.3">
      <c r="C109">
        <v>2122</v>
      </c>
      <c r="D109">
        <v>6124597150.1793385</v>
      </c>
      <c r="F109">
        <v>571397832660.82214</v>
      </c>
      <c r="G109">
        <v>1376435117205.5952</v>
      </c>
      <c r="H109">
        <v>357123645413.01385</v>
      </c>
      <c r="I109">
        <v>2311081192429.6104</v>
      </c>
      <c r="J109" t="e">
        <v>#N/A</v>
      </c>
      <c r="K109" s="4" t="e">
        <f t="shared" si="7"/>
        <v>#N/A</v>
      </c>
      <c r="M109">
        <v>6124597150.1793385</v>
      </c>
      <c r="O109">
        <v>51778477860.687851</v>
      </c>
      <c r="P109">
        <v>124713830874.66753</v>
      </c>
      <c r="Q109">
        <v>32361548662.929909</v>
      </c>
      <c r="R109">
        <v>214978454548.46463</v>
      </c>
      <c r="S109" t="e">
        <v>#N/A</v>
      </c>
      <c r="T109" s="4" t="e">
        <f t="shared" si="8"/>
        <v>#N/A</v>
      </c>
      <c r="Z109" s="5"/>
      <c r="AA109" s="5"/>
    </row>
    <row r="110" spans="3:27" x14ac:dyDescent="0.3">
      <c r="C110">
        <v>2123</v>
      </c>
      <c r="D110">
        <v>6459817394.5894184</v>
      </c>
      <c r="F110">
        <v>611263554222.30554</v>
      </c>
      <c r="G110">
        <v>1470147003782.2754</v>
      </c>
      <c r="H110">
        <v>382039721388.94098</v>
      </c>
      <c r="I110">
        <v>2469910096788.1113</v>
      </c>
      <c r="J110" t="e">
        <v>#N/A</v>
      </c>
      <c r="K110" s="4" t="e">
        <f t="shared" si="7"/>
        <v>#N/A</v>
      </c>
      <c r="M110">
        <v>6459817394.5894184</v>
      </c>
      <c r="O110">
        <v>54091106508.788437</v>
      </c>
      <c r="P110">
        <v>130089211133.45299</v>
      </c>
      <c r="Q110">
        <v>33806941567.992775</v>
      </c>
      <c r="R110">
        <v>224447076604.82361</v>
      </c>
      <c r="S110" t="e">
        <v>#N/A</v>
      </c>
      <c r="T110" s="4" t="e">
        <f t="shared" si="8"/>
        <v>#N/A</v>
      </c>
      <c r="Z110" s="5"/>
      <c r="AA110" s="5"/>
    </row>
    <row r="111" spans="3:27" x14ac:dyDescent="0.3">
      <c r="C111">
        <v>2124</v>
      </c>
      <c r="D111">
        <v>6813385409.4917793</v>
      </c>
      <c r="F111">
        <v>653687353358.28503</v>
      </c>
      <c r="G111">
        <v>1569815745660.4683</v>
      </c>
      <c r="H111">
        <v>408554595848.92816</v>
      </c>
      <c r="I111">
        <v>2638871080277.1733</v>
      </c>
      <c r="J111" t="e">
        <v>#N/A</v>
      </c>
      <c r="K111" s="4" t="e">
        <f t="shared" si="7"/>
        <v>#N/A</v>
      </c>
      <c r="M111">
        <v>6813385409.4917793</v>
      </c>
      <c r="O111">
        <v>56505551827.04734</v>
      </c>
      <c r="P111">
        <v>135702583095.08734</v>
      </c>
      <c r="Q111">
        <v>35315969891.904587</v>
      </c>
      <c r="R111">
        <v>234337490223.53107</v>
      </c>
      <c r="S111" t="e">
        <v>#N/A</v>
      </c>
      <c r="T111" s="4" t="e">
        <f t="shared" si="8"/>
        <v>#N/A</v>
      </c>
      <c r="Z111" s="5"/>
      <c r="AA111" s="5"/>
    </row>
    <row r="112" spans="3:27" x14ac:dyDescent="0.3">
      <c r="C112">
        <v>2125</v>
      </c>
      <c r="D112">
        <v>7186305433.0221481</v>
      </c>
      <c r="F112">
        <v>698825373522.30652</v>
      </c>
      <c r="G112">
        <v>1675804889765.3833</v>
      </c>
      <c r="H112">
        <v>436765858451.44159</v>
      </c>
      <c r="I112">
        <v>2818582427172.1533</v>
      </c>
      <c r="J112" t="e">
        <v>#N/A</v>
      </c>
      <c r="K112" s="4" t="e">
        <f t="shared" si="7"/>
        <v>#N/A</v>
      </c>
      <c r="M112">
        <v>7186305433.0221481</v>
      </c>
      <c r="O112">
        <v>59026213910.860153</v>
      </c>
      <c r="P112">
        <v>141564264143.98859</v>
      </c>
      <c r="Q112">
        <v>36891383694.287598</v>
      </c>
      <c r="R112">
        <v>244668167182.15848</v>
      </c>
      <c r="S112" t="e">
        <v>#N/A</v>
      </c>
      <c r="T112" s="4" t="e">
        <f t="shared" si="8"/>
        <v>#N/A</v>
      </c>
      <c r="Z112" s="5"/>
      <c r="AA112" s="5"/>
    </row>
    <row r="113" spans="3:27" x14ac:dyDescent="0.3">
      <c r="C113">
        <v>2126</v>
      </c>
      <c r="D113">
        <v>7579636668.8525715</v>
      </c>
      <c r="F113">
        <v>746842977319.33484</v>
      </c>
      <c r="G113">
        <v>1788499424979.9341</v>
      </c>
      <c r="H113">
        <v>466776860824.58429</v>
      </c>
      <c r="I113">
        <v>3009698899792.7061</v>
      </c>
      <c r="J113" t="e">
        <v>#N/A</v>
      </c>
      <c r="K113" s="4" t="e">
        <f t="shared" si="7"/>
        <v>#N/A</v>
      </c>
      <c r="M113">
        <v>7579636668.8525715</v>
      </c>
      <c r="O113">
        <v>61657678323.486671</v>
      </c>
      <c r="P113">
        <v>147685006381.67599</v>
      </c>
      <c r="Q113">
        <v>38536048952.179169</v>
      </c>
      <c r="R113">
        <v>255458370326.19443</v>
      </c>
      <c r="S113" t="e">
        <v>#N/A</v>
      </c>
      <c r="T113" s="4" t="e">
        <f t="shared" si="8"/>
        <v>#N/A</v>
      </c>
      <c r="Z113" s="5"/>
      <c r="AA113" s="5"/>
    </row>
    <row r="114" spans="3:27" x14ac:dyDescent="0.3">
      <c r="C114">
        <v>2127</v>
      </c>
      <c r="D114">
        <v>7994496294.6537571</v>
      </c>
      <c r="F114">
        <v>797915278062.26013</v>
      </c>
      <c r="G114">
        <v>1908307054581.7869</v>
      </c>
      <c r="H114">
        <v>498697048788.9126</v>
      </c>
      <c r="I114">
        <v>3212913877727.6133</v>
      </c>
      <c r="J114" t="e">
        <v>#N/A</v>
      </c>
      <c r="K114" s="4" t="e">
        <f t="shared" si="7"/>
        <v>#N/A</v>
      </c>
      <c r="M114">
        <v>7994496294.6537571</v>
      </c>
      <c r="O114">
        <v>64404723642.598663</v>
      </c>
      <c r="P114">
        <v>154076017521.50272</v>
      </c>
      <c r="Q114">
        <v>40252952276.624161</v>
      </c>
      <c r="R114">
        <v>266728189735.37927</v>
      </c>
      <c r="S114" t="e">
        <v>#N/A</v>
      </c>
      <c r="T114" s="4" t="e">
        <f t="shared" si="8"/>
        <v>#N/A</v>
      </c>
      <c r="Z114" s="5"/>
      <c r="AA114" s="5"/>
    </row>
    <row r="115" spans="3:27" x14ac:dyDescent="0.3">
      <c r="C115">
        <v>2128</v>
      </c>
      <c r="D115">
        <v>8432062635.2215624</v>
      </c>
      <c r="F115">
        <v>852227701436.17944</v>
      </c>
      <c r="G115">
        <v>2035659487812.8252</v>
      </c>
      <c r="H115">
        <v>532642313397.61218</v>
      </c>
      <c r="I115">
        <v>3428961565281.8384</v>
      </c>
      <c r="J115" t="e">
        <v>#N/A</v>
      </c>
      <c r="K115" s="4" t="e">
        <f t="shared" si="7"/>
        <v>#N/A</v>
      </c>
      <c r="M115">
        <v>8432062635.2215624</v>
      </c>
      <c r="O115">
        <v>67272329297.813126</v>
      </c>
      <c r="P115">
        <v>160748978062.14072</v>
      </c>
      <c r="Q115">
        <v>42045205811.133202</v>
      </c>
      <c r="R115">
        <v>278498575806.30859</v>
      </c>
      <c r="S115" t="e">
        <v>#N/A</v>
      </c>
      <c r="T115" s="4" t="e">
        <f t="shared" si="8"/>
        <v>#N/A</v>
      </c>
      <c r="Z115" s="5"/>
      <c r="AA115" s="5"/>
    </row>
    <row r="116" spans="3:27" x14ac:dyDescent="0.3">
      <c r="C116">
        <v>2129</v>
      </c>
      <c r="D116">
        <v>8893578509.280304</v>
      </c>
      <c r="F116">
        <v>909976578952.33533</v>
      </c>
      <c r="G116">
        <v>2171013823852.8689</v>
      </c>
      <c r="H116">
        <v>568735361845.20959</v>
      </c>
      <c r="I116">
        <v>3658619343159.6938</v>
      </c>
      <c r="J116" t="e">
        <v>#N/A</v>
      </c>
      <c r="K116" s="4" t="e">
        <f t="shared" si="7"/>
        <v>#N/A</v>
      </c>
      <c r="M116">
        <v>8893578509.280304</v>
      </c>
      <c r="O116">
        <v>70265683709.442581</v>
      </c>
      <c r="P116">
        <v>167716060779.96973</v>
      </c>
      <c r="Q116">
        <v>43916052318.401611</v>
      </c>
      <c r="R116">
        <v>290791375317.09424</v>
      </c>
      <c r="S116" t="e">
        <v>#N/A</v>
      </c>
      <c r="T116" s="4" t="e">
        <f t="shared" si="8"/>
        <v>#N/A</v>
      </c>
      <c r="Z116" s="5"/>
      <c r="AA116" s="5"/>
    </row>
    <row r="117" spans="3:27" x14ac:dyDescent="0.3">
      <c r="C117">
        <v>2130</v>
      </c>
      <c r="D117">
        <v>9380354759.4688492</v>
      </c>
      <c r="F117">
        <v>971369774966.51587</v>
      </c>
      <c r="G117">
        <v>2314854000685.4512</v>
      </c>
      <c r="H117">
        <v>607106109354.07239</v>
      </c>
      <c r="I117">
        <v>3902710239765.5083</v>
      </c>
      <c r="J117" t="e">
        <v>#N/A</v>
      </c>
      <c r="K117" s="4" t="e">
        <f t="shared" si="7"/>
        <v>#N/A</v>
      </c>
      <c r="M117">
        <v>9380354759.4688492</v>
      </c>
      <c r="O117">
        <v>73390192738.990433</v>
      </c>
      <c r="P117">
        <v>174989949939.44739</v>
      </c>
      <c r="Q117">
        <v>45868870461.869019</v>
      </c>
      <c r="R117">
        <v>303629367899.7757</v>
      </c>
      <c r="S117" t="e">
        <v>#N/A</v>
      </c>
      <c r="T117" s="4" t="e">
        <f t="shared" si="8"/>
        <v>#N/A</v>
      </c>
      <c r="Z117" s="5"/>
      <c r="AA1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9FD4-89EF-44AB-BF67-458B120543DB}">
  <dimension ref="B2:AE119"/>
  <sheetViews>
    <sheetView topLeftCell="C1" workbookViewId="0">
      <selection activeCell="C4" sqref="C4"/>
    </sheetView>
  </sheetViews>
  <sheetFormatPr defaultRowHeight="14.4" x14ac:dyDescent="0.3"/>
  <cols>
    <col min="2" max="2" width="17.6640625" bestFit="1" customWidth="1"/>
    <col min="3" max="3" width="16.33203125" bestFit="1" customWidth="1"/>
    <col min="4" max="4" width="17.44140625" bestFit="1" customWidth="1"/>
    <col min="5" max="5" width="24.44140625" bestFit="1" customWidth="1"/>
    <col min="6" max="6" width="19.88671875" bestFit="1" customWidth="1"/>
    <col min="7" max="7" width="18.44140625" bestFit="1" customWidth="1"/>
    <col min="8" max="8" width="19.88671875" bestFit="1" customWidth="1"/>
    <col min="10" max="11" width="17.44140625" bestFit="1" customWidth="1"/>
    <col min="12" max="12" width="18.44140625" bestFit="1" customWidth="1"/>
    <col min="13" max="13" width="24.44140625" bestFit="1" customWidth="1"/>
    <col min="14" max="14" width="18.44140625" bestFit="1" customWidth="1"/>
    <col min="15" max="15" width="19.88671875" bestFit="1" customWidth="1"/>
    <col min="17" max="18" width="17.44140625" bestFit="1" customWidth="1"/>
    <col min="19" max="19" width="18.44140625" bestFit="1" customWidth="1"/>
    <col min="20" max="20" width="24.33203125" bestFit="1" customWidth="1"/>
    <col min="21" max="21" width="18.44140625" bestFit="1" customWidth="1"/>
    <col min="22" max="22" width="19.88671875" bestFit="1" customWidth="1"/>
    <col min="26" max="26" width="12.88671875" bestFit="1" customWidth="1"/>
    <col min="27" max="28" width="9.33203125" bestFit="1" customWidth="1"/>
  </cols>
  <sheetData>
    <row r="2" spans="2:31" x14ac:dyDescent="0.3">
      <c r="E2" t="s">
        <v>5</v>
      </c>
      <c r="F2">
        <v>2</v>
      </c>
      <c r="G2">
        <v>3</v>
      </c>
      <c r="H2">
        <v>4</v>
      </c>
      <c r="I2">
        <v>5</v>
      </c>
    </row>
    <row r="3" spans="2:31" x14ac:dyDescent="0.3">
      <c r="B3" t="s">
        <v>22</v>
      </c>
      <c r="C3" s="5">
        <v>5.0000000000000001E-4</v>
      </c>
      <c r="E3" t="str">
        <f>B3</f>
        <v>Base relocation rate</v>
      </c>
      <c r="F3" s="8">
        <v>0.05</v>
      </c>
      <c r="G3" s="8">
        <v>0.03</v>
      </c>
      <c r="H3" s="8">
        <v>0.02</v>
      </c>
      <c r="I3" s="8">
        <v>0.03</v>
      </c>
    </row>
    <row r="4" spans="2:31" x14ac:dyDescent="0.3">
      <c r="B4" t="s">
        <v>2</v>
      </c>
      <c r="C4" s="5">
        <v>5.0000000000000001E-4</v>
      </c>
      <c r="E4" t="str">
        <f t="shared" ref="E4:E5" si="0">B4</f>
        <v>Test 1</v>
      </c>
      <c r="F4">
        <f>F3</f>
        <v>0.05</v>
      </c>
      <c r="G4">
        <f t="shared" ref="G4:I4" si="1">G3</f>
        <v>0.03</v>
      </c>
      <c r="H4">
        <f t="shared" si="1"/>
        <v>0.02</v>
      </c>
      <c r="I4">
        <f t="shared" si="1"/>
        <v>0.03</v>
      </c>
    </row>
    <row r="5" spans="2:31" x14ac:dyDescent="0.3">
      <c r="B5" t="s">
        <v>7</v>
      </c>
      <c r="C5" s="5">
        <v>5.0000000000000001E-3</v>
      </c>
      <c r="E5" t="str">
        <f t="shared" si="0"/>
        <v>Test 2</v>
      </c>
      <c r="F5">
        <f>F3+0.05</f>
        <v>0.1</v>
      </c>
      <c r="G5">
        <f t="shared" ref="G5:I5" si="2">G3+0.05</f>
        <v>0.08</v>
      </c>
      <c r="H5">
        <f t="shared" si="2"/>
        <v>7.0000000000000007E-2</v>
      </c>
      <c r="I5">
        <f t="shared" si="2"/>
        <v>0.08</v>
      </c>
    </row>
    <row r="7" spans="2:31" x14ac:dyDescent="0.3">
      <c r="B7" t="s">
        <v>1</v>
      </c>
      <c r="J7" t="s">
        <v>23</v>
      </c>
      <c r="Q7" t="s">
        <v>24</v>
      </c>
    </row>
    <row r="8" spans="2:31" x14ac:dyDescent="0.3">
      <c r="C8" t="s">
        <v>5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J8" t="s">
        <v>5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Q8" t="s">
        <v>5</v>
      </c>
      <c r="R8" t="s">
        <v>14</v>
      </c>
      <c r="S8" t="s">
        <v>15</v>
      </c>
      <c r="T8" t="s">
        <v>16</v>
      </c>
      <c r="U8" t="s">
        <v>17</v>
      </c>
      <c r="V8" t="s">
        <v>18</v>
      </c>
      <c r="Z8" t="str">
        <f>"Baseline - 0.05%"</f>
        <v>Baseline - 0.05%</v>
      </c>
      <c r="AA8" t="str">
        <f>"0.1%"</f>
        <v>0.1%</v>
      </c>
      <c r="AB8" t="str">
        <f>"0.5%"</f>
        <v>0.5%</v>
      </c>
      <c r="AD8" t="str">
        <f>"0.1%"</f>
        <v>0.1%</v>
      </c>
      <c r="AE8" t="str">
        <f>"0.5%"</f>
        <v>0.5%</v>
      </c>
    </row>
    <row r="9" spans="2:31" x14ac:dyDescent="0.3">
      <c r="B9">
        <v>2020</v>
      </c>
      <c r="C9" s="1">
        <v>0</v>
      </c>
      <c r="D9" s="1">
        <v>25892838179.800224</v>
      </c>
      <c r="E9" s="1">
        <v>365974872.87471348</v>
      </c>
      <c r="F9" s="1">
        <v>3935301553.7075682</v>
      </c>
      <c r="G9" s="1">
        <v>228734295.54669592</v>
      </c>
      <c r="H9" s="1">
        <v>30422848901.929203</v>
      </c>
      <c r="I9" s="1"/>
      <c r="J9" s="1">
        <v>0</v>
      </c>
      <c r="K9" s="1">
        <v>25892838179.800224</v>
      </c>
      <c r="L9" s="1">
        <v>365821941.74817276</v>
      </c>
      <c r="M9" s="1">
        <v>3934856411.8746562</v>
      </c>
      <c r="N9" s="1">
        <v>228638713.59260798</v>
      </c>
      <c r="O9" s="1">
        <v>30422155247.015663</v>
      </c>
      <c r="Q9" s="1">
        <v>0</v>
      </c>
      <c r="R9" s="1">
        <v>25892838179.800224</v>
      </c>
      <c r="S9" s="1">
        <v>364598492.73584783</v>
      </c>
      <c r="T9" s="1">
        <v>3931295277.2113609</v>
      </c>
      <c r="U9" s="1">
        <v>227874057.95990491</v>
      </c>
      <c r="V9" s="1">
        <v>30416606007.707336</v>
      </c>
      <c r="Y9">
        <f>B9</f>
        <v>2020</v>
      </c>
      <c r="Z9" s="7">
        <f>H9/10^9</f>
        <v>30.422848901929203</v>
      </c>
      <c r="AA9" s="7">
        <f>O9/10^9</f>
        <v>30.422155247015663</v>
      </c>
      <c r="AB9" s="7">
        <f>V9/10^9</f>
        <v>30.416606007707337</v>
      </c>
      <c r="AC9">
        <f>Y9</f>
        <v>2020</v>
      </c>
      <c r="AD9" s="4">
        <f>(AA9-Z9)/Z9</f>
        <v>-2.2800458818843746E-5</v>
      </c>
      <c r="AE9" s="4">
        <f>(AB9-Z9)/Z9</f>
        <v>-2.0520412936971048E-4</v>
      </c>
    </row>
    <row r="10" spans="2:31" x14ac:dyDescent="0.3">
      <c r="B10">
        <v>2021</v>
      </c>
      <c r="C10" s="1">
        <v>28162312.491577998</v>
      </c>
      <c r="D10" s="1"/>
      <c r="E10" s="1">
        <v>391370170.38527822</v>
      </c>
      <c r="F10" s="1">
        <v>4041757866.9969153</v>
      </c>
      <c r="G10" s="1">
        <v>244606356.49079889</v>
      </c>
      <c r="H10" s="1">
        <v>4705896706.3645706</v>
      </c>
      <c r="I10" s="1"/>
      <c r="J10" s="1">
        <v>56324624.983155996</v>
      </c>
      <c r="K10" s="1"/>
      <c r="L10" s="1">
        <v>391207123.03040415</v>
      </c>
      <c r="M10" s="1">
        <v>4041301767.7132277</v>
      </c>
      <c r="N10" s="1">
        <v>244504451.89400259</v>
      </c>
      <c r="O10" s="1">
        <v>4733337967.6207905</v>
      </c>
      <c r="Q10" s="1">
        <v>281623124.91577995</v>
      </c>
      <c r="R10" s="1"/>
      <c r="S10" s="1">
        <v>389902744.19141221</v>
      </c>
      <c r="T10" s="1">
        <v>4037652973.4437251</v>
      </c>
      <c r="U10" s="1">
        <v>243689215.11963263</v>
      </c>
      <c r="V10" s="1">
        <v>4952868057.6705503</v>
      </c>
      <c r="Y10">
        <f t="shared" ref="Y10:Y73" si="3">B10</f>
        <v>2021</v>
      </c>
      <c r="Z10" s="7">
        <f>H10/10^9</f>
        <v>4.7058967063645705</v>
      </c>
      <c r="AA10" s="7">
        <f>O10/10^9</f>
        <v>4.7333379676207903</v>
      </c>
      <c r="AB10" s="7">
        <f>V10/10^9</f>
        <v>4.9528680576705506</v>
      </c>
      <c r="AC10">
        <f t="shared" ref="AC10:AC73" si="4">Y10</f>
        <v>2021</v>
      </c>
      <c r="AD10" s="4">
        <f t="shared" ref="AD10:AD73" si="5">(AA10-Z10)/Z10</f>
        <v>5.8312502310359712E-3</v>
      </c>
      <c r="AE10" s="4">
        <f t="shared" ref="AE10:AE73" si="6">(AB10-Z10)/Z10</f>
        <v>5.2481252079324116E-2</v>
      </c>
    </row>
    <row r="11" spans="2:31" x14ac:dyDescent="0.3">
      <c r="B11">
        <v>2022</v>
      </c>
      <c r="C11" s="1">
        <v>29703726.087204076</v>
      </c>
      <c r="D11" s="1"/>
      <c r="E11" s="1">
        <v>418390060.46471274</v>
      </c>
      <c r="F11" s="1">
        <v>4151267710.3218927</v>
      </c>
      <c r="G11" s="1">
        <v>261493787.79044545</v>
      </c>
      <c r="H11" s="1">
        <v>4860855284.6642551</v>
      </c>
      <c r="I11" s="1"/>
      <c r="J11" s="1">
        <v>59378343.835340962</v>
      </c>
      <c r="K11" s="1"/>
      <c r="L11" s="1">
        <v>418216267.58648843</v>
      </c>
      <c r="M11" s="1">
        <v>4150800425.7787352</v>
      </c>
      <c r="N11" s="1">
        <v>261385167.24155527</v>
      </c>
      <c r="O11" s="1">
        <v>4889780204.4421196</v>
      </c>
      <c r="Q11" s="1">
        <v>295727385.61401689</v>
      </c>
      <c r="R11" s="1"/>
      <c r="S11" s="1">
        <v>416825924.56069326</v>
      </c>
      <c r="T11" s="1">
        <v>4147062149.4334788</v>
      </c>
      <c r="U11" s="1">
        <v>260516202.85043329</v>
      </c>
      <c r="V11" s="1">
        <v>5120131662.458622</v>
      </c>
      <c r="Y11">
        <f t="shared" si="3"/>
        <v>2022</v>
      </c>
      <c r="Z11" s="7">
        <f>H11/10^9</f>
        <v>4.8608552846642548</v>
      </c>
      <c r="AA11" s="7">
        <f>O11/10^9</f>
        <v>4.8897802044421192</v>
      </c>
      <c r="AB11" s="7">
        <f>V11/10^9</f>
        <v>5.1201316624586219</v>
      </c>
      <c r="AC11">
        <f t="shared" si="4"/>
        <v>2022</v>
      </c>
      <c r="AD11" s="4">
        <f t="shared" si="5"/>
        <v>5.9505823736660307E-3</v>
      </c>
      <c r="AE11" s="4">
        <f t="shared" si="6"/>
        <v>5.3339661975202318E-2</v>
      </c>
    </row>
    <row r="12" spans="2:31" x14ac:dyDescent="0.3">
      <c r="B12">
        <v>2023</v>
      </c>
      <c r="C12" s="1">
        <v>31329506.255904682</v>
      </c>
      <c r="D12" s="1"/>
      <c r="E12" s="1">
        <v>447133514.12612766</v>
      </c>
      <c r="F12" s="1">
        <v>4264012812.0953498</v>
      </c>
      <c r="G12" s="1">
        <v>279458446.32882977</v>
      </c>
      <c r="H12" s="1">
        <v>5021934278.8062115</v>
      </c>
      <c r="I12" s="1"/>
      <c r="J12" s="1">
        <v>62597624.900905468</v>
      </c>
      <c r="K12" s="1"/>
      <c r="L12" s="1">
        <v>446948308.79060501</v>
      </c>
      <c r="M12" s="1">
        <v>4263534101.7766685</v>
      </c>
      <c r="N12" s="1">
        <v>279342692.99412811</v>
      </c>
      <c r="O12" s="1">
        <v>5052422728.462307</v>
      </c>
      <c r="Q12" s="1">
        <v>310538084.71206343</v>
      </c>
      <c r="R12" s="1"/>
      <c r="S12" s="1">
        <v>445466666.10642409</v>
      </c>
      <c r="T12" s="1">
        <v>4259704419.2272239</v>
      </c>
      <c r="U12" s="1">
        <v>278416666.31651509</v>
      </c>
      <c r="V12" s="1">
        <v>5294125836.3622265</v>
      </c>
      <c r="Y12">
        <f t="shared" si="3"/>
        <v>2023</v>
      </c>
      <c r="Z12" s="7">
        <f>H12/10^9</f>
        <v>5.0219342788062118</v>
      </c>
      <c r="AA12" s="7">
        <f>O12/10^9</f>
        <v>5.0524227284623073</v>
      </c>
      <c r="AB12" s="7">
        <f>V12/10^9</f>
        <v>5.2941258363622268</v>
      </c>
      <c r="AC12">
        <f t="shared" si="4"/>
        <v>2023</v>
      </c>
      <c r="AD12" s="4">
        <f t="shared" si="5"/>
        <v>6.0710570794931026E-3</v>
      </c>
      <c r="AE12" s="4">
        <f t="shared" si="6"/>
        <v>5.4200541553227767E-2</v>
      </c>
    </row>
    <row r="13" spans="2:31" x14ac:dyDescent="0.3">
      <c r="B13">
        <v>2024</v>
      </c>
      <c r="C13" s="1">
        <v>33044270.658005822</v>
      </c>
      <c r="D13" s="1"/>
      <c r="E13" s="1">
        <v>477705338.00252193</v>
      </c>
      <c r="F13" s="1">
        <v>4380186052.5482359</v>
      </c>
      <c r="G13" s="1">
        <v>298565836.25157619</v>
      </c>
      <c r="H13" s="1">
        <v>5189501497.4603405</v>
      </c>
      <c r="I13" s="1"/>
      <c r="J13" s="1">
        <v>65991444.427534886</v>
      </c>
      <c r="K13" s="1"/>
      <c r="L13" s="1">
        <v>477508013.44616687</v>
      </c>
      <c r="M13" s="1">
        <v>4379695662.9991875</v>
      </c>
      <c r="N13" s="1">
        <v>298442508.40385431</v>
      </c>
      <c r="O13" s="1">
        <v>5221637629.2767439</v>
      </c>
      <c r="Q13" s="1">
        <v>326090608.89920431</v>
      </c>
      <c r="R13" s="1"/>
      <c r="S13" s="1">
        <v>475929416.99532598</v>
      </c>
      <c r="T13" s="1">
        <v>4375772546.6068125</v>
      </c>
      <c r="U13" s="1">
        <v>297455885.62207872</v>
      </c>
      <c r="V13" s="1">
        <v>5475248458.1234217</v>
      </c>
      <c r="Y13">
        <f t="shared" si="3"/>
        <v>2024</v>
      </c>
      <c r="Z13" s="7">
        <f>H13/10^9</f>
        <v>5.1895014974603404</v>
      </c>
      <c r="AA13" s="7">
        <f>O13/10^9</f>
        <v>5.2216376292767439</v>
      </c>
      <c r="AB13" s="7">
        <f>V13/10^9</f>
        <v>5.4752484581234215</v>
      </c>
      <c r="AC13">
        <f t="shared" si="4"/>
        <v>2024</v>
      </c>
      <c r="AD13" s="4">
        <f t="shared" si="5"/>
        <v>6.1925277085150519E-3</v>
      </c>
      <c r="AE13" s="4">
        <f t="shared" si="6"/>
        <v>5.5062506640169803E-2</v>
      </c>
    </row>
    <row r="14" spans="2:31" x14ac:dyDescent="0.3">
      <c r="B14">
        <v>2025</v>
      </c>
      <c r="C14" s="1">
        <v>34852889.693791278</v>
      </c>
      <c r="D14" s="1"/>
      <c r="E14" s="1">
        <v>510216510.48124063</v>
      </c>
      <c r="F14" s="1">
        <v>4499990446.6477213</v>
      </c>
      <c r="G14" s="1">
        <v>318885319.05077541</v>
      </c>
      <c r="H14" s="1">
        <v>5363945165.8735285</v>
      </c>
      <c r="I14" s="1"/>
      <c r="J14" s="1">
        <v>69569265.327630624</v>
      </c>
      <c r="K14" s="1"/>
      <c r="L14" s="1">
        <v>510006317.79530859</v>
      </c>
      <c r="M14" s="1">
        <v>4499488110.9518538</v>
      </c>
      <c r="N14" s="1">
        <v>318753948.62206787</v>
      </c>
      <c r="O14" s="1">
        <v>5397817642.6968603</v>
      </c>
      <c r="Q14" s="1">
        <v>342422117.61243665</v>
      </c>
      <c r="R14" s="1"/>
      <c r="S14" s="1">
        <v>508324776.30785221</v>
      </c>
      <c r="T14" s="1">
        <v>4495469425.3849173</v>
      </c>
      <c r="U14" s="1">
        <v>317702985.19240761</v>
      </c>
      <c r="V14" s="1">
        <v>5663919304.4976139</v>
      </c>
      <c r="Y14">
        <f t="shared" si="3"/>
        <v>2025</v>
      </c>
      <c r="Z14" s="7">
        <f>H14/10^9</f>
        <v>5.3639451658735284</v>
      </c>
      <c r="AA14" s="7">
        <f>O14/10^9</f>
        <v>5.39781764269686</v>
      </c>
      <c r="AB14" s="7">
        <f>V14/10^9</f>
        <v>5.6639193044976137</v>
      </c>
      <c r="AC14">
        <f t="shared" si="4"/>
        <v>2025</v>
      </c>
      <c r="AD14" s="4">
        <f t="shared" si="5"/>
        <v>6.3148439769360343E-3</v>
      </c>
      <c r="AE14" s="4">
        <f t="shared" si="6"/>
        <v>5.5924162038899952E-2</v>
      </c>
    </row>
    <row r="15" spans="2:31" x14ac:dyDescent="0.3">
      <c r="B15">
        <v>2026</v>
      </c>
      <c r="C15" s="1">
        <v>36760500.33681497</v>
      </c>
      <c r="D15" s="1"/>
      <c r="E15" s="1">
        <v>544784536.86282468</v>
      </c>
      <c r="F15" s="1">
        <v>4623641650.2897959</v>
      </c>
      <c r="G15" s="1">
        <v>340490335.53926539</v>
      </c>
      <c r="H15" s="1">
        <v>5545677023.0287008</v>
      </c>
      <c r="I15" s="1"/>
      <c r="J15" s="1">
        <v>73341063.563870177</v>
      </c>
      <c r="K15" s="1"/>
      <c r="L15" s="1">
        <v>544560682.54574907</v>
      </c>
      <c r="M15" s="1">
        <v>4623127086.993659</v>
      </c>
      <c r="N15" s="1">
        <v>340350426.59109318</v>
      </c>
      <c r="O15" s="1">
        <v>5581379259.6943712</v>
      </c>
      <c r="Q15" s="1">
        <v>359571631.85324532</v>
      </c>
      <c r="R15" s="1"/>
      <c r="S15" s="1">
        <v>542769848.00914264</v>
      </c>
      <c r="T15" s="1">
        <v>4619010580.6245604</v>
      </c>
      <c r="U15" s="1">
        <v>339231155.00571418</v>
      </c>
      <c r="V15" s="1">
        <v>5860583215.4926624</v>
      </c>
      <c r="Y15">
        <f t="shared" si="3"/>
        <v>2026</v>
      </c>
      <c r="Z15" s="7">
        <f>H15/10^9</f>
        <v>5.5456770230287011</v>
      </c>
      <c r="AA15" s="7">
        <f>O15/10^9</f>
        <v>5.581379259694371</v>
      </c>
      <c r="AB15" s="7">
        <f>V15/10^9</f>
        <v>5.860583215492662</v>
      </c>
      <c r="AC15">
        <f t="shared" si="4"/>
        <v>2026</v>
      </c>
      <c r="AD15" s="4">
        <f t="shared" si="5"/>
        <v>6.4378499716832641E-3</v>
      </c>
      <c r="AE15" s="4">
        <f t="shared" si="6"/>
        <v>5.6784084460075331E-2</v>
      </c>
    </row>
    <row r="16" spans="2:31" x14ac:dyDescent="0.3">
      <c r="B16">
        <v>2027</v>
      </c>
      <c r="C16" s="1">
        <v>38772520.724357933</v>
      </c>
      <c r="D16" s="1"/>
      <c r="E16" s="1">
        <v>581533824.60636425</v>
      </c>
      <c r="F16" s="1">
        <v>4751368434.2711802</v>
      </c>
      <c r="G16" s="1">
        <v>363458640.37897766</v>
      </c>
      <c r="H16" s="1">
        <v>5735133419.9808798</v>
      </c>
      <c r="I16" s="1"/>
      <c r="J16" s="1">
        <v>77317355.965321392</v>
      </c>
      <c r="K16" s="1"/>
      <c r="L16" s="1">
        <v>581295467.97674513</v>
      </c>
      <c r="M16" s="1">
        <v>4750841346.326417</v>
      </c>
      <c r="N16" s="1">
        <v>363309667.48546571</v>
      </c>
      <c r="O16" s="1">
        <v>5772763837.7539492</v>
      </c>
      <c r="Q16" s="1">
        <v>377580127.45462239</v>
      </c>
      <c r="R16" s="1"/>
      <c r="S16" s="1">
        <v>579388614.93979263</v>
      </c>
      <c r="T16" s="1">
        <v>4746624642.768302</v>
      </c>
      <c r="U16" s="1">
        <v>362117884.3373704</v>
      </c>
      <c r="V16" s="1">
        <v>6065711269.5000877</v>
      </c>
      <c r="Y16">
        <f t="shared" si="3"/>
        <v>2027</v>
      </c>
      <c r="Z16" s="7">
        <f>H16/10^9</f>
        <v>5.7351334199808797</v>
      </c>
      <c r="AA16" s="7">
        <f>O16/10^9</f>
        <v>5.7727638377539492</v>
      </c>
      <c r="AB16" s="7">
        <f>V16/10^9</f>
        <v>6.0657112695000874</v>
      </c>
      <c r="AC16">
        <f t="shared" si="4"/>
        <v>2027</v>
      </c>
      <c r="AD16" s="4">
        <f t="shared" si="5"/>
        <v>6.5613848915819957E-3</v>
      </c>
      <c r="AE16" s="4">
        <f t="shared" si="6"/>
        <v>5.7640829831001536E-2</v>
      </c>
    </row>
    <row r="17" spans="2:31" x14ac:dyDescent="0.3">
      <c r="B17">
        <v>2028</v>
      </c>
      <c r="C17" s="1">
        <v>40894665.546470925</v>
      </c>
      <c r="D17" s="1"/>
      <c r="E17" s="1">
        <v>620596079.78210068</v>
      </c>
      <c r="F17" s="1">
        <v>4883412190.7476645</v>
      </c>
      <c r="G17" s="1">
        <v>387872549.86381292</v>
      </c>
      <c r="H17" s="1">
        <v>5932775485.9400482</v>
      </c>
      <c r="I17" s="1"/>
      <c r="J17" s="1">
        <v>81509229.551671132</v>
      </c>
      <c r="K17" s="1"/>
      <c r="L17" s="1">
        <v>620342330.24447656</v>
      </c>
      <c r="M17" s="1">
        <v>4882872264.8433247</v>
      </c>
      <c r="N17" s="1">
        <v>387713956.40279782</v>
      </c>
      <c r="O17" s="1">
        <v>5972437781.0422697</v>
      </c>
      <c r="Q17" s="1">
        <v>396490633.0213356</v>
      </c>
      <c r="R17" s="1"/>
      <c r="S17" s="1">
        <v>618312333.94348454</v>
      </c>
      <c r="T17" s="1">
        <v>4878552857.608613</v>
      </c>
      <c r="U17" s="1">
        <v>386445208.71467781</v>
      </c>
      <c r="V17" s="1">
        <v>6279801033.2881107</v>
      </c>
      <c r="Y17">
        <f t="shared" si="3"/>
        <v>2028</v>
      </c>
      <c r="Z17" s="7">
        <f>H17/10^9</f>
        <v>5.9327754859400486</v>
      </c>
      <c r="AA17" s="7">
        <f>O17/10^9</f>
        <v>5.9724377810422693</v>
      </c>
      <c r="AB17" s="7">
        <f>V17/10^9</f>
        <v>6.2798010332881109</v>
      </c>
      <c r="AC17">
        <f t="shared" si="4"/>
        <v>2028</v>
      </c>
      <c r="AD17" s="4">
        <f t="shared" si="5"/>
        <v>6.6852850232097154E-3</v>
      </c>
      <c r="AE17" s="4">
        <f t="shared" si="6"/>
        <v>5.8492951262098219E-2</v>
      </c>
    </row>
    <row r="18" spans="2:31" x14ac:dyDescent="0.3">
      <c r="B18">
        <v>2029</v>
      </c>
      <c r="C18" s="1">
        <v>43132962.277312294</v>
      </c>
      <c r="D18" s="1"/>
      <c r="E18" s="1">
        <v>662110725.91389441</v>
      </c>
      <c r="F18" s="1">
        <v>5020027943.8088417</v>
      </c>
      <c r="G18" s="1">
        <v>413819203.69618404</v>
      </c>
      <c r="H18" s="1">
        <v>6139090835.6962328</v>
      </c>
      <c r="I18" s="1"/>
      <c r="J18" s="1">
        <v>85928372.447335422</v>
      </c>
      <c r="K18" s="1"/>
      <c r="L18" s="1">
        <v>661840640.06903911</v>
      </c>
      <c r="M18" s="1">
        <v>5019474849.5389185</v>
      </c>
      <c r="N18" s="1">
        <v>413650400.04314947</v>
      </c>
      <c r="O18" s="1">
        <v>6180894262.0984421</v>
      </c>
      <c r="Q18" s="1">
        <v>416348332.77762407</v>
      </c>
      <c r="R18" s="1"/>
      <c r="S18" s="1">
        <v>659679953.31019652</v>
      </c>
      <c r="T18" s="1">
        <v>5015050095.3795347</v>
      </c>
      <c r="U18" s="1">
        <v>412299970.81887281</v>
      </c>
      <c r="V18" s="1">
        <v>6503378352.2862282</v>
      </c>
      <c r="Y18">
        <f t="shared" si="3"/>
        <v>2029</v>
      </c>
      <c r="Z18" s="7">
        <f>H18/10^9</f>
        <v>6.1390908356962326</v>
      </c>
      <c r="AA18" s="7">
        <f>O18/10^9</f>
        <v>6.1808942620984419</v>
      </c>
      <c r="AB18" s="7">
        <f>V18/10^9</f>
        <v>6.5033783522862283</v>
      </c>
      <c r="AC18">
        <f t="shared" si="4"/>
        <v>2029</v>
      </c>
      <c r="AD18" s="4">
        <f t="shared" si="5"/>
        <v>6.8093839171005583E-3</v>
      </c>
      <c r="AE18" s="4">
        <f t="shared" si="6"/>
        <v>5.933900089436972E-2</v>
      </c>
    </row>
    <row r="19" spans="2:31" x14ac:dyDescent="0.3">
      <c r="B19">
        <v>2030</v>
      </c>
      <c r="C19" s="1">
        <v>45493768.294882536</v>
      </c>
      <c r="D19" s="1"/>
      <c r="E19" s="1">
        <v>706225346.45941329</v>
      </c>
      <c r="F19" s="1">
        <v>5161486290.772645</v>
      </c>
      <c r="G19" s="1">
        <v>441390841.53713334</v>
      </c>
      <c r="H19" s="1">
        <v>6354596247.0640745</v>
      </c>
      <c r="I19" s="1"/>
      <c r="J19" s="1">
        <v>90587106.471649677</v>
      </c>
      <c r="K19" s="1"/>
      <c r="L19" s="1">
        <v>705937925.05044746</v>
      </c>
      <c r="M19" s="1">
        <v>5160919679.2884092</v>
      </c>
      <c r="N19" s="1">
        <v>441211203.15652966</v>
      </c>
      <c r="O19" s="1">
        <v>6398655913.9670362</v>
      </c>
      <c r="Q19" s="1">
        <v>437200674.56823993</v>
      </c>
      <c r="R19" s="1"/>
      <c r="S19" s="1">
        <v>703638553.77872109</v>
      </c>
      <c r="T19" s="1">
        <v>5156386787.4145298</v>
      </c>
      <c r="U19" s="1">
        <v>439774096.11170065</v>
      </c>
      <c r="V19" s="1">
        <v>6737000111.8731918</v>
      </c>
      <c r="Y19">
        <f t="shared" si="3"/>
        <v>2030</v>
      </c>
      <c r="Z19" s="7">
        <f>H19/10^9</f>
        <v>6.3545962470640749</v>
      </c>
      <c r="AA19" s="7">
        <f>O19/10^9</f>
        <v>6.398655913967036</v>
      </c>
      <c r="AB19" s="7">
        <f>V19/10^9</f>
        <v>6.7370001118731917</v>
      </c>
      <c r="AC19">
        <f t="shared" si="4"/>
        <v>2030</v>
      </c>
      <c r="AD19" s="4">
        <f t="shared" si="5"/>
        <v>6.9335116174088036E-3</v>
      </c>
      <c r="AE19" s="4">
        <f t="shared" si="6"/>
        <v>6.0177523471423307E-2</v>
      </c>
    </row>
    <row r="20" spans="2:31" x14ac:dyDescent="0.3">
      <c r="B20">
        <v>2031</v>
      </c>
      <c r="C20" s="1">
        <v>47983788.937780678</v>
      </c>
      <c r="D20" s="1"/>
      <c r="E20" s="1">
        <v>757704586.19375682</v>
      </c>
      <c r="F20" s="1">
        <v>5343261325.7663651</v>
      </c>
      <c r="G20" s="1">
        <v>473565366.37109804</v>
      </c>
      <c r="H20" s="1">
        <v>6622515067.269001</v>
      </c>
      <c r="I20" s="1"/>
      <c r="J20" s="1">
        <v>95498421.496012405</v>
      </c>
      <c r="K20" s="1"/>
      <c r="L20" s="1">
        <v>757396214.52427602</v>
      </c>
      <c r="M20" s="1">
        <v>5342676906.1049423</v>
      </c>
      <c r="N20" s="1">
        <v>473372634.07767248</v>
      </c>
      <c r="O20" s="1">
        <v>6668944176.2029037</v>
      </c>
      <c r="Q20" s="1">
        <v>459097483.27107465</v>
      </c>
      <c r="R20" s="1"/>
      <c r="S20" s="1">
        <v>754929241.16842651</v>
      </c>
      <c r="T20" s="1">
        <v>5338001548.8135576</v>
      </c>
      <c r="U20" s="1">
        <v>471830775.73026657</v>
      </c>
      <c r="V20" s="1">
        <v>7023859048.983326</v>
      </c>
      <c r="Y20">
        <f t="shared" si="3"/>
        <v>2031</v>
      </c>
      <c r="Z20" s="7">
        <f>H20/10^9</f>
        <v>6.622515067269001</v>
      </c>
      <c r="AA20" s="7">
        <f>O20/10^9</f>
        <v>6.6689441762029036</v>
      </c>
      <c r="AB20" s="7">
        <f>V20/10^9</f>
        <v>7.0238590489833257</v>
      </c>
      <c r="AC20">
        <f t="shared" si="4"/>
        <v>2031</v>
      </c>
      <c r="AD20" s="4">
        <f t="shared" si="5"/>
        <v>7.0107970253435901E-3</v>
      </c>
      <c r="AE20" s="4">
        <f t="shared" si="6"/>
        <v>6.0602954864975696E-2</v>
      </c>
    </row>
    <row r="21" spans="2:31" x14ac:dyDescent="0.3">
      <c r="B21">
        <v>2032</v>
      </c>
      <c r="C21" s="1">
        <v>50610096.550269142</v>
      </c>
      <c r="D21" s="1"/>
      <c r="E21" s="1">
        <v>812566186.53538644</v>
      </c>
      <c r="F21" s="1">
        <v>5531425032.0888662</v>
      </c>
      <c r="G21" s="1">
        <v>507853866.58461654</v>
      </c>
      <c r="H21" s="1">
        <v>6902455181.7591381</v>
      </c>
      <c r="I21" s="1"/>
      <c r="J21" s="1">
        <v>100676011.66378202</v>
      </c>
      <c r="K21" s="1"/>
      <c r="L21" s="1">
        <v>812235488.13286114</v>
      </c>
      <c r="M21" s="1">
        <v>5530822338.6314993</v>
      </c>
      <c r="N21" s="1">
        <v>507647180.08303821</v>
      </c>
      <c r="O21" s="1">
        <v>6951381018.5111809</v>
      </c>
      <c r="Q21" s="1">
        <v>482091079.89255226</v>
      </c>
      <c r="R21" s="1"/>
      <c r="S21" s="1">
        <v>809589900.91265607</v>
      </c>
      <c r="T21" s="1">
        <v>5526000790.9725771</v>
      </c>
      <c r="U21" s="1">
        <v>505993688.07041001</v>
      </c>
      <c r="V21" s="1">
        <v>7323675459.8481951</v>
      </c>
      <c r="Y21">
        <f t="shared" si="3"/>
        <v>2032</v>
      </c>
      <c r="Z21" s="7">
        <f>H21/10^9</f>
        <v>6.9024551817591382</v>
      </c>
      <c r="AA21" s="7">
        <f>O21/10^9</f>
        <v>6.9513810185111806</v>
      </c>
      <c r="AB21" s="7">
        <f>V21/10^9</f>
        <v>7.3236754598481948</v>
      </c>
      <c r="AC21">
        <f t="shared" si="4"/>
        <v>2032</v>
      </c>
      <c r="AD21" s="4">
        <f t="shared" si="5"/>
        <v>7.0881788383555053E-3</v>
      </c>
      <c r="AE21" s="4">
        <f t="shared" si="6"/>
        <v>6.1024703094371371E-2</v>
      </c>
    </row>
    <row r="22" spans="2:31" x14ac:dyDescent="0.3">
      <c r="B22">
        <v>2033</v>
      </c>
      <c r="C22" s="1">
        <v>53380150.569740467</v>
      </c>
      <c r="D22" s="1"/>
      <c r="E22" s="1">
        <v>871019685.4456954</v>
      </c>
      <c r="F22" s="1">
        <v>5726368016.7512207</v>
      </c>
      <c r="G22" s="1">
        <v>544387303.40355968</v>
      </c>
      <c r="H22" s="1">
        <v>7195155156.1702166</v>
      </c>
      <c r="I22" s="1"/>
      <c r="J22" s="1">
        <v>106134313.57392064</v>
      </c>
      <c r="K22" s="1"/>
      <c r="L22" s="1">
        <v>870665198.56599462</v>
      </c>
      <c r="M22" s="1">
        <v>5725746557.6399136</v>
      </c>
      <c r="N22" s="1">
        <v>544165749.10374665</v>
      </c>
      <c r="O22" s="1">
        <v>7246711818.8835754</v>
      </c>
      <c r="Q22" s="1">
        <v>506236406.63056505</v>
      </c>
      <c r="R22" s="1"/>
      <c r="S22" s="1">
        <v>867829303.52838755</v>
      </c>
      <c r="T22" s="1">
        <v>5720774884.7494535</v>
      </c>
      <c r="U22" s="1">
        <v>542393314.70524216</v>
      </c>
      <c r="V22" s="1">
        <v>7637233909.6136484</v>
      </c>
      <c r="Y22">
        <f t="shared" si="3"/>
        <v>2033</v>
      </c>
      <c r="Z22" s="7">
        <f>H22/10^9</f>
        <v>7.1951551561702169</v>
      </c>
      <c r="AA22" s="7">
        <f>O22/10^9</f>
        <v>7.2467118188835755</v>
      </c>
      <c r="AB22" s="7">
        <f>V22/10^9</f>
        <v>7.6372339096136486</v>
      </c>
      <c r="AC22">
        <f t="shared" si="4"/>
        <v>2033</v>
      </c>
      <c r="AD22" s="4">
        <f t="shared" si="5"/>
        <v>7.1654692073104317E-3</v>
      </c>
      <c r="AE22" s="4">
        <f t="shared" si="6"/>
        <v>6.1441170321994552E-2</v>
      </c>
    </row>
    <row r="23" spans="2:31" x14ac:dyDescent="0.3">
      <c r="B23">
        <v>2034</v>
      </c>
      <c r="C23" s="1">
        <v>56301818.713639997</v>
      </c>
      <c r="D23" s="1"/>
      <c r="E23" s="1">
        <v>933287118.7806958</v>
      </c>
      <c r="F23" s="1">
        <v>5928502697.92943</v>
      </c>
      <c r="G23" s="1">
        <v>583304449.23793483</v>
      </c>
      <c r="H23" s="1">
        <v>7501396084.6617012</v>
      </c>
      <c r="I23" s="1"/>
      <c r="J23" s="1">
        <v>111888546.53485423</v>
      </c>
      <c r="K23" s="1"/>
      <c r="L23" s="1">
        <v>932907291.32210898</v>
      </c>
      <c r="M23" s="1">
        <v>5927861953.1267509</v>
      </c>
      <c r="N23" s="1">
        <v>583067057.07631814</v>
      </c>
      <c r="O23" s="1">
        <v>7555724848.0600319</v>
      </c>
      <c r="Q23" s="1">
        <v>531591158.20399094</v>
      </c>
      <c r="R23" s="1"/>
      <c r="S23" s="1">
        <v>929868671.6534102</v>
      </c>
      <c r="T23" s="1">
        <v>5922735994.7053318</v>
      </c>
      <c r="U23" s="1">
        <v>581167919.78338134</v>
      </c>
      <c r="V23" s="1">
        <v>7965363744.3461142</v>
      </c>
      <c r="Y23">
        <f t="shared" si="3"/>
        <v>2034</v>
      </c>
      <c r="Z23" s="7">
        <f>H23/10^9</f>
        <v>7.5013960846617014</v>
      </c>
      <c r="AA23" s="7">
        <f>O23/10^9</f>
        <v>7.5557248480600316</v>
      </c>
      <c r="AB23" s="7">
        <f>V23/10^9</f>
        <v>7.9653637443461145</v>
      </c>
      <c r="AC23">
        <f t="shared" si="4"/>
        <v>2034</v>
      </c>
      <c r="AD23" s="4">
        <f t="shared" si="5"/>
        <v>7.2424869697812234E-3</v>
      </c>
      <c r="AE23" s="4">
        <f t="shared" si="6"/>
        <v>6.185084142311853E-2</v>
      </c>
    </row>
    <row r="24" spans="2:31" x14ac:dyDescent="0.3">
      <c r="B24">
        <v>2035</v>
      </c>
      <c r="C24" s="1">
        <v>59383399.3260222</v>
      </c>
      <c r="D24" s="1"/>
      <c r="E24" s="1">
        <v>999603746.23558271</v>
      </c>
      <c r="F24" s="1">
        <v>6138269550.0497837</v>
      </c>
      <c r="G24" s="1">
        <v>624752341.39723921</v>
      </c>
      <c r="H24" s="1">
        <v>7822009037.0086269</v>
      </c>
      <c r="I24" s="1"/>
      <c r="J24" s="1">
        <v>117954755.00079174</v>
      </c>
      <c r="K24" s="1"/>
      <c r="L24" s="1">
        <v>999196930.35741985</v>
      </c>
      <c r="M24" s="1">
        <v>6137608969.5248413</v>
      </c>
      <c r="N24" s="1">
        <v>624498081.47338736</v>
      </c>
      <c r="O24" s="1">
        <v>7879258736.3564405</v>
      </c>
      <c r="Q24" s="1">
        <v>558215919.76283252</v>
      </c>
      <c r="R24" s="1"/>
      <c r="S24" s="1">
        <v>995942403.33211493</v>
      </c>
      <c r="T24" s="1">
        <v>6132324325.3253117</v>
      </c>
      <c r="U24" s="1">
        <v>622464002.08257186</v>
      </c>
      <c r="V24" s="1">
        <v>8308946650.5028315</v>
      </c>
      <c r="Y24">
        <f t="shared" si="3"/>
        <v>2035</v>
      </c>
      <c r="Z24" s="7">
        <f>H24/10^9</f>
        <v>7.8220090370086268</v>
      </c>
      <c r="AA24" s="7">
        <f>O24/10^9</f>
        <v>7.8792587363564408</v>
      </c>
      <c r="AB24" s="7">
        <f>V24/10^9</f>
        <v>8.3089466505028309</v>
      </c>
      <c r="AC24">
        <f t="shared" si="4"/>
        <v>2035</v>
      </c>
      <c r="AD24" s="4">
        <f t="shared" si="5"/>
        <v>7.3190530817525117E-3</v>
      </c>
      <c r="AE24" s="4">
        <f t="shared" si="6"/>
        <v>6.2252243789330079E-2</v>
      </c>
    </row>
    <row r="25" spans="2:31" x14ac:dyDescent="0.3">
      <c r="B25">
        <v>2036</v>
      </c>
      <c r="C25" s="1">
        <v>62633644.94721055</v>
      </c>
      <c r="D25" s="1"/>
      <c r="E25" s="1">
        <v>1070218818.6390066</v>
      </c>
      <c r="F25" s="1">
        <v>6356131385.2187223</v>
      </c>
      <c r="G25" s="1">
        <v>668886761.64937913</v>
      </c>
      <c r="H25" s="1">
        <v>8157870610.454318</v>
      </c>
      <c r="I25" s="1"/>
      <c r="J25" s="1">
        <v>124349853.30882962</v>
      </c>
      <c r="K25" s="1"/>
      <c r="L25" s="1">
        <v>1069783265.0679562</v>
      </c>
      <c r="M25" s="1">
        <v>6355450387.2587852</v>
      </c>
      <c r="N25" s="1">
        <v>668614540.6674726</v>
      </c>
      <c r="O25" s="1">
        <v>8218198046.3030434</v>
      </c>
      <c r="Q25" s="1">
        <v>586174311.70873773</v>
      </c>
      <c r="R25" s="1"/>
      <c r="S25" s="1">
        <v>1066298836.4995558</v>
      </c>
      <c r="T25" s="1">
        <v>6350002403.5792913</v>
      </c>
      <c r="U25" s="1">
        <v>666436772.81222236</v>
      </c>
      <c r="V25" s="1">
        <v>8668912324.5998058</v>
      </c>
      <c r="Y25">
        <f t="shared" si="3"/>
        <v>2036</v>
      </c>
      <c r="Z25" s="7">
        <f>H25/10^9</f>
        <v>8.1578706104543173</v>
      </c>
      <c r="AA25" s="7">
        <f>O25/10^9</f>
        <v>8.2181980463030442</v>
      </c>
      <c r="AB25" s="7">
        <f>V25/10^9</f>
        <v>8.6689123245998054</v>
      </c>
      <c r="AC25">
        <f t="shared" si="4"/>
        <v>2036</v>
      </c>
      <c r="AD25" s="4">
        <f t="shared" si="5"/>
        <v>7.3949978774384157E-3</v>
      </c>
      <c r="AE25" s="4">
        <f t="shared" si="6"/>
        <v>6.2644008289441097E-2</v>
      </c>
    </row>
    <row r="26" spans="2:31" x14ac:dyDescent="0.3">
      <c r="B26">
        <v>2037</v>
      </c>
      <c r="C26" s="1">
        <v>66061787.173506618</v>
      </c>
      <c r="D26" s="1"/>
      <c r="E26" s="1">
        <v>1145396388.9171834</v>
      </c>
      <c r="F26" s="1">
        <v>6582581246.2092066</v>
      </c>
      <c r="G26" s="1">
        <v>715872743.07323956</v>
      </c>
      <c r="H26" s="1">
        <v>8509912165.3731356</v>
      </c>
      <c r="I26" s="1"/>
      <c r="J26" s="1">
        <v>131091672.84158629</v>
      </c>
      <c r="K26" s="1"/>
      <c r="L26" s="1">
        <v>1144930240.9236531</v>
      </c>
      <c r="M26" s="1">
        <v>6581879215.464551</v>
      </c>
      <c r="N26" s="1">
        <v>715581400.57728314</v>
      </c>
      <c r="O26" s="1">
        <v>8573482529.8070736</v>
      </c>
      <c r="Q26" s="1">
        <v>615533141.77221107</v>
      </c>
      <c r="R26" s="1"/>
      <c r="S26" s="1">
        <v>1141201056.9754107</v>
      </c>
      <c r="T26" s="1">
        <v>6576262969.5073147</v>
      </c>
      <c r="U26" s="1">
        <v>713250660.60963166</v>
      </c>
      <c r="V26" s="1">
        <v>9046247828.8645687</v>
      </c>
      <c r="Y26">
        <f t="shared" si="3"/>
        <v>2037</v>
      </c>
      <c r="Z26" s="7">
        <f>H26/10^9</f>
        <v>8.5099121653731356</v>
      </c>
      <c r="AA26" s="7">
        <f>O26/10^9</f>
        <v>8.5734825298070731</v>
      </c>
      <c r="AB26" s="7">
        <f>V26/10^9</f>
        <v>9.0462478288645691</v>
      </c>
      <c r="AC26">
        <f t="shared" si="4"/>
        <v>2037</v>
      </c>
      <c r="AD26" s="4">
        <f t="shared" si="5"/>
        <v>7.4701551788754822E-3</v>
      </c>
      <c r="AE26" s="4">
        <f t="shared" si="6"/>
        <v>6.3024817773535358E-2</v>
      </c>
    </row>
    <row r="27" spans="2:31" x14ac:dyDescent="0.3">
      <c r="B27">
        <v>2038</v>
      </c>
      <c r="C27" s="1">
        <v>69677562.877556443</v>
      </c>
      <c r="D27" s="1"/>
      <c r="E27" s="1">
        <v>1225416169.1765807</v>
      </c>
      <c r="F27" s="1">
        <v>6818139951.0042372</v>
      </c>
      <c r="G27" s="1">
        <v>765885105.73536289</v>
      </c>
      <c r="H27" s="1">
        <v>8879118788.7937374</v>
      </c>
      <c r="I27" s="1"/>
      <c r="J27" s="1">
        <v>138199011.74687135</v>
      </c>
      <c r="K27" s="1"/>
      <c r="L27" s="1">
        <v>1224917456.2022498</v>
      </c>
      <c r="M27" s="1">
        <v>6817416237.240346</v>
      </c>
      <c r="N27" s="1">
        <v>765573410.12640607</v>
      </c>
      <c r="O27" s="1">
        <v>8946106115.3158722</v>
      </c>
      <c r="Q27" s="1">
        <v>646362564.71015501</v>
      </c>
      <c r="R27" s="1"/>
      <c r="S27" s="1">
        <v>1220927752.4076021</v>
      </c>
      <c r="T27" s="1">
        <v>6811626527.1292191</v>
      </c>
      <c r="U27" s="1">
        <v>763079845.25475132</v>
      </c>
      <c r="V27" s="1">
        <v>9441996689.5017281</v>
      </c>
      <c r="Y27">
        <f t="shared" si="3"/>
        <v>2038</v>
      </c>
      <c r="Z27" s="7">
        <f>H27/10^9</f>
        <v>8.8791187887937379</v>
      </c>
      <c r="AA27" s="7">
        <f>O27/10^9</f>
        <v>8.9461061153158727</v>
      </c>
      <c r="AB27" s="7">
        <f>V27/10^9</f>
        <v>9.4419966895017282</v>
      </c>
      <c r="AC27">
        <f t="shared" si="4"/>
        <v>2038</v>
      </c>
      <c r="AD27" s="4">
        <f t="shared" si="5"/>
        <v>7.5443665205469426E-3</v>
      </c>
      <c r="AE27" s="4">
        <f t="shared" si="6"/>
        <v>6.3393441860288405E-2</v>
      </c>
    </row>
    <row r="28" spans="2:31" x14ac:dyDescent="0.3">
      <c r="B28">
        <v>2039</v>
      </c>
      <c r="C28" s="1">
        <v>73491241.863848343</v>
      </c>
      <c r="D28" s="1"/>
      <c r="E28" s="1">
        <v>1310574436.4896247</v>
      </c>
      <c r="F28" s="1">
        <v>7063357992.6525354</v>
      </c>
      <c r="G28" s="1">
        <v>819109022.80601549</v>
      </c>
      <c r="H28" s="1">
        <v>9266532693.8120232</v>
      </c>
      <c r="I28" s="1"/>
      <c r="J28" s="1">
        <v>145691687.3530269</v>
      </c>
      <c r="K28" s="1"/>
      <c r="L28" s="1">
        <v>1310041067.4063966</v>
      </c>
      <c r="M28" s="1">
        <v>7062611908.4039202</v>
      </c>
      <c r="N28" s="1">
        <v>818775667.12899792</v>
      </c>
      <c r="O28" s="1">
        <v>9337120330.2923412</v>
      </c>
      <c r="Q28" s="1">
        <v>678736250.00563192</v>
      </c>
      <c r="R28" s="1"/>
      <c r="S28" s="1">
        <v>1305774114.7405746</v>
      </c>
      <c r="T28" s="1">
        <v>7056643234.4150181</v>
      </c>
      <c r="U28" s="1">
        <v>816108821.71285915</v>
      </c>
      <c r="V28" s="1">
        <v>9857262420.8740845</v>
      </c>
      <c r="Y28">
        <f t="shared" si="3"/>
        <v>2039</v>
      </c>
      <c r="Z28" s="7">
        <f>H28/10^9</f>
        <v>9.2665326938120227</v>
      </c>
      <c r="AA28" s="7">
        <f>O28/10^9</f>
        <v>9.3371203302923416</v>
      </c>
      <c r="AB28" s="7">
        <f>V28/10^9</f>
        <v>9.8572624208740844</v>
      </c>
      <c r="AC28">
        <f t="shared" si="4"/>
        <v>2039</v>
      </c>
      <c r="AD28" s="4">
        <f t="shared" si="5"/>
        <v>7.6174809729485605E-3</v>
      </c>
      <c r="AE28" s="4">
        <f t="shared" si="6"/>
        <v>6.3748733920351616E-2</v>
      </c>
    </row>
    <row r="29" spans="2:31" x14ac:dyDescent="0.3">
      <c r="B29">
        <v>2040</v>
      </c>
      <c r="C29" s="1">
        <v>77513656.037891507</v>
      </c>
      <c r="D29" s="1"/>
      <c r="E29" s="1">
        <v>1401184990.1110318</v>
      </c>
      <c r="F29" s="1">
        <v>7318821674.8719091</v>
      </c>
      <c r="G29" s="1">
        <v>875740618.81939483</v>
      </c>
      <c r="H29" s="1">
        <v>9673260939.8402271</v>
      </c>
      <c r="I29" s="1"/>
      <c r="J29" s="1">
        <v>153590591.42609295</v>
      </c>
      <c r="K29" s="1"/>
      <c r="L29" s="1">
        <v>1400614746.0904539</v>
      </c>
      <c r="M29" s="1">
        <v>7318052491.9403553</v>
      </c>
      <c r="N29" s="1">
        <v>875384216.30653369</v>
      </c>
      <c r="O29" s="1">
        <v>9747642045.7634354</v>
      </c>
      <c r="Q29" s="1">
        <v>712731557.97085261</v>
      </c>
      <c r="R29" s="1"/>
      <c r="S29" s="1">
        <v>1396052793.9258246</v>
      </c>
      <c r="T29" s="1">
        <v>7311899028.4879456</v>
      </c>
      <c r="U29" s="1">
        <v>872532996.20364046</v>
      </c>
      <c r="V29" s="1">
        <v>10293216376.588263</v>
      </c>
      <c r="Y29">
        <f t="shared" si="3"/>
        <v>2040</v>
      </c>
      <c r="Z29" s="7">
        <f>H29/10^9</f>
        <v>9.6732609398402278</v>
      </c>
      <c r="AA29" s="7">
        <f>O29/10^9</f>
        <v>9.7476420457634347</v>
      </c>
      <c r="AB29" s="7">
        <f>V29/10^9</f>
        <v>10.293216376588262</v>
      </c>
      <c r="AC29">
        <f t="shared" si="4"/>
        <v>2040</v>
      </c>
      <c r="AD29" s="4">
        <f t="shared" si="5"/>
        <v>7.6893517486808791E-3</v>
      </c>
      <c r="AE29" s="4">
        <f t="shared" si="6"/>
        <v>6.4089601283750131E-2</v>
      </c>
    </row>
    <row r="30" spans="2:31" x14ac:dyDescent="0.3">
      <c r="B30">
        <v>2041</v>
      </c>
      <c r="C30" s="1">
        <v>81756230.17192471</v>
      </c>
      <c r="D30" s="1"/>
      <c r="E30" s="1">
        <v>1508691057.5326748</v>
      </c>
      <c r="F30" s="1">
        <v>7641510898.1492786</v>
      </c>
      <c r="G30" s="1">
        <v>942931910.95792174</v>
      </c>
      <c r="H30" s="1">
        <v>10174890096.8118</v>
      </c>
      <c r="I30" s="1"/>
      <c r="J30" s="1">
        <v>161917748.42287472</v>
      </c>
      <c r="K30" s="1"/>
      <c r="L30" s="1">
        <v>1508077058.4354205</v>
      </c>
      <c r="M30" s="1">
        <v>7640711793.5968819</v>
      </c>
      <c r="N30" s="1">
        <v>942548161.52213788</v>
      </c>
      <c r="O30" s="1">
        <v>10253254761.977316</v>
      </c>
      <c r="Q30" s="1">
        <v>748429724.67451489</v>
      </c>
      <c r="R30" s="1"/>
      <c r="S30" s="1">
        <v>1503165065.657383</v>
      </c>
      <c r="T30" s="1">
        <v>7634318957.1777143</v>
      </c>
      <c r="U30" s="1">
        <v>939478166.03586435</v>
      </c>
      <c r="V30" s="1">
        <v>10825391913.545477</v>
      </c>
      <c r="Y30">
        <f t="shared" si="3"/>
        <v>2041</v>
      </c>
      <c r="Z30" s="7">
        <f>H30/10^9</f>
        <v>10.174890096811801</v>
      </c>
      <c r="AA30" s="7">
        <f>O30/10^9</f>
        <v>10.253254761977315</v>
      </c>
      <c r="AB30" s="7">
        <f>V30/10^9</f>
        <v>10.825391913545477</v>
      </c>
      <c r="AC30">
        <f t="shared" si="4"/>
        <v>2041</v>
      </c>
      <c r="AD30" s="4">
        <f t="shared" si="5"/>
        <v>7.7017701832542747E-3</v>
      </c>
      <c r="AE30" s="4">
        <f t="shared" si="6"/>
        <v>6.3932073029221673E-2</v>
      </c>
    </row>
    <row r="31" spans="2:31" x14ac:dyDescent="0.3">
      <c r="B31">
        <v>2042</v>
      </c>
      <c r="C31" s="1">
        <v>86231014.354538441</v>
      </c>
      <c r="D31" s="1"/>
      <c r="E31" s="1">
        <v>1623444769.2212045</v>
      </c>
      <c r="F31" s="1">
        <v>7977829173.9635448</v>
      </c>
      <c r="G31" s="1">
        <v>1014652980.7632529</v>
      </c>
      <c r="H31" s="1">
        <v>10702157938.30254</v>
      </c>
      <c r="I31" s="1"/>
      <c r="J31" s="1">
        <v>170696376.90234128</v>
      </c>
      <c r="K31" s="1"/>
      <c r="L31" s="1">
        <v>1622784065.1496577</v>
      </c>
      <c r="M31" s="1">
        <v>7976999170.7930412</v>
      </c>
      <c r="N31" s="1">
        <v>1014240040.7185361</v>
      </c>
      <c r="O31" s="1">
        <v>10784719653.563576</v>
      </c>
      <c r="Q31" s="1">
        <v>785916056.13570476</v>
      </c>
      <c r="R31" s="1"/>
      <c r="S31" s="1">
        <v>1617498432.5772812</v>
      </c>
      <c r="T31" s="1">
        <v>7970359145.4290352</v>
      </c>
      <c r="U31" s="1">
        <v>1010936520.3608007</v>
      </c>
      <c r="V31" s="1">
        <v>11384710154.502823</v>
      </c>
      <c r="Y31">
        <f t="shared" si="3"/>
        <v>2042</v>
      </c>
      <c r="Z31" s="7">
        <f>H31/10^9</f>
        <v>10.702157938302539</v>
      </c>
      <c r="AA31" s="7">
        <f>O31/10^9</f>
        <v>10.784719653563576</v>
      </c>
      <c r="AB31" s="7">
        <f>V31/10^9</f>
        <v>11.384710154502823</v>
      </c>
      <c r="AC31">
        <f t="shared" si="4"/>
        <v>2042</v>
      </c>
      <c r="AD31" s="4">
        <f t="shared" si="5"/>
        <v>7.7144923236043489E-3</v>
      </c>
      <c r="AE31" s="4">
        <f t="shared" si="6"/>
        <v>6.377706441403376E-2</v>
      </c>
    </row>
    <row r="32" spans="2:31" x14ac:dyDescent="0.3">
      <c r="B32">
        <v>2043</v>
      </c>
      <c r="C32" s="1">
        <v>90950718.216377646</v>
      </c>
      <c r="D32" s="1"/>
      <c r="E32" s="1">
        <v>1745902124.4347553</v>
      </c>
      <c r="F32" s="1">
        <v>8328627594.3202772</v>
      </c>
      <c r="G32" s="1">
        <v>1091188827.7717221</v>
      </c>
      <c r="H32" s="1">
        <v>11256669264.743134</v>
      </c>
      <c r="I32" s="1"/>
      <c r="J32" s="1">
        <v>179950954.26659414</v>
      </c>
      <c r="K32" s="1"/>
      <c r="L32" s="1">
        <v>1745191579.8892305</v>
      </c>
      <c r="M32" s="1">
        <v>8327765655.760294</v>
      </c>
      <c r="N32" s="1">
        <v>1090744737.430769</v>
      </c>
      <c r="O32" s="1">
        <v>11343652927.346888</v>
      </c>
      <c r="Q32" s="1">
        <v>825280132.248752</v>
      </c>
      <c r="R32" s="1"/>
      <c r="S32" s="1">
        <v>1739507223.5250273</v>
      </c>
      <c r="T32" s="1">
        <v>8320870147.2804155</v>
      </c>
      <c r="U32" s="1">
        <v>1087192014.7031422</v>
      </c>
      <c r="V32" s="1">
        <v>11972849517.757338</v>
      </c>
      <c r="Y32">
        <f t="shared" si="3"/>
        <v>2043</v>
      </c>
      <c r="Z32" s="7">
        <f>H32/10^9</f>
        <v>11.256669264743133</v>
      </c>
      <c r="AA32" s="7">
        <f>O32/10^9</f>
        <v>11.343652927346888</v>
      </c>
      <c r="AB32" s="7">
        <f>V32/10^9</f>
        <v>11.972849517757338</v>
      </c>
      <c r="AC32">
        <f t="shared" si="4"/>
        <v>2043</v>
      </c>
      <c r="AD32" s="4">
        <f t="shared" si="5"/>
        <v>7.7273001949338073E-3</v>
      </c>
      <c r="AE32" s="4">
        <f t="shared" si="6"/>
        <v>6.3622749871255754E-2</v>
      </c>
    </row>
    <row r="33" spans="2:31" x14ac:dyDescent="0.3">
      <c r="B33">
        <v>2044</v>
      </c>
      <c r="C33" s="1">
        <v>95928747.029135153</v>
      </c>
      <c r="D33" s="1"/>
      <c r="E33" s="1">
        <v>1876546603.246609</v>
      </c>
      <c r="F33" s="1">
        <v>8694805469.9261456</v>
      </c>
      <c r="G33" s="1">
        <v>1172841627.0291307</v>
      </c>
      <c r="H33" s="1">
        <v>11840122447.23102</v>
      </c>
      <c r="I33" s="1"/>
      <c r="J33" s="1">
        <v>189707285.01192549</v>
      </c>
      <c r="K33" s="1"/>
      <c r="L33" s="1">
        <v>1875782885.9398856</v>
      </c>
      <c r="M33" s="1">
        <v>8693910498.623003</v>
      </c>
      <c r="N33" s="1">
        <v>1172364303.7124286</v>
      </c>
      <c r="O33" s="1">
        <v>11931764973.287243</v>
      </c>
      <c r="Q33" s="1">
        <v>866616020.92668808</v>
      </c>
      <c r="R33" s="1"/>
      <c r="S33" s="1">
        <v>1869673147.4861035</v>
      </c>
      <c r="T33" s="1">
        <v>8686750728.1978664</v>
      </c>
      <c r="U33" s="1">
        <v>1168545717.1788146</v>
      </c>
      <c r="V33" s="1">
        <v>12591585613.789473</v>
      </c>
      <c r="Y33">
        <f t="shared" si="3"/>
        <v>2044</v>
      </c>
      <c r="Z33" s="7">
        <f>H33/10^9</f>
        <v>11.840122447231019</v>
      </c>
      <c r="AA33" s="7">
        <f>O33/10^9</f>
        <v>11.931764973287242</v>
      </c>
      <c r="AB33" s="7">
        <f>V33/10^9</f>
        <v>12.591585613789473</v>
      </c>
      <c r="AC33">
        <f t="shared" si="4"/>
        <v>2044</v>
      </c>
      <c r="AD33" s="4">
        <f t="shared" si="5"/>
        <v>7.7399981684864007E-3</v>
      </c>
      <c r="AE33" s="4">
        <f t="shared" si="6"/>
        <v>6.3467516481148706E-2</v>
      </c>
    </row>
    <row r="34" spans="2:31" x14ac:dyDescent="0.3">
      <c r="B34">
        <v>2045</v>
      </c>
      <c r="C34" s="1">
        <v>101179239.78036876</v>
      </c>
      <c r="D34" s="1"/>
      <c r="E34" s="1">
        <v>2015890774.6285601</v>
      </c>
      <c r="F34" s="1">
        <v>9077319438.9502831</v>
      </c>
      <c r="G34" s="1">
        <v>1259931734.1428499</v>
      </c>
      <c r="H34" s="1">
        <v>12454321187.50206</v>
      </c>
      <c r="I34" s="1"/>
      <c r="J34" s="1">
        <v>199992572.68027687</v>
      </c>
      <c r="K34" s="1"/>
      <c r="L34" s="1">
        <v>2015070343.6458845</v>
      </c>
      <c r="M34" s="1">
        <v>9076390270.7277317</v>
      </c>
      <c r="N34" s="1">
        <v>1259418964.7786779</v>
      </c>
      <c r="O34" s="1">
        <v>12550872151.832573</v>
      </c>
      <c r="Q34" s="1">
        <v>910022502.97541463</v>
      </c>
      <c r="R34" s="1"/>
      <c r="S34" s="1">
        <v>2008506895.7844748</v>
      </c>
      <c r="T34" s="1">
        <v>9068956924.9473553</v>
      </c>
      <c r="U34" s="1">
        <v>1255316809.8652968</v>
      </c>
      <c r="V34" s="1">
        <v>13242803133.572542</v>
      </c>
      <c r="Y34">
        <f t="shared" si="3"/>
        <v>2045</v>
      </c>
      <c r="Z34" s="7">
        <f>H34/10^9</f>
        <v>12.45432118750206</v>
      </c>
      <c r="AA34" s="7">
        <f>O34/10^9</f>
        <v>12.550872151832573</v>
      </c>
      <c r="AB34" s="7">
        <f>V34/10^9</f>
        <v>13.242803133572542</v>
      </c>
      <c r="AC34">
        <f t="shared" si="4"/>
        <v>2045</v>
      </c>
      <c r="AD34" s="4">
        <f t="shared" si="5"/>
        <v>7.7524068053907288E-3</v>
      </c>
      <c r="AE34" s="4">
        <f t="shared" si="6"/>
        <v>6.3309909404113088E-2</v>
      </c>
    </row>
    <row r="35" spans="2:31" x14ac:dyDescent="0.3">
      <c r="B35">
        <v>2046</v>
      </c>
      <c r="C35" s="1">
        <v>106717109.33228448</v>
      </c>
      <c r="D35" s="1"/>
      <c r="E35" s="1">
        <v>2164477996.6405902</v>
      </c>
      <c r="F35" s="1">
        <v>9477181197.6939678</v>
      </c>
      <c r="G35" s="1">
        <v>1352798747.9003689</v>
      </c>
      <c r="H35" s="1">
        <v>13101175051.567213</v>
      </c>
      <c r="I35" s="1"/>
      <c r="J35" s="1">
        <v>210835495.71172285</v>
      </c>
      <c r="K35" s="1"/>
      <c r="L35" s="1">
        <v>2163597089.9076324</v>
      </c>
      <c r="M35" s="1">
        <v>9476216600.4105682</v>
      </c>
      <c r="N35" s="1">
        <v>1352248181.1922703</v>
      </c>
      <c r="O35" s="1">
        <v>13202897367.222193</v>
      </c>
      <c r="Q35" s="1">
        <v>955603308.23634005</v>
      </c>
      <c r="R35" s="1"/>
      <c r="S35" s="1">
        <v>2156549836.0439687</v>
      </c>
      <c r="T35" s="1">
        <v>9468499822.143364</v>
      </c>
      <c r="U35" s="1">
        <v>1347843647.5274804</v>
      </c>
      <c r="V35" s="1">
        <v>13928496613.951153</v>
      </c>
      <c r="Y35">
        <f t="shared" si="3"/>
        <v>2046</v>
      </c>
      <c r="Z35" s="7">
        <f>H35/10^9</f>
        <v>13.101175051567212</v>
      </c>
      <c r="AA35" s="7">
        <f>O35/10^9</f>
        <v>13.202897367222192</v>
      </c>
      <c r="AB35" s="7">
        <f>V35/10^9</f>
        <v>13.928496613951152</v>
      </c>
      <c r="AC35">
        <f t="shared" si="4"/>
        <v>2046</v>
      </c>
      <c r="AD35" s="4">
        <f t="shared" si="5"/>
        <v>7.7643658110507895E-3</v>
      </c>
      <c r="AE35" s="4">
        <f t="shared" si="6"/>
        <v>6.3148653393878013E-2</v>
      </c>
    </row>
    <row r="36" spans="2:31" x14ac:dyDescent="0.3">
      <c r="B36">
        <v>2047</v>
      </c>
      <c r="C36" s="1">
        <v>112558084.7785501</v>
      </c>
      <c r="D36" s="1"/>
      <c r="E36" s="1">
        <v>2322884213.9172521</v>
      </c>
      <c r="F36" s="1">
        <v>9895464984.3710976</v>
      </c>
      <c r="G36" s="1">
        <v>1451802633.6982825</v>
      </c>
      <c r="H36" s="1">
        <v>13782709916.765182</v>
      </c>
      <c r="I36" s="1"/>
      <c r="J36" s="1">
        <v>222266287.40948632</v>
      </c>
      <c r="K36" s="1"/>
      <c r="L36" s="1">
        <v>2321938834.9364414</v>
      </c>
      <c r="M36" s="1">
        <v>9894463651.1140614</v>
      </c>
      <c r="N36" s="1">
        <v>1451211771.8352759</v>
      </c>
      <c r="O36" s="1">
        <v>13889880545.295265</v>
      </c>
      <c r="Q36" s="1">
        <v>1003467363.5622046</v>
      </c>
      <c r="R36" s="1"/>
      <c r="S36" s="1">
        <v>2314375803.0899506</v>
      </c>
      <c r="T36" s="1">
        <v>9886452985.0577583</v>
      </c>
      <c r="U36" s="1">
        <v>1446484876.9312191</v>
      </c>
      <c r="V36" s="1">
        <v>14650781028.641132</v>
      </c>
      <c r="Y36">
        <f t="shared" si="3"/>
        <v>2047</v>
      </c>
      <c r="Z36" s="7">
        <f>H36/10^9</f>
        <v>13.782709916765182</v>
      </c>
      <c r="AA36" s="7">
        <f>O36/10^9</f>
        <v>13.889880545295265</v>
      </c>
      <c r="AB36" s="7">
        <f>V36/10^9</f>
        <v>14.650781028641132</v>
      </c>
      <c r="AC36">
        <f t="shared" si="4"/>
        <v>2047</v>
      </c>
      <c r="AD36" s="4">
        <f t="shared" si="5"/>
        <v>7.775729822168103E-3</v>
      </c>
      <c r="AE36" s="4">
        <f t="shared" si="6"/>
        <v>6.2982614966018827E-2</v>
      </c>
    </row>
    <row r="37" spans="2:31" x14ac:dyDescent="0.3">
      <c r="B37">
        <v>2048</v>
      </c>
      <c r="C37" s="1">
        <v>118718756.11944351</v>
      </c>
      <c r="D37" s="1"/>
      <c r="E37" s="1">
        <v>2491719857.9299779</v>
      </c>
      <c r="F37" s="1">
        <v>10333307244.304119</v>
      </c>
      <c r="G37" s="1">
        <v>1557324911.2062361</v>
      </c>
      <c r="H37" s="1">
        <v>14501070769.559776</v>
      </c>
      <c r="I37" s="1"/>
      <c r="J37" s="1">
        <v>234316820.24045622</v>
      </c>
      <c r="K37" s="1"/>
      <c r="L37" s="1">
        <v>2490705761.743361</v>
      </c>
      <c r="M37" s="1">
        <v>10332267789.966719</v>
      </c>
      <c r="N37" s="1">
        <v>1556691101.0896006</v>
      </c>
      <c r="O37" s="1">
        <v>14613981473.040134</v>
      </c>
      <c r="Q37" s="1">
        <v>1053729053.2191098</v>
      </c>
      <c r="R37" s="1"/>
      <c r="S37" s="1">
        <v>2482592992.2504201</v>
      </c>
      <c r="T37" s="1">
        <v>10323952155.267509</v>
      </c>
      <c r="U37" s="1">
        <v>1551620620.1565125</v>
      </c>
      <c r="V37" s="1">
        <v>15411894820.893553</v>
      </c>
      <c r="Y37">
        <f t="shared" si="3"/>
        <v>2048</v>
      </c>
      <c r="Z37" s="7">
        <f>H37/10^9</f>
        <v>14.501070769559776</v>
      </c>
      <c r="AA37" s="7">
        <f>O37/10^9</f>
        <v>14.613981473040134</v>
      </c>
      <c r="AB37" s="7">
        <f>V37/10^9</f>
        <v>15.411894820893552</v>
      </c>
      <c r="AC37">
        <f t="shared" si="4"/>
        <v>2048</v>
      </c>
      <c r="AD37" s="4">
        <f t="shared" si="5"/>
        <v>7.7863700739518255E-3</v>
      </c>
      <c r="AE37" s="4">
        <f t="shared" si="6"/>
        <v>6.2810813477702038E-2</v>
      </c>
    </row>
    <row r="38" spans="2:31" x14ac:dyDescent="0.3">
      <c r="B38">
        <v>2049</v>
      </c>
      <c r="C38" s="1">
        <v>125216621.38222782</v>
      </c>
      <c r="D38" s="1"/>
      <c r="E38" s="1">
        <v>2671631855.809185</v>
      </c>
      <c r="F38" s="1">
        <v>10791913677.760771</v>
      </c>
      <c r="G38" s="1">
        <v>1669769909.8807406</v>
      </c>
      <c r="H38" s="1">
        <v>15258532064.832924</v>
      </c>
      <c r="I38" s="1"/>
      <c r="J38" s="1">
        <v>247020694.70626834</v>
      </c>
      <c r="K38" s="1"/>
      <c r="L38" s="1">
        <v>2670544534.1436329</v>
      </c>
      <c r="M38" s="1">
        <v>10790834635.155949</v>
      </c>
      <c r="N38" s="1">
        <v>1669090333.8397706</v>
      </c>
      <c r="O38" s="1">
        <v>15377490197.845621</v>
      </c>
      <c r="Q38" s="1">
        <v>1106508492.3375001</v>
      </c>
      <c r="R38" s="1"/>
      <c r="S38" s="1">
        <v>2661845960.8192129</v>
      </c>
      <c r="T38" s="1">
        <v>10782202294.317379</v>
      </c>
      <c r="U38" s="1">
        <v>1663653725.5120082</v>
      </c>
      <c r="V38" s="1">
        <v>16214210472.986101</v>
      </c>
      <c r="Y38">
        <f t="shared" si="3"/>
        <v>2049</v>
      </c>
      <c r="Z38" s="7">
        <f>H38/10^9</f>
        <v>15.258532064832924</v>
      </c>
      <c r="AA38" s="7">
        <f>O38/10^9</f>
        <v>15.377490197845621</v>
      </c>
      <c r="AB38" s="7">
        <f>V38/10^9</f>
        <v>16.2142104729861</v>
      </c>
      <c r="AC38">
        <f t="shared" si="4"/>
        <v>2049</v>
      </c>
      <c r="AD38" s="4">
        <f t="shared" si="5"/>
        <v>7.7961715129114904E-3</v>
      </c>
      <c r="AE38" s="4">
        <f t="shared" si="6"/>
        <v>6.2632395049047621E-2</v>
      </c>
    </row>
    <row r="39" spans="2:31" x14ac:dyDescent="0.3">
      <c r="B39">
        <v>2050</v>
      </c>
      <c r="C39" s="1">
        <v>132070136.32058792</v>
      </c>
      <c r="D39" s="1"/>
      <c r="E39" s="1">
        <v>2863305753.8314867</v>
      </c>
      <c r="F39" s="1">
        <v>11272562205.06237</v>
      </c>
      <c r="G39" s="1">
        <v>1789566096.1446791</v>
      </c>
      <c r="H39" s="1">
        <v>16057504191.359123</v>
      </c>
      <c r="I39" s="1"/>
      <c r="J39" s="1">
        <v>260413333.03275469</v>
      </c>
      <c r="K39" s="1"/>
      <c r="L39" s="1">
        <v>2862140419.3795719</v>
      </c>
      <c r="M39" s="1">
        <v>11271442018.513815</v>
      </c>
      <c r="N39" s="1">
        <v>1788837762.1122324</v>
      </c>
      <c r="O39" s="1">
        <v>16182833533.038374</v>
      </c>
      <c r="Q39" s="1">
        <v>1161931814.0660431</v>
      </c>
      <c r="R39" s="1"/>
      <c r="S39" s="1">
        <v>2852817743.7642579</v>
      </c>
      <c r="T39" s="1">
        <v>11262480526.125374</v>
      </c>
      <c r="U39" s="1">
        <v>1783011089.8526611</v>
      </c>
      <c r="V39" s="1">
        <v>17060241173.808336</v>
      </c>
      <c r="Y39">
        <f t="shared" si="3"/>
        <v>2050</v>
      </c>
      <c r="Z39" s="7">
        <f>H39/10^9</f>
        <v>16.057504191359122</v>
      </c>
      <c r="AA39" s="7">
        <f>O39/10^9</f>
        <v>16.182833533038373</v>
      </c>
      <c r="AB39" s="7">
        <f>V39/10^9</f>
        <v>17.060241173808336</v>
      </c>
      <c r="AC39">
        <f t="shared" si="4"/>
        <v>2050</v>
      </c>
      <c r="AD39" s="4">
        <f t="shared" si="5"/>
        <v>7.8050324748906649E-3</v>
      </c>
      <c r="AE39" s="4">
        <f t="shared" si="6"/>
        <v>6.2446627477065066E-2</v>
      </c>
    </row>
    <row r="40" spans="2:31" x14ac:dyDescent="0.3">
      <c r="B40">
        <v>2051</v>
      </c>
      <c r="C40" s="1">
        <v>139298766.83429098</v>
      </c>
      <c r="D40" s="1"/>
      <c r="E40" s="1">
        <v>3093773845.2228613</v>
      </c>
      <c r="F40" s="1">
        <v>11877418122.782295</v>
      </c>
      <c r="G40" s="1">
        <v>1933608653.2642884</v>
      </c>
      <c r="H40" s="1">
        <v>17044099388.103735</v>
      </c>
      <c r="I40" s="1"/>
      <c r="J40" s="1">
        <v>274532077.93900341</v>
      </c>
      <c r="K40" s="1"/>
      <c r="L40" s="1">
        <v>3092514700.7645054</v>
      </c>
      <c r="M40" s="1">
        <v>11876245278.74682</v>
      </c>
      <c r="N40" s="1">
        <v>1932821687.9778159</v>
      </c>
      <c r="O40" s="1">
        <v>17176113745.428144</v>
      </c>
      <c r="Q40" s="1">
        <v>1220131471.1151462</v>
      </c>
      <c r="R40" s="1"/>
      <c r="S40" s="1">
        <v>3082441545.0976591</v>
      </c>
      <c r="T40" s="1">
        <v>11866862526.463024</v>
      </c>
      <c r="U40" s="1">
        <v>1926525965.6860371</v>
      </c>
      <c r="V40" s="1">
        <v>18095961508.361866</v>
      </c>
      <c r="Y40">
        <f t="shared" si="3"/>
        <v>2051</v>
      </c>
      <c r="Z40" s="7">
        <f>H40/10^9</f>
        <v>17.044099388103735</v>
      </c>
      <c r="AA40" s="7">
        <f>O40/10^9</f>
        <v>17.176113745428143</v>
      </c>
      <c r="AB40" s="7">
        <f>V40/10^9</f>
        <v>18.095961508361867</v>
      </c>
      <c r="AC40">
        <f t="shared" si="4"/>
        <v>2051</v>
      </c>
      <c r="AD40" s="4">
        <f t="shared" si="5"/>
        <v>7.7454580801465025E-3</v>
      </c>
      <c r="AE40" s="4">
        <f t="shared" si="6"/>
        <v>6.1714150821738346E-2</v>
      </c>
    </row>
    <row r="41" spans="2:31" x14ac:dyDescent="0.3">
      <c r="B41">
        <v>2052</v>
      </c>
      <c r="C41" s="1">
        <v>146923044.25795615</v>
      </c>
      <c r="D41" s="1"/>
      <c r="E41" s="1">
        <v>3340130481.3687921</v>
      </c>
      <c r="F41" s="1">
        <v>12512049008.654032</v>
      </c>
      <c r="G41" s="1">
        <v>2087581550.855495</v>
      </c>
      <c r="H41" s="1">
        <v>18086684085.136276</v>
      </c>
      <c r="I41" s="1"/>
      <c r="J41" s="1">
        <v>289416296.76143086</v>
      </c>
      <c r="K41" s="1"/>
      <c r="L41" s="1">
        <v>3338771059.2394819</v>
      </c>
      <c r="M41" s="1">
        <v>12510821408.222271</v>
      </c>
      <c r="N41" s="1">
        <v>2086731912.0246763</v>
      </c>
      <c r="O41" s="1">
        <v>18225740676.24786</v>
      </c>
      <c r="Q41" s="1">
        <v>1281246552.4112444</v>
      </c>
      <c r="R41" s="1"/>
      <c r="S41" s="1">
        <v>3327895682.2049904</v>
      </c>
      <c r="T41" s="1">
        <v>12501000604.768162</v>
      </c>
      <c r="U41" s="1">
        <v>2079934801.378119</v>
      </c>
      <c r="V41" s="1">
        <v>19190077640.762516</v>
      </c>
      <c r="Y41">
        <f t="shared" si="3"/>
        <v>2052</v>
      </c>
      <c r="Z41" s="7">
        <f>H41/10^9</f>
        <v>18.086684085136277</v>
      </c>
      <c r="AA41" s="7">
        <f>O41/10^9</f>
        <v>18.22574067624786</v>
      </c>
      <c r="AB41" s="7">
        <f>V41/10^9</f>
        <v>19.190077640762517</v>
      </c>
      <c r="AC41">
        <f t="shared" si="4"/>
        <v>2052</v>
      </c>
      <c r="AD41" s="4">
        <f t="shared" si="5"/>
        <v>7.6883407957493008E-3</v>
      </c>
      <c r="AE41" s="4">
        <f t="shared" si="6"/>
        <v>6.1005851068798994E-2</v>
      </c>
    </row>
    <row r="42" spans="2:31" x14ac:dyDescent="0.3">
      <c r="B42">
        <v>2053</v>
      </c>
      <c r="C42" s="1">
        <v>154964623.67597288</v>
      </c>
      <c r="D42" s="1"/>
      <c r="E42" s="1">
        <v>3603388346.5162616</v>
      </c>
      <c r="F42" s="1">
        <v>13178338924.84753</v>
      </c>
      <c r="G42" s="1">
        <v>2252117716.5726633</v>
      </c>
      <c r="H42" s="1">
        <v>19188809611.612427</v>
      </c>
      <c r="I42" s="1"/>
      <c r="J42" s="1">
        <v>305107491.22320706</v>
      </c>
      <c r="K42" s="1"/>
      <c r="L42" s="1">
        <v>3601921766.8100448</v>
      </c>
      <c r="M42" s="1">
        <v>13177054342.239742</v>
      </c>
      <c r="N42" s="1">
        <v>2251201104.256278</v>
      </c>
      <c r="O42" s="1">
        <v>19335284704.529274</v>
      </c>
      <c r="Q42" s="1">
        <v>1345423115.6191742</v>
      </c>
      <c r="R42" s="1"/>
      <c r="S42" s="1">
        <v>3590189129.1603084</v>
      </c>
      <c r="T42" s="1">
        <v>13166777681.377434</v>
      </c>
      <c r="U42" s="1">
        <v>2243868205.7251925</v>
      </c>
      <c r="V42" s="1">
        <v>20346258131.882111</v>
      </c>
      <c r="Y42">
        <f t="shared" si="3"/>
        <v>2053</v>
      </c>
      <c r="Z42" s="7">
        <f>H42/10^9</f>
        <v>19.188809611612427</v>
      </c>
      <c r="AA42" s="7">
        <f>O42/10^9</f>
        <v>19.335284704529276</v>
      </c>
      <c r="AB42" s="7">
        <f>V42/10^9</f>
        <v>20.346258131882109</v>
      </c>
      <c r="AC42">
        <f t="shared" si="4"/>
        <v>2053</v>
      </c>
      <c r="AD42" s="4">
        <f t="shared" si="5"/>
        <v>7.6333600614915832E-3</v>
      </c>
      <c r="AE42" s="4">
        <f t="shared" si="6"/>
        <v>6.0318932945649363E-2</v>
      </c>
    </row>
    <row r="43" spans="2:31" x14ac:dyDescent="0.3">
      <c r="B43">
        <v>2054</v>
      </c>
      <c r="C43" s="1">
        <v>163446345.42919686</v>
      </c>
      <c r="D43" s="1"/>
      <c r="E43" s="1">
        <v>3884621671.9750543</v>
      </c>
      <c r="F43" s="1">
        <v>13878291791.591745</v>
      </c>
      <c r="G43" s="1">
        <v>2427888544.9844089</v>
      </c>
      <c r="H43" s="1">
        <v>20354248353.980404</v>
      </c>
      <c r="I43" s="1"/>
      <c r="J43" s="1">
        <v>321649413.15510821</v>
      </c>
      <c r="K43" s="1"/>
      <c r="L43" s="1">
        <v>3883040617.4895644</v>
      </c>
      <c r="M43" s="1">
        <v>13876947862.337149</v>
      </c>
      <c r="N43" s="1">
        <v>2426900385.9309778</v>
      </c>
      <c r="O43" s="1">
        <v>20508538278.912796</v>
      </c>
      <c r="Q43" s="1">
        <v>1412814536.3278589</v>
      </c>
      <c r="R43" s="1"/>
      <c r="S43" s="1">
        <v>3870392181.6056485</v>
      </c>
      <c r="T43" s="1">
        <v>13866196428.300377</v>
      </c>
      <c r="U43" s="1">
        <v>2418995113.5035305</v>
      </c>
      <c r="V43" s="1">
        <v>21568398259.737419</v>
      </c>
      <c r="Y43">
        <f t="shared" si="3"/>
        <v>2054</v>
      </c>
      <c r="Z43" s="7">
        <f>H43/10^9</f>
        <v>20.354248353980402</v>
      </c>
      <c r="AA43" s="7">
        <f>O43/10^9</f>
        <v>20.508538278912795</v>
      </c>
      <c r="AB43" s="7">
        <f>V43/10^9</f>
        <v>21.568398259737418</v>
      </c>
      <c r="AC43">
        <f t="shared" si="4"/>
        <v>2054</v>
      </c>
      <c r="AD43" s="4">
        <f t="shared" si="5"/>
        <v>7.5802320109855581E-3</v>
      </c>
      <c r="AE43" s="4">
        <f t="shared" si="6"/>
        <v>5.9650933045610616E-2</v>
      </c>
    </row>
    <row r="44" spans="2:31" x14ac:dyDescent="0.3">
      <c r="B44">
        <v>2055</v>
      </c>
      <c r="C44" s="1">
        <v>172392299.9881227</v>
      </c>
      <c r="D44" s="1"/>
      <c r="E44" s="1">
        <v>4184969859.1134357</v>
      </c>
      <c r="F44" s="1">
        <v>14614026870.64959</v>
      </c>
      <c r="G44" s="1">
        <v>2615606161.9458971</v>
      </c>
      <c r="H44" s="1">
        <v>21586995191.697044</v>
      </c>
      <c r="I44" s="1"/>
      <c r="J44" s="1">
        <v>339088186.49047124</v>
      </c>
      <c r="K44" s="1"/>
      <c r="L44" s="1">
        <v>4183266548.8200111</v>
      </c>
      <c r="M44" s="1">
        <v>14612621086.048716</v>
      </c>
      <c r="N44" s="1">
        <v>2614541593.012507</v>
      </c>
      <c r="O44" s="1">
        <v>21749517414.371708</v>
      </c>
      <c r="Q44" s="1">
        <v>1483581874.7344277</v>
      </c>
      <c r="R44" s="1"/>
      <c r="S44" s="1">
        <v>4169640066.472621</v>
      </c>
      <c r="T44" s="1">
        <v>14601374809.241732</v>
      </c>
      <c r="U44" s="1">
        <v>2606025041.5453882</v>
      </c>
      <c r="V44" s="1">
        <v>22860621791.994167</v>
      </c>
      <c r="Y44">
        <f t="shared" si="3"/>
        <v>2055</v>
      </c>
      <c r="Z44" s="7">
        <f>H44/10^9</f>
        <v>21.586995191697046</v>
      </c>
      <c r="AA44" s="7">
        <f>O44/10^9</f>
        <v>21.749517414371709</v>
      </c>
      <c r="AB44" s="7">
        <f>V44/10^9</f>
        <v>22.860621791994166</v>
      </c>
      <c r="AC44">
        <f t="shared" si="4"/>
        <v>2055</v>
      </c>
      <c r="AD44" s="4">
        <f t="shared" si="5"/>
        <v>7.5287098195664665E-3</v>
      </c>
      <c r="AE44" s="4">
        <f t="shared" si="6"/>
        <v>5.899971668067043E-2</v>
      </c>
    </row>
    <row r="45" spans="2:31" x14ac:dyDescent="0.3">
      <c r="B45">
        <v>2056</v>
      </c>
      <c r="C45" s="1">
        <v>181827896.37679142</v>
      </c>
      <c r="D45" s="1"/>
      <c r="E45" s="1">
        <v>4505641310.785717</v>
      </c>
      <c r="F45" s="1">
        <v>15387795942.451126</v>
      </c>
      <c r="G45" s="1">
        <v>2816025819.2410731</v>
      </c>
      <c r="H45" s="1">
        <v>22891290968.854706</v>
      </c>
      <c r="I45" s="1"/>
      <c r="J45" s="1">
        <v>357472435.87441838</v>
      </c>
      <c r="K45" s="1"/>
      <c r="L45" s="1">
        <v>4503807471.7397785</v>
      </c>
      <c r="M45" s="1">
        <v>15386325640.166586</v>
      </c>
      <c r="N45" s="1">
        <v>2814879669.8373613</v>
      </c>
      <c r="O45" s="1">
        <v>23062485217.618145</v>
      </c>
      <c r="Q45" s="1">
        <v>1557894260.7037287</v>
      </c>
      <c r="R45" s="1"/>
      <c r="S45" s="1">
        <v>4489136759.3722754</v>
      </c>
      <c r="T45" s="1">
        <v>15374563221.890285</v>
      </c>
      <c r="U45" s="1">
        <v>2805710474.6076722</v>
      </c>
      <c r="V45" s="1">
        <v>24227304716.573963</v>
      </c>
      <c r="Y45">
        <f t="shared" si="3"/>
        <v>2056</v>
      </c>
      <c r="Z45" s="7">
        <f>H45/10^9</f>
        <v>22.891290968854705</v>
      </c>
      <c r="AA45" s="7">
        <f>O45/10^9</f>
        <v>23.062485217618146</v>
      </c>
      <c r="AB45" s="7">
        <f>V45/10^9</f>
        <v>24.227304716573965</v>
      </c>
      <c r="AC45">
        <f t="shared" si="4"/>
        <v>2056</v>
      </c>
      <c r="AD45" s="4">
        <f t="shared" si="5"/>
        <v>7.4785755419545423E-3</v>
      </c>
      <c r="AE45" s="4">
        <f t="shared" si="6"/>
        <v>5.8363407705445958E-2</v>
      </c>
    </row>
    <row r="46" spans="2:31" x14ac:dyDescent="0.3">
      <c r="B46">
        <v>2057</v>
      </c>
      <c r="C46" s="1">
        <v>191779934.34177792</v>
      </c>
      <c r="D46" s="1"/>
      <c r="E46" s="1">
        <v>4847917482.9774437</v>
      </c>
      <c r="F46" s="1">
        <v>16201986309.939325</v>
      </c>
      <c r="G46" s="1">
        <v>3029948426.8609023</v>
      </c>
      <c r="H46" s="1">
        <v>24271632154.119446</v>
      </c>
      <c r="I46" s="1"/>
      <c r="J46" s="1">
        <v>376853422.24596077</v>
      </c>
      <c r="K46" s="1"/>
      <c r="L46" s="1">
        <v>4845944320.5794754</v>
      </c>
      <c r="M46" s="1">
        <v>16200448663.651018</v>
      </c>
      <c r="N46" s="1">
        <v>3028715200.3621721</v>
      </c>
      <c r="O46" s="1">
        <v>24451961606.838627</v>
      </c>
      <c r="Q46" s="1">
        <v>1635929298.1241536</v>
      </c>
      <c r="R46" s="1"/>
      <c r="S46" s="1">
        <v>4830159021.3957138</v>
      </c>
      <c r="T46" s="1">
        <v>16188147493.344538</v>
      </c>
      <c r="U46" s="1">
        <v>3018849388.3723211</v>
      </c>
      <c r="V46" s="1">
        <v>25673085201.236725</v>
      </c>
      <c r="Y46">
        <f t="shared" si="3"/>
        <v>2057</v>
      </c>
      <c r="Z46" s="7">
        <f>H46/10^9</f>
        <v>24.271632154119445</v>
      </c>
      <c r="AA46" s="7">
        <f>O46/10^9</f>
        <v>24.451961606838626</v>
      </c>
      <c r="AB46" s="7">
        <f>V46/10^9</f>
        <v>25.673085201236724</v>
      </c>
      <c r="AC46">
        <f t="shared" si="4"/>
        <v>2057</v>
      </c>
      <c r="AD46" s="4">
        <f t="shared" si="5"/>
        <v>7.4296385003748367E-3</v>
      </c>
      <c r="AE46" s="4">
        <f t="shared" si="6"/>
        <v>5.774037107263183E-2</v>
      </c>
    </row>
    <row r="47" spans="2:31" x14ac:dyDescent="0.3">
      <c r="B47">
        <v>2058</v>
      </c>
      <c r="C47" s="1">
        <v>202276680.471239</v>
      </c>
      <c r="D47" s="1"/>
      <c r="E47" s="1">
        <v>5213157169.1113796</v>
      </c>
      <c r="F47" s="1">
        <v>17059129474.16301</v>
      </c>
      <c r="G47" s="1">
        <v>3258223230.6946125</v>
      </c>
      <c r="H47" s="1">
        <v>25732786554.440239</v>
      </c>
      <c r="I47" s="1"/>
      <c r="J47" s="1">
        <v>397285185.7710371</v>
      </c>
      <c r="K47" s="1"/>
      <c r="L47" s="1">
        <v>5211035335.6237879</v>
      </c>
      <c r="M47" s="1">
        <v>17057521483.336077</v>
      </c>
      <c r="N47" s="1">
        <v>3256897084.7648673</v>
      </c>
      <c r="O47" s="1">
        <v>25922739089.49577</v>
      </c>
      <c r="Q47" s="1">
        <v>1717873489.5268505</v>
      </c>
      <c r="R47" s="1"/>
      <c r="S47" s="1">
        <v>5194060667.7230654</v>
      </c>
      <c r="T47" s="1">
        <v>17044657556.720631</v>
      </c>
      <c r="U47" s="1">
        <v>3246287917.3269157</v>
      </c>
      <c r="V47" s="1">
        <v>27202879631.297462</v>
      </c>
      <c r="Y47">
        <f t="shared" si="3"/>
        <v>2058</v>
      </c>
      <c r="Z47" s="7">
        <f>H47/10^9</f>
        <v>25.732786554440239</v>
      </c>
      <c r="AA47" s="7">
        <f>O47/10^9</f>
        <v>25.922739089495771</v>
      </c>
      <c r="AB47" s="7">
        <f>V47/10^9</f>
        <v>27.202879631297463</v>
      </c>
      <c r="AC47">
        <f t="shared" si="4"/>
        <v>2058</v>
      </c>
      <c r="AD47" s="4">
        <f t="shared" si="5"/>
        <v>7.3817320426479644E-3</v>
      </c>
      <c r="AE47" s="4">
        <f t="shared" si="6"/>
        <v>5.7129183182206035E-2</v>
      </c>
    </row>
    <row r="48" spans="2:31" x14ac:dyDescent="0.3">
      <c r="B48">
        <v>2059</v>
      </c>
      <c r="C48" s="1">
        <v>213347948.48022348</v>
      </c>
      <c r="D48" s="1"/>
      <c r="E48" s="1">
        <v>5602801030.1512632</v>
      </c>
      <c r="F48" s="1">
        <v>17961906575.030575</v>
      </c>
      <c r="G48" s="1">
        <v>3501750643.8445396</v>
      </c>
      <c r="H48" s="1">
        <v>27279806197.506603</v>
      </c>
      <c r="I48" s="1"/>
      <c r="J48" s="1">
        <v>418824696.52503717</v>
      </c>
      <c r="K48" s="1"/>
      <c r="L48" s="1">
        <v>5600520591.3710861</v>
      </c>
      <c r="M48" s="1">
        <v>17960225057.304482</v>
      </c>
      <c r="N48" s="1">
        <v>3500325369.6069288</v>
      </c>
      <c r="O48" s="1">
        <v>27479895714.807533</v>
      </c>
      <c r="Q48" s="1">
        <v>1803922681.9838758</v>
      </c>
      <c r="R48" s="1"/>
      <c r="S48" s="1">
        <v>5582277081.1296635</v>
      </c>
      <c r="T48" s="1">
        <v>17946772915.495739</v>
      </c>
      <c r="U48" s="1">
        <v>3488923175.7060394</v>
      </c>
      <c r="V48" s="1">
        <v>28821895854.315315</v>
      </c>
      <c r="Y48">
        <f t="shared" si="3"/>
        <v>2059</v>
      </c>
      <c r="Z48" s="7">
        <f>H48/10^9</f>
        <v>27.279806197506602</v>
      </c>
      <c r="AA48" s="7">
        <f>O48/10^9</f>
        <v>27.479895714807533</v>
      </c>
      <c r="AB48" s="7">
        <f>V48/10^9</f>
        <v>28.821895854315315</v>
      </c>
      <c r="AC48">
        <f t="shared" si="4"/>
        <v>2059</v>
      </c>
      <c r="AD48" s="4">
        <f t="shared" si="5"/>
        <v>7.3347118323450373E-3</v>
      </c>
      <c r="AE48" s="4">
        <f t="shared" si="6"/>
        <v>5.6528614816540056E-2</v>
      </c>
    </row>
    <row r="49" spans="2:31" x14ac:dyDescent="0.3">
      <c r="B49">
        <v>2060</v>
      </c>
      <c r="C49" s="1">
        <v>225025183.8902781</v>
      </c>
      <c r="D49" s="1"/>
      <c r="E49" s="1">
        <v>6018376384.3723564</v>
      </c>
      <c r="F49" s="1">
        <v>18913163048.026157</v>
      </c>
      <c r="G49" s="1">
        <v>3761485240.2327228</v>
      </c>
      <c r="H49" s="1">
        <v>28918049856.521515</v>
      </c>
      <c r="I49" s="1"/>
      <c r="J49" s="1">
        <v>441532013.34496856</v>
      </c>
      <c r="K49" s="1"/>
      <c r="L49" s="1">
        <v>6015926784.3540525</v>
      </c>
      <c r="M49" s="1">
        <v>18911404625.334274</v>
      </c>
      <c r="N49" s="1">
        <v>3759954240.221283</v>
      </c>
      <c r="O49" s="1">
        <v>29128817663.254578</v>
      </c>
      <c r="Q49" s="1">
        <v>1894282535.3517275</v>
      </c>
      <c r="R49" s="1"/>
      <c r="S49" s="1">
        <v>5996329984.207613</v>
      </c>
      <c r="T49" s="1">
        <v>18897337243.799244</v>
      </c>
      <c r="U49" s="1">
        <v>3747706240.1297579</v>
      </c>
      <c r="V49" s="1">
        <v>30535656003.488342</v>
      </c>
      <c r="Y49">
        <f t="shared" si="3"/>
        <v>2060</v>
      </c>
      <c r="Z49" s="7">
        <f>H49/10^9</f>
        <v>28.918049856521513</v>
      </c>
      <c r="AA49" s="7">
        <f>O49/10^9</f>
        <v>29.128817663254576</v>
      </c>
      <c r="AB49" s="7">
        <f>V49/10^9</f>
        <v>30.535656003488342</v>
      </c>
      <c r="AC49">
        <f t="shared" si="4"/>
        <v>2060</v>
      </c>
      <c r="AD49" s="4">
        <f t="shared" si="5"/>
        <v>7.2884515995649494E-3</v>
      </c>
      <c r="AE49" s="4">
        <f t="shared" si="6"/>
        <v>5.5937594512516224E-2</v>
      </c>
    </row>
    <row r="50" spans="2:31" x14ac:dyDescent="0.3">
      <c r="B50">
        <v>2061</v>
      </c>
      <c r="C50" s="1">
        <v>237341553.34386545</v>
      </c>
      <c r="D50" s="1"/>
      <c r="E50" s="1">
        <v>6520565562.2281532</v>
      </c>
      <c r="F50" s="1">
        <v>20098202558.296486</v>
      </c>
      <c r="G50" s="1">
        <v>4075353476.3925958</v>
      </c>
      <c r="H50" s="1">
        <v>30931463150.261101</v>
      </c>
      <c r="I50" s="1"/>
      <c r="J50" s="1">
        <v>465470451.29421234</v>
      </c>
      <c r="K50" s="1"/>
      <c r="L50" s="1">
        <v>6517911597.1849251</v>
      </c>
      <c r="M50" s="1">
        <v>20096347340.777771</v>
      </c>
      <c r="N50" s="1">
        <v>4073694748.2405782</v>
      </c>
      <c r="O50" s="1">
        <v>31153424137.497486</v>
      </c>
      <c r="Q50" s="1">
        <v>1989169013.9801733</v>
      </c>
      <c r="R50" s="1"/>
      <c r="S50" s="1">
        <v>6496679876.8390923</v>
      </c>
      <c r="T50" s="1">
        <v>20081505600.628067</v>
      </c>
      <c r="U50" s="1">
        <v>4060424923.0244327</v>
      </c>
      <c r="V50" s="1">
        <v>32627779414.471767</v>
      </c>
      <c r="Y50">
        <f t="shared" si="3"/>
        <v>2061</v>
      </c>
      <c r="Z50" s="7">
        <f>H50/10^9</f>
        <v>30.931463150261102</v>
      </c>
      <c r="AA50" s="7">
        <f>O50/10^9</f>
        <v>31.153424137497485</v>
      </c>
      <c r="AB50" s="7">
        <f>V50/10^9</f>
        <v>32.627779414471767</v>
      </c>
      <c r="AC50">
        <f t="shared" si="4"/>
        <v>2061</v>
      </c>
      <c r="AD50" s="4">
        <f t="shared" si="5"/>
        <v>7.1758967934405305E-3</v>
      </c>
      <c r="AE50" s="4">
        <f t="shared" si="6"/>
        <v>5.4841125877886129E-2</v>
      </c>
    </row>
    <row r="51" spans="2:31" x14ac:dyDescent="0.3">
      <c r="B51">
        <v>2062</v>
      </c>
      <c r="C51" s="1">
        <v>250332038.8072722</v>
      </c>
      <c r="D51" s="1"/>
      <c r="E51" s="1">
        <v>7057927716.9085989</v>
      </c>
      <c r="F51" s="1">
        <v>21349027499.9324</v>
      </c>
      <c r="G51" s="1">
        <v>4411204823.067874</v>
      </c>
      <c r="H51" s="1">
        <v>33068492078.716145</v>
      </c>
      <c r="I51" s="1"/>
      <c r="J51" s="1">
        <v>490706758.20681328</v>
      </c>
      <c r="K51" s="1"/>
      <c r="L51" s="1">
        <v>7055055074.3379984</v>
      </c>
      <c r="M51" s="1">
        <v>21347070934.080963</v>
      </c>
      <c r="N51" s="1">
        <v>4409409421.4612494</v>
      </c>
      <c r="O51" s="1">
        <v>33302242188.087025</v>
      </c>
      <c r="Q51" s="1">
        <v>2088808903.0623922</v>
      </c>
      <c r="R51" s="1"/>
      <c r="S51" s="1">
        <v>7032073933.773201</v>
      </c>
      <c r="T51" s="1">
        <v>21331418407.269455</v>
      </c>
      <c r="U51" s="1">
        <v>4395046208.6082506</v>
      </c>
      <c r="V51" s="1">
        <v>34847347452.713303</v>
      </c>
      <c r="Y51">
        <f t="shared" si="3"/>
        <v>2062</v>
      </c>
      <c r="Z51" s="7">
        <f>H51/10^9</f>
        <v>33.068492078716147</v>
      </c>
      <c r="AA51" s="7">
        <f>O51/10^9</f>
        <v>33.302242188087021</v>
      </c>
      <c r="AB51" s="7">
        <f>V51/10^9</f>
        <v>34.847347452713301</v>
      </c>
      <c r="AC51">
        <f t="shared" si="4"/>
        <v>2062</v>
      </c>
      <c r="AD51" s="4">
        <f t="shared" si="5"/>
        <v>7.0686655083774521E-3</v>
      </c>
      <c r="AE51" s="4">
        <f t="shared" si="6"/>
        <v>5.3793059863835667E-2</v>
      </c>
    </row>
    <row r="52" spans="2:31" x14ac:dyDescent="0.3">
      <c r="B52">
        <v>2063</v>
      </c>
      <c r="C52" s="1">
        <v>264033536.92957392</v>
      </c>
      <c r="D52" s="1"/>
      <c r="E52" s="1">
        <v>7632724673.1515198</v>
      </c>
      <c r="F52" s="1">
        <v>22669850755.525055</v>
      </c>
      <c r="G52" s="1">
        <v>4770452920.7196999</v>
      </c>
      <c r="H52" s="1">
        <v>35337061886.325851</v>
      </c>
      <c r="I52" s="1"/>
      <c r="J52" s="1">
        <v>517311300.80358893</v>
      </c>
      <c r="K52" s="1"/>
      <c r="L52" s="1">
        <v>7629618120.213419</v>
      </c>
      <c r="M52" s="1">
        <v>22667788001.711437</v>
      </c>
      <c r="N52" s="1">
        <v>4768511325.1333866</v>
      </c>
      <c r="O52" s="1">
        <v>35583228747.861832</v>
      </c>
      <c r="Q52" s="1">
        <v>2193440350.8614283</v>
      </c>
      <c r="R52" s="1"/>
      <c r="S52" s="1">
        <v>7604765696.708622</v>
      </c>
      <c r="T52" s="1">
        <v>22651285971.20245</v>
      </c>
      <c r="U52" s="1">
        <v>4752978560.4428883</v>
      </c>
      <c r="V52" s="1">
        <v>37202470579.215385</v>
      </c>
      <c r="Y52">
        <f t="shared" si="3"/>
        <v>2063</v>
      </c>
      <c r="Z52" s="7">
        <f>H52/10^9</f>
        <v>35.337061886325849</v>
      </c>
      <c r="AA52" s="7">
        <f>O52/10^9</f>
        <v>35.583228747861831</v>
      </c>
      <c r="AB52" s="7">
        <f>V52/10^9</f>
        <v>37.202470579215387</v>
      </c>
      <c r="AC52">
        <f t="shared" si="4"/>
        <v>2063</v>
      </c>
      <c r="AD52" s="4">
        <f t="shared" si="5"/>
        <v>6.9662515329617777E-3</v>
      </c>
      <c r="AE52" s="4">
        <f t="shared" si="6"/>
        <v>5.2789015082529631E-2</v>
      </c>
    </row>
    <row r="53" spans="2:31" x14ac:dyDescent="0.3">
      <c r="B53">
        <v>2064</v>
      </c>
      <c r="C53" s="1">
        <v>278484963.83986366</v>
      </c>
      <c r="D53" s="1"/>
      <c r="E53" s="1">
        <v>8247356505.7264538</v>
      </c>
      <c r="F53" s="1">
        <v>24065142648.73251</v>
      </c>
      <c r="G53" s="1">
        <v>5154597816.0790339</v>
      </c>
      <c r="H53" s="1">
        <v>37745581934.377861</v>
      </c>
      <c r="I53" s="1"/>
      <c r="J53" s="1">
        <v>545358260.89900923</v>
      </c>
      <c r="K53" s="1"/>
      <c r="L53" s="1">
        <v>8243999832.9905319</v>
      </c>
      <c r="M53" s="1">
        <v>24062968564.933472</v>
      </c>
      <c r="N53" s="1">
        <v>5152499895.6190825</v>
      </c>
      <c r="O53" s="1">
        <v>38004826554.442093</v>
      </c>
      <c r="Q53" s="1">
        <v>2303313438.1098204</v>
      </c>
      <c r="R53" s="1"/>
      <c r="S53" s="1">
        <v>8217146451.1031513</v>
      </c>
      <c r="T53" s="1">
        <v>24045575894.541134</v>
      </c>
      <c r="U53" s="1">
        <v>5135716531.9394693</v>
      </c>
      <c r="V53" s="1">
        <v>39701752315.693573</v>
      </c>
      <c r="Y53">
        <f t="shared" si="3"/>
        <v>2064</v>
      </c>
      <c r="Z53" s="7">
        <f>H53/10^9</f>
        <v>37.74558193437786</v>
      </c>
      <c r="AA53" s="7">
        <f>O53/10^9</f>
        <v>38.00482655444209</v>
      </c>
      <c r="AB53" s="7">
        <f>V53/10^9</f>
        <v>39.701752315693575</v>
      </c>
      <c r="AC53">
        <f t="shared" si="4"/>
        <v>2064</v>
      </c>
      <c r="AD53" s="4">
        <f t="shared" si="5"/>
        <v>6.8682109740667583E-3</v>
      </c>
      <c r="AE53" s="4">
        <f t="shared" si="6"/>
        <v>5.1825148297265422E-2</v>
      </c>
    </row>
    <row r="54" spans="2:31" x14ac:dyDescent="0.3">
      <c r="B54">
        <v>2065</v>
      </c>
      <c r="C54" s="1">
        <v>293727365.6804021</v>
      </c>
      <c r="D54" s="1"/>
      <c r="E54" s="1">
        <v>8904369709.8760109</v>
      </c>
      <c r="F54" s="1">
        <v>25539649368.980495</v>
      </c>
      <c r="G54" s="1">
        <v>5565231068.6725063</v>
      </c>
      <c r="H54" s="1">
        <v>40302977513.209419</v>
      </c>
      <c r="I54" s="1"/>
      <c r="J54" s="1">
        <v>574925842.24595523</v>
      </c>
      <c r="K54" s="1"/>
      <c r="L54" s="1">
        <v>8900745671.7448273</v>
      </c>
      <c r="M54" s="1">
        <v>25537358489.364758</v>
      </c>
      <c r="N54" s="1">
        <v>5562966044.840517</v>
      </c>
      <c r="O54" s="1">
        <v>40575996048.196053</v>
      </c>
      <c r="Q54" s="1">
        <v>2418690775.944303</v>
      </c>
      <c r="R54" s="1"/>
      <c r="S54" s="1">
        <v>8871753366.695364</v>
      </c>
      <c r="T54" s="1">
        <v>25519031452.43885</v>
      </c>
      <c r="U54" s="1">
        <v>5544845854.1846027</v>
      </c>
      <c r="V54" s="1">
        <v>42354321449.263123</v>
      </c>
      <c r="Y54">
        <f t="shared" si="3"/>
        <v>2065</v>
      </c>
      <c r="Z54" s="7">
        <f>H54/10^9</f>
        <v>40.30297751320942</v>
      </c>
      <c r="AA54" s="7">
        <f>O54/10^9</f>
        <v>40.575996048196053</v>
      </c>
      <c r="AB54" s="7">
        <f>V54/10^9</f>
        <v>42.354321449263125</v>
      </c>
      <c r="AC54">
        <f t="shared" si="4"/>
        <v>2065</v>
      </c>
      <c r="AD54" s="4">
        <f t="shared" si="5"/>
        <v>6.7741529741109216E-3</v>
      </c>
      <c r="AE54" s="4">
        <f t="shared" si="6"/>
        <v>5.0898074103367941E-2</v>
      </c>
    </row>
    <row r="55" spans="2:31" x14ac:dyDescent="0.3">
      <c r="B55">
        <v>2066</v>
      </c>
      <c r="C55" s="1">
        <v>309804035.18963414</v>
      </c>
      <c r="D55" s="1"/>
      <c r="E55" s="1">
        <v>9606465843.1762047</v>
      </c>
      <c r="F55" s="1">
        <v>27098402616.491531</v>
      </c>
      <c r="G55" s="1">
        <v>6004041151.9851284</v>
      </c>
      <c r="H55" s="1">
        <v>43018713646.842499</v>
      </c>
      <c r="I55" s="1"/>
      <c r="J55" s="1">
        <v>606096488.5951128</v>
      </c>
      <c r="K55" s="1"/>
      <c r="L55" s="1">
        <v>9602556094.7920742</v>
      </c>
      <c r="M55" s="1">
        <v>27095989136.021935</v>
      </c>
      <c r="N55" s="1">
        <v>6001597559.2450466</v>
      </c>
      <c r="O55" s="1">
        <v>43306239278.654167</v>
      </c>
      <c r="Q55" s="1">
        <v>2539848133.8057194</v>
      </c>
      <c r="R55" s="1"/>
      <c r="S55" s="1">
        <v>9571278107.719038</v>
      </c>
      <c r="T55" s="1">
        <v>27076681292.265171</v>
      </c>
      <c r="U55" s="1">
        <v>5982048817.324399</v>
      </c>
      <c r="V55" s="1">
        <v>45169856351.114334</v>
      </c>
      <c r="Y55">
        <f t="shared" si="3"/>
        <v>2066</v>
      </c>
      <c r="Z55" s="7">
        <f>H55/10^9</f>
        <v>43.0187136468425</v>
      </c>
      <c r="AA55" s="7">
        <f>O55/10^9</f>
        <v>43.306239278654168</v>
      </c>
      <c r="AB55" s="7">
        <f>V55/10^9</f>
        <v>45.169856351114333</v>
      </c>
      <c r="AC55">
        <f t="shared" si="4"/>
        <v>2066</v>
      </c>
      <c r="AD55" s="4">
        <f t="shared" si="5"/>
        <v>6.6837338320266636E-3</v>
      </c>
      <c r="AE55" s="4">
        <f t="shared" si="6"/>
        <v>5.000481236913331E-2</v>
      </c>
    </row>
    <row r="56" spans="2:31" x14ac:dyDescent="0.3">
      <c r="B56">
        <v>2067</v>
      </c>
      <c r="C56" s="1">
        <v>326760634.66620594</v>
      </c>
      <c r="D56" s="1"/>
      <c r="E56" s="1">
        <v>10356510665.531727</v>
      </c>
      <c r="F56" s="1">
        <v>28746741153.860104</v>
      </c>
      <c r="G56" s="1">
        <v>6472819165.9573288</v>
      </c>
      <c r="H56" s="1">
        <v>45902831620.015366</v>
      </c>
      <c r="I56" s="1"/>
      <c r="J56" s="1">
        <v>638957113.57704031</v>
      </c>
      <c r="K56" s="1"/>
      <c r="L56" s="1">
        <v>10352295695.964685</v>
      </c>
      <c r="M56" s="1">
        <v>28744198903.464611</v>
      </c>
      <c r="N56" s="1">
        <v>6470184809.9779282</v>
      </c>
      <c r="O56" s="1">
        <v>46205636522.984261</v>
      </c>
      <c r="Q56" s="1">
        <v>2667075098.8059835</v>
      </c>
      <c r="R56" s="1"/>
      <c r="S56" s="1">
        <v>10318575939.428349</v>
      </c>
      <c r="T56" s="1">
        <v>28723860900.300629</v>
      </c>
      <c r="U56" s="1">
        <v>6449109962.1427174</v>
      </c>
      <c r="V56" s="1">
        <v>48158621900.677673</v>
      </c>
      <c r="Y56">
        <f t="shared" si="3"/>
        <v>2067</v>
      </c>
      <c r="Z56" s="7">
        <f>H56/10^9</f>
        <v>45.902831620015363</v>
      </c>
      <c r="AA56" s="7">
        <f>O56/10^9</f>
        <v>46.205636522984264</v>
      </c>
      <c r="AB56" s="7">
        <f>V56/10^9</f>
        <v>48.158621900677673</v>
      </c>
      <c r="AC56">
        <f t="shared" si="4"/>
        <v>2067</v>
      </c>
      <c r="AD56" s="4">
        <f t="shared" si="5"/>
        <v>6.5966497551943433E-3</v>
      </c>
      <c r="AE56" s="4">
        <f t="shared" si="6"/>
        <v>4.9142726081384071E-2</v>
      </c>
    </row>
    <row r="57" spans="2:31" x14ac:dyDescent="0.3">
      <c r="B57">
        <v>2068</v>
      </c>
      <c r="C57" s="1">
        <v>344645325.66323262</v>
      </c>
      <c r="D57" s="1"/>
      <c r="E57" s="1">
        <v>11157543805.514862</v>
      </c>
      <c r="F57" s="1">
        <v>30490329367.946835</v>
      </c>
      <c r="G57" s="1">
        <v>6973464878.4467888</v>
      </c>
      <c r="H57" s="1">
        <v>48965983377.571716</v>
      </c>
      <c r="I57" s="1"/>
      <c r="J57" s="1">
        <v>673599343.04790342</v>
      </c>
      <c r="K57" s="1"/>
      <c r="L57" s="1">
        <v>11153002867.017576</v>
      </c>
      <c r="M57" s="1">
        <v>30487651795.638683</v>
      </c>
      <c r="N57" s="1">
        <v>6970626791.8859854</v>
      </c>
      <c r="O57" s="1">
        <v>49284880797.590149</v>
      </c>
      <c r="Q57" s="1">
        <v>2800675768.1391869</v>
      </c>
      <c r="R57" s="1"/>
      <c r="S57" s="1">
        <v>11116675359.03928</v>
      </c>
      <c r="T57" s="1">
        <v>30466231217.173458</v>
      </c>
      <c r="U57" s="1">
        <v>6947922099.3995495</v>
      </c>
      <c r="V57" s="1">
        <v>51331504443.75148</v>
      </c>
      <c r="Y57">
        <f t="shared" si="3"/>
        <v>2068</v>
      </c>
      <c r="Z57" s="7">
        <f>H57/10^9</f>
        <v>48.965983377571717</v>
      </c>
      <c r="AA57" s="7">
        <f>O57/10^9</f>
        <v>49.284880797590148</v>
      </c>
      <c r="AB57" s="7">
        <f>V57/10^9</f>
        <v>51.331504443751477</v>
      </c>
      <c r="AC57">
        <f t="shared" si="4"/>
        <v>2068</v>
      </c>
      <c r="AD57" s="4">
        <f t="shared" si="5"/>
        <v>6.5126317909199307E-3</v>
      </c>
      <c r="AE57" s="4">
        <f t="shared" si="6"/>
        <v>4.8309477376150448E-2</v>
      </c>
    </row>
    <row r="58" spans="2:31" x14ac:dyDescent="0.3">
      <c r="B58">
        <v>2069</v>
      </c>
      <c r="C58" s="1">
        <v>363508905.78119236</v>
      </c>
      <c r="D58" s="1"/>
      <c r="E58" s="1">
        <v>12012788982.832479</v>
      </c>
      <c r="F58" s="1">
        <v>32335172757.184109</v>
      </c>
      <c r="G58" s="1">
        <v>7507993114.2702999</v>
      </c>
      <c r="H58" s="1">
        <v>52219463760.068085</v>
      </c>
      <c r="I58" s="1"/>
      <c r="J58" s="1">
        <v>710119770.57463932</v>
      </c>
      <c r="K58" s="1"/>
      <c r="L58" s="1">
        <v>12007900015.935848</v>
      </c>
      <c r="M58" s="1">
        <v>32332352902.172234</v>
      </c>
      <c r="N58" s="1">
        <v>7504937509.9599056</v>
      </c>
      <c r="O58" s="1">
        <v>52555310198.642632</v>
      </c>
      <c r="Q58" s="1">
        <v>2940969476.1930275</v>
      </c>
      <c r="R58" s="1"/>
      <c r="S58" s="1">
        <v>11968788280.762741</v>
      </c>
      <c r="T58" s="1">
        <v>32309794062.077293</v>
      </c>
      <c r="U58" s="1">
        <v>7480492675.4767132</v>
      </c>
      <c r="V58" s="1">
        <v>54700044494.509781</v>
      </c>
      <c r="Y58">
        <f t="shared" si="3"/>
        <v>2069</v>
      </c>
      <c r="Z58" s="7">
        <f>H58/10^9</f>
        <v>52.219463760068088</v>
      </c>
      <c r="AA58" s="7">
        <f>O58/10^9</f>
        <v>52.55531019864263</v>
      </c>
      <c r="AB58" s="7">
        <f>V58/10^9</f>
        <v>54.700044494509783</v>
      </c>
      <c r="AC58">
        <f t="shared" si="4"/>
        <v>2069</v>
      </c>
      <c r="AD58" s="4">
        <f t="shared" si="5"/>
        <v>6.4314417344009927E-3</v>
      </c>
      <c r="AE58" s="4">
        <f t="shared" si="6"/>
        <v>4.7502991333637175E-2</v>
      </c>
    </row>
    <row r="59" spans="2:31" x14ac:dyDescent="0.3">
      <c r="B59">
        <v>2070</v>
      </c>
      <c r="C59" s="1">
        <v>383404952.94797635</v>
      </c>
      <c r="D59" s="1"/>
      <c r="E59" s="1">
        <v>12925664818.368073</v>
      </c>
      <c r="F59" s="1">
        <v>34287640049.613361</v>
      </c>
      <c r="G59" s="1">
        <v>8078540511.4800453</v>
      </c>
      <c r="H59" s="1">
        <v>55675250332.409454</v>
      </c>
      <c r="I59" s="1"/>
      <c r="J59" s="1">
        <v>748620226.77193165</v>
      </c>
      <c r="K59" s="1"/>
      <c r="L59" s="1">
        <v>12920404372.57839</v>
      </c>
      <c r="M59" s="1">
        <v>34284670520.485775</v>
      </c>
      <c r="N59" s="1">
        <v>8075252732.8614941</v>
      </c>
      <c r="O59" s="1">
        <v>56028947852.697594</v>
      </c>
      <c r="Q59" s="1">
        <v>3088291558.0997114</v>
      </c>
      <c r="R59" s="1"/>
      <c r="S59" s="1">
        <v>12878320806.260946</v>
      </c>
      <c r="T59" s="1">
        <v>34260914287.465057</v>
      </c>
      <c r="U59" s="1">
        <v>8048950503.9130917</v>
      </c>
      <c r="V59" s="1">
        <v>58276477155.738808</v>
      </c>
      <c r="Y59">
        <f t="shared" si="3"/>
        <v>2070</v>
      </c>
      <c r="Z59" s="7">
        <f>H59/10^9</f>
        <v>55.675250332409455</v>
      </c>
      <c r="AA59" s="7">
        <f>O59/10^9</f>
        <v>56.028947852697591</v>
      </c>
      <c r="AB59" s="7">
        <f>V59/10^9</f>
        <v>58.27647715573881</v>
      </c>
      <c r="AC59">
        <f t="shared" si="4"/>
        <v>2070</v>
      </c>
      <c r="AD59" s="4">
        <f t="shared" si="5"/>
        <v>6.352868072911807E-3</v>
      </c>
      <c r="AE59" s="4">
        <f t="shared" si="6"/>
        <v>4.6721421238318878E-2</v>
      </c>
    </row>
    <row r="60" spans="2:31" x14ac:dyDescent="0.3">
      <c r="B60">
        <v>2071</v>
      </c>
      <c r="C60" s="1">
        <v>404389977.59589481</v>
      </c>
      <c r="D60" s="1"/>
      <c r="E60" s="1">
        <v>14017921764.702412</v>
      </c>
      <c r="F60" s="1">
        <v>36663839447.811852</v>
      </c>
      <c r="G60" s="1">
        <v>8761201102.9390068</v>
      </c>
      <c r="H60" s="1">
        <v>59847352293.049164</v>
      </c>
      <c r="I60" s="1"/>
      <c r="J60" s="1">
        <v>789208063.24202025</v>
      </c>
      <c r="K60" s="1"/>
      <c r="L60" s="1">
        <v>14012216800.117317</v>
      </c>
      <c r="M60" s="1">
        <v>36660685155.881462</v>
      </c>
      <c r="N60" s="1">
        <v>8757635500.0733223</v>
      </c>
      <c r="O60" s="1">
        <v>60219745519.314117</v>
      </c>
      <c r="Q60" s="1">
        <v>3242994151.5526905</v>
      </c>
      <c r="R60" s="1"/>
      <c r="S60" s="1">
        <v>13966577083.436602</v>
      </c>
      <c r="T60" s="1">
        <v>36635450820.438339</v>
      </c>
      <c r="U60" s="1">
        <v>8729110677.1478767</v>
      </c>
      <c r="V60" s="1">
        <v>62574132732.5755</v>
      </c>
      <c r="Y60">
        <f t="shared" si="3"/>
        <v>2071</v>
      </c>
      <c r="Z60" s="7">
        <f>H60/10^9</f>
        <v>59.847352293049163</v>
      </c>
      <c r="AA60" s="7">
        <f>O60/10^9</f>
        <v>60.219745519314117</v>
      </c>
      <c r="AB60" s="7">
        <f>V60/10^9</f>
        <v>62.574132732575499</v>
      </c>
      <c r="AC60">
        <f t="shared" si="4"/>
        <v>2071</v>
      </c>
      <c r="AD60" s="4">
        <f t="shared" si="5"/>
        <v>6.2223843160427476E-3</v>
      </c>
      <c r="AE60" s="4">
        <f t="shared" si="6"/>
        <v>4.556225689274198E-2</v>
      </c>
    </row>
    <row r="61" spans="2:31" x14ac:dyDescent="0.3">
      <c r="B61">
        <v>2072</v>
      </c>
      <c r="C61" s="1">
        <v>426523583.16786754</v>
      </c>
      <c r="D61" s="1"/>
      <c r="E61" s="1">
        <v>15187090243.624252</v>
      </c>
      <c r="F61" s="1">
        <v>39183703867.687431</v>
      </c>
      <c r="G61" s="1">
        <v>9491931402.2651577</v>
      </c>
      <c r="H61" s="1">
        <v>64289249096.744713</v>
      </c>
      <c r="I61" s="1"/>
      <c r="J61" s="1">
        <v>831996451.90907788</v>
      </c>
      <c r="K61" s="1"/>
      <c r="L61" s="1">
        <v>15180909459.478691</v>
      </c>
      <c r="M61" s="1">
        <v>39180354890.703171</v>
      </c>
      <c r="N61" s="1">
        <v>9488068412.1741829</v>
      </c>
      <c r="O61" s="1">
        <v>64681329214.265121</v>
      </c>
      <c r="Q61" s="1">
        <v>3405447038.8071246</v>
      </c>
      <c r="R61" s="1"/>
      <c r="S61" s="1">
        <v>15131463186.314178</v>
      </c>
      <c r="T61" s="1">
        <v>39153563074.829102</v>
      </c>
      <c r="U61" s="1">
        <v>9457164491.4463615</v>
      </c>
      <c r="V61" s="1">
        <v>67147637791.396774</v>
      </c>
      <c r="Y61">
        <f t="shared" si="3"/>
        <v>2072</v>
      </c>
      <c r="Z61" s="7">
        <f>H61/10^9</f>
        <v>64.289249096744712</v>
      </c>
      <c r="AA61" s="7">
        <f>O61/10^9</f>
        <v>64.681329214265119</v>
      </c>
      <c r="AB61" s="7">
        <f>V61/10^9</f>
        <v>67.147637791396775</v>
      </c>
      <c r="AC61">
        <f t="shared" si="4"/>
        <v>2072</v>
      </c>
      <c r="AD61" s="4">
        <f t="shared" si="5"/>
        <v>6.0986887081289709E-3</v>
      </c>
      <c r="AE61" s="4">
        <f t="shared" si="6"/>
        <v>4.4461379387876504E-2</v>
      </c>
    </row>
    <row r="62" spans="2:31" x14ac:dyDescent="0.3">
      <c r="B62">
        <v>2073</v>
      </c>
      <c r="C62" s="1">
        <v>449868635.40868497</v>
      </c>
      <c r="D62" s="1"/>
      <c r="E62" s="1">
        <v>16438130766.026535</v>
      </c>
      <c r="F62" s="1">
        <v>41856474201.419189</v>
      </c>
      <c r="G62" s="1">
        <v>10273831728.766584</v>
      </c>
      <c r="H62" s="1">
        <v>69018305331.620987</v>
      </c>
      <c r="I62" s="1"/>
      <c r="J62" s="1">
        <v>877104700.58281016</v>
      </c>
      <c r="K62" s="1"/>
      <c r="L62" s="1">
        <v>16431440842.775909</v>
      </c>
      <c r="M62" s="1">
        <v>41852919985.850136</v>
      </c>
      <c r="N62" s="1">
        <v>10269650526.734943</v>
      </c>
      <c r="O62" s="1">
        <v>69431116055.943802</v>
      </c>
      <c r="Q62" s="1">
        <v>3576038530.8780818</v>
      </c>
      <c r="R62" s="1"/>
      <c r="S62" s="1">
        <v>16377921456.770912</v>
      </c>
      <c r="T62" s="1">
        <v>41824486261.297653</v>
      </c>
      <c r="U62" s="1">
        <v>10236200910.481819</v>
      </c>
      <c r="V62" s="1">
        <v>72014647159.428467</v>
      </c>
      <c r="Y62">
        <f t="shared" si="3"/>
        <v>2073</v>
      </c>
      <c r="Z62" s="7">
        <f>H62/10^9</f>
        <v>69.018305331620994</v>
      </c>
      <c r="AA62" s="7">
        <f>O62/10^9</f>
        <v>69.431116055943804</v>
      </c>
      <c r="AB62" s="7">
        <f>V62/10^9</f>
        <v>72.014647159428463</v>
      </c>
      <c r="AC62">
        <f t="shared" si="4"/>
        <v>2073</v>
      </c>
      <c r="AD62" s="4">
        <f t="shared" si="5"/>
        <v>5.9811773462029542E-3</v>
      </c>
      <c r="AE62" s="4">
        <f t="shared" si="6"/>
        <v>4.3413726451418458E-2</v>
      </c>
    </row>
    <row r="63" spans="2:31" x14ac:dyDescent="0.3">
      <c r="B63">
        <v>2074</v>
      </c>
      <c r="C63" s="1">
        <v>474491440.92217761</v>
      </c>
      <c r="D63" s="1"/>
      <c r="E63" s="1">
        <v>17776307615.059975</v>
      </c>
      <c r="F63" s="1">
        <v>44691963947.726715</v>
      </c>
      <c r="G63" s="1">
        <v>11110192259.412483</v>
      </c>
      <c r="H63" s="1">
        <v>74052955263.121338</v>
      </c>
      <c r="I63" s="1"/>
      <c r="J63" s="1">
        <v>924658585.6312021</v>
      </c>
      <c r="K63" s="1"/>
      <c r="L63" s="1">
        <v>17769073090.754147</v>
      </c>
      <c r="M63" s="1">
        <v>44688193268.809975</v>
      </c>
      <c r="N63" s="1">
        <v>11105670681.721342</v>
      </c>
      <c r="O63" s="1">
        <v>74487595626.916672</v>
      </c>
      <c r="Q63" s="1">
        <v>3755176396.0514789</v>
      </c>
      <c r="R63" s="1"/>
      <c r="S63" s="1">
        <v>17711196896.307533</v>
      </c>
      <c r="T63" s="1">
        <v>44658027837.476151</v>
      </c>
      <c r="U63" s="1">
        <v>11069498060.192207</v>
      </c>
      <c r="V63" s="1">
        <v>77193899190.027374</v>
      </c>
      <c r="Y63">
        <f t="shared" si="3"/>
        <v>2074</v>
      </c>
      <c r="Z63" s="7">
        <f>H63/10^9</f>
        <v>74.052955263121333</v>
      </c>
      <c r="AA63" s="7">
        <f>O63/10^9</f>
        <v>74.487595626916672</v>
      </c>
      <c r="AB63" s="7">
        <f>V63/10^9</f>
        <v>77.193899190027381</v>
      </c>
      <c r="AC63">
        <f t="shared" si="4"/>
        <v>2074</v>
      </c>
      <c r="AD63" s="4">
        <f t="shared" si="5"/>
        <v>5.8693182770491173E-3</v>
      </c>
      <c r="AE63" s="4">
        <f t="shared" si="6"/>
        <v>4.241483565032346E-2</v>
      </c>
    </row>
    <row r="64" spans="2:31" x14ac:dyDescent="0.3">
      <c r="B64">
        <v>2075</v>
      </c>
      <c r="C64" s="1">
        <v>500461935.50145173</v>
      </c>
      <c r="D64" s="1"/>
      <c r="E64" s="1">
        <v>19207206822.081703</v>
      </c>
      <c r="F64" s="1">
        <v>47700580366.880394</v>
      </c>
      <c r="G64" s="1">
        <v>12004504263.801064</v>
      </c>
      <c r="H64" s="1">
        <v>79412753388.264618</v>
      </c>
      <c r="I64" s="1"/>
      <c r="J64" s="1">
        <v>974790702.69002485</v>
      </c>
      <c r="K64" s="1"/>
      <c r="L64" s="1">
        <v>19199389961.423286</v>
      </c>
      <c r="M64" s="1">
        <v>47696581289.270737</v>
      </c>
      <c r="N64" s="1">
        <v>11999618725.889553</v>
      </c>
      <c r="O64" s="1">
        <v>79870380679.273605</v>
      </c>
      <c r="Q64" s="1">
        <v>3943288834.9287281</v>
      </c>
      <c r="R64" s="1"/>
      <c r="S64" s="1">
        <v>19136855076.155895</v>
      </c>
      <c r="T64" s="1">
        <v>47664588668.393539</v>
      </c>
      <c r="U64" s="1">
        <v>11960534422.597435</v>
      </c>
      <c r="V64" s="1">
        <v>82705267002.075592</v>
      </c>
      <c r="Y64">
        <f t="shared" si="3"/>
        <v>2075</v>
      </c>
      <c r="Z64" s="7">
        <f>H64/10^9</f>
        <v>79.412753388264619</v>
      </c>
      <c r="AA64" s="7">
        <f>O64/10^9</f>
        <v>79.870380679273609</v>
      </c>
      <c r="AB64" s="7">
        <f>V64/10^9</f>
        <v>82.705267002075587</v>
      </c>
      <c r="AC64">
        <f t="shared" si="4"/>
        <v>2075</v>
      </c>
      <c r="AD64" s="4">
        <f t="shared" si="5"/>
        <v>5.7626422896025235E-3</v>
      </c>
      <c r="AE64" s="4">
        <f t="shared" si="6"/>
        <v>4.1460766354658667E-2</v>
      </c>
    </row>
    <row r="65" spans="2:31" x14ac:dyDescent="0.3">
      <c r="B65">
        <v>2076</v>
      </c>
      <c r="C65" s="1">
        <v>527853882.76710236</v>
      </c>
      <c r="D65" s="1"/>
      <c r="E65" s="1">
        <v>20736755180.767944</v>
      </c>
      <c r="F65" s="1">
        <v>50893366626.226883</v>
      </c>
      <c r="G65" s="1">
        <v>12960471987.979965</v>
      </c>
      <c r="H65" s="1">
        <v>85118447677.741898</v>
      </c>
      <c r="I65" s="1"/>
      <c r="J65" s="1">
        <v>1027640836.387023</v>
      </c>
      <c r="K65" s="1"/>
      <c r="L65" s="1">
        <v>20728315836.43243</v>
      </c>
      <c r="M65" s="1">
        <v>50889126462.03685</v>
      </c>
      <c r="N65" s="1">
        <v>12955197397.770269</v>
      </c>
      <c r="O65" s="1">
        <v>85600280532.626572</v>
      </c>
      <c r="Q65" s="1">
        <v>4140825504.3374333</v>
      </c>
      <c r="R65" s="1"/>
      <c r="S65" s="1">
        <v>20660801081.748318</v>
      </c>
      <c r="T65" s="1">
        <v>50855205148.516777</v>
      </c>
      <c r="U65" s="1">
        <v>12913000676.092699</v>
      </c>
      <c r="V65" s="1">
        <v>88569832410.695221</v>
      </c>
      <c r="Y65">
        <f t="shared" si="3"/>
        <v>2076</v>
      </c>
      <c r="Z65" s="7">
        <f>H65/10^9</f>
        <v>85.118447677741898</v>
      </c>
      <c r="AA65" s="7">
        <f>O65/10^9</f>
        <v>85.60028053262657</v>
      </c>
      <c r="AB65" s="7">
        <f>V65/10^9</f>
        <v>88.569832410695227</v>
      </c>
      <c r="AC65">
        <f t="shared" si="4"/>
        <v>2076</v>
      </c>
      <c r="AD65" s="4">
        <f t="shared" si="5"/>
        <v>5.6607335780944866E-3</v>
      </c>
      <c r="AE65" s="4">
        <f t="shared" si="6"/>
        <v>4.054802251587409E-2</v>
      </c>
    </row>
    <row r="66" spans="2:31" x14ac:dyDescent="0.3">
      <c r="B66">
        <v>2077</v>
      </c>
      <c r="C66" s="1">
        <v>556745083.67760301</v>
      </c>
      <c r="D66" s="1"/>
      <c r="E66" s="1">
        <v>22371240358.267616</v>
      </c>
      <c r="F66" s="1">
        <v>54282040396.908295</v>
      </c>
      <c r="G66" s="1">
        <v>13982025223.917259</v>
      </c>
      <c r="H66" s="1">
        <v>91192051062.770782</v>
      </c>
      <c r="I66" s="1"/>
      <c r="J66" s="1">
        <v>1083356350.1117179</v>
      </c>
      <c r="K66" s="1"/>
      <c r="L66" s="1">
        <v>22362135824.038948</v>
      </c>
      <c r="M66" s="1">
        <v>54277545657.982124</v>
      </c>
      <c r="N66" s="1">
        <v>13976334890.024342</v>
      </c>
      <c r="O66" s="1">
        <v>91699372722.15712</v>
      </c>
      <c r="Q66" s="1">
        <v>4348258592.557353</v>
      </c>
      <c r="R66" s="1"/>
      <c r="S66" s="1">
        <v>22289299550.20961</v>
      </c>
      <c r="T66" s="1">
        <v>54241587746.572762</v>
      </c>
      <c r="U66" s="1">
        <v>13930812218.881006</v>
      </c>
      <c r="V66" s="1">
        <v>94809958108.220734</v>
      </c>
      <c r="Y66">
        <f t="shared" si="3"/>
        <v>2077</v>
      </c>
      <c r="Z66" s="7">
        <f>H66/10^9</f>
        <v>91.192051062770787</v>
      </c>
      <c r="AA66" s="7">
        <f>O66/10^9</f>
        <v>91.699372722157122</v>
      </c>
      <c r="AB66" s="7">
        <f>V66/10^9</f>
        <v>94.809958108220727</v>
      </c>
      <c r="AC66">
        <f t="shared" si="4"/>
        <v>2077</v>
      </c>
      <c r="AD66" s="4">
        <f t="shared" si="5"/>
        <v>5.5632223803928609E-3</v>
      </c>
      <c r="AE66" s="4">
        <f t="shared" si="6"/>
        <v>3.9673491310767903E-2</v>
      </c>
    </row>
    <row r="67" spans="2:31" x14ac:dyDescent="0.3">
      <c r="B67">
        <v>2078</v>
      </c>
      <c r="C67" s="1">
        <v>587217597.50693631</v>
      </c>
      <c r="D67" s="1"/>
      <c r="E67" s="1">
        <v>24117332165.565331</v>
      </c>
      <c r="F67" s="1">
        <v>57879030699.143425</v>
      </c>
      <c r="G67" s="1">
        <v>15073332603.478333</v>
      </c>
      <c r="H67" s="1">
        <v>97656913065.694031</v>
      </c>
      <c r="I67" s="1"/>
      <c r="J67" s="1">
        <v>1142092596.9176581</v>
      </c>
      <c r="K67" s="1"/>
      <c r="L67" s="1">
        <v>24107517020.815025</v>
      </c>
      <c r="M67" s="1">
        <v>57874267047.553093</v>
      </c>
      <c r="N67" s="1">
        <v>15067198138.009392</v>
      </c>
      <c r="O67" s="1">
        <v>98191074803.295166</v>
      </c>
      <c r="Q67" s="1">
        <v>4566083948.4336309</v>
      </c>
      <c r="R67" s="1"/>
      <c r="S67" s="1">
        <v>24028995862.812645</v>
      </c>
      <c r="T67" s="1">
        <v>57836157834.830383</v>
      </c>
      <c r="U67" s="1">
        <v>15018122414.257904</v>
      </c>
      <c r="V67" s="1">
        <v>101449360060.33456</v>
      </c>
      <c r="Y67">
        <f t="shared" si="3"/>
        <v>2078</v>
      </c>
      <c r="Z67" s="7">
        <f>H67/10^9</f>
        <v>97.656913065694027</v>
      </c>
      <c r="AA67" s="7">
        <f>O67/10^9</f>
        <v>98.191074803295166</v>
      </c>
      <c r="AB67" s="7">
        <f>V67/10^9</f>
        <v>101.44936006033457</v>
      </c>
      <c r="AC67">
        <f t="shared" si="4"/>
        <v>2078</v>
      </c>
      <c r="AD67" s="4">
        <f t="shared" si="5"/>
        <v>5.4697790543697267E-3</v>
      </c>
      <c r="AE67" s="4">
        <f t="shared" si="6"/>
        <v>3.8834393547637069E-2</v>
      </c>
    </row>
    <row r="68" spans="2:31" x14ac:dyDescent="0.3">
      <c r="B68">
        <v>2079</v>
      </c>
      <c r="C68" s="1">
        <v>619357974.91711771</v>
      </c>
      <c r="D68" s="1"/>
      <c r="E68" s="1">
        <v>25982105052.697147</v>
      </c>
      <c r="F68" s="1">
        <v>61697517544.45771</v>
      </c>
      <c r="G68" s="1">
        <v>16238815657.935717</v>
      </c>
      <c r="H68" s="1">
        <v>104537796230.00769</v>
      </c>
      <c r="I68" s="1"/>
      <c r="J68" s="1">
        <v>1204013352.7028742</v>
      </c>
      <c r="K68" s="1"/>
      <c r="L68" s="1">
        <v>25971530997.708618</v>
      </c>
      <c r="M68" s="1">
        <v>61692469742.621681</v>
      </c>
      <c r="N68" s="1">
        <v>16232206873.567886</v>
      </c>
      <c r="O68" s="1">
        <v>105100220966.60106</v>
      </c>
      <c r="Q68" s="1">
        <v>4794822267.0782194</v>
      </c>
      <c r="R68" s="1"/>
      <c r="S68" s="1">
        <v>25886938557.800446</v>
      </c>
      <c r="T68" s="1">
        <v>61652087327.933556</v>
      </c>
      <c r="U68" s="1">
        <v>16179336598.625278</v>
      </c>
      <c r="V68" s="1">
        <v>108513184751.4375</v>
      </c>
      <c r="Y68">
        <f t="shared" si="3"/>
        <v>2079</v>
      </c>
      <c r="Z68" s="7">
        <f>H68/10^9</f>
        <v>104.53779623000769</v>
      </c>
      <c r="AA68" s="7">
        <f>O68/10^9</f>
        <v>105.10022096660106</v>
      </c>
      <c r="AB68" s="7">
        <f>V68/10^9</f>
        <v>108.51318475143751</v>
      </c>
      <c r="AC68">
        <f t="shared" si="4"/>
        <v>2079</v>
      </c>
      <c r="AD68" s="4">
        <f t="shared" si="5"/>
        <v>5.3801089833183857E-3</v>
      </c>
      <c r="AE68" s="4">
        <f t="shared" si="6"/>
        <v>3.8028241122311714E-2</v>
      </c>
    </row>
    <row r="69" spans="2:31" x14ac:dyDescent="0.3">
      <c r="B69">
        <v>2080</v>
      </c>
      <c r="C69" s="1">
        <v>653257503.78760195</v>
      </c>
      <c r="D69" s="1"/>
      <c r="E69" s="1">
        <v>27973061898.128223</v>
      </c>
      <c r="F69" s="1">
        <v>65751484385.803253</v>
      </c>
      <c r="G69" s="1">
        <v>17483163686.330139</v>
      </c>
      <c r="H69" s="1">
        <v>111860967474.04922</v>
      </c>
      <c r="I69" s="1"/>
      <c r="J69" s="1">
        <v>1269291272.876421</v>
      </c>
      <c r="K69" s="1"/>
      <c r="L69" s="1">
        <v>27961677579.739532</v>
      </c>
      <c r="M69" s="1">
        <v>65746136240.065491</v>
      </c>
      <c r="N69" s="1">
        <v>17476048487.337208</v>
      </c>
      <c r="O69" s="1">
        <v>112453153580.01865</v>
      </c>
      <c r="Q69" s="1">
        <v>5035020334.9958143</v>
      </c>
      <c r="R69" s="1"/>
      <c r="S69" s="1">
        <v>27870603032.630005</v>
      </c>
      <c r="T69" s="1">
        <v>65703351074.163422</v>
      </c>
      <c r="U69" s="1">
        <v>17419126895.393753</v>
      </c>
      <c r="V69" s="1">
        <v>116028101337.183</v>
      </c>
      <c r="Y69">
        <f t="shared" si="3"/>
        <v>2080</v>
      </c>
      <c r="Z69" s="7">
        <f>H69/10^9</f>
        <v>111.86096747404922</v>
      </c>
      <c r="AA69" s="7">
        <f>O69/10^9</f>
        <v>112.45315358001865</v>
      </c>
      <c r="AB69" s="7">
        <f>V69/10^9</f>
        <v>116.028101337183</v>
      </c>
      <c r="AC69">
        <f t="shared" si="4"/>
        <v>2080</v>
      </c>
      <c r="AD69" s="4">
        <f t="shared" si="5"/>
        <v>5.2939476507461308E-3</v>
      </c>
      <c r="AE69" s="4">
        <f t="shared" si="6"/>
        <v>3.7252796549435564E-2</v>
      </c>
    </row>
    <row r="70" spans="2:31" x14ac:dyDescent="0.3">
      <c r="B70">
        <v>2081</v>
      </c>
      <c r="C70" s="1">
        <v>689012468.4998076</v>
      </c>
      <c r="D70" s="1"/>
      <c r="E70" s="1">
        <v>30287763634.51712</v>
      </c>
      <c r="F70" s="1">
        <v>70495769681.981949</v>
      </c>
      <c r="G70" s="1">
        <v>18929852271.5732</v>
      </c>
      <c r="H70" s="1">
        <v>120402398056.57207</v>
      </c>
      <c r="I70" s="1"/>
      <c r="J70" s="1">
        <v>1338108373.7843673</v>
      </c>
      <c r="K70" s="1"/>
      <c r="L70" s="1">
        <v>30275437220.023972</v>
      </c>
      <c r="M70" s="1">
        <v>70490067928.709137</v>
      </c>
      <c r="N70" s="1">
        <v>18922148262.514984</v>
      </c>
      <c r="O70" s="1">
        <v>121025761785.03246</v>
      </c>
      <c r="Q70" s="1">
        <v>5287252337.6127739</v>
      </c>
      <c r="R70" s="1"/>
      <c r="S70" s="1">
        <v>30176825904.078716</v>
      </c>
      <c r="T70" s="1">
        <v>70444453902.526764</v>
      </c>
      <c r="U70" s="1">
        <v>18860516190.049198</v>
      </c>
      <c r="V70" s="1">
        <v>124769048334.26746</v>
      </c>
      <c r="Y70">
        <f t="shared" si="3"/>
        <v>2081</v>
      </c>
      <c r="Z70" s="7">
        <f>H70/10^9</f>
        <v>120.40239805657207</v>
      </c>
      <c r="AA70" s="7">
        <f>O70/10^9</f>
        <v>121.02576178503246</v>
      </c>
      <c r="AB70" s="7">
        <f>V70/10^9</f>
        <v>124.76904833426745</v>
      </c>
      <c r="AC70">
        <f t="shared" si="4"/>
        <v>2081</v>
      </c>
      <c r="AD70" s="4">
        <f t="shared" si="5"/>
        <v>5.1773364860016949E-3</v>
      </c>
      <c r="AE70" s="4">
        <f t="shared" si="6"/>
        <v>3.6267137101735118E-2</v>
      </c>
    </row>
    <row r="71" spans="2:31" x14ac:dyDescent="0.3">
      <c r="B71">
        <v>2082</v>
      </c>
      <c r="C71" s="1">
        <v>726724423.41320169</v>
      </c>
      <c r="D71" s="1"/>
      <c r="E71" s="1">
        <v>32764002889.799583</v>
      </c>
      <c r="F71" s="1">
        <v>75541389983.431</v>
      </c>
      <c r="G71" s="1">
        <v>20477501806.124741</v>
      </c>
      <c r="H71" s="1">
        <v>129509619102.76852</v>
      </c>
      <c r="I71" s="1"/>
      <c r="J71" s="1">
        <v>1410656540.2376451</v>
      </c>
      <c r="K71" s="1"/>
      <c r="L71" s="1">
        <v>32750668630.387482</v>
      </c>
      <c r="M71" s="1">
        <v>75535313866.68811</v>
      </c>
      <c r="N71" s="1">
        <v>20469167893.992176</v>
      </c>
      <c r="O71" s="1">
        <v>130165806931.3054</v>
      </c>
      <c r="Q71" s="1">
        <v>5552121232.3368073</v>
      </c>
      <c r="R71" s="1"/>
      <c r="S71" s="1">
        <v>32643994555.090698</v>
      </c>
      <c r="T71" s="1">
        <v>75486704932.744812</v>
      </c>
      <c r="U71" s="1">
        <v>20402496596.931686</v>
      </c>
      <c r="V71" s="1">
        <v>134085317317.104</v>
      </c>
      <c r="Y71">
        <f t="shared" si="3"/>
        <v>2082</v>
      </c>
      <c r="Z71" s="7">
        <f>H71/10^9</f>
        <v>129.50961910276851</v>
      </c>
      <c r="AA71" s="7">
        <f>O71/10^9</f>
        <v>130.16580693130541</v>
      </c>
      <c r="AB71" s="7">
        <f>V71/10^9</f>
        <v>134.085317317104</v>
      </c>
      <c r="AC71">
        <f t="shared" si="4"/>
        <v>2082</v>
      </c>
      <c r="AD71" s="4">
        <f t="shared" si="5"/>
        <v>5.0667111298984069E-3</v>
      </c>
      <c r="AE71" s="4">
        <f t="shared" si="6"/>
        <v>3.5330952604412956E-2</v>
      </c>
    </row>
    <row r="72" spans="2:31" x14ac:dyDescent="0.3">
      <c r="B72">
        <v>2083</v>
      </c>
      <c r="C72" s="1">
        <v>766500481.30970621</v>
      </c>
      <c r="D72" s="1"/>
      <c r="E72" s="1">
        <v>35412146661.524033</v>
      </c>
      <c r="F72" s="1">
        <v>80907654930.828369</v>
      </c>
      <c r="G72" s="1">
        <v>22132591663.452522</v>
      </c>
      <c r="H72" s="1">
        <v>139218893737.11462</v>
      </c>
      <c r="I72" s="1"/>
      <c r="J72" s="1">
        <v>1487138060.5569544</v>
      </c>
      <c r="K72" s="1"/>
      <c r="L72" s="1">
        <v>35397734588.73732</v>
      </c>
      <c r="M72" s="1">
        <v>80901182372.094147</v>
      </c>
      <c r="N72" s="1">
        <v>22123584117.960823</v>
      </c>
      <c r="O72" s="1">
        <v>139909639139.34924</v>
      </c>
      <c r="Q72" s="1">
        <v>5830260190.4320383</v>
      </c>
      <c r="R72" s="1"/>
      <c r="S72" s="1">
        <v>35282438006.44371</v>
      </c>
      <c r="T72" s="1">
        <v>80849401902.220688</v>
      </c>
      <c r="U72" s="1">
        <v>22051523754.027321</v>
      </c>
      <c r="V72" s="1">
        <v>144013623853.12375</v>
      </c>
      <c r="Y72">
        <f t="shared" si="3"/>
        <v>2083</v>
      </c>
      <c r="Z72" s="7">
        <f>H72/10^9</f>
        <v>139.21889373711463</v>
      </c>
      <c r="AA72" s="7">
        <f>O72/10^9</f>
        <v>139.90963913934925</v>
      </c>
      <c r="AB72" s="7">
        <f>V72/10^9</f>
        <v>144.01362385312376</v>
      </c>
      <c r="AC72">
        <f t="shared" si="4"/>
        <v>2083</v>
      </c>
      <c r="AD72" s="4">
        <f t="shared" si="5"/>
        <v>4.961578013534227E-3</v>
      </c>
      <c r="AE72" s="4">
        <f t="shared" si="6"/>
        <v>3.4440225656892275E-2</v>
      </c>
    </row>
    <row r="73" spans="2:31" x14ac:dyDescent="0.3">
      <c r="B73">
        <v>2084</v>
      </c>
      <c r="C73" s="1">
        <v>808453617.62568688</v>
      </c>
      <c r="D73" s="1"/>
      <c r="E73" s="1">
        <v>38243194803.196381</v>
      </c>
      <c r="F73" s="1">
        <v>86615052982.90033</v>
      </c>
      <c r="G73" s="1">
        <v>23901996751.997738</v>
      </c>
      <c r="H73" s="1">
        <v>149568698155.72012</v>
      </c>
      <c r="I73" s="1"/>
      <c r="J73" s="1">
        <v>1567766190.6266227</v>
      </c>
      <c r="K73" s="1"/>
      <c r="L73" s="1">
        <v>38227630471.346153</v>
      </c>
      <c r="M73" s="1">
        <v>86608160501.198395</v>
      </c>
      <c r="N73" s="1">
        <v>23892269044.591347</v>
      </c>
      <c r="O73" s="1">
        <v>150295826207.76251</v>
      </c>
      <c r="Q73" s="1">
        <v>6122334111.1586084</v>
      </c>
      <c r="R73" s="1"/>
      <c r="S73" s="1">
        <v>38103115816.544273</v>
      </c>
      <c r="T73" s="1">
        <v>86553020647.583344</v>
      </c>
      <c r="U73" s="1">
        <v>23814447385.340172</v>
      </c>
      <c r="V73" s="1">
        <v>154592917960.6264</v>
      </c>
      <c r="Y73">
        <f t="shared" si="3"/>
        <v>2084</v>
      </c>
      <c r="Z73" s="7">
        <f>H73/10^9</f>
        <v>149.56869815572011</v>
      </c>
      <c r="AA73" s="7">
        <f>O73/10^9</f>
        <v>150.2958262077625</v>
      </c>
      <c r="AB73" s="7">
        <f>V73/10^9</f>
        <v>154.59291796062641</v>
      </c>
      <c r="AC73">
        <f t="shared" si="4"/>
        <v>2084</v>
      </c>
      <c r="AD73" s="4">
        <f t="shared" si="5"/>
        <v>4.8614988363765493E-3</v>
      </c>
      <c r="AE73" s="4">
        <f t="shared" si="6"/>
        <v>3.359138554295258E-2</v>
      </c>
    </row>
    <row r="74" spans="2:31" x14ac:dyDescent="0.3">
      <c r="B74">
        <v>2085</v>
      </c>
      <c r="C74" s="1">
        <v>852702991.33564782</v>
      </c>
      <c r="D74" s="1"/>
      <c r="E74" s="1">
        <v>41268817392.382187</v>
      </c>
      <c r="F74" s="1">
        <v>92685318696.714218</v>
      </c>
      <c r="G74" s="1">
        <v>25793010870.238869</v>
      </c>
      <c r="H74" s="1">
        <v>160599849950.67093</v>
      </c>
      <c r="I74" s="1"/>
      <c r="J74" s="1">
        <v>1652765748.5302539</v>
      </c>
      <c r="K74" s="1"/>
      <c r="L74" s="1">
        <v>41252021605.744026</v>
      </c>
      <c r="M74" s="1">
        <v>92677981324.968231</v>
      </c>
      <c r="N74" s="1">
        <v>25782513503.590015</v>
      </c>
      <c r="O74" s="1">
        <v>161365282182.83252</v>
      </c>
      <c r="Q74" s="1">
        <v>6429041211.798995</v>
      </c>
      <c r="R74" s="1"/>
      <c r="S74" s="1">
        <v>41117655312.638794</v>
      </c>
      <c r="T74" s="1">
        <v>92619282351.000275</v>
      </c>
      <c r="U74" s="1">
        <v>25698534570.399246</v>
      </c>
      <c r="V74" s="1">
        <v>165864513445.83728</v>
      </c>
      <c r="Y74">
        <f t="shared" ref="Y74:Y119" si="7">B74</f>
        <v>2085</v>
      </c>
      <c r="Z74" s="7">
        <f>H74/10^9</f>
        <v>160.59984995067092</v>
      </c>
      <c r="AA74" s="7">
        <f>O74/10^9</f>
        <v>161.36528218283252</v>
      </c>
      <c r="AB74" s="7">
        <f>V74/10^9</f>
        <v>165.86451344583728</v>
      </c>
      <c r="AC74">
        <f t="shared" ref="AC74:AC119" si="8">Y74</f>
        <v>2085</v>
      </c>
      <c r="AD74" s="4">
        <f t="shared" ref="AD74:AD119" si="9">(AA74-Z74)/Z74</f>
        <v>4.7660831090234968E-3</v>
      </c>
      <c r="AE74" s="4">
        <f t="shared" ref="AE74:AE119" si="10">(AB74-Z74)/Z74</f>
        <v>3.2781247907662611E-2</v>
      </c>
    </row>
    <row r="75" spans="2:31" x14ac:dyDescent="0.3">
      <c r="B75">
        <v>2086</v>
      </c>
      <c r="C75" s="1">
        <v>899374283.39902663</v>
      </c>
      <c r="D75" s="1"/>
      <c r="E75" s="1">
        <v>44501394253.478584</v>
      </c>
      <c r="F75" s="1">
        <v>99141512952.528687</v>
      </c>
      <c r="G75" s="1">
        <v>27813371408.424114</v>
      </c>
      <c r="H75" s="1">
        <v>172355652897.83041</v>
      </c>
      <c r="I75" s="1"/>
      <c r="J75" s="1">
        <v>1742373741.4262273</v>
      </c>
      <c r="K75" s="1"/>
      <c r="L75" s="1">
        <v>44483282777.40332</v>
      </c>
      <c r="M75" s="1">
        <v>99133704145.463333</v>
      </c>
      <c r="N75" s="1">
        <v>27802051735.877075</v>
      </c>
      <c r="O75" s="1">
        <v>173161412400.16995</v>
      </c>
      <c r="Q75" s="1">
        <v>6751114697.3746948</v>
      </c>
      <c r="R75" s="1"/>
      <c r="S75" s="1">
        <v>44338390968.801392</v>
      </c>
      <c r="T75" s="1">
        <v>99071233688.940598</v>
      </c>
      <c r="U75" s="1">
        <v>27711494355.50087</v>
      </c>
      <c r="V75" s="1">
        <v>177872233710.61755</v>
      </c>
      <c r="Y75">
        <f t="shared" si="7"/>
        <v>2086</v>
      </c>
      <c r="Z75" s="7">
        <f>H75/10^9</f>
        <v>172.35565289783042</v>
      </c>
      <c r="AA75" s="7">
        <f>O75/10^9</f>
        <v>173.16141240016995</v>
      </c>
      <c r="AB75" s="7">
        <f>V75/10^9</f>
        <v>177.87223371061756</v>
      </c>
      <c r="AC75">
        <f t="shared" si="8"/>
        <v>2086</v>
      </c>
      <c r="AD75" s="4">
        <f t="shared" si="9"/>
        <v>4.6749815790327887E-3</v>
      </c>
      <c r="AE75" s="4">
        <f t="shared" si="10"/>
        <v>3.2006961883967205E-2</v>
      </c>
    </row>
    <row r="76" spans="2:31" x14ac:dyDescent="0.3">
      <c r="B76">
        <v>2087</v>
      </c>
      <c r="C76" s="1">
        <v>948600053.73139429</v>
      </c>
      <c r="D76" s="1"/>
      <c r="E76" s="1">
        <v>47954056757.203644</v>
      </c>
      <c r="F76" s="1">
        <v>106008091221.93237</v>
      </c>
      <c r="G76" s="1">
        <v>29971285473.252277</v>
      </c>
      <c r="H76" s="1">
        <v>184882033506.11969</v>
      </c>
      <c r="I76" s="1"/>
      <c r="J76" s="1">
        <v>1836840026.4110422</v>
      </c>
      <c r="K76" s="1"/>
      <c r="L76" s="1">
        <v>47934540012.214195</v>
      </c>
      <c r="M76" s="1">
        <v>105999782760.77226</v>
      </c>
      <c r="N76" s="1">
        <v>29959087507.633873</v>
      </c>
      <c r="O76" s="1">
        <v>185730250307.03137</v>
      </c>
      <c r="Q76" s="1">
        <v>7089324514.0476618</v>
      </c>
      <c r="R76" s="1"/>
      <c r="S76" s="1">
        <v>47778406052.298668</v>
      </c>
      <c r="T76" s="1">
        <v>105933315071.49159</v>
      </c>
      <c r="U76" s="1">
        <v>29861503782.686668</v>
      </c>
      <c r="V76" s="1">
        <v>190662549420.5246</v>
      </c>
      <c r="Y76">
        <f t="shared" si="7"/>
        <v>2087</v>
      </c>
      <c r="Z76" s="7">
        <f>H76/10^9</f>
        <v>184.88203350611968</v>
      </c>
      <c r="AA76" s="7">
        <f>O76/10^9</f>
        <v>185.73025030703138</v>
      </c>
      <c r="AB76" s="7">
        <f>V76/10^9</f>
        <v>190.66254942052458</v>
      </c>
      <c r="AC76">
        <f t="shared" si="8"/>
        <v>2087</v>
      </c>
      <c r="AD76" s="4">
        <f t="shared" si="9"/>
        <v>4.5878811738817443E-3</v>
      </c>
      <c r="AE76" s="4">
        <f t="shared" si="10"/>
        <v>3.1265968925063579E-2</v>
      </c>
    </row>
    <row r="77" spans="2:31" x14ac:dyDescent="0.3">
      <c r="B77">
        <v>2088</v>
      </c>
      <c r="C77" s="1">
        <v>1000520117.7139554</v>
      </c>
      <c r="D77" s="1"/>
      <c r="E77" s="1">
        <v>51640732025.667511</v>
      </c>
      <c r="F77" s="1">
        <v>113310991718.77882</v>
      </c>
      <c r="G77" s="1">
        <v>32275457516.042194</v>
      </c>
      <c r="H77" s="1">
        <v>198227701378.20248</v>
      </c>
      <c r="I77" s="1"/>
      <c r="J77" s="1">
        <v>1936428007.213249</v>
      </c>
      <c r="K77" s="1"/>
      <c r="L77" s="1">
        <v>51619714763.562637</v>
      </c>
      <c r="M77" s="1">
        <v>113302153608.67029</v>
      </c>
      <c r="N77" s="1">
        <v>32262321727.226646</v>
      </c>
      <c r="O77" s="1">
        <v>199120618106.67282</v>
      </c>
      <c r="Q77" s="1">
        <v>7444479190.4010439</v>
      </c>
      <c r="R77" s="1"/>
      <c r="S77" s="1">
        <v>51451576666.72364</v>
      </c>
      <c r="T77" s="1">
        <v>113231448727.80206</v>
      </c>
      <c r="U77" s="1">
        <v>32157235416.702274</v>
      </c>
      <c r="V77" s="1">
        <v>204284740001.62903</v>
      </c>
      <c r="Y77">
        <f t="shared" si="7"/>
        <v>2088</v>
      </c>
      <c r="Z77" s="7">
        <f>H77/10^9</f>
        <v>198.22770137820248</v>
      </c>
      <c r="AA77" s="7">
        <f>O77/10^9</f>
        <v>199.12061810667282</v>
      </c>
      <c r="AB77" s="7">
        <f>V77/10^9</f>
        <v>204.28474000162902</v>
      </c>
      <c r="AC77">
        <f t="shared" si="8"/>
        <v>2088</v>
      </c>
      <c r="AD77" s="4">
        <f t="shared" si="9"/>
        <v>4.5045002401895712E-3</v>
      </c>
      <c r="AE77" s="4">
        <f t="shared" si="10"/>
        <v>3.055596458675669E-2</v>
      </c>
    </row>
    <row r="78" spans="2:31" x14ac:dyDescent="0.3">
      <c r="B78">
        <v>2089</v>
      </c>
      <c r="C78" s="1">
        <v>1055281943.310762</v>
      </c>
      <c r="D78" s="1"/>
      <c r="E78" s="1">
        <v>55576189679.084763</v>
      </c>
      <c r="F78" s="1">
        <v>121077726832.00916</v>
      </c>
      <c r="G78" s="1">
        <v>34735118549.427979</v>
      </c>
      <c r="H78" s="1">
        <v>212444317003.83264</v>
      </c>
      <c r="I78" s="1"/>
      <c r="J78" s="1">
        <v>2041415368.6606479</v>
      </c>
      <c r="K78" s="1"/>
      <c r="L78" s="1">
        <v>55553570640.015404</v>
      </c>
      <c r="M78" s="1">
        <v>121068327193.76517</v>
      </c>
      <c r="N78" s="1">
        <v>34720981650.009628</v>
      </c>
      <c r="O78" s="1">
        <v>213384294852.45087</v>
      </c>
      <c r="Q78" s="1">
        <v>7817427771.0041342</v>
      </c>
      <c r="R78" s="1"/>
      <c r="S78" s="1">
        <v>55372618327.460403</v>
      </c>
      <c r="T78" s="1">
        <v>120993130087.81329</v>
      </c>
      <c r="U78" s="1">
        <v>34607886454.66275</v>
      </c>
      <c r="V78" s="1">
        <v>218791062640.94058</v>
      </c>
      <c r="Y78">
        <f t="shared" si="7"/>
        <v>2089</v>
      </c>
      <c r="Z78" s="7">
        <f>H78/10^9</f>
        <v>212.44431700383265</v>
      </c>
      <c r="AA78" s="7">
        <f>O78/10^9</f>
        <v>213.38429485245086</v>
      </c>
      <c r="AB78" s="7">
        <f>V78/10^9</f>
        <v>218.79106264094059</v>
      </c>
      <c r="AC78">
        <f t="shared" si="8"/>
        <v>2089</v>
      </c>
      <c r="AD78" s="4">
        <f t="shared" si="9"/>
        <v>4.4245845776201909E-3</v>
      </c>
      <c r="AE78" s="4">
        <f t="shared" si="10"/>
        <v>2.9874866631492164E-2</v>
      </c>
    </row>
    <row r="79" spans="2:31" x14ac:dyDescent="0.3">
      <c r="B79">
        <v>2090</v>
      </c>
      <c r="C79" s="1">
        <v>1113041069.9215662</v>
      </c>
      <c r="D79" s="1"/>
      <c r="E79" s="1">
        <v>59776091267.779572</v>
      </c>
      <c r="F79" s="1">
        <v>129337464937.5685</v>
      </c>
      <c r="G79" s="1">
        <v>37360057042.362228</v>
      </c>
      <c r="H79" s="1">
        <v>227586654317.6319</v>
      </c>
      <c r="I79" s="1"/>
      <c r="J79" s="1">
        <v>2152094850.968729</v>
      </c>
      <c r="K79" s="1"/>
      <c r="L79" s="1">
        <v>59751762817.204475</v>
      </c>
      <c r="M79" s="1">
        <v>129327469896.38858</v>
      </c>
      <c r="N79" s="1">
        <v>37344851760.7528</v>
      </c>
      <c r="O79" s="1">
        <v>228576179325.31458</v>
      </c>
      <c r="Q79" s="1">
        <v>8209061846.887146</v>
      </c>
      <c r="R79" s="1"/>
      <c r="S79" s="1">
        <v>59557135212.603996</v>
      </c>
      <c r="T79" s="1">
        <v>129247509566.94968</v>
      </c>
      <c r="U79" s="1">
        <v>37223209507.877495</v>
      </c>
      <c r="V79" s="1">
        <v>234236916134.31833</v>
      </c>
      <c r="Y79">
        <f t="shared" si="7"/>
        <v>2090</v>
      </c>
      <c r="Z79" s="7">
        <f>H79/10^9</f>
        <v>227.58665431763188</v>
      </c>
      <c r="AA79" s="7">
        <f>O79/10^9</f>
        <v>228.57617932531457</v>
      </c>
      <c r="AB79" s="7">
        <f>V79/10^9</f>
        <v>234.23691613431834</v>
      </c>
      <c r="AC79">
        <f t="shared" si="8"/>
        <v>2090</v>
      </c>
      <c r="AD79" s="4">
        <f t="shared" si="9"/>
        <v>4.3479043648212076E-3</v>
      </c>
      <c r="AE79" s="4">
        <f t="shared" si="10"/>
        <v>2.9220789929997378E-2</v>
      </c>
    </row>
    <row r="80" spans="2:31" x14ac:dyDescent="0.3">
      <c r="B80">
        <v>2091</v>
      </c>
      <c r="C80" s="1">
        <v>1173961550.159986</v>
      </c>
      <c r="D80" s="1"/>
      <c r="E80" s="1">
        <v>64500290463.125542</v>
      </c>
      <c r="F80" s="1">
        <v>138645403912.46835</v>
      </c>
      <c r="G80" s="1">
        <v>40312681539.453461</v>
      </c>
      <c r="H80" s="1">
        <v>244632337465.20734</v>
      </c>
      <c r="I80" s="1"/>
      <c r="J80" s="1">
        <v>2268775066.0093975</v>
      </c>
      <c r="K80" s="1"/>
      <c r="L80" s="1">
        <v>64474039329.024368</v>
      </c>
      <c r="M80" s="1">
        <v>138634738399.89963</v>
      </c>
      <c r="N80" s="1">
        <v>40296274580.640228</v>
      </c>
      <c r="O80" s="1">
        <v>245673827375.57364</v>
      </c>
      <c r="Q80" s="1">
        <v>8620317687.7833843</v>
      </c>
      <c r="R80" s="1"/>
      <c r="S80" s="1">
        <v>64264030256.214828</v>
      </c>
      <c r="T80" s="1">
        <v>138549414299.34982</v>
      </c>
      <c r="U80" s="1">
        <v>40165018910.13427</v>
      </c>
      <c r="V80" s="1">
        <v>251598781153.4823</v>
      </c>
      <c r="Y80">
        <f t="shared" si="7"/>
        <v>2091</v>
      </c>
      <c r="Z80" s="7">
        <f>H80/10^9</f>
        <v>244.63233746520734</v>
      </c>
      <c r="AA80" s="7">
        <f>O80/10^9</f>
        <v>245.67382737557364</v>
      </c>
      <c r="AB80" s="7">
        <f>V80/10^9</f>
        <v>251.59878115348229</v>
      </c>
      <c r="AC80">
        <f t="shared" si="8"/>
        <v>2091</v>
      </c>
      <c r="AD80" s="4">
        <f t="shared" si="9"/>
        <v>4.2573681025077879E-3</v>
      </c>
      <c r="AE80" s="4">
        <f t="shared" si="10"/>
        <v>2.8477198723843071E-2</v>
      </c>
    </row>
    <row r="81" spans="2:31" x14ac:dyDescent="0.3">
      <c r="B81">
        <v>2092</v>
      </c>
      <c r="C81" s="1">
        <v>1238216415.81177</v>
      </c>
      <c r="D81" s="1"/>
      <c r="E81" s="1">
        <v>69547469349.836731</v>
      </c>
      <c r="F81" s="1">
        <v>148555574431.85495</v>
      </c>
      <c r="G81" s="1">
        <v>43467168343.647957</v>
      </c>
      <c r="H81" s="1">
        <v>262808428541.1514</v>
      </c>
      <c r="I81" s="1"/>
      <c r="J81" s="1">
        <v>2391781357.8360653</v>
      </c>
      <c r="K81" s="1"/>
      <c r="L81" s="1">
        <v>69519164084.983231</v>
      </c>
      <c r="M81" s="1">
        <v>148544197190.25735</v>
      </c>
      <c r="N81" s="1">
        <v>43449477553.114517</v>
      </c>
      <c r="O81" s="1">
        <v>263904620186.19116</v>
      </c>
      <c r="Q81" s="1">
        <v>9052178481.2398415</v>
      </c>
      <c r="R81" s="1"/>
      <c r="S81" s="1">
        <v>69292721966.155228</v>
      </c>
      <c r="T81" s="1">
        <v>148453179257.47644</v>
      </c>
      <c r="U81" s="1">
        <v>43307951228.847015</v>
      </c>
      <c r="V81" s="1">
        <v>270106030933.71854</v>
      </c>
      <c r="Y81">
        <f t="shared" si="7"/>
        <v>2092</v>
      </c>
      <c r="Z81" s="7">
        <f>H81/10^9</f>
        <v>262.80842854115139</v>
      </c>
      <c r="AA81" s="7">
        <f>O81/10^9</f>
        <v>263.90462018619115</v>
      </c>
      <c r="AB81" s="7">
        <f>V81/10^9</f>
        <v>270.10603093371856</v>
      </c>
      <c r="AC81">
        <f t="shared" si="8"/>
        <v>2092</v>
      </c>
      <c r="AD81" s="4">
        <f t="shared" si="9"/>
        <v>4.171067309845131E-3</v>
      </c>
      <c r="AE81" s="4">
        <f t="shared" si="10"/>
        <v>2.7767763892033961E-2</v>
      </c>
    </row>
    <row r="82" spans="2:31" x14ac:dyDescent="0.3">
      <c r="B82">
        <v>2093</v>
      </c>
      <c r="C82" s="1">
        <v>1305988169.2966247</v>
      </c>
      <c r="D82" s="1"/>
      <c r="E82" s="1">
        <v>74938115399.061157</v>
      </c>
      <c r="F82" s="1">
        <v>159106141745.01685</v>
      </c>
      <c r="G82" s="1">
        <v>46836322124.413223</v>
      </c>
      <c r="H82" s="1">
        <v>282186567437.78784</v>
      </c>
      <c r="I82" s="1"/>
      <c r="J82" s="1">
        <v>2521456709.8646126</v>
      </c>
      <c r="K82" s="1"/>
      <c r="L82" s="1">
        <v>74907616218.215363</v>
      </c>
      <c r="M82" s="1">
        <v>159094008911.07089</v>
      </c>
      <c r="N82" s="1">
        <v>46817260136.384598</v>
      </c>
      <c r="O82" s="1">
        <v>283340341975.53546</v>
      </c>
      <c r="Q82" s="1">
        <v>9505676683.9530029</v>
      </c>
      <c r="R82" s="1"/>
      <c r="S82" s="1">
        <v>74663622771.449066</v>
      </c>
      <c r="T82" s="1">
        <v>158996946239.50232</v>
      </c>
      <c r="U82" s="1">
        <v>46664764232.15567</v>
      </c>
      <c r="V82" s="1">
        <v>289831009927.06006</v>
      </c>
      <c r="Y82">
        <f t="shared" si="7"/>
        <v>2093</v>
      </c>
      <c r="Z82" s="7">
        <f>H82/10^9</f>
        <v>282.18656743778786</v>
      </c>
      <c r="AA82" s="7">
        <f>O82/10^9</f>
        <v>283.34034197553547</v>
      </c>
      <c r="AB82" s="7">
        <f>V82/10^9</f>
        <v>289.83100992706005</v>
      </c>
      <c r="AC82">
        <f t="shared" si="8"/>
        <v>2093</v>
      </c>
      <c r="AD82" s="4">
        <f t="shared" si="9"/>
        <v>4.088694044595071E-3</v>
      </c>
      <c r="AE82" s="4">
        <f t="shared" si="10"/>
        <v>2.7090029687389435E-2</v>
      </c>
    </row>
    <row r="83" spans="2:31" x14ac:dyDescent="0.3">
      <c r="B83">
        <v>2094</v>
      </c>
      <c r="C83" s="1">
        <v>1377469302.0295036</v>
      </c>
      <c r="D83" s="1"/>
      <c r="E83" s="1">
        <v>80693957379.833466</v>
      </c>
      <c r="F83" s="1">
        <v>170337589856.66077</v>
      </c>
      <c r="G83" s="1">
        <v>50433723362.39592</v>
      </c>
      <c r="H83" s="1">
        <v>302842739900.91968</v>
      </c>
      <c r="I83" s="1"/>
      <c r="J83" s="1">
        <v>2658162701.2398014</v>
      </c>
      <c r="K83" s="1"/>
      <c r="L83" s="1">
        <v>80661115654.558304</v>
      </c>
      <c r="M83" s="1">
        <v>170324654804.41092</v>
      </c>
      <c r="N83" s="1">
        <v>50413197284.098938</v>
      </c>
      <c r="O83" s="1">
        <v>304057130444.30798</v>
      </c>
      <c r="Q83" s="1">
        <v>9981896490.9551144</v>
      </c>
      <c r="R83" s="1"/>
      <c r="S83" s="1">
        <v>80398381852.356979</v>
      </c>
      <c r="T83" s="1">
        <v>170221174386.41284</v>
      </c>
      <c r="U83" s="1">
        <v>50248988657.723114</v>
      </c>
      <c r="V83" s="1">
        <v>310850441387.448</v>
      </c>
      <c r="Y83">
        <f t="shared" si="7"/>
        <v>2094</v>
      </c>
      <c r="Z83" s="7">
        <f>H83/10^9</f>
        <v>302.8427399009197</v>
      </c>
      <c r="AA83" s="7">
        <f>O83/10^9</f>
        <v>304.05713044430797</v>
      </c>
      <c r="AB83" s="7">
        <f>V83/10^9</f>
        <v>310.85044138744797</v>
      </c>
      <c r="AC83">
        <f t="shared" si="8"/>
        <v>2094</v>
      </c>
      <c r="AD83" s="4">
        <f t="shared" si="9"/>
        <v>4.0099707979976192E-3</v>
      </c>
      <c r="AE83" s="4">
        <f t="shared" si="10"/>
        <v>2.6441781266237838E-2</v>
      </c>
    </row>
    <row r="84" spans="2:31" x14ac:dyDescent="0.3">
      <c r="B84">
        <v>2095</v>
      </c>
      <c r="C84" s="1">
        <v>1452862841.1536691</v>
      </c>
      <c r="D84" s="1"/>
      <c r="E84" s="1">
        <v>86838038270.185364</v>
      </c>
      <c r="F84" s="1">
        <v>182292844984.60593</v>
      </c>
      <c r="G84" s="1">
        <v>54273773918.865852</v>
      </c>
      <c r="H84" s="1">
        <v>324857520014.81079</v>
      </c>
      <c r="I84" s="1"/>
      <c r="J84" s="1">
        <v>2802280515.0538859</v>
      </c>
      <c r="K84" s="1"/>
      <c r="L84" s="1">
        <v>86802695993.990005</v>
      </c>
      <c r="M84" s="1">
        <v>182279058160.13736</v>
      </c>
      <c r="N84" s="1">
        <v>54251684996.243752</v>
      </c>
      <c r="O84" s="1">
        <v>326135719665.42499</v>
      </c>
      <c r="Q84" s="1">
        <v>10481976428.558207</v>
      </c>
      <c r="R84" s="1"/>
      <c r="S84" s="1">
        <v>86519957784.427048</v>
      </c>
      <c r="T84" s="1">
        <v>182168763564.38956</v>
      </c>
      <c r="U84" s="1">
        <v>54074973615.266907</v>
      </c>
      <c r="V84" s="1">
        <v>333245671392.64172</v>
      </c>
      <c r="Y84">
        <f t="shared" si="7"/>
        <v>2095</v>
      </c>
      <c r="Z84" s="7">
        <f>H84/10^9</f>
        <v>324.8575200148108</v>
      </c>
      <c r="AA84" s="7">
        <f>O84/10^9</f>
        <v>326.13571966542497</v>
      </c>
      <c r="AB84" s="7">
        <f>V84/10^9</f>
        <v>333.24567139264173</v>
      </c>
      <c r="AC84">
        <f t="shared" si="8"/>
        <v>2095</v>
      </c>
      <c r="AD84" s="4">
        <f t="shared" si="9"/>
        <v>3.9346469509337328E-3</v>
      </c>
      <c r="AE84" s="4">
        <f t="shared" si="10"/>
        <v>2.5821016479620026E-2</v>
      </c>
    </row>
    <row r="85" spans="2:31" x14ac:dyDescent="0.3">
      <c r="B85">
        <v>2096</v>
      </c>
      <c r="C85" s="1">
        <v>1532382926.1984107</v>
      </c>
      <c r="D85" s="1"/>
      <c r="E85" s="1">
        <v>93394792356.122879</v>
      </c>
      <c r="F85" s="1">
        <v>195017429406.38754</v>
      </c>
      <c r="G85" s="1">
        <v>58371745222.576797</v>
      </c>
      <c r="H85" s="1">
        <v>348316349911.28564</v>
      </c>
      <c r="I85" s="1"/>
      <c r="J85" s="1">
        <v>2954212001.2287536</v>
      </c>
      <c r="K85" s="1"/>
      <c r="L85" s="1">
        <v>93356781578.228485</v>
      </c>
      <c r="M85" s="1">
        <v>195002738149.95859</v>
      </c>
      <c r="N85" s="1">
        <v>58347988486.392807</v>
      </c>
      <c r="O85" s="1">
        <v>349661720215.80865</v>
      </c>
      <c r="Q85" s="1">
        <v>11007112077.259275</v>
      </c>
      <c r="R85" s="1"/>
      <c r="S85" s="1">
        <v>93052695355.073181</v>
      </c>
      <c r="T85" s="1">
        <v>194885208098.52722</v>
      </c>
      <c r="U85" s="1">
        <v>58157934596.920738</v>
      </c>
      <c r="V85" s="1">
        <v>357102950127.7804</v>
      </c>
      <c r="Y85">
        <f t="shared" si="7"/>
        <v>2096</v>
      </c>
      <c r="Z85" s="7">
        <f>H85/10^9</f>
        <v>348.31634991128567</v>
      </c>
      <c r="AA85" s="7">
        <f>O85/10^9</f>
        <v>349.66172021580866</v>
      </c>
      <c r="AB85" s="7">
        <f>V85/10^9</f>
        <v>357.10295012778039</v>
      </c>
      <c r="AC85">
        <f t="shared" si="8"/>
        <v>2096</v>
      </c>
      <c r="AD85" s="4">
        <f t="shared" si="9"/>
        <v>3.8624954150606079E-3</v>
      </c>
      <c r="AE85" s="4">
        <f t="shared" si="10"/>
        <v>2.5225919537606029E-2</v>
      </c>
    </row>
    <row r="86" spans="2:31" x14ac:dyDescent="0.3">
      <c r="B86">
        <v>2097</v>
      </c>
      <c r="C86" s="1">
        <v>1616255417.2993109</v>
      </c>
      <c r="D86" s="1"/>
      <c r="E86" s="1">
        <v>100390126754.97865</v>
      </c>
      <c r="F86" s="1">
        <v>208559610273.67139</v>
      </c>
      <c r="G86" s="1">
        <v>62743829221.861656</v>
      </c>
      <c r="H86" s="1">
        <v>373309821667.81097</v>
      </c>
      <c r="I86" s="1"/>
      <c r="J86" s="1">
        <v>3114380797.0253382</v>
      </c>
      <c r="K86" s="1"/>
      <c r="L86" s="1">
        <v>100349268980.90579</v>
      </c>
      <c r="M86" s="1">
        <v>208543958631.21899</v>
      </c>
      <c r="N86" s="1">
        <v>62718293113.066116</v>
      </c>
      <c r="O86" s="1">
        <v>374725901522.21625</v>
      </c>
      <c r="Q86" s="1">
        <v>11558558931.121059</v>
      </c>
      <c r="R86" s="1"/>
      <c r="S86" s="1">
        <v>100022406788.32297</v>
      </c>
      <c r="T86" s="1">
        <v>208418745491.60001</v>
      </c>
      <c r="U86" s="1">
        <v>62514004242.701859</v>
      </c>
      <c r="V86" s="1">
        <v>382513715453.74591</v>
      </c>
      <c r="Y86">
        <f t="shared" si="7"/>
        <v>2097</v>
      </c>
      <c r="Z86" s="7">
        <f>H86/10^9</f>
        <v>373.30982166781098</v>
      </c>
      <c r="AA86" s="7">
        <f>O86/10^9</f>
        <v>374.72590152221625</v>
      </c>
      <c r="AB86" s="7">
        <f>V86/10^9</f>
        <v>382.51371545374593</v>
      </c>
      <c r="AC86">
        <f t="shared" si="8"/>
        <v>2097</v>
      </c>
      <c r="AD86" s="4">
        <f t="shared" si="9"/>
        <v>3.7933099324275591E-3</v>
      </c>
      <c r="AE86" s="4">
        <f t="shared" si="10"/>
        <v>2.4654839631101426E-2</v>
      </c>
    </row>
    <row r="87" spans="2:31" x14ac:dyDescent="0.3">
      <c r="B87">
        <v>2098</v>
      </c>
      <c r="C87" s="1">
        <v>1704718536.7085838</v>
      </c>
      <c r="D87" s="1"/>
      <c r="E87" s="1">
        <v>107851507612.82971</v>
      </c>
      <c r="F87" s="1">
        <v>222970553594.10684</v>
      </c>
      <c r="G87" s="1">
        <v>67407192258.01857</v>
      </c>
      <c r="H87" s="1">
        <v>399933972001.6637</v>
      </c>
      <c r="I87" s="1"/>
      <c r="J87" s="1">
        <v>3283233508.30475</v>
      </c>
      <c r="K87" s="1"/>
      <c r="L87" s="1">
        <v>107807613169.90527</v>
      </c>
      <c r="M87" s="1">
        <v>222953882118.29907</v>
      </c>
      <c r="N87" s="1">
        <v>67379758231.190796</v>
      </c>
      <c r="O87" s="1">
        <v>401424487027.69989</v>
      </c>
      <c r="Q87" s="1">
        <v>12137635400.469248</v>
      </c>
      <c r="R87" s="1"/>
      <c r="S87" s="1">
        <v>107456457626.50998</v>
      </c>
      <c r="T87" s="1">
        <v>222820510311.83655</v>
      </c>
      <c r="U87" s="1">
        <v>67160286016.568741</v>
      </c>
      <c r="V87" s="1">
        <v>409574889355.38452</v>
      </c>
      <c r="Y87">
        <f t="shared" si="7"/>
        <v>2098</v>
      </c>
      <c r="Z87" s="7">
        <f>H87/10^9</f>
        <v>399.93397200166368</v>
      </c>
      <c r="AA87" s="7">
        <f>O87/10^9</f>
        <v>401.42448702769991</v>
      </c>
      <c r="AB87" s="7">
        <f>V87/10^9</f>
        <v>409.57488935538453</v>
      </c>
      <c r="AC87">
        <f t="shared" si="8"/>
        <v>2098</v>
      </c>
      <c r="AD87" s="4">
        <f t="shared" si="9"/>
        <v>3.7269027649144905E-3</v>
      </c>
      <c r="AE87" s="4">
        <f t="shared" si="10"/>
        <v>2.4106272606621043E-2</v>
      </c>
    </row>
    <row r="88" spans="2:31" x14ac:dyDescent="0.3">
      <c r="B88">
        <v>2099</v>
      </c>
      <c r="C88" s="1">
        <v>1798023545.4175851</v>
      </c>
      <c r="D88" s="1"/>
      <c r="E88" s="1">
        <v>115808051239.5784</v>
      </c>
      <c r="F88" s="1">
        <v>238304496989.3718</v>
      </c>
      <c r="G88" s="1">
        <v>72380032024.736496</v>
      </c>
      <c r="H88" s="1">
        <v>428290603799.10431</v>
      </c>
      <c r="I88" s="1"/>
      <c r="J88" s="1">
        <v>3461240954.8349905</v>
      </c>
      <c r="K88" s="1"/>
      <c r="L88" s="1">
        <v>115760918605.35246</v>
      </c>
      <c r="M88" s="1">
        <v>238286742539.57239</v>
      </c>
      <c r="N88" s="1">
        <v>72350574128.345291</v>
      </c>
      <c r="O88" s="1">
        <v>429859476228.1051</v>
      </c>
      <c r="Q88" s="1">
        <v>12745725965.090179</v>
      </c>
      <c r="R88" s="1"/>
      <c r="S88" s="1">
        <v>115383857531.54489</v>
      </c>
      <c r="T88" s="1">
        <v>238144706941.177</v>
      </c>
      <c r="U88" s="1">
        <v>72114910957.215561</v>
      </c>
      <c r="V88" s="1">
        <v>438389201395.02765</v>
      </c>
      <c r="Y88">
        <f t="shared" si="7"/>
        <v>2099</v>
      </c>
      <c r="Z88" s="7">
        <f>H88/10^9</f>
        <v>428.2906037991043</v>
      </c>
      <c r="AA88" s="7">
        <f>O88/10^9</f>
        <v>429.85947622810511</v>
      </c>
      <c r="AB88" s="7">
        <f>V88/10^9</f>
        <v>438.38920139502767</v>
      </c>
      <c r="AC88">
        <f t="shared" si="8"/>
        <v>2099</v>
      </c>
      <c r="AD88" s="4">
        <f t="shared" si="9"/>
        <v>3.6631026109008613E-3</v>
      </c>
      <c r="AE88" s="4">
        <f t="shared" si="10"/>
        <v>2.3578844612384384E-2</v>
      </c>
    </row>
    <row r="89" spans="2:31" x14ac:dyDescent="0.3">
      <c r="B89">
        <v>2100</v>
      </c>
      <c r="C89" s="1">
        <v>1896435456.8132915</v>
      </c>
      <c r="D89" s="1"/>
      <c r="E89" s="1">
        <v>124290620459.96991</v>
      </c>
      <c r="F89" s="1">
        <v>254618944553.47296</v>
      </c>
      <c r="G89" s="1">
        <v>77681637787.481201</v>
      </c>
      <c r="H89" s="1">
        <v>458487638257.73737</v>
      </c>
      <c r="I89" s="1"/>
      <c r="J89" s="1">
        <v>3648899483.1156244</v>
      </c>
      <c r="K89" s="1"/>
      <c r="L89" s="1">
        <v>124240035551.41954</v>
      </c>
      <c r="M89" s="1">
        <v>254600040058.448</v>
      </c>
      <c r="N89" s="1">
        <v>77650022219.637207</v>
      </c>
      <c r="O89" s="1">
        <v>460138997312.62036</v>
      </c>
      <c r="Q89" s="1">
        <v>13384284485.472862</v>
      </c>
      <c r="R89" s="1"/>
      <c r="S89" s="1">
        <v>123835356283.01694</v>
      </c>
      <c r="T89" s="1">
        <v>254448804098.24854</v>
      </c>
      <c r="U89" s="1">
        <v>77397097676.88559</v>
      </c>
      <c r="V89" s="1">
        <v>469065542543.6239</v>
      </c>
      <c r="Y89">
        <f t="shared" si="7"/>
        <v>2100</v>
      </c>
      <c r="Z89" s="7">
        <f>H89/10^9</f>
        <v>458.48763825773739</v>
      </c>
      <c r="AA89" s="7">
        <f>O89/10^9</f>
        <v>460.13899731262035</v>
      </c>
      <c r="AB89" s="7">
        <f>V89/10^9</f>
        <v>469.06554254362391</v>
      </c>
      <c r="AC89">
        <f t="shared" si="8"/>
        <v>2100</v>
      </c>
      <c r="AD89" s="4">
        <f t="shared" si="9"/>
        <v>3.6017526255629458E-3</v>
      </c>
      <c r="AE89" s="4">
        <f t="shared" si="10"/>
        <v>2.3071296591730968E-2</v>
      </c>
    </row>
    <row r="90" spans="2:31" x14ac:dyDescent="0.3">
      <c r="B90">
        <v>2101</v>
      </c>
      <c r="C90" s="1">
        <v>2000233789.3957748</v>
      </c>
      <c r="D90" s="1"/>
      <c r="E90" s="1">
        <v>133676140912.30963</v>
      </c>
      <c r="F90" s="1">
        <v>272675543590.23163</v>
      </c>
      <c r="G90" s="1">
        <v>83547588070.193512</v>
      </c>
      <c r="H90" s="1">
        <v>491899506362.13049</v>
      </c>
      <c r="I90" s="1"/>
      <c r="J90" s="1">
        <v>3846732350.3811922</v>
      </c>
      <c r="K90" s="1"/>
      <c r="L90" s="1">
        <v>133621736146.7726</v>
      </c>
      <c r="M90" s="1">
        <v>272655364776.50912</v>
      </c>
      <c r="N90" s="1">
        <v>83513585091.73288</v>
      </c>
      <c r="O90" s="1">
        <v>493637418365.39575</v>
      </c>
      <c r="Q90" s="1">
        <v>14054837680.017735</v>
      </c>
      <c r="R90" s="1"/>
      <c r="S90" s="1">
        <v>133186498022.4762</v>
      </c>
      <c r="T90" s="1">
        <v>272493934266.72916</v>
      </c>
      <c r="U90" s="1">
        <v>83241561264.047623</v>
      </c>
      <c r="V90" s="1">
        <v>502976831233.27069</v>
      </c>
      <c r="Y90">
        <f t="shared" si="7"/>
        <v>2101</v>
      </c>
      <c r="Z90" s="7">
        <f>H90/10^9</f>
        <v>491.89950636213047</v>
      </c>
      <c r="AA90" s="7">
        <f>O90/10^9</f>
        <v>493.63741836539577</v>
      </c>
      <c r="AB90" s="7">
        <f>V90/10^9</f>
        <v>502.97683123327067</v>
      </c>
      <c r="AC90">
        <f t="shared" si="8"/>
        <v>2101</v>
      </c>
      <c r="AD90" s="4">
        <f t="shared" si="9"/>
        <v>3.5330631171357142E-3</v>
      </c>
      <c r="AE90" s="4">
        <f t="shared" si="10"/>
        <v>2.251948767556846E-2</v>
      </c>
    </row>
    <row r="91" spans="2:31" x14ac:dyDescent="0.3">
      <c r="B91">
        <v>2102</v>
      </c>
      <c r="C91" s="1">
        <v>2109713360.6946063</v>
      </c>
      <c r="D91" s="1"/>
      <c r="E91" s="1">
        <v>143689486858.73334</v>
      </c>
      <c r="F91" s="1">
        <v>291902230389.99316</v>
      </c>
      <c r="G91" s="1">
        <v>89805929286.708344</v>
      </c>
      <c r="H91" s="1">
        <v>527507359896.12952</v>
      </c>
      <c r="I91" s="1"/>
      <c r="J91" s="1">
        <v>4055291183.6424603</v>
      </c>
      <c r="K91" s="1"/>
      <c r="L91" s="1">
        <v>143631006712.78232</v>
      </c>
      <c r="M91" s="1">
        <v>291880697118.45972</v>
      </c>
      <c r="N91" s="1">
        <v>89769379195.488953</v>
      </c>
      <c r="O91" s="1">
        <v>529336374210.37347</v>
      </c>
      <c r="Q91" s="1">
        <v>14758988776.531366</v>
      </c>
      <c r="R91" s="1"/>
      <c r="S91" s="1">
        <v>143163165545.17389</v>
      </c>
      <c r="T91" s="1">
        <v>291708430946.19312</v>
      </c>
      <c r="U91" s="1">
        <v>89476978465.733673</v>
      </c>
      <c r="V91" s="1">
        <v>539107563733.63208</v>
      </c>
      <c r="Y91">
        <f t="shared" si="7"/>
        <v>2102</v>
      </c>
      <c r="Z91" s="7">
        <f>H91/10^9</f>
        <v>527.50735989612951</v>
      </c>
      <c r="AA91" s="7">
        <f>O91/10^9</f>
        <v>529.33637421037349</v>
      </c>
      <c r="AB91" s="7">
        <f>V91/10^9</f>
        <v>539.10756373363211</v>
      </c>
      <c r="AC91">
        <f t="shared" si="8"/>
        <v>2102</v>
      </c>
      <c r="AD91" s="4">
        <f t="shared" si="9"/>
        <v>3.4672773373325542E-3</v>
      </c>
      <c r="AE91" s="4">
        <f t="shared" si="10"/>
        <v>2.1990600926945863E-2</v>
      </c>
    </row>
    <row r="92" spans="2:31" x14ac:dyDescent="0.3">
      <c r="B92">
        <v>2103</v>
      </c>
      <c r="C92" s="1">
        <v>2225185124.6391606</v>
      </c>
      <c r="D92" s="1"/>
      <c r="E92" s="1">
        <v>154369977047.51865</v>
      </c>
      <c r="F92" s="1">
        <v>312372240822.09534</v>
      </c>
      <c r="G92" s="1">
        <v>96481235654.699158</v>
      </c>
      <c r="H92" s="1">
        <v>565448638648.95239</v>
      </c>
      <c r="I92" s="1"/>
      <c r="J92" s="1">
        <v>4275157517.8339767</v>
      </c>
      <c r="K92" s="1"/>
      <c r="L92" s="1">
        <v>154307149995.02603</v>
      </c>
      <c r="M92" s="1">
        <v>312349267947.48987</v>
      </c>
      <c r="N92" s="1">
        <v>96441968746.891266</v>
      </c>
      <c r="O92" s="1">
        <v>567373544207.24109</v>
      </c>
      <c r="Q92" s="1">
        <v>15498421346.743597</v>
      </c>
      <c r="R92" s="1"/>
      <c r="S92" s="1">
        <v>153804533575.08511</v>
      </c>
      <c r="T92" s="1">
        <v>312165484950.64532</v>
      </c>
      <c r="U92" s="1">
        <v>96127833484.428192</v>
      </c>
      <c r="V92" s="1">
        <v>577596273356.90222</v>
      </c>
      <c r="Y92">
        <f t="shared" si="7"/>
        <v>2103</v>
      </c>
      <c r="Z92" s="7">
        <f>H92/10^9</f>
        <v>565.4486386489524</v>
      </c>
      <c r="AA92" s="7">
        <f>O92/10^9</f>
        <v>567.37354420724114</v>
      </c>
      <c r="AB92" s="7">
        <f>V92/10^9</f>
        <v>577.5962733569022</v>
      </c>
      <c r="AC92">
        <f t="shared" si="8"/>
        <v>2103</v>
      </c>
      <c r="AD92" s="4">
        <f t="shared" si="9"/>
        <v>3.4042093776863467E-3</v>
      </c>
      <c r="AE92" s="4">
        <f t="shared" si="10"/>
        <v>2.1483179687150019E-2</v>
      </c>
    </row>
    <row r="93" spans="2:31" x14ac:dyDescent="0.3">
      <c r="B93">
        <v>2104</v>
      </c>
      <c r="C93" s="1">
        <v>2346977054.7612181</v>
      </c>
      <c r="D93" s="1"/>
      <c r="E93" s="1">
        <v>165759292538.03571</v>
      </c>
      <c r="F93" s="1">
        <v>334163214704.62274</v>
      </c>
      <c r="G93" s="1">
        <v>103599557836.27231</v>
      </c>
      <c r="H93" s="1">
        <v>605869042133.69202</v>
      </c>
      <c r="I93" s="1"/>
      <c r="J93" s="1">
        <v>4506944417.3569107</v>
      </c>
      <c r="K93" s="1"/>
      <c r="L93" s="1">
        <v>165691830088.71219</v>
      </c>
      <c r="M93" s="1">
        <v>334138711774.948</v>
      </c>
      <c r="N93" s="1">
        <v>103557393805.44511</v>
      </c>
      <c r="O93" s="1">
        <v>607894880086.46216</v>
      </c>
      <c r="Q93" s="1">
        <v>16274903333.021498</v>
      </c>
      <c r="R93" s="1"/>
      <c r="S93" s="1">
        <v>165152130494.12451</v>
      </c>
      <c r="T93" s="1">
        <v>333942688337.55157</v>
      </c>
      <c r="U93" s="1">
        <v>103220081558.82782</v>
      </c>
      <c r="V93" s="1">
        <v>618589803723.52539</v>
      </c>
      <c r="Y93">
        <f t="shared" si="7"/>
        <v>2104</v>
      </c>
      <c r="Z93" s="7">
        <f>H93/10^9</f>
        <v>605.86904213369201</v>
      </c>
      <c r="AA93" s="7">
        <f>O93/10^9</f>
        <v>607.89488008646219</v>
      </c>
      <c r="AB93" s="7">
        <f>V93/10^9</f>
        <v>618.58980372352539</v>
      </c>
      <c r="AC93">
        <f t="shared" si="8"/>
        <v>2104</v>
      </c>
      <c r="AD93" s="4">
        <f t="shared" si="9"/>
        <v>3.3436894970500317E-3</v>
      </c>
      <c r="AE93" s="4">
        <f t="shared" si="10"/>
        <v>2.0995893015154921E-2</v>
      </c>
    </row>
    <row r="94" spans="2:31" x14ac:dyDescent="0.3">
      <c r="B94">
        <v>2105</v>
      </c>
      <c r="C94" s="1">
        <v>2475435075.7384214</v>
      </c>
      <c r="D94" s="1"/>
      <c r="E94" s="1">
        <v>177901614634.98566</v>
      </c>
      <c r="F94" s="1">
        <v>357357448753.06226</v>
      </c>
      <c r="G94" s="1">
        <v>111188509146.86603</v>
      </c>
      <c r="H94" s="1">
        <v>648923007610.65234</v>
      </c>
      <c r="I94" s="1"/>
      <c r="J94" s="1">
        <v>4751298185.5387144</v>
      </c>
      <c r="K94" s="1"/>
      <c r="L94" s="1">
        <v>177829210316.77945</v>
      </c>
      <c r="M94" s="1">
        <v>357331319691.22833</v>
      </c>
      <c r="N94" s="1">
        <v>111143256447.98715</v>
      </c>
      <c r="O94" s="1">
        <v>651055084641.53369</v>
      </c>
      <c r="Q94" s="1">
        <v>17090291276.914467</v>
      </c>
      <c r="R94" s="1"/>
      <c r="S94" s="1">
        <v>177249975771.13022</v>
      </c>
      <c r="T94" s="1">
        <v>357122287196.55646</v>
      </c>
      <c r="U94" s="1">
        <v>110781234856.95639</v>
      </c>
      <c r="V94" s="1">
        <v>662243789101.5575</v>
      </c>
      <c r="Y94">
        <f t="shared" si="7"/>
        <v>2105</v>
      </c>
      <c r="Z94" s="7">
        <f>H94/10^9</f>
        <v>648.92300761065235</v>
      </c>
      <c r="AA94" s="7">
        <f>O94/10^9</f>
        <v>651.05508464153365</v>
      </c>
      <c r="AB94" s="7">
        <f>V94/10^9</f>
        <v>662.24378910155747</v>
      </c>
      <c r="AC94">
        <f t="shared" si="8"/>
        <v>2105</v>
      </c>
      <c r="AD94" s="4">
        <f t="shared" si="9"/>
        <v>3.2855623947310114E-3</v>
      </c>
      <c r="AE94" s="4">
        <f t="shared" si="10"/>
        <v>2.0527522271020265E-2</v>
      </c>
    </row>
    <row r="95" spans="2:31" x14ac:dyDescent="0.3">
      <c r="B95">
        <v>2106</v>
      </c>
      <c r="C95" s="1">
        <v>2610924045.9244742</v>
      </c>
      <c r="D95" s="1"/>
      <c r="E95" s="1">
        <v>190843770710.28552</v>
      </c>
      <c r="F95" s="1">
        <v>382042168621.82166</v>
      </c>
      <c r="G95" s="1">
        <v>119277356693.92845</v>
      </c>
      <c r="H95" s="1">
        <v>694774220071.96008</v>
      </c>
      <c r="I95" s="1"/>
      <c r="J95" s="1">
        <v>5008900166.77631</v>
      </c>
      <c r="K95" s="1"/>
      <c r="L95" s="1">
        <v>190766098992.43167</v>
      </c>
      <c r="M95" s="1">
        <v>382014311385.30377</v>
      </c>
      <c r="N95" s="1">
        <v>119228811870.26979</v>
      </c>
      <c r="O95" s="1">
        <v>697018122414.78149</v>
      </c>
      <c r="Q95" s="1">
        <v>17946534759.647755</v>
      </c>
      <c r="R95" s="1"/>
      <c r="S95" s="1">
        <v>190144725249.60107</v>
      </c>
      <c r="T95" s="1">
        <v>381791453493.16174</v>
      </c>
      <c r="U95" s="1">
        <v>118840453281.00067</v>
      </c>
      <c r="V95" s="1">
        <v>708723166783.41138</v>
      </c>
      <c r="Y95">
        <f t="shared" si="7"/>
        <v>2106</v>
      </c>
      <c r="Z95" s="7">
        <f>H95/10^9</f>
        <v>694.77422007196003</v>
      </c>
      <c r="AA95" s="7">
        <f>O95/10^9</f>
        <v>697.01812241478149</v>
      </c>
      <c r="AB95" s="7">
        <f>V95/10^9</f>
        <v>708.72316678341133</v>
      </c>
      <c r="AC95">
        <f t="shared" si="8"/>
        <v>2106</v>
      </c>
      <c r="AD95" s="4">
        <f t="shared" si="9"/>
        <v>3.2296856705320018E-3</v>
      </c>
      <c r="AE95" s="4">
        <f t="shared" si="10"/>
        <v>2.0076949185026699E-2</v>
      </c>
    </row>
    <row r="96" spans="2:31" x14ac:dyDescent="0.3">
      <c r="B96">
        <v>2107</v>
      </c>
      <c r="C96" s="1">
        <v>2753828793.6567488</v>
      </c>
      <c r="D96" s="1"/>
      <c r="E96" s="1">
        <v>204635388356.52789</v>
      </c>
      <c r="F96" s="1">
        <v>408309820328.65442</v>
      </c>
      <c r="G96" s="1">
        <v>127897117722.82993</v>
      </c>
      <c r="H96" s="1">
        <v>743596155201.66907</v>
      </c>
      <c r="I96" s="1"/>
      <c r="J96" s="1">
        <v>5280468646.3879204</v>
      </c>
      <c r="K96" s="1"/>
      <c r="L96" s="1">
        <v>204552103509.85712</v>
      </c>
      <c r="M96" s="1">
        <v>408280126556.53174</v>
      </c>
      <c r="N96" s="1">
        <v>127845064693.66071</v>
      </c>
      <c r="O96" s="1">
        <v>745957763406.4375</v>
      </c>
      <c r="Q96" s="1">
        <v>18845681065.188984</v>
      </c>
      <c r="R96" s="1"/>
      <c r="S96" s="1">
        <v>203885824736.49112</v>
      </c>
      <c r="T96" s="1">
        <v>408042576379.54987</v>
      </c>
      <c r="U96" s="1">
        <v>127428640460.30695</v>
      </c>
      <c r="V96" s="1">
        <v>758202722641.53687</v>
      </c>
      <c r="Y96">
        <f t="shared" si="7"/>
        <v>2107</v>
      </c>
      <c r="Z96" s="7">
        <f>H96/10^9</f>
        <v>743.59615520166903</v>
      </c>
      <c r="AA96" s="7">
        <f>O96/10^9</f>
        <v>745.95776340643749</v>
      </c>
      <c r="AB96" s="7">
        <f>V96/10^9</f>
        <v>758.20272264153687</v>
      </c>
      <c r="AC96">
        <f t="shared" si="8"/>
        <v>2107</v>
      </c>
      <c r="AD96" s="4">
        <f t="shared" si="9"/>
        <v>3.1759284771018916E-3</v>
      </c>
      <c r="AE96" s="4">
        <f t="shared" si="10"/>
        <v>1.9643145459656682E-2</v>
      </c>
    </row>
    <row r="97" spans="2:31" x14ac:dyDescent="0.3">
      <c r="B97">
        <v>2108</v>
      </c>
      <c r="C97" s="1">
        <v>2904555210.2847633</v>
      </c>
      <c r="D97" s="1"/>
      <c r="E97" s="1">
        <v>219329058340.61874</v>
      </c>
      <c r="F97" s="1">
        <v>436258362751.7027</v>
      </c>
      <c r="G97" s="1">
        <v>137080661462.88672</v>
      </c>
      <c r="H97" s="1">
        <v>795572637765.49292</v>
      </c>
      <c r="I97" s="1"/>
      <c r="J97" s="1">
        <v>5566760853.471139</v>
      </c>
      <c r="K97" s="1"/>
      <c r="L97" s="1">
        <v>219239793231.54401</v>
      </c>
      <c r="M97" s="1">
        <v>436226717390.45551</v>
      </c>
      <c r="N97" s="1">
        <v>137024870769.715</v>
      </c>
      <c r="O97" s="1">
        <v>798058142245.18567</v>
      </c>
      <c r="Q97" s="1">
        <v>19789880077.044651</v>
      </c>
      <c r="R97" s="1"/>
      <c r="S97" s="1">
        <v>218525672358.94623</v>
      </c>
      <c r="T97" s="1">
        <v>435973554500.4787</v>
      </c>
      <c r="U97" s="1">
        <v>136578545224.3414</v>
      </c>
      <c r="V97" s="1">
        <v>810867652160.81104</v>
      </c>
      <c r="Y97">
        <f t="shared" si="7"/>
        <v>2108</v>
      </c>
      <c r="Z97" s="7">
        <f>H97/10^9</f>
        <v>795.57263776549291</v>
      </c>
      <c r="AA97" s="7">
        <f>O97/10^9</f>
        <v>798.05814224518565</v>
      </c>
      <c r="AB97" s="7">
        <f>V97/10^9</f>
        <v>810.86765216081108</v>
      </c>
      <c r="AC97">
        <f t="shared" si="8"/>
        <v>2108</v>
      </c>
      <c r="AD97" s="4">
        <f t="shared" si="9"/>
        <v>3.1241703921262511E-3</v>
      </c>
      <c r="AE97" s="4">
        <f t="shared" si="10"/>
        <v>1.9225163950179241E-2</v>
      </c>
    </row>
    <row r="98" spans="2:31" x14ac:dyDescent="0.3">
      <c r="B98">
        <v>2109</v>
      </c>
      <c r="C98" s="1">
        <v>3063531403.0240493</v>
      </c>
      <c r="D98" s="1"/>
      <c r="E98" s="1">
        <v>234980506852.22745</v>
      </c>
      <c r="F98" s="1">
        <v>465991598072.21777</v>
      </c>
      <c r="G98" s="1">
        <v>146862816782.64215</v>
      </c>
      <c r="H98" s="1">
        <v>850898453110.11133</v>
      </c>
      <c r="I98" s="1"/>
      <c r="J98" s="1">
        <v>5868575072.3520699</v>
      </c>
      <c r="K98" s="1"/>
      <c r="L98" s="1">
        <v>234884871666.625</v>
      </c>
      <c r="M98" s="1">
        <v>465957878970.2262</v>
      </c>
      <c r="N98" s="1">
        <v>146803044791.64063</v>
      </c>
      <c r="O98" s="1">
        <v>853514370500.84387</v>
      </c>
      <c r="Q98" s="1">
        <v>20781389420.503349</v>
      </c>
      <c r="R98" s="1"/>
      <c r="S98" s="1">
        <v>234119790181.80573</v>
      </c>
      <c r="T98" s="1">
        <v>465688126154.29346</v>
      </c>
      <c r="U98" s="1">
        <v>146324868863.62857</v>
      </c>
      <c r="V98" s="1">
        <v>866914174620.23108</v>
      </c>
      <c r="Y98">
        <f t="shared" si="7"/>
        <v>2109</v>
      </c>
      <c r="Z98" s="7">
        <f>H98/10^9</f>
        <v>850.89845311011129</v>
      </c>
      <c r="AA98" s="7">
        <f>O98/10^9</f>
        <v>853.51437050084382</v>
      </c>
      <c r="AB98" s="7">
        <f>V98/10^9</f>
        <v>866.91417462023105</v>
      </c>
      <c r="AC98">
        <f t="shared" si="8"/>
        <v>2109</v>
      </c>
      <c r="AD98" s="4">
        <f t="shared" si="9"/>
        <v>3.0743003247580458E-3</v>
      </c>
      <c r="AE98" s="4">
        <f t="shared" si="10"/>
        <v>1.8822130245484455E-2</v>
      </c>
    </row>
    <row r="99" spans="2:31" x14ac:dyDescent="0.3">
      <c r="B99">
        <v>2110</v>
      </c>
      <c r="C99" s="1">
        <v>3231208910.9098835</v>
      </c>
      <c r="D99" s="1"/>
      <c r="E99" s="1">
        <v>251648777569.14539</v>
      </c>
      <c r="F99" s="1">
        <v>497619500953.61591</v>
      </c>
      <c r="G99" s="1">
        <v>157280485980.71588</v>
      </c>
      <c r="H99" s="1">
        <v>909779973414.38696</v>
      </c>
      <c r="I99" s="1"/>
      <c r="J99" s="1">
        <v>6186752868.5131025</v>
      </c>
      <c r="K99" s="1"/>
      <c r="L99" s="1">
        <v>251546358462.13513</v>
      </c>
      <c r="M99" s="1">
        <v>497583578441.4942</v>
      </c>
      <c r="N99" s="1">
        <v>157216474038.83447</v>
      </c>
      <c r="O99" s="1">
        <v>912533163810.97693</v>
      </c>
      <c r="Q99" s="1">
        <v>21822579862.629253</v>
      </c>
      <c r="R99" s="1"/>
      <c r="S99" s="1">
        <v>250727005606.05374</v>
      </c>
      <c r="T99" s="1">
        <v>497296198344.52136</v>
      </c>
      <c r="U99" s="1">
        <v>156704378503.7836</v>
      </c>
      <c r="V99" s="1">
        <v>926550162316.98792</v>
      </c>
      <c r="Y99">
        <f t="shared" si="7"/>
        <v>2110</v>
      </c>
      <c r="Z99" s="7">
        <f>H99/10^9</f>
        <v>909.77997341438697</v>
      </c>
      <c r="AA99" s="7">
        <f>O99/10^9</f>
        <v>912.53316381097693</v>
      </c>
      <c r="AB99" s="7">
        <f>V99/10^9</f>
        <v>926.55016231698789</v>
      </c>
      <c r="AC99">
        <f t="shared" si="8"/>
        <v>2110</v>
      </c>
      <c r="AD99" s="4">
        <f t="shared" si="9"/>
        <v>3.0262156532829426E-3</v>
      </c>
      <c r="AE99" s="4">
        <f t="shared" si="10"/>
        <v>1.8433235939083952E-2</v>
      </c>
    </row>
    <row r="100" spans="2:31" x14ac:dyDescent="0.3">
      <c r="B100">
        <v>2111</v>
      </c>
      <c r="C100" s="1">
        <v>3408063987.3045597</v>
      </c>
      <c r="D100" s="1"/>
      <c r="E100" s="1">
        <v>269958554506.70319</v>
      </c>
      <c r="F100" s="1">
        <v>532370960597.62762</v>
      </c>
      <c r="G100" s="1">
        <v>168724096566.68948</v>
      </c>
      <c r="H100" s="1">
        <v>974461675658.32483</v>
      </c>
      <c r="I100" s="1"/>
      <c r="J100" s="1">
        <v>6522181435.2062225</v>
      </c>
      <c r="K100" s="1"/>
      <c r="L100" s="1">
        <v>269848683723.43011</v>
      </c>
      <c r="M100" s="1">
        <v>532332618985.2417</v>
      </c>
      <c r="N100" s="1">
        <v>168655427327.14383</v>
      </c>
      <c r="O100" s="1">
        <v>977358911471.02185</v>
      </c>
      <c r="Q100" s="1">
        <v>22915940982.926781</v>
      </c>
      <c r="R100" s="1"/>
      <c r="S100" s="1">
        <v>268969717457.24594</v>
      </c>
      <c r="T100" s="1">
        <v>532025886086.15491</v>
      </c>
      <c r="U100" s="1">
        <v>168106073410.77872</v>
      </c>
      <c r="V100" s="1">
        <v>992017617937.10632</v>
      </c>
      <c r="Y100">
        <f t="shared" si="7"/>
        <v>2111</v>
      </c>
      <c r="Z100" s="7">
        <f>H100/10^9</f>
        <v>974.46167565832479</v>
      </c>
      <c r="AA100" s="7">
        <f>O100/10^9</f>
        <v>977.35891147102188</v>
      </c>
      <c r="AB100" s="7">
        <f>V100/10^9</f>
        <v>992.01761793710637</v>
      </c>
      <c r="AC100">
        <f t="shared" si="8"/>
        <v>2111</v>
      </c>
      <c r="AD100" s="4">
        <f t="shared" si="9"/>
        <v>2.9731654769694065E-3</v>
      </c>
      <c r="AE100" s="4">
        <f t="shared" si="10"/>
        <v>1.8016041797560858E-2</v>
      </c>
    </row>
    <row r="101" spans="2:31" x14ac:dyDescent="0.3">
      <c r="B101">
        <v>2112</v>
      </c>
      <c r="C101" s="1">
        <v>3594598952.6009331</v>
      </c>
      <c r="D101" s="1"/>
      <c r="E101" s="1">
        <v>289470187194.09375</v>
      </c>
      <c r="F101" s="1">
        <v>569362195885.8175</v>
      </c>
      <c r="G101" s="1">
        <v>180918866996.30859</v>
      </c>
      <c r="H101" s="1">
        <v>1043345849028.8208</v>
      </c>
      <c r="I101" s="1"/>
      <c r="J101" s="1">
        <v>6875796067.2951345</v>
      </c>
      <c r="K101" s="1"/>
      <c r="L101" s="1">
        <v>289352375614.69922</v>
      </c>
      <c r="M101" s="1">
        <v>569321282090.11072</v>
      </c>
      <c r="N101" s="1">
        <v>180845234759.18701</v>
      </c>
      <c r="O101" s="1">
        <v>1046394688531.292</v>
      </c>
      <c r="Q101" s="1">
        <v>24064087128.244766</v>
      </c>
      <c r="R101" s="1"/>
      <c r="S101" s="1">
        <v>288409882979.54211</v>
      </c>
      <c r="T101" s="1">
        <v>568993971724.45581</v>
      </c>
      <c r="U101" s="1">
        <v>180256176862.21381</v>
      </c>
      <c r="V101" s="1">
        <v>1061724118694.4565</v>
      </c>
      <c r="Y101">
        <f t="shared" si="7"/>
        <v>2112</v>
      </c>
      <c r="Z101" s="7">
        <f>H101/10^9</f>
        <v>1043.3458490288208</v>
      </c>
      <c r="AA101" s="7">
        <f>O101/10^9</f>
        <v>1046.3946885312921</v>
      </c>
      <c r="AB101" s="7">
        <f>V101/10^9</f>
        <v>1061.7241186944566</v>
      </c>
      <c r="AC101">
        <f t="shared" si="8"/>
        <v>2112</v>
      </c>
      <c r="AD101" s="4">
        <f t="shared" si="9"/>
        <v>2.9221753317073777E-3</v>
      </c>
      <c r="AE101" s="4">
        <f t="shared" si="10"/>
        <v>1.7614743646838554E-2</v>
      </c>
    </row>
    <row r="102" spans="2:31" x14ac:dyDescent="0.3">
      <c r="B102">
        <v>2113</v>
      </c>
      <c r="C102" s="1">
        <v>3791343620.964324</v>
      </c>
      <c r="D102" s="1"/>
      <c r="E102" s="1">
        <v>310258086763.95697</v>
      </c>
      <c r="F102" s="1">
        <v>608731837958.99377</v>
      </c>
      <c r="G102" s="1">
        <v>193911304227.47311</v>
      </c>
      <c r="H102" s="1">
        <v>1116692572571.3882</v>
      </c>
      <c r="I102" s="1"/>
      <c r="J102" s="1">
        <v>7248582769.2244186</v>
      </c>
      <c r="K102" s="1"/>
      <c r="L102" s="1">
        <v>310131814985.78668</v>
      </c>
      <c r="M102" s="1">
        <v>608688189437.54688</v>
      </c>
      <c r="N102" s="1">
        <v>193832384366.11667</v>
      </c>
      <c r="O102" s="1">
        <v>1119900971558.6746</v>
      </c>
      <c r="Q102" s="1">
        <v>25269763666.16885</v>
      </c>
      <c r="R102" s="1"/>
      <c r="S102" s="1">
        <v>309121640760.42487</v>
      </c>
      <c r="T102" s="1">
        <v>608339001265.97363</v>
      </c>
      <c r="U102" s="1">
        <v>193201025475.26553</v>
      </c>
      <c r="V102" s="1">
        <v>1135931431167.833</v>
      </c>
      <c r="Y102">
        <f t="shared" si="7"/>
        <v>2113</v>
      </c>
      <c r="Z102" s="7">
        <f>H102/10^9</f>
        <v>1116.6925725713882</v>
      </c>
      <c r="AA102" s="7">
        <f>O102/10^9</f>
        <v>1119.9009715586747</v>
      </c>
      <c r="AB102" s="7">
        <f>V102/10^9</f>
        <v>1135.9314311678329</v>
      </c>
      <c r="AC102">
        <f t="shared" si="8"/>
        <v>2113</v>
      </c>
      <c r="AD102" s="4">
        <f t="shared" si="9"/>
        <v>2.8731264683695148E-3</v>
      </c>
      <c r="AE102" s="4">
        <f t="shared" si="10"/>
        <v>1.7228428906036122E-2</v>
      </c>
    </row>
    <row r="103" spans="2:31" x14ac:dyDescent="0.3">
      <c r="B103">
        <v>2114</v>
      </c>
      <c r="C103" s="1">
        <v>3998856805.165175</v>
      </c>
      <c r="D103" s="1"/>
      <c r="E103" s="1">
        <v>332401100822.82086</v>
      </c>
      <c r="F103" s="1">
        <v>650626780139.0033</v>
      </c>
      <c r="G103" s="1">
        <v>207750688014.26303</v>
      </c>
      <c r="H103" s="1">
        <v>1194777425781.2522</v>
      </c>
      <c r="I103" s="1"/>
      <c r="J103" s="1">
        <v>7641581004.3877316</v>
      </c>
      <c r="K103" s="1"/>
      <c r="L103" s="1">
        <v>332265817354.94592</v>
      </c>
      <c r="M103" s="1">
        <v>650580224323.64233</v>
      </c>
      <c r="N103" s="1">
        <v>207666135846.84119</v>
      </c>
      <c r="O103" s="1">
        <v>1198153758529.8174</v>
      </c>
      <c r="Q103" s="1">
        <v>26535853551.864952</v>
      </c>
      <c r="R103" s="1"/>
      <c r="S103" s="1">
        <v>331183549611.94696</v>
      </c>
      <c r="T103" s="1">
        <v>650207777800.75623</v>
      </c>
      <c r="U103" s="1">
        <v>206989718507.46686</v>
      </c>
      <c r="V103" s="1">
        <v>1214916899472.0349</v>
      </c>
      <c r="Y103">
        <f t="shared" si="7"/>
        <v>2114</v>
      </c>
      <c r="Z103" s="7">
        <f>H103/10^9</f>
        <v>1194.7774257812523</v>
      </c>
      <c r="AA103" s="7">
        <f>O103/10^9</f>
        <v>1198.1537585298174</v>
      </c>
      <c r="AB103" s="7">
        <f>V103/10^9</f>
        <v>1214.9168994720349</v>
      </c>
      <c r="AC103">
        <f t="shared" si="8"/>
        <v>2114</v>
      </c>
      <c r="AD103" s="4">
        <f t="shared" si="9"/>
        <v>2.8259093917491541E-3</v>
      </c>
      <c r="AE103" s="4">
        <f t="shared" si="10"/>
        <v>1.6856255613980624E-2</v>
      </c>
    </row>
    <row r="104" spans="2:31" x14ac:dyDescent="0.3">
      <c r="B104">
        <v>2115</v>
      </c>
      <c r="C104" s="1">
        <v>4217727903.776669</v>
      </c>
      <c r="D104" s="1"/>
      <c r="E104" s="1">
        <v>355982771070.6615</v>
      </c>
      <c r="F104" s="1">
        <v>695202670781.19666</v>
      </c>
      <c r="G104" s="1">
        <v>222489231919.16345</v>
      </c>
      <c r="H104" s="1">
        <v>1277892401674.7983</v>
      </c>
      <c r="I104" s="1"/>
      <c r="J104" s="1">
        <v>8055886593.5616083</v>
      </c>
      <c r="K104" s="1"/>
      <c r="L104" s="1">
        <v>355837890423.55701</v>
      </c>
      <c r="M104" s="1">
        <v>695153024480.62732</v>
      </c>
      <c r="N104" s="1">
        <v>222398681514.72314</v>
      </c>
      <c r="O104" s="1">
        <v>1281445483012.469</v>
      </c>
      <c r="Q104" s="1">
        <v>27865384224.087368</v>
      </c>
      <c r="R104" s="1"/>
      <c r="S104" s="1">
        <v>354678845246.72046</v>
      </c>
      <c r="T104" s="1">
        <v>694755854076.07166</v>
      </c>
      <c r="U104" s="1">
        <v>221674278279.20029</v>
      </c>
      <c r="V104" s="1">
        <v>1298974361826.0796</v>
      </c>
      <c r="Y104">
        <f t="shared" si="7"/>
        <v>2115</v>
      </c>
      <c r="Z104" s="7">
        <f>H104/10^9</f>
        <v>1277.8924016747983</v>
      </c>
      <c r="AA104" s="7">
        <f>O104/10^9</f>
        <v>1281.4454830124689</v>
      </c>
      <c r="AB104" s="7">
        <f>V104/10^9</f>
        <v>1298.9743618260795</v>
      </c>
      <c r="AC104">
        <f t="shared" si="8"/>
        <v>2115</v>
      </c>
      <c r="AD104" s="4">
        <f t="shared" si="9"/>
        <v>2.7804229315503961E-3</v>
      </c>
      <c r="AE104" s="4">
        <f t="shared" si="10"/>
        <v>1.6497445421579583E-2</v>
      </c>
    </row>
    <row r="105" spans="2:31" x14ac:dyDescent="0.3">
      <c r="B105">
        <v>2116</v>
      </c>
      <c r="C105" s="1">
        <v>4448578575.2454033</v>
      </c>
      <c r="D105" s="1"/>
      <c r="E105" s="1">
        <v>381091605591.22913</v>
      </c>
      <c r="F105" s="1">
        <v>742624410054.6665</v>
      </c>
      <c r="G105" s="1">
        <v>238182253494.51819</v>
      </c>
      <c r="H105" s="1">
        <v>1366346847715.6592</v>
      </c>
      <c r="I105" s="1"/>
      <c r="J105" s="1">
        <v>8492654770.4867849</v>
      </c>
      <c r="K105" s="1"/>
      <c r="L105" s="1">
        <v>380936506255.64154</v>
      </c>
      <c r="M105" s="1">
        <v>742571478824.50952</v>
      </c>
      <c r="N105" s="1">
        <v>238085316409.77597</v>
      </c>
      <c r="O105" s="1">
        <v>1370085956260.4136</v>
      </c>
      <c r="Q105" s="1">
        <v>29261534846.85173</v>
      </c>
      <c r="R105" s="1"/>
      <c r="S105" s="1">
        <v>379695711570.94104</v>
      </c>
      <c r="T105" s="1">
        <v>742148028983.25488</v>
      </c>
      <c r="U105" s="1">
        <v>237309819731.83813</v>
      </c>
      <c r="V105" s="1">
        <v>1388415095132.8857</v>
      </c>
      <c r="Y105">
        <f t="shared" si="7"/>
        <v>2116</v>
      </c>
      <c r="Z105" s="7">
        <f>H105/10^9</f>
        <v>1366.3468477156591</v>
      </c>
      <c r="AA105" s="7">
        <f>O105/10^9</f>
        <v>1370.0859562604135</v>
      </c>
      <c r="AB105" s="7">
        <f>V105/10^9</f>
        <v>1388.4150951328857</v>
      </c>
      <c r="AC105">
        <f t="shared" si="8"/>
        <v>2116</v>
      </c>
      <c r="AD105" s="4">
        <f t="shared" si="9"/>
        <v>2.7365734776682886E-3</v>
      </c>
      <c r="AE105" s="4">
        <f t="shared" si="10"/>
        <v>1.6151277733118464E-2</v>
      </c>
    </row>
    <row r="106" spans="2:31" x14ac:dyDescent="0.3">
      <c r="B106">
        <v>2117</v>
      </c>
      <c r="C106" s="1">
        <v>4692064503.5900736</v>
      </c>
      <c r="D106" s="1"/>
      <c r="E106" s="1">
        <v>407821366636.17676</v>
      </c>
      <c r="F106" s="1">
        <v>793066687413.07288</v>
      </c>
      <c r="G106" s="1">
        <v>254888354147.61047</v>
      </c>
      <c r="H106" s="1">
        <v>1460468472700.4502</v>
      </c>
      <c r="I106" s="1"/>
      <c r="J106" s="1">
        <v>8953103403.1174812</v>
      </c>
      <c r="K106" s="1"/>
      <c r="L106" s="1">
        <v>407655388944.87573</v>
      </c>
      <c r="M106" s="1">
        <v>793010264879.28015</v>
      </c>
      <c r="N106" s="1">
        <v>254784618090.54733</v>
      </c>
      <c r="O106" s="1">
        <v>1464403375317.8208</v>
      </c>
      <c r="Q106" s="1">
        <v>30727643914.101845</v>
      </c>
      <c r="R106" s="1"/>
      <c r="S106" s="1">
        <v>406327567414.4671</v>
      </c>
      <c r="T106" s="1">
        <v>792558884608.93799</v>
      </c>
      <c r="U106" s="1">
        <v>253954729634.04193</v>
      </c>
      <c r="V106" s="1">
        <v>1483568825571.5488</v>
      </c>
      <c r="Y106">
        <f t="shared" si="7"/>
        <v>2117</v>
      </c>
      <c r="Z106" s="7">
        <f>H106/10^9</f>
        <v>1460.4684727004501</v>
      </c>
      <c r="AA106" s="7">
        <f>O106/10^9</f>
        <v>1464.4033753178207</v>
      </c>
      <c r="AB106" s="7">
        <f>V106/10^9</f>
        <v>1483.5688255715488</v>
      </c>
      <c r="AC106">
        <f t="shared" si="8"/>
        <v>2117</v>
      </c>
      <c r="AD106" s="4">
        <f t="shared" si="9"/>
        <v>2.6942742626240332E-3</v>
      </c>
      <c r="AE106" s="4">
        <f t="shared" si="10"/>
        <v>1.5817084245841662E-2</v>
      </c>
    </row>
    <row r="107" spans="2:31" x14ac:dyDescent="0.3">
      <c r="B107">
        <v>2118</v>
      </c>
      <c r="C107" s="1">
        <v>4948877260.7432222</v>
      </c>
      <c r="D107" s="1"/>
      <c r="E107" s="1">
        <v>436271374771.64117</v>
      </c>
      <c r="F107" s="1">
        <v>846714534740.63513</v>
      </c>
      <c r="G107" s="1">
        <v>272669609232.27573</v>
      </c>
      <c r="H107" s="1">
        <v>1560604396005.2952</v>
      </c>
      <c r="I107" s="1"/>
      <c r="J107" s="1">
        <v>9438516389.5207214</v>
      </c>
      <c r="K107" s="1"/>
      <c r="L107" s="1">
        <v>436093818637.3941</v>
      </c>
      <c r="M107" s="1">
        <v>846654401907.49561</v>
      </c>
      <c r="N107" s="1">
        <v>272558636648.37131</v>
      </c>
      <c r="O107" s="1">
        <v>1564745373582.7817</v>
      </c>
      <c r="Q107" s="1">
        <v>32267217235.566608</v>
      </c>
      <c r="R107" s="1"/>
      <c r="S107" s="1">
        <v>434673369563.41833</v>
      </c>
      <c r="T107" s="1">
        <v>846173339242.37891</v>
      </c>
      <c r="U107" s="1">
        <v>271670855977.13647</v>
      </c>
      <c r="V107" s="1">
        <v>1584784782018.5002</v>
      </c>
      <c r="Y107">
        <f t="shared" si="7"/>
        <v>2118</v>
      </c>
      <c r="Z107" s="7">
        <f>H107/10^9</f>
        <v>1560.6043960052953</v>
      </c>
      <c r="AA107" s="7">
        <f>O107/10^9</f>
        <v>1564.7453735827817</v>
      </c>
      <c r="AB107" s="7">
        <f>V107/10^9</f>
        <v>1584.7847820185002</v>
      </c>
      <c r="AC107">
        <f t="shared" si="8"/>
        <v>2118</v>
      </c>
      <c r="AD107" s="4">
        <f t="shared" si="9"/>
        <v>2.65344477311876E-3</v>
      </c>
      <c r="AE107" s="4">
        <f t="shared" si="10"/>
        <v>1.5494244457531892E-2</v>
      </c>
    </row>
    <row r="108" spans="2:31" x14ac:dyDescent="0.3">
      <c r="B108">
        <v>2119</v>
      </c>
      <c r="C108" s="1">
        <v>5219746270.8257427</v>
      </c>
      <c r="D108" s="1"/>
      <c r="E108" s="1">
        <v>466546830304.06152</v>
      </c>
      <c r="F108" s="1">
        <v>903763949802.27112</v>
      </c>
      <c r="G108" s="1">
        <v>291591768940.03845</v>
      </c>
      <c r="H108" s="1">
        <v>1667122295317.1968</v>
      </c>
      <c r="I108" s="1"/>
      <c r="J108" s="1">
        <v>9950247237.8950424</v>
      </c>
      <c r="K108" s="1"/>
      <c r="L108" s="1">
        <v>466356952826.80237</v>
      </c>
      <c r="M108" s="1">
        <v>903699874291.80139</v>
      </c>
      <c r="N108" s="1">
        <v>291473095516.75146</v>
      </c>
      <c r="O108" s="1">
        <v>1671480169873.2502</v>
      </c>
      <c r="Q108" s="1">
        <v>33883936322.916595</v>
      </c>
      <c r="R108" s="1"/>
      <c r="S108" s="1">
        <v>464837933008.72864</v>
      </c>
      <c r="T108" s="1">
        <v>903187270208.04492</v>
      </c>
      <c r="U108" s="1">
        <v>290523708130.45538</v>
      </c>
      <c r="V108" s="1">
        <v>1692432847670.1455</v>
      </c>
      <c r="Y108">
        <f t="shared" si="7"/>
        <v>2119</v>
      </c>
      <c r="Z108" s="7">
        <f>H108/10^9</f>
        <v>1667.1222953171969</v>
      </c>
      <c r="AA108" s="7">
        <f>O108/10^9</f>
        <v>1671.4801698732501</v>
      </c>
      <c r="AB108" s="7">
        <f>V108/10^9</f>
        <v>1692.4328476701455</v>
      </c>
      <c r="AC108">
        <f t="shared" si="8"/>
        <v>2119</v>
      </c>
      <c r="AD108" s="4">
        <f t="shared" si="9"/>
        <v>2.6140101228891064E-3</v>
      </c>
      <c r="AE108" s="4">
        <f t="shared" si="10"/>
        <v>1.518218094979824E-2</v>
      </c>
    </row>
    <row r="109" spans="2:31" x14ac:dyDescent="0.3">
      <c r="B109">
        <v>2120</v>
      </c>
      <c r="C109" s="1">
        <v>5505440881.9332628</v>
      </c>
      <c r="D109" s="1"/>
      <c r="E109" s="1">
        <v>498759152952.7948</v>
      </c>
      <c r="F109" s="1">
        <v>964422524405.00208</v>
      </c>
      <c r="G109" s="1">
        <v>311724470595.49677</v>
      </c>
      <c r="H109" s="1">
        <v>1780411588835.2271</v>
      </c>
      <c r="I109" s="1"/>
      <c r="J109" s="1">
        <v>10489722840.691128</v>
      </c>
      <c r="K109" s="1"/>
      <c r="L109" s="1">
        <v>498556165888.55774</v>
      </c>
      <c r="M109" s="1">
        <v>964354259668.06042</v>
      </c>
      <c r="N109" s="1">
        <v>311597603680.34857</v>
      </c>
      <c r="O109" s="1">
        <v>1784997752077.658</v>
      </c>
      <c r="Q109" s="1">
        <v>35581667196.287453</v>
      </c>
      <c r="R109" s="1"/>
      <c r="S109" s="1">
        <v>496932269374.66125</v>
      </c>
      <c r="T109" s="1">
        <v>963808141772.52979</v>
      </c>
      <c r="U109" s="1">
        <v>310582668359.16327</v>
      </c>
      <c r="V109" s="1">
        <v>1806904746702.6418</v>
      </c>
      <c r="Y109">
        <f t="shared" si="7"/>
        <v>2120</v>
      </c>
      <c r="Z109" s="7">
        <f>H109/10^9</f>
        <v>1780.4115888352271</v>
      </c>
      <c r="AA109" s="7">
        <f>O109/10^9</f>
        <v>1784.9977520776579</v>
      </c>
      <c r="AB109" s="7">
        <f>V109/10^9</f>
        <v>1806.9047467026419</v>
      </c>
      <c r="AC109">
        <f t="shared" si="8"/>
        <v>2120</v>
      </c>
      <c r="AD109" s="4">
        <f t="shared" si="9"/>
        <v>2.5759005789392194E-3</v>
      </c>
      <c r="AE109" s="4">
        <f t="shared" si="10"/>
        <v>1.4880355774782954E-2</v>
      </c>
    </row>
    <row r="110" spans="2:31" x14ac:dyDescent="0.3">
      <c r="B110">
        <v>2121</v>
      </c>
      <c r="C110" s="1">
        <v>5806772551.3189573</v>
      </c>
      <c r="D110" s="1"/>
      <c r="E110" s="1">
        <v>533942761329.1803</v>
      </c>
      <c r="F110" s="1">
        <v>1030669483487.9318</v>
      </c>
      <c r="G110" s="1">
        <v>333714225830.73767</v>
      </c>
      <c r="H110" s="1">
        <v>1904133243199.1689</v>
      </c>
      <c r="I110" s="1"/>
      <c r="J110" s="1">
        <v>11058447453.358395</v>
      </c>
      <c r="K110" s="1"/>
      <c r="L110" s="1">
        <v>533725454745.0105</v>
      </c>
      <c r="M110" s="1">
        <v>1030596640575.3448</v>
      </c>
      <c r="N110" s="1">
        <v>333578409215.63159</v>
      </c>
      <c r="O110" s="1">
        <v>1908958951989.3455</v>
      </c>
      <c r="Q110" s="1">
        <v>37364469632.243561</v>
      </c>
      <c r="R110" s="1"/>
      <c r="S110" s="1">
        <v>531987002071.65405</v>
      </c>
      <c r="T110" s="1">
        <v>1030013897274.6503</v>
      </c>
      <c r="U110" s="1">
        <v>332491876294.78381</v>
      </c>
      <c r="V110" s="1">
        <v>1931857245273.3315</v>
      </c>
      <c r="Y110">
        <f t="shared" si="7"/>
        <v>2121</v>
      </c>
      <c r="Z110" s="7">
        <f>H110/10^9</f>
        <v>1904.1332431991689</v>
      </c>
      <c r="AA110" s="7">
        <f>O110/10^9</f>
        <v>1908.9589519893455</v>
      </c>
      <c r="AB110" s="7">
        <f>V110/10^9</f>
        <v>1931.8572452733315</v>
      </c>
      <c r="AC110">
        <f t="shared" si="8"/>
        <v>2121</v>
      </c>
      <c r="AD110" s="4">
        <f t="shared" si="9"/>
        <v>2.534333564844872E-3</v>
      </c>
      <c r="AE110" s="4">
        <f t="shared" si="10"/>
        <v>1.4559906547077046E-2</v>
      </c>
    </row>
    <row r="111" spans="2:31" x14ac:dyDescent="0.3">
      <c r="B111">
        <v>2122</v>
      </c>
      <c r="C111" s="1">
        <v>6124597150.1793385</v>
      </c>
      <c r="D111" s="1"/>
      <c r="E111" s="1">
        <v>571397832660.82214</v>
      </c>
      <c r="F111" s="1">
        <v>1101148093764.4761</v>
      </c>
      <c r="G111" s="1">
        <v>357123645413.01385</v>
      </c>
      <c r="H111" s="1">
        <v>2035794168988.4915</v>
      </c>
      <c r="I111" s="1"/>
      <c r="J111" s="1">
        <v>11658006888.811792</v>
      </c>
      <c r="K111" s="1"/>
      <c r="L111" s="1">
        <v>571165282072.38745</v>
      </c>
      <c r="M111" s="1">
        <v>1101070383328.7266</v>
      </c>
      <c r="N111" s="1">
        <v>356978301295.24219</v>
      </c>
      <c r="O111" s="1">
        <v>2040871973585.168</v>
      </c>
      <c r="Q111" s="1">
        <v>39236606875.31147</v>
      </c>
      <c r="R111" s="1"/>
      <c r="S111" s="1">
        <v>569304877364.90906</v>
      </c>
      <c r="T111" s="1">
        <v>1100448699842.7322</v>
      </c>
      <c r="U111" s="1">
        <v>355815548353.06818</v>
      </c>
      <c r="V111" s="1">
        <v>2064805732436.0208</v>
      </c>
      <c r="Y111">
        <f t="shared" si="7"/>
        <v>2122</v>
      </c>
      <c r="Z111" s="7">
        <f>H111/10^9</f>
        <v>2035.7941689884915</v>
      </c>
      <c r="AA111" s="7">
        <f>O111/10^9</f>
        <v>2040.871973585168</v>
      </c>
      <c r="AB111" s="7">
        <f>V111/10^9</f>
        <v>2064.8057324360207</v>
      </c>
      <c r="AC111">
        <f t="shared" si="8"/>
        <v>2122</v>
      </c>
      <c r="AD111" s="4">
        <f t="shared" si="9"/>
        <v>2.4942622756403132E-3</v>
      </c>
      <c r="AE111" s="4">
        <f t="shared" si="10"/>
        <v>1.4250735113336094E-2</v>
      </c>
    </row>
    <row r="112" spans="2:31" x14ac:dyDescent="0.3">
      <c r="B112">
        <v>2123</v>
      </c>
      <c r="C112" s="1">
        <v>6459817394.5894184</v>
      </c>
      <c r="D112" s="1"/>
      <c r="E112" s="1">
        <v>611263554222.30554</v>
      </c>
      <c r="F112" s="1">
        <v>1176117603025.8203</v>
      </c>
      <c r="G112" s="1">
        <v>382039721388.94098</v>
      </c>
      <c r="H112" s="1">
        <v>2175880696031.6563</v>
      </c>
      <c r="I112" s="1"/>
      <c r="J112" s="1">
        <v>12290072939.315071</v>
      </c>
      <c r="K112" s="1"/>
      <c r="L112" s="1">
        <v>611014778495.63965</v>
      </c>
      <c r="M112" s="1">
        <v>1176034717995.8655</v>
      </c>
      <c r="N112" s="1">
        <v>381884236559.77478</v>
      </c>
      <c r="O112" s="1">
        <v>2181223805990.5952</v>
      </c>
      <c r="Q112" s="1">
        <v>41202555836.322853</v>
      </c>
      <c r="R112" s="1"/>
      <c r="S112" s="1">
        <v>609024572682.31104</v>
      </c>
      <c r="T112" s="1">
        <v>1175371637756.2288</v>
      </c>
      <c r="U112" s="1">
        <v>380640357926.4444</v>
      </c>
      <c r="V112" s="1">
        <v>2206239124201.3071</v>
      </c>
      <c r="Y112">
        <f t="shared" si="7"/>
        <v>2123</v>
      </c>
      <c r="Z112" s="7">
        <f>H112/10^9</f>
        <v>2175.880696031656</v>
      </c>
      <c r="AA112" s="7">
        <f>O112/10^9</f>
        <v>2181.2238059905953</v>
      </c>
      <c r="AB112" s="7">
        <f>V112/10^9</f>
        <v>2206.2391242013073</v>
      </c>
      <c r="AC112">
        <f t="shared" si="8"/>
        <v>2123</v>
      </c>
      <c r="AD112" s="4">
        <f t="shared" si="9"/>
        <v>2.4556079608059355E-3</v>
      </c>
      <c r="AE112" s="4">
        <f t="shared" si="10"/>
        <v>1.3952248496444936E-2</v>
      </c>
    </row>
    <row r="113" spans="2:31" x14ac:dyDescent="0.3">
      <c r="B113">
        <v>2124</v>
      </c>
      <c r="C113" s="1">
        <v>6813385409.4917793</v>
      </c>
      <c r="D113" s="1"/>
      <c r="E113" s="1">
        <v>653687353358.28503</v>
      </c>
      <c r="F113" s="1">
        <v>1255852596528.3745</v>
      </c>
      <c r="G113" s="1">
        <v>408554595848.92816</v>
      </c>
      <c r="H113" s="1">
        <v>2324907931145.0796</v>
      </c>
      <c r="I113" s="1"/>
      <c r="J113" s="1">
        <v>12956408038.110395</v>
      </c>
      <c r="K113" s="1"/>
      <c r="L113" s="1">
        <v>653421311356.03564</v>
      </c>
      <c r="M113" s="1">
        <v>1255764211067.4563</v>
      </c>
      <c r="N113" s="1">
        <v>408388319597.52228</v>
      </c>
      <c r="O113" s="1">
        <v>2330530250059.1245</v>
      </c>
      <c r="Q113" s="1">
        <v>43267017801.971123</v>
      </c>
      <c r="R113" s="1"/>
      <c r="S113" s="1">
        <v>651292975338.04053</v>
      </c>
      <c r="T113" s="1">
        <v>1255057127380.1086</v>
      </c>
      <c r="U113" s="1">
        <v>407058109586.27533</v>
      </c>
      <c r="V113" s="1">
        <v>2356675230106.3955</v>
      </c>
      <c r="Y113">
        <f t="shared" si="7"/>
        <v>2124</v>
      </c>
      <c r="Z113" s="7">
        <f>H113/10^9</f>
        <v>2324.9079311450796</v>
      </c>
      <c r="AA113" s="7">
        <f>O113/10^9</f>
        <v>2330.5302500591247</v>
      </c>
      <c r="AB113" s="7">
        <f>V113/10^9</f>
        <v>2356.6752301063957</v>
      </c>
      <c r="AC113">
        <f t="shared" si="8"/>
        <v>2124</v>
      </c>
      <c r="AD113" s="4">
        <f t="shared" si="9"/>
        <v>2.418297446848116E-3</v>
      </c>
      <c r="AE113" s="4">
        <f t="shared" si="10"/>
        <v>1.3663895475495175E-2</v>
      </c>
    </row>
    <row r="114" spans="2:31" x14ac:dyDescent="0.3">
      <c r="B114">
        <v>2125</v>
      </c>
      <c r="C114" s="1">
        <v>7186305433.0221481</v>
      </c>
      <c r="D114" s="1"/>
      <c r="E114" s="1">
        <v>698825373522.30652</v>
      </c>
      <c r="F114" s="1">
        <v>1340643911812.3066</v>
      </c>
      <c r="G114" s="1">
        <v>436765858451.44159</v>
      </c>
      <c r="H114" s="1">
        <v>2483421449219.0767</v>
      </c>
      <c r="I114" s="1"/>
      <c r="J114" s="1">
        <v>13658870173.793217</v>
      </c>
      <c r="K114" s="1"/>
      <c r="L114" s="1">
        <v>698540960556.23267</v>
      </c>
      <c r="M114" s="1">
        <v>1340549680210.8672</v>
      </c>
      <c r="N114" s="1">
        <v>436588100347.64539</v>
      </c>
      <c r="O114" s="1">
        <v>2489337611288.5386</v>
      </c>
      <c r="Q114" s="1">
        <v>45434929681.209885</v>
      </c>
      <c r="R114" s="1"/>
      <c r="S114" s="1">
        <v>696265656827.63733</v>
      </c>
      <c r="T114" s="1">
        <v>1339795827399.3481</v>
      </c>
      <c r="U114" s="1">
        <v>435166035517.27332</v>
      </c>
      <c r="V114" s="1">
        <v>2516662449425.4688</v>
      </c>
      <c r="Y114">
        <f t="shared" si="7"/>
        <v>2125</v>
      </c>
      <c r="Z114" s="7">
        <f>H114/10^9</f>
        <v>2483.4214492190767</v>
      </c>
      <c r="AA114" s="7">
        <f>O114/10^9</f>
        <v>2489.3376112885385</v>
      </c>
      <c r="AB114" s="7">
        <f>V114/10^9</f>
        <v>2516.6624494254688</v>
      </c>
      <c r="AC114">
        <f t="shared" si="8"/>
        <v>2125</v>
      </c>
      <c r="AD114" s="4">
        <f t="shared" si="9"/>
        <v>2.3822626124623747E-3</v>
      </c>
      <c r="AE114" s="4">
        <f t="shared" si="10"/>
        <v>1.3385162722519313E-2</v>
      </c>
    </row>
    <row r="115" spans="2:31" x14ac:dyDescent="0.3">
      <c r="B115">
        <v>2126</v>
      </c>
      <c r="C115" s="1">
        <v>7579636668.8525715</v>
      </c>
      <c r="D115" s="1"/>
      <c r="E115" s="1">
        <v>746842977319.33484</v>
      </c>
      <c r="F115" s="1">
        <v>1430799539983.9473</v>
      </c>
      <c r="G115" s="1">
        <v>466776860824.58429</v>
      </c>
      <c r="H115" s="1">
        <v>2651999014796.7192</v>
      </c>
      <c r="I115" s="1"/>
      <c r="J115" s="1">
        <v>14399418071.135597</v>
      </c>
      <c r="K115" s="1"/>
      <c r="L115" s="1">
        <v>746539021398.05896</v>
      </c>
      <c r="M115" s="1">
        <v>1430699095481.4612</v>
      </c>
      <c r="N115" s="1">
        <v>466586888373.78687</v>
      </c>
      <c r="O115" s="1">
        <v>2658224423324.4424</v>
      </c>
      <c r="Q115" s="1">
        <v>47711475815.405899</v>
      </c>
      <c r="R115" s="1"/>
      <c r="S115" s="1">
        <v>744107374027.84888</v>
      </c>
      <c r="T115" s="1">
        <v>1429895539461.5735</v>
      </c>
      <c r="U115" s="1">
        <v>465067108767.40552</v>
      </c>
      <c r="V115" s="1">
        <v>2686781498072.2334</v>
      </c>
      <c r="Y115">
        <f t="shared" si="7"/>
        <v>2126</v>
      </c>
      <c r="Z115" s="7">
        <f>H115/10^9</f>
        <v>2651.9990147967192</v>
      </c>
      <c r="AA115" s="7">
        <f>O115/10^9</f>
        <v>2658.2244233244423</v>
      </c>
      <c r="AB115" s="7">
        <f>V115/10^9</f>
        <v>2686.7814980722333</v>
      </c>
      <c r="AC115">
        <f t="shared" si="8"/>
        <v>2126</v>
      </c>
      <c r="AD115" s="4">
        <f t="shared" si="9"/>
        <v>2.3474399850787141E-3</v>
      </c>
      <c r="AE115" s="4">
        <f t="shared" si="10"/>
        <v>1.3115571718332724E-2</v>
      </c>
    </row>
    <row r="116" spans="2:31" x14ac:dyDescent="0.3">
      <c r="B116">
        <v>2127</v>
      </c>
      <c r="C116" s="1">
        <v>7994496294.6537571</v>
      </c>
      <c r="D116" s="1"/>
      <c r="E116" s="1">
        <v>797915278062.26013</v>
      </c>
      <c r="F116" s="1">
        <v>1526645643665.4294</v>
      </c>
      <c r="G116" s="1">
        <v>498697048788.9126</v>
      </c>
      <c r="H116" s="1">
        <v>2831252466811.2559</v>
      </c>
      <c r="I116" s="1"/>
      <c r="J116" s="1">
        <v>15180116652.80459</v>
      </c>
      <c r="K116" s="1"/>
      <c r="L116" s="1">
        <v>797590535922.67712</v>
      </c>
      <c r="M116" s="1">
        <v>1526538597209.363</v>
      </c>
      <c r="N116" s="1">
        <v>498494084951.67322</v>
      </c>
      <c r="O116" s="1">
        <v>2837803334736.5181</v>
      </c>
      <c r="Q116" s="1">
        <v>50102100380.509064</v>
      </c>
      <c r="R116" s="1"/>
      <c r="S116" s="1">
        <v>794992598806.01245</v>
      </c>
      <c r="T116" s="1">
        <v>1525682225560.8381</v>
      </c>
      <c r="U116" s="1">
        <v>496870374253.75781</v>
      </c>
      <c r="V116" s="1">
        <v>2867647299001.1172</v>
      </c>
      <c r="Y116">
        <f t="shared" si="7"/>
        <v>2127</v>
      </c>
      <c r="Z116" s="7">
        <f>H116/10^9</f>
        <v>2831.252466811256</v>
      </c>
      <c r="AA116" s="7">
        <f>O116/10^9</f>
        <v>2837.8033347365181</v>
      </c>
      <c r="AB116" s="7">
        <f>V116/10^9</f>
        <v>2867.6472990011171</v>
      </c>
      <c r="AC116">
        <f t="shared" si="8"/>
        <v>2127</v>
      </c>
      <c r="AD116" s="4">
        <f t="shared" si="9"/>
        <v>2.3137703196918018E-3</v>
      </c>
      <c r="AE116" s="4">
        <f t="shared" si="10"/>
        <v>1.2854675666155385E-2</v>
      </c>
    </row>
    <row r="117" spans="2:31" x14ac:dyDescent="0.3">
      <c r="B117">
        <v>2128</v>
      </c>
      <c r="C117" s="1">
        <v>8432062635.2215624</v>
      </c>
      <c r="D117" s="1"/>
      <c r="E117" s="1">
        <v>852227701436.17944</v>
      </c>
      <c r="F117" s="1">
        <v>1628527590250.2603</v>
      </c>
      <c r="G117" s="1">
        <v>532642313397.61218</v>
      </c>
      <c r="H117" s="1">
        <v>3021829667719.2734</v>
      </c>
      <c r="I117" s="1"/>
      <c r="J117" s="1">
        <v>16003142797.205215</v>
      </c>
      <c r="K117" s="1"/>
      <c r="L117" s="1">
        <v>851880854346.26221</v>
      </c>
      <c r="M117" s="1">
        <v>1628413529183.636</v>
      </c>
      <c r="N117" s="1">
        <v>532425533966.41388</v>
      </c>
      <c r="O117" s="1">
        <v>3028723060293.5176</v>
      </c>
      <c r="Q117" s="1">
        <v>52612520410.918152</v>
      </c>
      <c r="R117" s="1"/>
      <c r="S117" s="1">
        <v>849106077626.92249</v>
      </c>
      <c r="T117" s="1">
        <v>1627501040650.6426</v>
      </c>
      <c r="U117" s="1">
        <v>530691298516.82654</v>
      </c>
      <c r="V117" s="1">
        <v>3059910937205.3101</v>
      </c>
      <c r="Y117">
        <f t="shared" si="7"/>
        <v>2128</v>
      </c>
      <c r="Z117" s="7">
        <f>H117/10^9</f>
        <v>3021.8296677192734</v>
      </c>
      <c r="AA117" s="7">
        <f>O117/10^9</f>
        <v>3028.7230602935174</v>
      </c>
      <c r="AB117" s="7">
        <f>V117/10^9</f>
        <v>3059.9109372053099</v>
      </c>
      <c r="AC117">
        <f t="shared" si="8"/>
        <v>2128</v>
      </c>
      <c r="AD117" s="4">
        <f t="shared" si="9"/>
        <v>2.281198258089371E-3</v>
      </c>
      <c r="AE117" s="4">
        <f t="shared" si="10"/>
        <v>1.2602056923604941E-2</v>
      </c>
    </row>
    <row r="118" spans="2:31" x14ac:dyDescent="0.3">
      <c r="B118">
        <v>2129</v>
      </c>
      <c r="C118" s="1">
        <v>8893578509.280304</v>
      </c>
      <c r="D118" s="1"/>
      <c r="E118" s="1">
        <v>909976578952.33533</v>
      </c>
      <c r="F118" s="1">
        <v>1736811059082.2952</v>
      </c>
      <c r="G118" s="1">
        <v>568735361845.20959</v>
      </c>
      <c r="H118" s="1">
        <v>3224416578389.1201</v>
      </c>
      <c r="I118" s="1"/>
      <c r="J118" s="1">
        <v>16870791408.503521</v>
      </c>
      <c r="K118" s="1"/>
      <c r="L118" s="1">
        <v>909606228272.39929</v>
      </c>
      <c r="M118" s="1">
        <v>1736689545761.7617</v>
      </c>
      <c r="N118" s="1">
        <v>568503892670.24951</v>
      </c>
      <c r="O118" s="1">
        <v>3231670458112.9141</v>
      </c>
      <c r="Q118" s="1">
        <v>55248739476.209976</v>
      </c>
      <c r="R118" s="1"/>
      <c r="S118" s="1">
        <v>906643422832.90881</v>
      </c>
      <c r="T118" s="1">
        <v>1735717439197.4951</v>
      </c>
      <c r="U118" s="1">
        <v>566652139270.56799</v>
      </c>
      <c r="V118" s="1">
        <v>3264261740777.1816</v>
      </c>
      <c r="Y118">
        <f t="shared" si="7"/>
        <v>2129</v>
      </c>
      <c r="Z118" s="7">
        <f>H118/10^9</f>
        <v>3224.4165783891203</v>
      </c>
      <c r="AA118" s="7">
        <f>O118/10^9</f>
        <v>3231.6704581129143</v>
      </c>
      <c r="AB118" s="7">
        <f>V118/10^9</f>
        <v>3264.2617407771818</v>
      </c>
      <c r="AC118">
        <f t="shared" si="8"/>
        <v>2129</v>
      </c>
      <c r="AD118" s="4">
        <f t="shared" si="9"/>
        <v>2.2496720096315515E-3</v>
      </c>
      <c r="AE118" s="4">
        <f t="shared" si="10"/>
        <v>1.235732462582971E-2</v>
      </c>
    </row>
    <row r="119" spans="2:31" x14ac:dyDescent="0.3">
      <c r="B119">
        <v>2130</v>
      </c>
      <c r="C119" s="1">
        <v>9380354759.4688492</v>
      </c>
      <c r="D119" s="1"/>
      <c r="E119" s="1">
        <v>971369774966.51587</v>
      </c>
      <c r="F119" s="1">
        <v>1851883200548.3611</v>
      </c>
      <c r="G119" s="1">
        <v>607106109354.07239</v>
      </c>
      <c r="H119" s="1">
        <v>3439739439628.418</v>
      </c>
      <c r="I119" s="1"/>
      <c r="J119" s="1">
        <v>17785481815.755527</v>
      </c>
      <c r="K119" s="1"/>
      <c r="L119" s="1">
        <v>970974437455.28369</v>
      </c>
      <c r="M119" s="1">
        <v>1851753770870.3789</v>
      </c>
      <c r="N119" s="1">
        <v>606859023409.55225</v>
      </c>
      <c r="O119" s="1">
        <v>3447372713550.9702</v>
      </c>
      <c r="Q119" s="1">
        <v>58017062043.461197</v>
      </c>
      <c r="R119" s="1"/>
      <c r="S119" s="1">
        <v>967811737365.42578</v>
      </c>
      <c r="T119" s="1">
        <v>1850718333446.5259</v>
      </c>
      <c r="U119" s="1">
        <v>604882335853.39111</v>
      </c>
      <c r="V119" s="1">
        <v>3481429468708.8042</v>
      </c>
      <c r="Y119">
        <f t="shared" si="7"/>
        <v>2130</v>
      </c>
      <c r="Z119" s="7">
        <f>H119/10^9</f>
        <v>3439.739439628418</v>
      </c>
      <c r="AA119" s="7">
        <f>O119/10^9</f>
        <v>3447.3727135509703</v>
      </c>
      <c r="AB119" s="7">
        <f>V119/10^9</f>
        <v>3481.4294687088041</v>
      </c>
      <c r="AC119">
        <f t="shared" si="8"/>
        <v>2130</v>
      </c>
      <c r="AD119" s="4">
        <f t="shared" si="9"/>
        <v>2.2191430649109944E-3</v>
      </c>
      <c r="AE119" s="4">
        <f t="shared" si="10"/>
        <v>1.212011252947974E-2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5AED-C5DD-4948-86FB-563B5A05A58C}">
  <dimension ref="B2:AB121"/>
  <sheetViews>
    <sheetView tabSelected="1" topLeftCell="D2" workbookViewId="0">
      <selection activeCell="F9" sqref="F9"/>
    </sheetView>
  </sheetViews>
  <sheetFormatPr defaultRowHeight="14.4" x14ac:dyDescent="0.3"/>
  <cols>
    <col min="3" max="3" width="10.44140625" bestFit="1" customWidth="1"/>
    <col min="4" max="4" width="16.33203125" bestFit="1" customWidth="1"/>
    <col min="5" max="5" width="17.44140625" bestFit="1" customWidth="1"/>
    <col min="6" max="6" width="18.44140625" bestFit="1" customWidth="1"/>
    <col min="7" max="7" width="24.33203125" bestFit="1" customWidth="1"/>
    <col min="8" max="8" width="18.44140625" bestFit="1" customWidth="1"/>
    <col min="9" max="9" width="19.88671875" bestFit="1" customWidth="1"/>
    <col min="11" max="12" width="12" bestFit="1" customWidth="1"/>
    <col min="13" max="13" width="13.5546875" bestFit="1" customWidth="1"/>
    <col min="14" max="14" width="24.33203125" bestFit="1" customWidth="1"/>
    <col min="15" max="15" width="15.33203125" bestFit="1" customWidth="1"/>
    <col min="16" max="16" width="19.88671875" bestFit="1" customWidth="1"/>
    <col min="18" max="19" width="12" bestFit="1" customWidth="1"/>
    <col min="20" max="20" width="13.5546875" bestFit="1" customWidth="1"/>
    <col min="21" max="21" width="24.33203125" bestFit="1" customWidth="1"/>
    <col min="22" max="22" width="15.33203125" bestFit="1" customWidth="1"/>
    <col min="23" max="23" width="12" bestFit="1" customWidth="1"/>
    <col min="26" max="26" width="10" bestFit="1" customWidth="1"/>
    <col min="27" max="27" width="9" bestFit="1" customWidth="1"/>
    <col min="28" max="28" width="12.77734375" bestFit="1" customWidth="1"/>
  </cols>
  <sheetData>
    <row r="2" spans="2:28" x14ac:dyDescent="0.3">
      <c r="B2" t="s">
        <v>9</v>
      </c>
      <c r="C2" t="s">
        <v>10</v>
      </c>
      <c r="D2" s="5" t="str">
        <f>"+ 30%"</f>
        <v>+ 30%</v>
      </c>
      <c r="E2" s="5" t="str">
        <f>"-5%"</f>
        <v>-5%</v>
      </c>
    </row>
    <row r="3" spans="2:28" x14ac:dyDescent="0.3">
      <c r="D3" t="s">
        <v>1</v>
      </c>
      <c r="E3" t="s">
        <v>28</v>
      </c>
      <c r="F3" t="s">
        <v>29</v>
      </c>
    </row>
    <row r="4" spans="2:28" x14ac:dyDescent="0.3">
      <c r="C4" t="s">
        <v>25</v>
      </c>
      <c r="D4" s="2">
        <f>0.5</f>
        <v>0.5</v>
      </c>
      <c r="E4" s="2">
        <v>0.8</v>
      </c>
      <c r="F4" s="5">
        <v>0.45</v>
      </c>
    </row>
    <row r="5" spans="2:28" x14ac:dyDescent="0.3">
      <c r="C5" t="s">
        <v>26</v>
      </c>
      <c r="D5" s="2">
        <f>0.3</f>
        <v>0.3</v>
      </c>
      <c r="E5" s="2">
        <v>0.6</v>
      </c>
      <c r="F5" s="5">
        <v>0.25</v>
      </c>
    </row>
    <row r="6" spans="2:28" x14ac:dyDescent="0.3">
      <c r="C6" t="s">
        <v>27</v>
      </c>
      <c r="D6" s="2">
        <f>0.1</f>
        <v>0.1</v>
      </c>
      <c r="E6" s="2">
        <v>0.4</v>
      </c>
      <c r="F6" s="5">
        <v>0.05</v>
      </c>
    </row>
    <row r="9" spans="2:28" x14ac:dyDescent="0.3">
      <c r="C9" t="s">
        <v>1</v>
      </c>
      <c r="K9" t="s">
        <v>28</v>
      </c>
      <c r="R9" t="s">
        <v>29</v>
      </c>
    </row>
    <row r="10" spans="2:28" x14ac:dyDescent="0.3">
      <c r="D10" t="s">
        <v>5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K10" t="s">
        <v>5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R10" t="s">
        <v>5</v>
      </c>
      <c r="S10" t="s">
        <v>14</v>
      </c>
      <c r="T10" t="s">
        <v>15</v>
      </c>
      <c r="U10" t="s">
        <v>16</v>
      </c>
      <c r="V10" t="s">
        <v>17</v>
      </c>
      <c r="W10" t="s">
        <v>18</v>
      </c>
      <c r="AA10" t="str">
        <f>"-30%"</f>
        <v>-30%</v>
      </c>
      <c r="AB10" t="str">
        <f>"+5%"</f>
        <v>+5%</v>
      </c>
    </row>
    <row r="11" spans="2:28" x14ac:dyDescent="0.3">
      <c r="C11">
        <v>2020</v>
      </c>
      <c r="D11" s="1">
        <v>0</v>
      </c>
      <c r="E11" s="1">
        <v>25892838179.800224</v>
      </c>
      <c r="F11" s="1">
        <v>365974872.87471348</v>
      </c>
      <c r="G11" s="1">
        <v>3935301553.7075682</v>
      </c>
      <c r="H11" s="1">
        <v>228734295.54669592</v>
      </c>
      <c r="I11" s="1">
        <v>30422848901.929203</v>
      </c>
      <c r="K11">
        <v>0</v>
      </c>
      <c r="L11">
        <v>25892838179.800224</v>
      </c>
      <c r="M11">
        <v>374035139.03563231</v>
      </c>
      <c r="N11">
        <v>3935301553.7075682</v>
      </c>
      <c r="O11">
        <v>233771961.8972702</v>
      </c>
      <c r="P11" s="1">
        <v>30435946834.440697</v>
      </c>
      <c r="R11">
        <v>0</v>
      </c>
      <c r="S11">
        <v>25892838179.800224</v>
      </c>
      <c r="T11">
        <v>364631495.18122703</v>
      </c>
      <c r="U11">
        <v>3935301553.7075682</v>
      </c>
      <c r="V11">
        <v>227894684.48826689</v>
      </c>
      <c r="W11">
        <v>30420665913.177288</v>
      </c>
      <c r="Z11" s="9">
        <f>C11</f>
        <v>2020</v>
      </c>
      <c r="AA11" s="3">
        <f>(P11-I11)/I11</f>
        <v>4.3052945349451161E-4</v>
      </c>
      <c r="AB11" s="3">
        <f>(W11-I11)/I11</f>
        <v>-7.1754908915731041E-5</v>
      </c>
    </row>
    <row r="12" spans="2:28" x14ac:dyDescent="0.3">
      <c r="C12">
        <v>2021</v>
      </c>
      <c r="D12" s="1">
        <v>28162312.491577998</v>
      </c>
      <c r="E12" s="1"/>
      <c r="F12" s="1">
        <v>391370170.38527822</v>
      </c>
      <c r="G12" s="1">
        <v>4041757866.9969153</v>
      </c>
      <c r="H12" s="1">
        <v>244606356.49079889</v>
      </c>
      <c r="I12" s="1">
        <v>4705896706.3645706</v>
      </c>
      <c r="K12">
        <v>28162312.491577998</v>
      </c>
      <c r="M12">
        <v>400147939.66868591</v>
      </c>
      <c r="N12">
        <v>4041757866.9969153</v>
      </c>
      <c r="O12">
        <v>250092462.2929287</v>
      </c>
      <c r="P12" s="1">
        <v>4720160581.4501076</v>
      </c>
      <c r="R12">
        <v>28162312.491577998</v>
      </c>
      <c r="T12">
        <v>389907208.83804369</v>
      </c>
      <c r="U12">
        <v>4041757866.9969153</v>
      </c>
      <c r="V12">
        <v>243692005.52377731</v>
      </c>
      <c r="W12">
        <v>4703519393.8503141</v>
      </c>
      <c r="Z12" s="9">
        <f t="shared" ref="Z12:Z75" si="0">C12</f>
        <v>2021</v>
      </c>
      <c r="AA12" s="3">
        <f t="shared" ref="AA12:AA75" si="1">(P12-I12)/I12</f>
        <v>3.0310642106201641E-3</v>
      </c>
      <c r="AB12" s="3">
        <f t="shared" ref="AB12:AB75" si="2">(W12-I12)/I12</f>
        <v>-5.0517736843676156E-4</v>
      </c>
    </row>
    <row r="13" spans="2:28" x14ac:dyDescent="0.3">
      <c r="C13">
        <v>2022</v>
      </c>
      <c r="D13" s="1">
        <v>29703726.087204076</v>
      </c>
      <c r="E13" s="1"/>
      <c r="F13" s="1">
        <v>418390060.46471274</v>
      </c>
      <c r="G13" s="1">
        <v>4151267710.3218927</v>
      </c>
      <c r="H13" s="1">
        <v>261493787.79044545</v>
      </c>
      <c r="I13" s="1">
        <v>4860855284.6642551</v>
      </c>
      <c r="K13">
        <v>29703726.087204076</v>
      </c>
      <c r="M13">
        <v>427936932.5174557</v>
      </c>
      <c r="N13">
        <v>4151267710.3218927</v>
      </c>
      <c r="O13">
        <v>267460582.8234098</v>
      </c>
      <c r="P13" s="1">
        <v>4876368951.7499628</v>
      </c>
      <c r="R13">
        <v>29703726.087204076</v>
      </c>
      <c r="T13">
        <v>416798915.12258899</v>
      </c>
      <c r="U13">
        <v>4151267710.3218927</v>
      </c>
      <c r="V13">
        <v>260499321.95161813</v>
      </c>
      <c r="W13">
        <v>4858269673.483304</v>
      </c>
      <c r="Z13" s="9">
        <f t="shared" si="0"/>
        <v>2022</v>
      </c>
      <c r="AA13" s="3">
        <f t="shared" si="1"/>
        <v>3.191550905589079E-3</v>
      </c>
      <c r="AB13" s="3">
        <f t="shared" si="2"/>
        <v>-5.3192515093148046E-4</v>
      </c>
    </row>
    <row r="14" spans="2:28" x14ac:dyDescent="0.3">
      <c r="C14">
        <v>2023</v>
      </c>
      <c r="D14" s="1">
        <v>31329506.255904682</v>
      </c>
      <c r="E14" s="1"/>
      <c r="F14" s="1">
        <v>447133514.12612766</v>
      </c>
      <c r="G14" s="1">
        <v>4264012812.0953498</v>
      </c>
      <c r="H14" s="1">
        <v>279458446.32882977</v>
      </c>
      <c r="I14" s="1">
        <v>5021934278.8062115</v>
      </c>
      <c r="K14">
        <v>31329506.255904682</v>
      </c>
      <c r="M14">
        <v>457504454.8019309</v>
      </c>
      <c r="N14">
        <v>4264012812.0953498</v>
      </c>
      <c r="O14">
        <v>285940284.25120682</v>
      </c>
      <c r="P14" s="1">
        <v>5038787057.4043913</v>
      </c>
      <c r="R14">
        <v>31329506.255904682</v>
      </c>
      <c r="T14">
        <v>445405024.01349378</v>
      </c>
      <c r="U14">
        <v>4264012812.0953498</v>
      </c>
      <c r="V14">
        <v>278378140.00843358</v>
      </c>
      <c r="W14">
        <v>5019125482.3731813</v>
      </c>
      <c r="Z14" s="9">
        <f t="shared" si="0"/>
        <v>2023</v>
      </c>
      <c r="AA14" s="3">
        <f t="shared" si="1"/>
        <v>3.3558341592208121E-3</v>
      </c>
      <c r="AB14" s="3">
        <f t="shared" si="2"/>
        <v>-5.5930569320350031E-4</v>
      </c>
    </row>
    <row r="15" spans="2:28" x14ac:dyDescent="0.3">
      <c r="C15">
        <v>2024</v>
      </c>
      <c r="D15" s="1">
        <v>33044270.658005822</v>
      </c>
      <c r="E15" s="1"/>
      <c r="F15" s="1">
        <v>477705338.00252193</v>
      </c>
      <c r="G15" s="1">
        <v>4380186052.5482359</v>
      </c>
      <c r="H15" s="1">
        <v>298565836.25157619</v>
      </c>
      <c r="I15" s="1">
        <v>5189501497.4603405</v>
      </c>
      <c r="K15">
        <v>33044270.658005822</v>
      </c>
      <c r="M15">
        <v>488958886.98355979</v>
      </c>
      <c r="N15">
        <v>4380186052.5482359</v>
      </c>
      <c r="O15">
        <v>305599304.36472487</v>
      </c>
      <c r="P15" s="1">
        <v>5207788514.5545263</v>
      </c>
      <c r="R15">
        <v>33044270.658005822</v>
      </c>
      <c r="T15">
        <v>475829746.50568235</v>
      </c>
      <c r="U15">
        <v>4380186052.5482359</v>
      </c>
      <c r="V15">
        <v>297393591.56605148</v>
      </c>
      <c r="W15">
        <v>5186453661.2779751</v>
      </c>
      <c r="Z15" s="9">
        <f t="shared" si="0"/>
        <v>2024</v>
      </c>
      <c r="AA15" s="3">
        <f t="shared" si="1"/>
        <v>3.5238485051281333E-3</v>
      </c>
      <c r="AB15" s="3">
        <f t="shared" si="2"/>
        <v>-5.873080841882366E-4</v>
      </c>
    </row>
    <row r="16" spans="2:28" x14ac:dyDescent="0.3">
      <c r="C16">
        <v>2025</v>
      </c>
      <c r="D16" s="1">
        <v>34852889.693791278</v>
      </c>
      <c r="E16" s="1"/>
      <c r="F16" s="1">
        <v>510216510.48124063</v>
      </c>
      <c r="G16" s="1">
        <v>4499990446.6477213</v>
      </c>
      <c r="H16" s="1">
        <v>318885319.05077541</v>
      </c>
      <c r="I16" s="1">
        <v>5363945165.8735285</v>
      </c>
      <c r="K16">
        <v>34852889.693791278</v>
      </c>
      <c r="M16">
        <v>522415001.24634713</v>
      </c>
      <c r="N16">
        <v>4499990446.6477213</v>
      </c>
      <c r="O16">
        <v>326509375.77896696</v>
      </c>
      <c r="P16" s="1">
        <v>5383767713.366827</v>
      </c>
      <c r="R16">
        <v>34852889.693791278</v>
      </c>
      <c r="T16">
        <v>508183428.68705624</v>
      </c>
      <c r="U16">
        <v>4499990446.6477213</v>
      </c>
      <c r="V16">
        <v>317614642.92941016</v>
      </c>
      <c r="W16">
        <v>5360641407.9579792</v>
      </c>
      <c r="Z16" s="9">
        <f t="shared" si="0"/>
        <v>2025</v>
      </c>
      <c r="AA16" s="3">
        <f t="shared" si="1"/>
        <v>3.6955164305954259E-3</v>
      </c>
      <c r="AB16" s="3">
        <f t="shared" si="2"/>
        <v>-6.1591940509914871E-4</v>
      </c>
    </row>
    <row r="17" spans="3:28" x14ac:dyDescent="0.3">
      <c r="C17">
        <v>2026</v>
      </c>
      <c r="D17" s="1">
        <v>36760500.33681497</v>
      </c>
      <c r="E17" s="1"/>
      <c r="F17" s="1">
        <v>544784536.86282468</v>
      </c>
      <c r="G17" s="1">
        <v>4623641650.2897959</v>
      </c>
      <c r="H17" s="1">
        <v>340490335.53926539</v>
      </c>
      <c r="I17" s="1">
        <v>5545677023.0287008</v>
      </c>
      <c r="K17">
        <v>36760500.33681497</v>
      </c>
      <c r="M17">
        <v>557994329.7179538</v>
      </c>
      <c r="N17">
        <v>4623641650.2897959</v>
      </c>
      <c r="O17">
        <v>348746456.07372111</v>
      </c>
      <c r="P17" s="1">
        <v>5567142936.4182854</v>
      </c>
      <c r="R17">
        <v>36760500.33681497</v>
      </c>
      <c r="T17">
        <v>542582904.72030306</v>
      </c>
      <c r="U17">
        <v>4623641650.2897959</v>
      </c>
      <c r="V17">
        <v>339114315.45018941</v>
      </c>
      <c r="W17">
        <v>5542099370.7971039</v>
      </c>
      <c r="Z17" s="9">
        <f t="shared" si="0"/>
        <v>2026</v>
      </c>
      <c r="AA17" s="3">
        <f t="shared" si="1"/>
        <v>3.8707471243720586E-3</v>
      </c>
      <c r="AB17" s="3">
        <f t="shared" si="2"/>
        <v>-6.4512452072859041E-4</v>
      </c>
    </row>
    <row r="18" spans="3:28" x14ac:dyDescent="0.3">
      <c r="C18">
        <v>2027</v>
      </c>
      <c r="D18" s="1">
        <v>38772520.724357933</v>
      </c>
      <c r="E18" s="1"/>
      <c r="F18" s="1">
        <v>581533824.60636425</v>
      </c>
      <c r="G18" s="1">
        <v>4751368434.2711802</v>
      </c>
      <c r="H18" s="1">
        <v>363458640.37897766</v>
      </c>
      <c r="I18" s="1">
        <v>5735133419.9808798</v>
      </c>
      <c r="K18">
        <v>38772520.724357933</v>
      </c>
      <c r="M18">
        <v>595825553.53360569</v>
      </c>
      <c r="N18">
        <v>4751368434.2711802</v>
      </c>
      <c r="O18">
        <v>372390970.95850354</v>
      </c>
      <c r="P18" s="1">
        <v>5758357479.487648</v>
      </c>
      <c r="R18">
        <v>38772520.724357933</v>
      </c>
      <c r="T18">
        <v>579151869.78515732</v>
      </c>
      <c r="U18">
        <v>4751368434.2711802</v>
      </c>
      <c r="V18">
        <v>361969918.61572331</v>
      </c>
      <c r="W18">
        <v>5731262743.3964186</v>
      </c>
      <c r="Z18" s="9">
        <f t="shared" si="0"/>
        <v>2027</v>
      </c>
      <c r="AA18" s="3">
        <f t="shared" si="1"/>
        <v>4.0494366575425985E-3</v>
      </c>
      <c r="AB18" s="3">
        <f t="shared" si="2"/>
        <v>-6.749061095904054E-4</v>
      </c>
    </row>
    <row r="19" spans="3:28" x14ac:dyDescent="0.3">
      <c r="C19">
        <v>2028</v>
      </c>
      <c r="D19" s="1">
        <v>40894665.546470925</v>
      </c>
      <c r="E19" s="1"/>
      <c r="F19" s="1">
        <v>620596079.78210068</v>
      </c>
      <c r="G19" s="1">
        <v>4883412190.7476645</v>
      </c>
      <c r="H19" s="1">
        <v>387872549.86381292</v>
      </c>
      <c r="I19" s="1">
        <v>5932775485.9400482</v>
      </c>
      <c r="K19">
        <v>40894665.546470925</v>
      </c>
      <c r="M19">
        <v>636044913.90652776</v>
      </c>
      <c r="N19">
        <v>4883412190.7476645</v>
      </c>
      <c r="O19">
        <v>397528071.19157982</v>
      </c>
      <c r="P19" s="1">
        <v>5957879841.3922424</v>
      </c>
      <c r="R19">
        <v>40894665.546470925</v>
      </c>
      <c r="T19">
        <v>618021274.09469604</v>
      </c>
      <c r="U19">
        <v>4883412190.7476645</v>
      </c>
      <c r="V19">
        <v>386263296.30918503</v>
      </c>
      <c r="W19">
        <v>5928591426.6980162</v>
      </c>
      <c r="Z19" s="9">
        <f t="shared" si="0"/>
        <v>2028</v>
      </c>
      <c r="AA19" s="3">
        <f t="shared" si="1"/>
        <v>4.231468983056659E-3</v>
      </c>
      <c r="AB19" s="3">
        <f t="shared" si="2"/>
        <v>-7.0524483050938961E-4</v>
      </c>
    </row>
    <row r="20" spans="3:28" x14ac:dyDescent="0.3">
      <c r="C20">
        <v>2029</v>
      </c>
      <c r="D20" s="1">
        <v>43132962.277312294</v>
      </c>
      <c r="E20" s="1"/>
      <c r="F20" s="1">
        <v>662110725.91389441</v>
      </c>
      <c r="G20" s="1">
        <v>5020027943.8088417</v>
      </c>
      <c r="H20" s="1">
        <v>413819203.69618404</v>
      </c>
      <c r="I20" s="1">
        <v>6139090835.6962328</v>
      </c>
      <c r="K20">
        <v>43132962.277312294</v>
      </c>
      <c r="M20">
        <v>678796646.4329077</v>
      </c>
      <c r="N20">
        <v>5020027943.8088417</v>
      </c>
      <c r="O20">
        <v>424247904.0205673</v>
      </c>
      <c r="P20" s="1">
        <v>6166205456.539629</v>
      </c>
      <c r="R20">
        <v>43132962.277312294</v>
      </c>
      <c r="T20">
        <v>659329739.16072559</v>
      </c>
      <c r="U20">
        <v>5020027943.8088417</v>
      </c>
      <c r="V20">
        <v>412081086.9754535</v>
      </c>
      <c r="W20">
        <v>6134571732.222333</v>
      </c>
      <c r="Z20" s="9">
        <f t="shared" si="0"/>
        <v>2029</v>
      </c>
      <c r="AA20" s="3">
        <f t="shared" si="1"/>
        <v>4.4167160201859313E-3</v>
      </c>
      <c r="AB20" s="3">
        <f t="shared" si="2"/>
        <v>-7.3611933669773288E-4</v>
      </c>
    </row>
    <row r="21" spans="3:28" x14ac:dyDescent="0.3">
      <c r="C21">
        <v>2030</v>
      </c>
      <c r="D21" s="1">
        <v>45493768.294882536</v>
      </c>
      <c r="E21" s="1"/>
      <c r="F21" s="1">
        <v>706225346.45941329</v>
      </c>
      <c r="G21" s="1">
        <v>5161486290.772645</v>
      </c>
      <c r="H21" s="1">
        <v>441390841.53713334</v>
      </c>
      <c r="I21" s="1">
        <v>6354596247.0640745</v>
      </c>
      <c r="K21">
        <v>45493768.294882536</v>
      </c>
      <c r="M21">
        <v>724233439.92716014</v>
      </c>
      <c r="N21">
        <v>5161486290.772645</v>
      </c>
      <c r="O21">
        <v>452645899.9544751</v>
      </c>
      <c r="P21" s="1">
        <v>6383859398.9491634</v>
      </c>
      <c r="R21">
        <v>45493768.294882536</v>
      </c>
      <c r="T21">
        <v>703223997.54812193</v>
      </c>
      <c r="U21">
        <v>5161486290.772645</v>
      </c>
      <c r="V21">
        <v>439514998.46757621</v>
      </c>
      <c r="W21">
        <v>6349719055.0832253</v>
      </c>
      <c r="Z21" s="9">
        <f t="shared" si="0"/>
        <v>2030</v>
      </c>
      <c r="AA21" s="3">
        <f t="shared" si="1"/>
        <v>4.6050371648094822E-3</v>
      </c>
      <c r="AB21" s="3">
        <f t="shared" si="2"/>
        <v>-7.675061941350888E-4</v>
      </c>
    </row>
    <row r="22" spans="3:28" x14ac:dyDescent="0.3">
      <c r="C22">
        <v>2031</v>
      </c>
      <c r="D22" s="1">
        <v>47983788.937780678</v>
      </c>
      <c r="E22" s="1"/>
      <c r="F22" s="1">
        <v>757704586.19375682</v>
      </c>
      <c r="G22" s="1">
        <v>5343261325.7663651</v>
      </c>
      <c r="H22" s="1">
        <v>473565366.37109804</v>
      </c>
      <c r="I22" s="1">
        <v>6622515067.269001</v>
      </c>
      <c r="K22">
        <v>47983788.937780678</v>
      </c>
      <c r="M22">
        <v>777024885.8876251</v>
      </c>
      <c r="N22">
        <v>5343261325.7663651</v>
      </c>
      <c r="O22">
        <v>485640553.6797657</v>
      </c>
      <c r="P22" s="1">
        <v>6653910554.2715368</v>
      </c>
      <c r="R22">
        <v>47983788.937780678</v>
      </c>
      <c r="T22">
        <v>754484536.24477875</v>
      </c>
      <c r="U22">
        <v>5343261325.7663651</v>
      </c>
      <c r="V22">
        <v>471552835.15298671</v>
      </c>
      <c r="W22">
        <v>6617282486.1019115</v>
      </c>
      <c r="Z22" s="9">
        <f t="shared" si="0"/>
        <v>2031</v>
      </c>
      <c r="AA22" s="3">
        <f t="shared" si="1"/>
        <v>4.7407196032975916E-3</v>
      </c>
      <c r="AB22" s="3">
        <f t="shared" si="2"/>
        <v>-7.9011993388295593E-4</v>
      </c>
    </row>
    <row r="23" spans="3:28" x14ac:dyDescent="0.3">
      <c r="C23">
        <v>2032</v>
      </c>
      <c r="D23" s="1">
        <v>50610096.550269142</v>
      </c>
      <c r="E23" s="1"/>
      <c r="F23" s="1">
        <v>812566186.53538644</v>
      </c>
      <c r="G23" s="1">
        <v>5531425032.0888662</v>
      </c>
      <c r="H23" s="1">
        <v>507853866.58461654</v>
      </c>
      <c r="I23" s="1">
        <v>6902455181.7591381</v>
      </c>
      <c r="K23">
        <v>50610096.550269142</v>
      </c>
      <c r="M23">
        <v>833284892.84431863</v>
      </c>
      <c r="N23">
        <v>5531425032.0888662</v>
      </c>
      <c r="O23">
        <v>520803058.02769911</v>
      </c>
      <c r="P23" s="1">
        <v>6936123079.5111532</v>
      </c>
      <c r="R23">
        <v>50610096.550269142</v>
      </c>
      <c r="T23">
        <v>809113068.81723142</v>
      </c>
      <c r="U23">
        <v>5531425032.0888662</v>
      </c>
      <c r="V23">
        <v>505695668.01076961</v>
      </c>
      <c r="W23">
        <v>6896843865.4671364</v>
      </c>
      <c r="Z23" s="9">
        <f t="shared" si="0"/>
        <v>2032</v>
      </c>
      <c r="AA23" s="3">
        <f t="shared" si="1"/>
        <v>4.8776698820135796E-3</v>
      </c>
      <c r="AB23" s="3">
        <f t="shared" si="2"/>
        <v>-8.1294498033548143E-4</v>
      </c>
    </row>
    <row r="24" spans="3:28" x14ac:dyDescent="0.3">
      <c r="C24">
        <v>2033</v>
      </c>
      <c r="D24" s="1">
        <v>53380150.569740467</v>
      </c>
      <c r="E24" s="1"/>
      <c r="F24" s="1">
        <v>871019685.4456954</v>
      </c>
      <c r="G24" s="1">
        <v>5726368016.7512207</v>
      </c>
      <c r="H24" s="1">
        <v>544387303.40355968</v>
      </c>
      <c r="I24" s="1">
        <v>7195155156.1702166</v>
      </c>
      <c r="K24">
        <v>53380150.569740467</v>
      </c>
      <c r="M24">
        <v>893228338.28196287</v>
      </c>
      <c r="N24">
        <v>5726368016.7512207</v>
      </c>
      <c r="O24">
        <v>558267711.42622685</v>
      </c>
      <c r="P24" s="1">
        <v>7231244217.029151</v>
      </c>
      <c r="R24">
        <v>53380150.569740467</v>
      </c>
      <c r="T24">
        <v>867318243.30631745</v>
      </c>
      <c r="U24">
        <v>5726368016.7512207</v>
      </c>
      <c r="V24">
        <v>542073902.06644845</v>
      </c>
      <c r="W24">
        <v>7189140312.6937265</v>
      </c>
      <c r="Z24" s="9">
        <f t="shared" si="0"/>
        <v>2033</v>
      </c>
      <c r="AA24" s="3">
        <f t="shared" si="1"/>
        <v>5.0157446331072055E-3</v>
      </c>
      <c r="AB24" s="3">
        <f t="shared" si="2"/>
        <v>-8.3595743885133355E-4</v>
      </c>
    </row>
    <row r="25" spans="3:28" x14ac:dyDescent="0.3">
      <c r="C25">
        <v>2034</v>
      </c>
      <c r="D25" s="1">
        <v>56301818.713639997</v>
      </c>
      <c r="E25" s="1"/>
      <c r="F25" s="1">
        <v>933287118.7806958</v>
      </c>
      <c r="G25" s="1">
        <v>5928502697.92943</v>
      </c>
      <c r="H25" s="1">
        <v>583304449.23793483</v>
      </c>
      <c r="I25" s="1">
        <v>7501396084.6617012</v>
      </c>
      <c r="K25">
        <v>56301818.713639997</v>
      </c>
      <c r="M25">
        <v>957082916.03126025</v>
      </c>
      <c r="N25">
        <v>5928502697.92943</v>
      </c>
      <c r="O25">
        <v>598176822.51953769</v>
      </c>
      <c r="P25" s="1">
        <v>7540064255.1938677</v>
      </c>
      <c r="R25">
        <v>56301818.713639997</v>
      </c>
      <c r="T25">
        <v>929321152.57226849</v>
      </c>
      <c r="U25">
        <v>5928502697.92943</v>
      </c>
      <c r="V25">
        <v>580825720.3576678</v>
      </c>
      <c r="W25">
        <v>7494951389.5730066</v>
      </c>
      <c r="Z25" s="9">
        <f t="shared" si="0"/>
        <v>2034</v>
      </c>
      <c r="AA25" s="3">
        <f t="shared" si="1"/>
        <v>5.154796533305619E-3</v>
      </c>
      <c r="AB25" s="3">
        <f t="shared" si="2"/>
        <v>-8.5913275555095771E-4</v>
      </c>
    </row>
    <row r="26" spans="3:28" x14ac:dyDescent="0.3">
      <c r="C26">
        <v>2035</v>
      </c>
      <c r="D26" s="1">
        <v>59383399.3260222</v>
      </c>
      <c r="E26" s="1"/>
      <c r="F26" s="1">
        <v>999603746.23558271</v>
      </c>
      <c r="G26" s="1">
        <v>6138269550.0497837</v>
      </c>
      <c r="H26" s="1">
        <v>624752341.39723921</v>
      </c>
      <c r="I26" s="1">
        <v>7822009037.0086269</v>
      </c>
      <c r="K26">
        <v>59383399.3260222</v>
      </c>
      <c r="M26">
        <v>1025089880.709783</v>
      </c>
      <c r="N26">
        <v>6138269550.0497837</v>
      </c>
      <c r="O26">
        <v>640681175.44361436</v>
      </c>
      <c r="P26" s="1">
        <v>7863424005.5292025</v>
      </c>
      <c r="R26">
        <v>59383399.3260222</v>
      </c>
      <c r="T26">
        <v>995356057.15654945</v>
      </c>
      <c r="U26">
        <v>6138269550.0497837</v>
      </c>
      <c r="V26">
        <v>622097535.72284341</v>
      </c>
      <c r="W26">
        <v>7815106542.2551985</v>
      </c>
      <c r="Z26" s="9">
        <f t="shared" si="0"/>
        <v>2035</v>
      </c>
      <c r="AA26" s="3">
        <f t="shared" si="1"/>
        <v>5.2946715255156318E-3</v>
      </c>
      <c r="AB26" s="3">
        <f t="shared" si="2"/>
        <v>-8.8244525425250364E-4</v>
      </c>
    </row>
    <row r="27" spans="3:28" x14ac:dyDescent="0.3">
      <c r="C27">
        <v>2036</v>
      </c>
      <c r="D27" s="1">
        <v>62633644.94721055</v>
      </c>
      <c r="E27" s="1"/>
      <c r="F27" s="1">
        <v>1070218818.6390066</v>
      </c>
      <c r="G27" s="1">
        <v>6356131385.2187223</v>
      </c>
      <c r="H27" s="1">
        <v>668886761.64937913</v>
      </c>
      <c r="I27" s="1">
        <v>8157870610.454318</v>
      </c>
      <c r="K27">
        <v>62633644.94721055</v>
      </c>
      <c r="M27">
        <v>1097504834.5660796</v>
      </c>
      <c r="N27">
        <v>6356131385.2187223</v>
      </c>
      <c r="O27">
        <v>685940521.60379982</v>
      </c>
      <c r="P27" s="1">
        <v>8202210386.3358126</v>
      </c>
      <c r="R27">
        <v>62633644.94721055</v>
      </c>
      <c r="T27">
        <v>1065671149.3178278</v>
      </c>
      <c r="U27">
        <v>6356131385.2187223</v>
      </c>
      <c r="V27">
        <v>666044468.32364237</v>
      </c>
      <c r="W27">
        <v>8150480647.8074036</v>
      </c>
      <c r="Z27" s="9">
        <f t="shared" si="0"/>
        <v>2036</v>
      </c>
      <c r="AA27" s="3">
        <f t="shared" si="1"/>
        <v>5.4352144081168761E-3</v>
      </c>
      <c r="AB27" s="3">
        <f t="shared" si="2"/>
        <v>-9.0586906801932347E-4</v>
      </c>
    </row>
    <row r="28" spans="3:28" x14ac:dyDescent="0.3">
      <c r="C28">
        <v>2037</v>
      </c>
      <c r="D28" s="1">
        <v>66061787.173506618</v>
      </c>
      <c r="E28" s="1"/>
      <c r="F28" s="1">
        <v>1145396388.9171834</v>
      </c>
      <c r="G28" s="1">
        <v>6582581246.2092066</v>
      </c>
      <c r="H28" s="1">
        <v>715872743.07323956</v>
      </c>
      <c r="I28" s="1">
        <v>8509912165.3731356</v>
      </c>
      <c r="K28">
        <v>66061787.173506618</v>
      </c>
      <c r="M28">
        <v>1174598559.1062315</v>
      </c>
      <c r="N28">
        <v>6582581246.2092066</v>
      </c>
      <c r="O28">
        <v>734124099.44139469</v>
      </c>
      <c r="P28" s="1">
        <v>8557365691.9303398</v>
      </c>
      <c r="R28">
        <v>66061787.173506618</v>
      </c>
      <c r="T28">
        <v>1140529360.5523422</v>
      </c>
      <c r="U28">
        <v>6582581246.2092066</v>
      </c>
      <c r="V28">
        <v>712830850.34521389</v>
      </c>
      <c r="W28">
        <v>8502003244.2802687</v>
      </c>
      <c r="Z28" s="9">
        <f t="shared" si="0"/>
        <v>2037</v>
      </c>
      <c r="AA28" s="3">
        <f t="shared" si="1"/>
        <v>5.5762651405842738E-3</v>
      </c>
      <c r="AB28" s="3">
        <f t="shared" si="2"/>
        <v>-9.2937752343065624E-4</v>
      </c>
    </row>
    <row r="29" spans="3:28" x14ac:dyDescent="0.3">
      <c r="C29">
        <v>2038</v>
      </c>
      <c r="D29" s="1">
        <v>69677562.877556443</v>
      </c>
      <c r="E29" s="1"/>
      <c r="F29" s="1">
        <v>1225416169.1765807</v>
      </c>
      <c r="G29" s="1">
        <v>6818139951.0042372</v>
      </c>
      <c r="H29" s="1">
        <v>765885105.73536289</v>
      </c>
      <c r="I29" s="1">
        <v>8879118788.7937374</v>
      </c>
      <c r="K29">
        <v>69677562.877556443</v>
      </c>
      <c r="M29">
        <v>1256657894.0139832</v>
      </c>
      <c r="N29">
        <v>6818139951.0042372</v>
      </c>
      <c r="O29">
        <v>785411183.75873947</v>
      </c>
      <c r="P29" s="1">
        <v>8929886591.6545162</v>
      </c>
      <c r="R29">
        <v>69677562.877556443</v>
      </c>
      <c r="T29">
        <v>1220209215.0370135</v>
      </c>
      <c r="U29">
        <v>6818139951.0042372</v>
      </c>
      <c r="V29">
        <v>762630759.39813352</v>
      </c>
      <c r="W29">
        <v>8870657488.3169403</v>
      </c>
      <c r="Z29" s="9">
        <f t="shared" si="0"/>
        <v>2038</v>
      </c>
      <c r="AA29" s="3">
        <f t="shared" si="1"/>
        <v>5.7176623118109912E-3</v>
      </c>
      <c r="AB29" s="3">
        <f t="shared" si="2"/>
        <v>-9.5294371863523675E-4</v>
      </c>
    </row>
    <row r="30" spans="3:28" x14ac:dyDescent="0.3">
      <c r="C30">
        <v>2039</v>
      </c>
      <c r="D30" s="1">
        <v>73491241.863848343</v>
      </c>
      <c r="E30" s="1"/>
      <c r="F30" s="1">
        <v>1310574436.4896247</v>
      </c>
      <c r="G30" s="1">
        <v>7063357992.6525354</v>
      </c>
      <c r="H30" s="1">
        <v>819109022.80601549</v>
      </c>
      <c r="I30" s="1">
        <v>9266532693.8120232</v>
      </c>
      <c r="K30">
        <v>73491241.863848343</v>
      </c>
      <c r="M30">
        <v>1343986666.0147448</v>
      </c>
      <c r="N30">
        <v>7063357992.6525354</v>
      </c>
      <c r="O30">
        <v>839991666.25921547</v>
      </c>
      <c r="P30" s="1">
        <v>9320827566.7903442</v>
      </c>
      <c r="R30">
        <v>73491241.863848343</v>
      </c>
      <c r="T30">
        <v>1305005731.5687718</v>
      </c>
      <c r="U30">
        <v>7063357992.6525354</v>
      </c>
      <c r="V30">
        <v>815628582.23048234</v>
      </c>
      <c r="W30">
        <v>9257483548.3156376</v>
      </c>
      <c r="Z30" s="9">
        <f t="shared" si="0"/>
        <v>2039</v>
      </c>
      <c r="AA30" s="3">
        <f t="shared" si="1"/>
        <v>5.8592436645238345E-3</v>
      </c>
      <c r="AB30" s="3">
        <f t="shared" si="2"/>
        <v>-9.7654061075383512E-4</v>
      </c>
    </row>
    <row r="31" spans="3:28" x14ac:dyDescent="0.3">
      <c r="C31">
        <v>2040</v>
      </c>
      <c r="D31" s="1">
        <v>77513656.037891507</v>
      </c>
      <c r="E31" s="1"/>
      <c r="F31" s="1">
        <v>1401184990.1110318</v>
      </c>
      <c r="G31" s="1">
        <v>7318821674.8719091</v>
      </c>
      <c r="H31" s="1">
        <v>875740618.81939483</v>
      </c>
      <c r="I31" s="1">
        <v>9673260939.8402271</v>
      </c>
      <c r="K31">
        <v>77513656.037891507</v>
      </c>
      <c r="M31">
        <v>1436906670.480547</v>
      </c>
      <c r="N31">
        <v>7318821674.8719091</v>
      </c>
      <c r="O31">
        <v>898066669.05034184</v>
      </c>
      <c r="P31" s="1">
        <v>9731308670.4406891</v>
      </c>
      <c r="R31">
        <v>77513656.037891507</v>
      </c>
      <c r="T31">
        <v>1395231376.7161126</v>
      </c>
      <c r="U31">
        <v>7318821674.8719091</v>
      </c>
      <c r="V31">
        <v>872019610.44757032</v>
      </c>
      <c r="W31">
        <v>9663586318.0734844</v>
      </c>
      <c r="Z31" s="9">
        <f t="shared" si="0"/>
        <v>2040</v>
      </c>
      <c r="AA31" s="3">
        <f t="shared" si="1"/>
        <v>6.0008440753817538E-3</v>
      </c>
      <c r="AB31" s="3">
        <f t="shared" si="2"/>
        <v>-1.0001406792301936E-3</v>
      </c>
    </row>
    <row r="32" spans="3:28" x14ac:dyDescent="0.3">
      <c r="C32">
        <v>2041</v>
      </c>
      <c r="D32" s="1">
        <v>81756230.17192471</v>
      </c>
      <c r="E32" s="1"/>
      <c r="F32" s="1">
        <v>1508691057.5326748</v>
      </c>
      <c r="G32" s="1">
        <v>7641510898.1492786</v>
      </c>
      <c r="H32" s="1">
        <v>942931910.95792174</v>
      </c>
      <c r="I32" s="1">
        <v>10174890096.8118</v>
      </c>
      <c r="K32">
        <v>81756230.17192471</v>
      </c>
      <c r="M32">
        <v>1547152031.952419</v>
      </c>
      <c r="N32">
        <v>7641510898.1492786</v>
      </c>
      <c r="O32">
        <v>966970019.97026193</v>
      </c>
      <c r="P32" s="1">
        <v>10237389180.243885</v>
      </c>
      <c r="R32">
        <v>81756230.17192471</v>
      </c>
      <c r="T32">
        <v>1502280895.1293838</v>
      </c>
      <c r="U32">
        <v>7641510898.1492786</v>
      </c>
      <c r="V32">
        <v>938925559.45586491</v>
      </c>
      <c r="W32">
        <v>10164473582.906452</v>
      </c>
      <c r="Z32" s="9">
        <f t="shared" si="0"/>
        <v>2041</v>
      </c>
      <c r="AA32" s="3">
        <f t="shared" si="1"/>
        <v>6.1424824088928982E-3</v>
      </c>
      <c r="AB32" s="3">
        <f t="shared" si="2"/>
        <v>-1.0237470681488477E-3</v>
      </c>
    </row>
    <row r="33" spans="3:28" x14ac:dyDescent="0.3">
      <c r="C33">
        <v>2042</v>
      </c>
      <c r="D33" s="1">
        <v>86231014.354538441</v>
      </c>
      <c r="E33" s="1"/>
      <c r="F33" s="1">
        <v>1623444769.2212045</v>
      </c>
      <c r="G33" s="1">
        <v>7977829173.9635448</v>
      </c>
      <c r="H33" s="1">
        <v>1014652980.7632529</v>
      </c>
      <c r="I33" s="1">
        <v>10702157938.30254</v>
      </c>
      <c r="K33">
        <v>86231014.354538441</v>
      </c>
      <c r="M33">
        <v>1664829662.8952768</v>
      </c>
      <c r="N33">
        <v>7977829173.9635448</v>
      </c>
      <c r="O33">
        <v>1040518539.309548</v>
      </c>
      <c r="P33" s="1">
        <v>10769408390.522907</v>
      </c>
      <c r="R33">
        <v>86231014.354538441</v>
      </c>
      <c r="T33">
        <v>1616547286.9421926</v>
      </c>
      <c r="U33">
        <v>7977829173.9635448</v>
      </c>
      <c r="V33">
        <v>1010342054.3388703</v>
      </c>
      <c r="W33">
        <v>10690949529.599148</v>
      </c>
      <c r="Z33" s="9">
        <f t="shared" si="0"/>
        <v>2042</v>
      </c>
      <c r="AA33" s="3">
        <f t="shared" si="1"/>
        <v>6.2838216935372539E-3</v>
      </c>
      <c r="AB33" s="3">
        <f t="shared" si="2"/>
        <v>-1.0473036155893047E-3</v>
      </c>
    </row>
    <row r="34" spans="3:28" x14ac:dyDescent="0.3">
      <c r="C34">
        <v>2043</v>
      </c>
      <c r="D34" s="1">
        <v>90950718.216377646</v>
      </c>
      <c r="E34" s="1"/>
      <c r="F34" s="1">
        <v>1745902124.4347553</v>
      </c>
      <c r="G34" s="1">
        <v>8328627594.3202772</v>
      </c>
      <c r="H34" s="1">
        <v>1091188827.7717221</v>
      </c>
      <c r="I34" s="1">
        <v>11256669264.743134</v>
      </c>
      <c r="K34">
        <v>90950718.216377646</v>
      </c>
      <c r="M34">
        <v>1790407176.8525391</v>
      </c>
      <c r="N34">
        <v>8328627594.3202772</v>
      </c>
      <c r="O34">
        <v>1119004485.5328369</v>
      </c>
      <c r="P34" s="1">
        <v>11328989974.922031</v>
      </c>
      <c r="R34">
        <v>90950718.216377646</v>
      </c>
      <c r="T34">
        <v>1738484615.6984582</v>
      </c>
      <c r="U34">
        <v>8328627594.3202772</v>
      </c>
      <c r="V34">
        <v>1086552884.8115363</v>
      </c>
      <c r="W34">
        <v>11244615813.04665</v>
      </c>
      <c r="Z34" s="9">
        <f t="shared" si="0"/>
        <v>2043</v>
      </c>
      <c r="AA34" s="3">
        <f t="shared" si="1"/>
        <v>6.4246988587834423E-3</v>
      </c>
      <c r="AB34" s="3">
        <f t="shared" si="2"/>
        <v>-1.0707831431306302E-3</v>
      </c>
    </row>
    <row r="35" spans="3:28" x14ac:dyDescent="0.3">
      <c r="C35">
        <v>2044</v>
      </c>
      <c r="D35" s="1">
        <v>95928747.029135153</v>
      </c>
      <c r="E35" s="1"/>
      <c r="F35" s="1">
        <v>1876546603.246609</v>
      </c>
      <c r="G35" s="1">
        <v>8694805469.9261456</v>
      </c>
      <c r="H35" s="1">
        <v>1172841627.0291307</v>
      </c>
      <c r="I35" s="1">
        <v>11840122447.23102</v>
      </c>
      <c r="K35">
        <v>95928747.029135153</v>
      </c>
      <c r="M35">
        <v>1924380368.04829</v>
      </c>
      <c r="N35">
        <v>8694805469.9261456</v>
      </c>
      <c r="O35">
        <v>1202737730.0301812</v>
      </c>
      <c r="P35" s="1">
        <v>11917852315.033752</v>
      </c>
      <c r="R35">
        <v>95928747.029135153</v>
      </c>
      <c r="T35">
        <v>1868574309.1129951</v>
      </c>
      <c r="U35">
        <v>8694805469.9261456</v>
      </c>
      <c r="V35">
        <v>1167858943.195622</v>
      </c>
      <c r="W35">
        <v>11827167469.263897</v>
      </c>
      <c r="Z35" s="9">
        <f t="shared" si="0"/>
        <v>2044</v>
      </c>
      <c r="AA35" s="3">
        <f t="shared" si="1"/>
        <v>6.5649547248483649E-3</v>
      </c>
      <c r="AB35" s="3">
        <f t="shared" si="2"/>
        <v>-1.0941591208081414E-3</v>
      </c>
    </row>
    <row r="36" spans="3:28" x14ac:dyDescent="0.3">
      <c r="C36">
        <v>2045</v>
      </c>
      <c r="D36" s="1">
        <v>101179239.78036876</v>
      </c>
      <c r="E36" s="1"/>
      <c r="F36" s="1">
        <v>2015890774.6285601</v>
      </c>
      <c r="G36" s="1">
        <v>9077319438.9502831</v>
      </c>
      <c r="H36" s="1">
        <v>1259931734.1428499</v>
      </c>
      <c r="I36" s="1">
        <v>12454321187.50206</v>
      </c>
      <c r="K36">
        <v>101179239.78036876</v>
      </c>
      <c r="M36">
        <v>2067274860.4214845</v>
      </c>
      <c r="N36">
        <v>9077319438.9502831</v>
      </c>
      <c r="O36">
        <v>1292046787.7634277</v>
      </c>
      <c r="P36" s="1">
        <v>12537820326.915564</v>
      </c>
      <c r="R36">
        <v>101179239.78036876</v>
      </c>
      <c r="T36">
        <v>2007326760.3297396</v>
      </c>
      <c r="U36">
        <v>9077319438.9502831</v>
      </c>
      <c r="V36">
        <v>1254579225.2060871</v>
      </c>
      <c r="W36">
        <v>12440404664.266478</v>
      </c>
      <c r="Z36" s="9">
        <f t="shared" si="0"/>
        <v>2045</v>
      </c>
      <c r="AA36" s="3">
        <f t="shared" si="1"/>
        <v>6.7044311894971223E-3</v>
      </c>
      <c r="AB36" s="3">
        <f t="shared" si="2"/>
        <v>-1.1174051982493927E-3</v>
      </c>
    </row>
    <row r="37" spans="3:28" x14ac:dyDescent="0.3">
      <c r="C37">
        <v>2046</v>
      </c>
      <c r="D37" s="1">
        <v>106717109.33228448</v>
      </c>
      <c r="E37" s="1"/>
      <c r="F37" s="1">
        <v>2164477996.6405902</v>
      </c>
      <c r="G37" s="1">
        <v>9477181197.6939678</v>
      </c>
      <c r="H37" s="1">
        <v>1352798747.9003689</v>
      </c>
      <c r="I37" s="1">
        <v>13101175051.567213</v>
      </c>
      <c r="K37">
        <v>106717109.33228448</v>
      </c>
      <c r="M37">
        <v>2219647851.111877</v>
      </c>
      <c r="N37">
        <v>9477181197.6939678</v>
      </c>
      <c r="O37">
        <v>1387279906.9449232</v>
      </c>
      <c r="P37" s="1">
        <v>13190826065.083054</v>
      </c>
      <c r="R37">
        <v>106717109.33228448</v>
      </c>
      <c r="T37">
        <v>2155283020.8953757</v>
      </c>
      <c r="U37">
        <v>9477181197.6939678</v>
      </c>
      <c r="V37">
        <v>1347051888.0596099</v>
      </c>
      <c r="W37">
        <v>13086233215.981237</v>
      </c>
      <c r="Z37" s="9">
        <f t="shared" si="0"/>
        <v>2046</v>
      </c>
      <c r="AA37" s="3">
        <f t="shared" si="1"/>
        <v>6.8429750127730815E-3</v>
      </c>
      <c r="AB37" s="3">
        <f t="shared" si="2"/>
        <v>-1.1404958354623502E-3</v>
      </c>
    </row>
    <row r="38" spans="3:28" x14ac:dyDescent="0.3">
      <c r="C38">
        <v>2047</v>
      </c>
      <c r="D38" s="1">
        <v>112558084.7785501</v>
      </c>
      <c r="E38" s="1"/>
      <c r="F38" s="1">
        <v>2322884213.9172521</v>
      </c>
      <c r="G38" s="1">
        <v>9895464984.3710976</v>
      </c>
      <c r="H38" s="1">
        <v>1451802633.6982825</v>
      </c>
      <c r="I38" s="1">
        <v>13782709916.765182</v>
      </c>
      <c r="K38">
        <v>112558084.7785501</v>
      </c>
      <c r="M38">
        <v>2382089953.7202559</v>
      </c>
      <c r="N38">
        <v>9895464984.3710976</v>
      </c>
      <c r="O38">
        <v>1488806221.07516</v>
      </c>
      <c r="P38" s="1">
        <v>13878919243.945065</v>
      </c>
      <c r="R38">
        <v>112558084.7785501</v>
      </c>
      <c r="T38">
        <v>2313016590.6167517</v>
      </c>
      <c r="U38">
        <v>9895464984.3710976</v>
      </c>
      <c r="V38">
        <v>1445635369.1354699</v>
      </c>
      <c r="W38">
        <v>13766675028.901869</v>
      </c>
      <c r="Z38" s="9">
        <f t="shared" si="0"/>
        <v>2047</v>
      </c>
      <c r="AA38" s="3">
        <f t="shared" si="1"/>
        <v>6.9804361958495376E-3</v>
      </c>
      <c r="AB38" s="3">
        <f t="shared" si="2"/>
        <v>-1.1634060326415896E-3</v>
      </c>
    </row>
    <row r="39" spans="3:28" x14ac:dyDescent="0.3">
      <c r="C39">
        <v>2048</v>
      </c>
      <c r="D39" s="1">
        <v>118718756.11944351</v>
      </c>
      <c r="E39" s="1"/>
      <c r="F39" s="1">
        <v>2491719857.9299779</v>
      </c>
      <c r="G39" s="1">
        <v>10333307244.304119</v>
      </c>
      <c r="H39" s="1">
        <v>1557324911.2062361</v>
      </c>
      <c r="I39" s="1">
        <v>14501070769.559776</v>
      </c>
      <c r="K39">
        <v>118718756.11944351</v>
      </c>
      <c r="M39">
        <v>2555227146.9616919</v>
      </c>
      <c r="N39">
        <v>10333307244.304119</v>
      </c>
      <c r="O39">
        <v>1597016966.8510575</v>
      </c>
      <c r="P39" s="1">
        <v>14604270114.236311</v>
      </c>
      <c r="R39">
        <v>118718756.11944351</v>
      </c>
      <c r="T39">
        <v>2481135309.7580261</v>
      </c>
      <c r="U39">
        <v>10333307244.304119</v>
      </c>
      <c r="V39">
        <v>1550709568.5987663</v>
      </c>
      <c r="W39">
        <v>14483870878.780355</v>
      </c>
      <c r="Z39" s="9">
        <f t="shared" si="0"/>
        <v>2048</v>
      </c>
      <c r="AA39" s="3">
        <f t="shared" si="1"/>
        <v>7.1166706456717455E-3</v>
      </c>
      <c r="AB39" s="3">
        <f t="shared" si="2"/>
        <v>-1.1861117742785147E-3</v>
      </c>
    </row>
    <row r="40" spans="3:28" x14ac:dyDescent="0.3">
      <c r="C40">
        <v>2049</v>
      </c>
      <c r="D40" s="1">
        <v>125216621.38222782</v>
      </c>
      <c r="E40" s="1"/>
      <c r="F40" s="1">
        <v>2671631855.809185</v>
      </c>
      <c r="G40" s="1">
        <v>10791913677.760771</v>
      </c>
      <c r="H40" s="1">
        <v>1669769909.8807406</v>
      </c>
      <c r="I40" s="1">
        <v>15258532064.832924</v>
      </c>
      <c r="K40">
        <v>125216621.38222782</v>
      </c>
      <c r="M40">
        <v>2739722834.6429725</v>
      </c>
      <c r="N40">
        <v>10791913677.760771</v>
      </c>
      <c r="O40">
        <v>1712326771.6518579</v>
      </c>
      <c r="P40" s="1">
        <v>15369179905.437828</v>
      </c>
      <c r="R40">
        <v>125216621.38222782</v>
      </c>
      <c r="T40">
        <v>2660283359.3368874</v>
      </c>
      <c r="U40">
        <v>10791913677.760771</v>
      </c>
      <c r="V40">
        <v>1662677099.5855546</v>
      </c>
      <c r="W40">
        <v>15240090758.065439</v>
      </c>
      <c r="Z40" s="9">
        <f t="shared" si="0"/>
        <v>2049</v>
      </c>
      <c r="AA40" s="3">
        <f t="shared" si="1"/>
        <v>7.2515390166475839E-3</v>
      </c>
      <c r="AB40" s="3">
        <f t="shared" si="2"/>
        <v>-1.2085898361079723E-3</v>
      </c>
    </row>
    <row r="41" spans="3:28" x14ac:dyDescent="0.3">
      <c r="C41">
        <v>2050</v>
      </c>
      <c r="D41" s="1">
        <v>132070136.32058792</v>
      </c>
      <c r="E41" s="1"/>
      <c r="F41" s="1">
        <v>2863305753.8314867</v>
      </c>
      <c r="G41" s="1">
        <v>11272562205.06237</v>
      </c>
      <c r="H41" s="1">
        <v>1789566096.1446791</v>
      </c>
      <c r="I41" s="1">
        <v>16057504191.359123</v>
      </c>
      <c r="K41">
        <v>132070136.32058792</v>
      </c>
      <c r="M41">
        <v>2936280023.2249761</v>
      </c>
      <c r="N41">
        <v>11272562205.06237</v>
      </c>
      <c r="O41">
        <v>1835175014.51561</v>
      </c>
      <c r="P41" s="1">
        <v>16176087379.123545</v>
      </c>
      <c r="R41">
        <v>132070136.32058792</v>
      </c>
      <c r="T41">
        <v>2851143375.5992384</v>
      </c>
      <c r="U41">
        <v>11272562205.06237</v>
      </c>
      <c r="V41">
        <v>1781964609.7495241</v>
      </c>
      <c r="W41">
        <v>16037740326.73172</v>
      </c>
      <c r="Z41" s="9">
        <f t="shared" si="0"/>
        <v>2050</v>
      </c>
      <c r="AA41" s="3">
        <f t="shared" si="1"/>
        <v>7.3849077883618762E-3</v>
      </c>
      <c r="AB41" s="3">
        <f t="shared" si="2"/>
        <v>-1.2308179647269595E-3</v>
      </c>
    </row>
    <row r="42" spans="3:28" x14ac:dyDescent="0.3">
      <c r="C42">
        <v>2051</v>
      </c>
      <c r="D42" s="1">
        <v>139298766.83429098</v>
      </c>
      <c r="E42" s="1"/>
      <c r="F42" s="1">
        <v>3093773845.2228613</v>
      </c>
      <c r="G42" s="1">
        <v>11877418122.782295</v>
      </c>
      <c r="H42" s="1">
        <v>1933608653.2642884</v>
      </c>
      <c r="I42" s="1">
        <v>17044099388.103735</v>
      </c>
      <c r="K42">
        <v>139298766.83429098</v>
      </c>
      <c r="M42">
        <v>3172619251.1696281</v>
      </c>
      <c r="N42">
        <v>11877418122.782295</v>
      </c>
      <c r="O42">
        <v>1982887031.9810176</v>
      </c>
      <c r="P42" s="1">
        <v>17172223172.767233</v>
      </c>
      <c r="R42">
        <v>139298766.83429098</v>
      </c>
      <c r="T42">
        <v>3080632944.2317333</v>
      </c>
      <c r="U42">
        <v>11877418122.782295</v>
      </c>
      <c r="V42">
        <v>1925395590.1448333</v>
      </c>
      <c r="W42">
        <v>17022745423.993153</v>
      </c>
      <c r="Z42" s="9">
        <f t="shared" si="0"/>
        <v>2051</v>
      </c>
      <c r="AA42" s="3">
        <f t="shared" si="1"/>
        <v>7.5171930030474036E-3</v>
      </c>
      <c r="AB42" s="3">
        <f t="shared" si="2"/>
        <v>-1.2528655005078632E-3</v>
      </c>
    </row>
    <row r="43" spans="3:28" x14ac:dyDescent="0.3">
      <c r="C43">
        <v>2052</v>
      </c>
      <c r="D43" s="1">
        <v>146923044.25795615</v>
      </c>
      <c r="E43" s="1"/>
      <c r="F43" s="1">
        <v>3340130481.3687921</v>
      </c>
      <c r="G43" s="1">
        <v>12512049008.654032</v>
      </c>
      <c r="H43" s="1">
        <v>2087581550.855495</v>
      </c>
      <c r="I43" s="1">
        <v>18086684085.136276</v>
      </c>
      <c r="K43">
        <v>146923044.25795615</v>
      </c>
      <c r="M43">
        <v>3425251701.8506823</v>
      </c>
      <c r="N43">
        <v>12512049008.654032</v>
      </c>
      <c r="O43">
        <v>2140782313.6566763</v>
      </c>
      <c r="P43" s="1">
        <v>18225006068.419346</v>
      </c>
      <c r="R43">
        <v>146923044.25795615</v>
      </c>
      <c r="T43">
        <v>3325943611.2884779</v>
      </c>
      <c r="U43">
        <v>12512049008.654032</v>
      </c>
      <c r="V43">
        <v>2078714757.0552988</v>
      </c>
      <c r="W43">
        <v>18063630421.255764</v>
      </c>
      <c r="Z43" s="9">
        <f t="shared" si="0"/>
        <v>2052</v>
      </c>
      <c r="AA43" s="3">
        <f t="shared" si="1"/>
        <v>7.6477248472948825E-3</v>
      </c>
      <c r="AB43" s="3">
        <f t="shared" si="2"/>
        <v>-1.2746208078825156E-3</v>
      </c>
    </row>
    <row r="44" spans="3:28" x14ac:dyDescent="0.3">
      <c r="C44">
        <v>2053</v>
      </c>
      <c r="D44" s="1">
        <v>154964623.67597288</v>
      </c>
      <c r="E44" s="1"/>
      <c r="F44" s="1">
        <v>3603388346.5162616</v>
      </c>
      <c r="G44" s="1">
        <v>13178338924.84753</v>
      </c>
      <c r="H44" s="1">
        <v>2252117716.5726633</v>
      </c>
      <c r="I44" s="1">
        <v>19188809611.612427</v>
      </c>
      <c r="K44">
        <v>154964623.67597288</v>
      </c>
      <c r="M44">
        <v>3695215849.4719191</v>
      </c>
      <c r="N44">
        <v>13178338924.84753</v>
      </c>
      <c r="O44">
        <v>2309509905.9199495</v>
      </c>
      <c r="P44" s="1">
        <v>19338029303.915371</v>
      </c>
      <c r="R44">
        <v>154964623.67597288</v>
      </c>
      <c r="T44">
        <v>3588083762.6903191</v>
      </c>
      <c r="U44">
        <v>13178338924.84753</v>
      </c>
      <c r="V44">
        <v>2242552351.6814494</v>
      </c>
      <c r="W44">
        <v>19163939662.895271</v>
      </c>
      <c r="Z44" s="9">
        <f t="shared" si="0"/>
        <v>2053</v>
      </c>
      <c r="AA44" s="3">
        <f t="shared" si="1"/>
        <v>7.7763913094766133E-3</v>
      </c>
      <c r="AB44" s="3">
        <f t="shared" si="2"/>
        <v>-1.2960652182460028E-3</v>
      </c>
    </row>
    <row r="45" spans="3:28" x14ac:dyDescent="0.3">
      <c r="C45">
        <v>2054</v>
      </c>
      <c r="D45" s="1">
        <v>163446345.42919686</v>
      </c>
      <c r="E45" s="1"/>
      <c r="F45" s="1">
        <v>3884621671.9750543</v>
      </c>
      <c r="G45" s="1">
        <v>13878291791.591745</v>
      </c>
      <c r="H45" s="1">
        <v>2427888544.9844089</v>
      </c>
      <c r="I45" s="1">
        <v>20354248353.980404</v>
      </c>
      <c r="K45">
        <v>163446345.42919686</v>
      </c>
      <c r="M45">
        <v>3983613282.6006503</v>
      </c>
      <c r="N45">
        <v>13878291791.591745</v>
      </c>
      <c r="O45">
        <v>2489758301.6254063</v>
      </c>
      <c r="P45" s="1">
        <v>20515109721.247002</v>
      </c>
      <c r="R45">
        <v>163446345.42919686</v>
      </c>
      <c r="T45">
        <v>3868123070.2041206</v>
      </c>
      <c r="U45">
        <v>13878291791.591745</v>
      </c>
      <c r="V45">
        <v>2417576918.8775754</v>
      </c>
      <c r="W45">
        <v>20327438126.102638</v>
      </c>
      <c r="Z45" s="9">
        <f t="shared" si="0"/>
        <v>2054</v>
      </c>
      <c r="AA45" s="3">
        <f t="shared" si="1"/>
        <v>7.9030856098962887E-3</v>
      </c>
      <c r="AB45" s="3">
        <f t="shared" si="2"/>
        <v>-1.3171809349826836E-3</v>
      </c>
    </row>
    <row r="46" spans="3:28" x14ac:dyDescent="0.3">
      <c r="C46">
        <v>2055</v>
      </c>
      <c r="D46" s="1">
        <v>172392299.9881227</v>
      </c>
      <c r="E46" s="1"/>
      <c r="F46" s="1">
        <v>4184969859.1134357</v>
      </c>
      <c r="G46" s="1">
        <v>14614026870.64959</v>
      </c>
      <c r="H46" s="1">
        <v>2615606161.9458971</v>
      </c>
      <c r="I46" s="1">
        <v>21586995191.697044</v>
      </c>
      <c r="K46">
        <v>172392299.9881227</v>
      </c>
      <c r="M46">
        <v>4291612419.4185772</v>
      </c>
      <c r="N46">
        <v>14614026870.64959</v>
      </c>
      <c r="O46">
        <v>2682257762.136611</v>
      </c>
      <c r="P46" s="1">
        <v>21760289352.192902</v>
      </c>
      <c r="R46">
        <v>172392299.9881227</v>
      </c>
      <c r="T46">
        <v>4167196099.0625782</v>
      </c>
      <c r="U46">
        <v>14614026870.64959</v>
      </c>
      <c r="V46">
        <v>2604497561.9141111</v>
      </c>
      <c r="W46">
        <v>21558112831.614403</v>
      </c>
      <c r="Z46" s="9">
        <f t="shared" si="0"/>
        <v>2055</v>
      </c>
      <c r="AA46" s="3">
        <f t="shared" si="1"/>
        <v>8.0277110805356995E-3</v>
      </c>
      <c r="AB46" s="3">
        <f t="shared" si="2"/>
        <v>-1.3379518467558911E-3</v>
      </c>
    </row>
    <row r="47" spans="3:28" x14ac:dyDescent="0.3">
      <c r="C47">
        <v>2056</v>
      </c>
      <c r="D47" s="1">
        <v>181827896.37679142</v>
      </c>
      <c r="E47" s="1"/>
      <c r="F47" s="1">
        <v>4505641310.785717</v>
      </c>
      <c r="G47" s="1">
        <v>15387795942.451126</v>
      </c>
      <c r="H47" s="1">
        <v>2816025819.2410731</v>
      </c>
      <c r="I47" s="1">
        <v>22891290968.854706</v>
      </c>
      <c r="K47">
        <v>181827896.37679142</v>
      </c>
      <c r="M47">
        <v>4620452436.7117929</v>
      </c>
      <c r="N47">
        <v>15387795942.451126</v>
      </c>
      <c r="O47">
        <v>2887782772.9448705</v>
      </c>
      <c r="P47" s="1">
        <v>23077859048.484581</v>
      </c>
      <c r="R47">
        <v>181827896.37679142</v>
      </c>
      <c r="T47">
        <v>4486506123.1313705</v>
      </c>
      <c r="U47">
        <v>15387795942.451126</v>
      </c>
      <c r="V47">
        <v>2804066326.9571066</v>
      </c>
      <c r="W47">
        <v>22860196288.916397</v>
      </c>
      <c r="Z47" s="9">
        <f t="shared" si="0"/>
        <v>2056</v>
      </c>
      <c r="AA47" s="3">
        <f t="shared" si="1"/>
        <v>8.1501772828677446E-3</v>
      </c>
      <c r="AB47" s="3">
        <f t="shared" si="2"/>
        <v>-1.3583628804777908E-3</v>
      </c>
    </row>
    <row r="48" spans="3:28" x14ac:dyDescent="0.3">
      <c r="C48">
        <v>2057</v>
      </c>
      <c r="D48" s="1">
        <v>191779934.34177792</v>
      </c>
      <c r="E48" s="1"/>
      <c r="F48" s="1">
        <v>4847917482.9774437</v>
      </c>
      <c r="G48" s="1">
        <v>16201986309.939325</v>
      </c>
      <c r="H48" s="1">
        <v>3029948426.8609023</v>
      </c>
      <c r="I48" s="1">
        <v>24271632154.119446</v>
      </c>
      <c r="K48">
        <v>191779934.34177792</v>
      </c>
      <c r="M48">
        <v>4971447424.6857853</v>
      </c>
      <c r="N48">
        <v>16201986309.939325</v>
      </c>
      <c r="O48">
        <v>3107154640.4286156</v>
      </c>
      <c r="P48" s="1">
        <v>24472368309.395504</v>
      </c>
      <c r="R48">
        <v>191779934.34177792</v>
      </c>
      <c r="T48">
        <v>4827329159.3593874</v>
      </c>
      <c r="U48">
        <v>16201986309.939325</v>
      </c>
      <c r="V48">
        <v>3017080724.599617</v>
      </c>
      <c r="W48">
        <v>24238176128.240108</v>
      </c>
      <c r="Z48" s="9">
        <f t="shared" si="0"/>
        <v>2057</v>
      </c>
      <c r="AA48" s="3">
        <f t="shared" si="1"/>
        <v>8.270402006813074E-3</v>
      </c>
      <c r="AB48" s="3">
        <f t="shared" si="2"/>
        <v>-1.3784003344686098E-3</v>
      </c>
    </row>
    <row r="49" spans="3:28" x14ac:dyDescent="0.3">
      <c r="C49">
        <v>2058</v>
      </c>
      <c r="D49" s="1">
        <v>202276680.471239</v>
      </c>
      <c r="E49" s="1"/>
      <c r="F49" s="1">
        <v>5213157169.1113796</v>
      </c>
      <c r="G49" s="1">
        <v>17059129474.16301</v>
      </c>
      <c r="H49" s="1">
        <v>3258223230.6946125</v>
      </c>
      <c r="I49" s="1">
        <v>25732786554.440239</v>
      </c>
      <c r="K49">
        <v>202276680.471239</v>
      </c>
      <c r="M49">
        <v>5345990780.3653965</v>
      </c>
      <c r="N49">
        <v>17059129474.16301</v>
      </c>
      <c r="O49">
        <v>3341244237.7283726</v>
      </c>
      <c r="P49" s="1">
        <v>25948641172.72802</v>
      </c>
      <c r="R49">
        <v>202276680.471239</v>
      </c>
      <c r="T49">
        <v>5191018233.9023762</v>
      </c>
      <c r="U49">
        <v>17059129474.16301</v>
      </c>
      <c r="V49">
        <v>3244386396.1889849</v>
      </c>
      <c r="W49">
        <v>25696810784.725609</v>
      </c>
      <c r="Z49" s="9">
        <f t="shared" si="0"/>
        <v>2058</v>
      </c>
      <c r="AA49" s="3">
        <f t="shared" si="1"/>
        <v>8.3883110688816806E-3</v>
      </c>
      <c r="AB49" s="3">
        <f t="shared" si="2"/>
        <v>-1.3980518448136136E-3</v>
      </c>
    </row>
    <row r="50" spans="3:28" x14ac:dyDescent="0.3">
      <c r="C50">
        <v>2059</v>
      </c>
      <c r="D50" s="1">
        <v>213347948.48022348</v>
      </c>
      <c r="E50" s="1"/>
      <c r="F50" s="1">
        <v>5602801030.1512632</v>
      </c>
      <c r="G50" s="1">
        <v>17961906575.030575</v>
      </c>
      <c r="H50" s="1">
        <v>3501750643.8445396</v>
      </c>
      <c r="I50" s="1">
        <v>27279806197.506603</v>
      </c>
      <c r="K50">
        <v>213347948.48022348</v>
      </c>
      <c r="M50">
        <v>5745559853.0512562</v>
      </c>
      <c r="N50">
        <v>17961906575.030575</v>
      </c>
      <c r="O50">
        <v>3590974908.1570349</v>
      </c>
      <c r="P50" s="1">
        <v>27511789284.71909</v>
      </c>
      <c r="R50">
        <v>213347948.48022348</v>
      </c>
      <c r="T50">
        <v>5579007893.0012655</v>
      </c>
      <c r="U50">
        <v>17961906575.030575</v>
      </c>
      <c r="V50">
        <v>3486879933.1257911</v>
      </c>
      <c r="W50">
        <v>27241142349.637852</v>
      </c>
      <c r="Z50" s="9">
        <f t="shared" si="0"/>
        <v>2059</v>
      </c>
      <c r="AA50" s="3">
        <f t="shared" si="1"/>
        <v>8.5038392697118839E-3</v>
      </c>
      <c r="AB50" s="3">
        <f t="shared" si="2"/>
        <v>-1.4173065449521204E-3</v>
      </c>
    </row>
    <row r="51" spans="3:28" x14ac:dyDescent="0.3">
      <c r="C51">
        <v>2060</v>
      </c>
      <c r="D51" s="1">
        <v>225025183.8902781</v>
      </c>
      <c r="E51" s="1"/>
      <c r="F51" s="1">
        <v>6018376384.3723564</v>
      </c>
      <c r="G51" s="1">
        <v>18913163048.026157</v>
      </c>
      <c r="H51" s="1">
        <v>3761485240.2327228</v>
      </c>
      <c r="I51" s="1">
        <v>28918049856.521515</v>
      </c>
      <c r="K51">
        <v>225025183.8902781</v>
      </c>
      <c r="M51">
        <v>6171720856.0547838</v>
      </c>
      <c r="N51">
        <v>18913163048.026157</v>
      </c>
      <c r="O51">
        <v>3857325535.0342398</v>
      </c>
      <c r="P51" s="1">
        <v>29167234623.005459</v>
      </c>
      <c r="R51">
        <v>225025183.8902781</v>
      </c>
      <c r="T51">
        <v>5992818972.4252853</v>
      </c>
      <c r="U51">
        <v>18913163048.026157</v>
      </c>
      <c r="V51">
        <v>3745511857.7658033</v>
      </c>
      <c r="W51">
        <v>28876519062.107525</v>
      </c>
      <c r="Z51" s="9">
        <f t="shared" si="0"/>
        <v>2060</v>
      </c>
      <c r="AA51" s="3">
        <f t="shared" si="1"/>
        <v>8.6169284485049218E-3</v>
      </c>
      <c r="AB51" s="3">
        <f t="shared" si="2"/>
        <v>-1.4361547414174652E-3</v>
      </c>
    </row>
    <row r="52" spans="3:28" x14ac:dyDescent="0.3">
      <c r="C52">
        <v>2061</v>
      </c>
      <c r="D52" s="1">
        <v>237341553.34386545</v>
      </c>
      <c r="E52" s="1"/>
      <c r="F52" s="1">
        <v>6520565562.2281532</v>
      </c>
      <c r="G52" s="1">
        <v>20098202558.296486</v>
      </c>
      <c r="H52" s="1">
        <v>4075353476.3925958</v>
      </c>
      <c r="I52" s="1">
        <v>30931463150.261101</v>
      </c>
      <c r="K52">
        <v>237341553.34386545</v>
      </c>
      <c r="M52">
        <v>6686714097.4727726</v>
      </c>
      <c r="N52">
        <v>20098202558.296486</v>
      </c>
      <c r="O52">
        <v>4179196310.9204826</v>
      </c>
      <c r="P52" s="1">
        <v>31201454520.033607</v>
      </c>
      <c r="R52">
        <v>237341553.34386545</v>
      </c>
      <c r="T52">
        <v>6492874139.6873837</v>
      </c>
      <c r="U52">
        <v>20098202558.296486</v>
      </c>
      <c r="V52">
        <v>4058046337.304615</v>
      </c>
      <c r="W52">
        <v>30886464588.632351</v>
      </c>
      <c r="Z52" s="9">
        <f t="shared" si="0"/>
        <v>2061</v>
      </c>
      <c r="AA52" s="3">
        <f t="shared" si="1"/>
        <v>8.7286970054058898E-3</v>
      </c>
      <c r="AB52" s="3">
        <f t="shared" si="2"/>
        <v>-1.4547828342342738E-3</v>
      </c>
    </row>
    <row r="53" spans="3:28" x14ac:dyDescent="0.3">
      <c r="C53">
        <v>2062</v>
      </c>
      <c r="D53" s="1">
        <v>250332038.8072722</v>
      </c>
      <c r="E53" s="1"/>
      <c r="F53" s="1">
        <v>7057927716.9085989</v>
      </c>
      <c r="G53" s="1">
        <v>21349027499.9324</v>
      </c>
      <c r="H53" s="1">
        <v>4411204823.067874</v>
      </c>
      <c r="I53" s="1">
        <v>33068492078.716145</v>
      </c>
      <c r="K53">
        <v>250332038.8072722</v>
      </c>
      <c r="M53">
        <v>7237777360.8924255</v>
      </c>
      <c r="N53">
        <v>21349027499.9324</v>
      </c>
      <c r="O53">
        <v>4523610850.557766</v>
      </c>
      <c r="P53" s="1">
        <v>33360747750.189861</v>
      </c>
      <c r="R53">
        <v>250332038.8072722</v>
      </c>
      <c r="T53">
        <v>7027952776.244627</v>
      </c>
      <c r="U53">
        <v>21349027499.9324</v>
      </c>
      <c r="V53">
        <v>4392470485.1528921</v>
      </c>
      <c r="W53">
        <v>33019782800.137192</v>
      </c>
      <c r="Z53" s="9">
        <f t="shared" si="0"/>
        <v>2062</v>
      </c>
      <c r="AA53" s="3">
        <f t="shared" si="1"/>
        <v>8.8378892747220574E-3</v>
      </c>
      <c r="AB53" s="3">
        <f t="shared" si="2"/>
        <v>-1.4729815457870097E-3</v>
      </c>
    </row>
    <row r="54" spans="3:28" x14ac:dyDescent="0.3">
      <c r="C54">
        <v>2063</v>
      </c>
      <c r="D54" s="1">
        <v>264033536.92957392</v>
      </c>
      <c r="E54" s="1"/>
      <c r="F54" s="1">
        <v>7632724673.1515198</v>
      </c>
      <c r="G54" s="1">
        <v>22669850755.525055</v>
      </c>
      <c r="H54" s="1">
        <v>4770452920.7196999</v>
      </c>
      <c r="I54" s="1">
        <v>35337061886.325851</v>
      </c>
      <c r="K54">
        <v>264033536.92957392</v>
      </c>
      <c r="M54">
        <v>7827230165.4103613</v>
      </c>
      <c r="N54">
        <v>22669850755.525055</v>
      </c>
      <c r="O54">
        <v>4892018853.3814754</v>
      </c>
      <c r="P54" s="1">
        <v>35653133311.246468</v>
      </c>
      <c r="R54">
        <v>264033536.92957392</v>
      </c>
      <c r="T54">
        <v>7600307091.1083784</v>
      </c>
      <c r="U54">
        <v>22669850755.525055</v>
      </c>
      <c r="V54">
        <v>4750191931.9427366</v>
      </c>
      <c r="W54">
        <v>35284383315.505745</v>
      </c>
      <c r="Z54" s="9">
        <f t="shared" si="0"/>
        <v>2063</v>
      </c>
      <c r="AA54" s="3">
        <f t="shared" si="1"/>
        <v>8.9444738200751273E-3</v>
      </c>
      <c r="AB54" s="3">
        <f t="shared" si="2"/>
        <v>-1.4907456366792958E-3</v>
      </c>
    </row>
    <row r="55" spans="3:28" x14ac:dyDescent="0.3">
      <c r="C55">
        <v>2064</v>
      </c>
      <c r="D55" s="1">
        <v>278484963.83986366</v>
      </c>
      <c r="E55" s="1"/>
      <c r="F55" s="1">
        <v>8247356505.7264538</v>
      </c>
      <c r="G55" s="1">
        <v>24065142648.73251</v>
      </c>
      <c r="H55" s="1">
        <v>5154597816.0790339</v>
      </c>
      <c r="I55" s="1">
        <v>37745581934.377861</v>
      </c>
      <c r="K55">
        <v>278484963.83986366</v>
      </c>
      <c r="M55">
        <v>8457533806.9778528</v>
      </c>
      <c r="N55">
        <v>24065142648.73251</v>
      </c>
      <c r="O55">
        <v>5285958629.3611584</v>
      </c>
      <c r="P55" s="1">
        <v>38087120048.911385</v>
      </c>
      <c r="R55">
        <v>278484963.83986366</v>
      </c>
      <c r="T55">
        <v>8212326955.5178881</v>
      </c>
      <c r="U55">
        <v>24065142648.73251</v>
      </c>
      <c r="V55">
        <v>5132704347.1986799</v>
      </c>
      <c r="W55">
        <v>37688658915.28894</v>
      </c>
      <c r="Z55" s="9">
        <f t="shared" si="0"/>
        <v>2064</v>
      </c>
      <c r="AA55" s="3">
        <f t="shared" si="1"/>
        <v>9.0484262536288523E-3</v>
      </c>
      <c r="AB55" s="3">
        <f t="shared" si="2"/>
        <v>-1.5080710422714753E-3</v>
      </c>
    </row>
    <row r="56" spans="3:28" x14ac:dyDescent="0.3">
      <c r="C56">
        <v>2065</v>
      </c>
      <c r="D56" s="1">
        <v>293727365.6804021</v>
      </c>
      <c r="E56" s="1"/>
      <c r="F56" s="1">
        <v>8904369709.8760109</v>
      </c>
      <c r="G56" s="1">
        <v>25539649368.980495</v>
      </c>
      <c r="H56" s="1">
        <v>5565231068.6725063</v>
      </c>
      <c r="I56" s="1">
        <v>40302977513.209419</v>
      </c>
      <c r="K56">
        <v>293727365.6804021</v>
      </c>
      <c r="M56">
        <v>9131299737.2885761</v>
      </c>
      <c r="N56">
        <v>25539649368.980495</v>
      </c>
      <c r="O56">
        <v>5707062335.8053598</v>
      </c>
      <c r="P56" s="1">
        <v>40671738807.754837</v>
      </c>
      <c r="R56">
        <v>293727365.6804021</v>
      </c>
      <c r="T56">
        <v>8866548038.640583</v>
      </c>
      <c r="U56">
        <v>25539649368.980495</v>
      </c>
      <c r="V56">
        <v>5541592524.1503639</v>
      </c>
      <c r="W56">
        <v>40241517297.451843</v>
      </c>
      <c r="Z56" s="9">
        <f t="shared" si="0"/>
        <v>2065</v>
      </c>
      <c r="AA56" s="3">
        <f t="shared" si="1"/>
        <v>9.1497283153473014E-3</v>
      </c>
      <c r="AB56" s="3">
        <f t="shared" si="2"/>
        <v>-1.524954719224708E-3</v>
      </c>
    </row>
    <row r="57" spans="3:28" x14ac:dyDescent="0.3">
      <c r="C57">
        <v>2066</v>
      </c>
      <c r="D57" s="1">
        <v>309804035.18963414</v>
      </c>
      <c r="E57" s="1"/>
      <c r="F57" s="1">
        <v>9606465843.1762047</v>
      </c>
      <c r="G57" s="1">
        <v>27098402616.491531</v>
      </c>
      <c r="H57" s="1">
        <v>6004041151.9851284</v>
      </c>
      <c r="I57" s="1">
        <v>43018713646.842499</v>
      </c>
      <c r="K57">
        <v>309804035.18963414</v>
      </c>
      <c r="M57">
        <v>9851298426.1129208</v>
      </c>
      <c r="N57">
        <v>27098402616.491531</v>
      </c>
      <c r="O57">
        <v>6157061516.3205757</v>
      </c>
      <c r="P57" s="1">
        <v>43416566594.114655</v>
      </c>
      <c r="R57">
        <v>309804035.18963414</v>
      </c>
      <c r="T57">
        <v>9565660412.6867523</v>
      </c>
      <c r="U57">
        <v>27098402616.491531</v>
      </c>
      <c r="V57">
        <v>5978537757.9292202</v>
      </c>
      <c r="W57">
        <v>42952404822.297142</v>
      </c>
      <c r="Z57" s="9">
        <f t="shared" si="0"/>
        <v>2066</v>
      </c>
      <c r="AA57" s="3">
        <f t="shared" si="1"/>
        <v>9.2483692222479433E-3</v>
      </c>
      <c r="AB57" s="3">
        <f t="shared" si="2"/>
        <v>-1.5413948703745981E-3</v>
      </c>
    </row>
    <row r="58" spans="3:28" x14ac:dyDescent="0.3">
      <c r="C58">
        <v>2067</v>
      </c>
      <c r="D58" s="1">
        <v>326760634.66620594</v>
      </c>
      <c r="E58" s="1"/>
      <c r="F58" s="1">
        <v>10356510665.531727</v>
      </c>
      <c r="G58" s="1">
        <v>28746741153.860104</v>
      </c>
      <c r="H58" s="1">
        <v>6472819165.9573288</v>
      </c>
      <c r="I58" s="1">
        <v>45902831620.015366</v>
      </c>
      <c r="K58">
        <v>326760634.66620594</v>
      </c>
      <c r="M58">
        <v>10620468734.476482</v>
      </c>
      <c r="N58">
        <v>28746741153.860104</v>
      </c>
      <c r="O58">
        <v>6637792959.047802</v>
      </c>
      <c r="P58" s="1">
        <v>46331763482.050598</v>
      </c>
      <c r="R58">
        <v>326760634.66620594</v>
      </c>
      <c r="T58">
        <v>10312517654.040936</v>
      </c>
      <c r="U58">
        <v>28746741153.860104</v>
      </c>
      <c r="V58">
        <v>6445323533.7755852</v>
      </c>
      <c r="W58">
        <v>45831342976.342834</v>
      </c>
      <c r="Z58" s="9">
        <f t="shared" si="0"/>
        <v>2067</v>
      </c>
      <c r="AA58" s="3">
        <f t="shared" si="1"/>
        <v>9.3443442789311951E-3</v>
      </c>
      <c r="AB58" s="3">
        <f t="shared" si="2"/>
        <v>-1.5573907131550329E-3</v>
      </c>
    </row>
    <row r="59" spans="3:28" x14ac:dyDescent="0.3">
      <c r="C59">
        <v>2068</v>
      </c>
      <c r="D59" s="1">
        <v>344645325.66323262</v>
      </c>
      <c r="E59" s="1"/>
      <c r="F59" s="1">
        <v>11157543805.514862</v>
      </c>
      <c r="G59" s="1">
        <v>30490329367.946835</v>
      </c>
      <c r="H59" s="1">
        <v>6973464878.4467888</v>
      </c>
      <c r="I59" s="1">
        <v>48965983377.571716</v>
      </c>
      <c r="K59">
        <v>344645325.66323262</v>
      </c>
      <c r="M59">
        <v>11441927827.61112</v>
      </c>
      <c r="N59">
        <v>30490329367.946835</v>
      </c>
      <c r="O59">
        <v>7151204892.2569504</v>
      </c>
      <c r="P59" s="1">
        <v>49428107413.478142</v>
      </c>
      <c r="R59">
        <v>344645325.66323262</v>
      </c>
      <c r="T59">
        <v>11110146468.498821</v>
      </c>
      <c r="U59">
        <v>30490329367.946835</v>
      </c>
      <c r="V59">
        <v>6943841542.8117638</v>
      </c>
      <c r="W59">
        <v>48888962704.920654</v>
      </c>
      <c r="Z59" s="9">
        <f t="shared" si="0"/>
        <v>2068</v>
      </c>
      <c r="AA59" s="3">
        <f t="shared" si="1"/>
        <v>9.4376545517943361E-3</v>
      </c>
      <c r="AB59" s="3">
        <f t="shared" si="2"/>
        <v>-1.5729424252988742E-3</v>
      </c>
    </row>
    <row r="60" spans="3:28" x14ac:dyDescent="0.3">
      <c r="C60">
        <v>2069</v>
      </c>
      <c r="D60" s="1">
        <v>363508905.78119236</v>
      </c>
      <c r="E60" s="1"/>
      <c r="F60" s="1">
        <v>12012788982.832479</v>
      </c>
      <c r="G60" s="1">
        <v>32335172757.184109</v>
      </c>
      <c r="H60" s="1">
        <v>7507993114.2702999</v>
      </c>
      <c r="I60" s="1">
        <v>52219463760.068085</v>
      </c>
      <c r="K60">
        <v>363508905.78119236</v>
      </c>
      <c r="M60">
        <v>12318981658.223028</v>
      </c>
      <c r="N60">
        <v>32335172757.184109</v>
      </c>
      <c r="O60">
        <v>7699363536.3893929</v>
      </c>
      <c r="P60" s="1">
        <v>52717026857.577728</v>
      </c>
      <c r="R60">
        <v>363508905.78119236</v>
      </c>
      <c r="T60">
        <v>11961756870.267389</v>
      </c>
      <c r="U60">
        <v>32335172757.184109</v>
      </c>
      <c r="V60">
        <v>7476098043.9171181</v>
      </c>
      <c r="W60">
        <v>52136536577.149811</v>
      </c>
      <c r="Z60" s="9">
        <f t="shared" si="0"/>
        <v>2069</v>
      </c>
      <c r="AA60" s="3">
        <f t="shared" si="1"/>
        <v>9.5283072954519144E-3</v>
      </c>
      <c r="AB60" s="3">
        <f t="shared" si="2"/>
        <v>-1.5880512159086523E-3</v>
      </c>
    </row>
    <row r="61" spans="3:28" x14ac:dyDescent="0.3">
      <c r="C61">
        <v>2070</v>
      </c>
      <c r="D61" s="1">
        <v>383404952.94797635</v>
      </c>
      <c r="E61" s="1"/>
      <c r="F61" s="1">
        <v>12925664818.368073</v>
      </c>
      <c r="G61" s="1">
        <v>34287640049.613361</v>
      </c>
      <c r="H61" s="1">
        <v>8078540511.4800453</v>
      </c>
      <c r="I61" s="1">
        <v>55675250332.409454</v>
      </c>
      <c r="K61">
        <v>383404952.94797635</v>
      </c>
      <c r="M61">
        <v>13255136052.327099</v>
      </c>
      <c r="N61">
        <v>34287640049.613361</v>
      </c>
      <c r="O61">
        <v>8284460032.7044373</v>
      </c>
      <c r="P61" s="1">
        <v>56210641087.592873</v>
      </c>
      <c r="R61">
        <v>383404952.94797635</v>
      </c>
      <c r="T61">
        <v>12870752946.041569</v>
      </c>
      <c r="U61">
        <v>34287640049.613361</v>
      </c>
      <c r="V61">
        <v>8044220591.27598</v>
      </c>
      <c r="W61">
        <v>55586018539.878883</v>
      </c>
      <c r="Z61" s="9">
        <f t="shared" si="0"/>
        <v>2070</v>
      </c>
      <c r="AA61" s="3">
        <f t="shared" si="1"/>
        <v>9.6163151846981234E-3</v>
      </c>
      <c r="AB61" s="3">
        <f t="shared" si="2"/>
        <v>-1.6027191974497101E-3</v>
      </c>
    </row>
    <row r="62" spans="3:28" x14ac:dyDescent="0.3">
      <c r="C62">
        <v>2071</v>
      </c>
      <c r="D62" s="1">
        <v>404389977.59589481</v>
      </c>
      <c r="E62" s="1"/>
      <c r="F62" s="1">
        <v>14017921764.702412</v>
      </c>
      <c r="G62" s="1">
        <v>36663839447.811852</v>
      </c>
      <c r="H62" s="1">
        <v>8761201102.9390068</v>
      </c>
      <c r="I62" s="1">
        <v>59847352293.049164</v>
      </c>
      <c r="K62">
        <v>404389977.59589481</v>
      </c>
      <c r="M62">
        <v>14375241211.086576</v>
      </c>
      <c r="N62">
        <v>36663839447.811852</v>
      </c>
      <c r="O62">
        <v>8984525756.9291096</v>
      </c>
      <c r="P62" s="1">
        <v>60427996393.423431</v>
      </c>
      <c r="R62">
        <v>404389977.59589481</v>
      </c>
      <c r="T62">
        <v>13958368523.63838</v>
      </c>
      <c r="U62">
        <v>36663839447.811852</v>
      </c>
      <c r="V62">
        <v>8723980327.2739868</v>
      </c>
      <c r="W62">
        <v>59750578276.320114</v>
      </c>
      <c r="Z62" s="9">
        <f t="shared" si="0"/>
        <v>2071</v>
      </c>
      <c r="AA62" s="3">
        <f t="shared" si="1"/>
        <v>9.7020850234289351E-3</v>
      </c>
      <c r="AB62" s="3">
        <f t="shared" si="2"/>
        <v>-1.617014170571574E-3</v>
      </c>
    </row>
    <row r="63" spans="3:28" x14ac:dyDescent="0.3">
      <c r="C63">
        <v>2072</v>
      </c>
      <c r="D63" s="1">
        <v>426523583.16786754</v>
      </c>
      <c r="E63" s="1"/>
      <c r="F63" s="1">
        <v>15187090243.624252</v>
      </c>
      <c r="G63" s="1">
        <v>39183703867.687431</v>
      </c>
      <c r="H63" s="1">
        <v>9491931402.2651577</v>
      </c>
      <c r="I63" s="1">
        <v>64289249096.744713</v>
      </c>
      <c r="K63">
        <v>426523583.16786754</v>
      </c>
      <c r="M63">
        <v>15574219045.591192</v>
      </c>
      <c r="N63">
        <v>39183703867.687431</v>
      </c>
      <c r="O63">
        <v>9733886903.4944954</v>
      </c>
      <c r="P63" s="1">
        <v>64918333399.940979</v>
      </c>
      <c r="R63">
        <v>426523583.16786754</v>
      </c>
      <c r="T63">
        <v>15122568776.629765</v>
      </c>
      <c r="U63">
        <v>39183703867.687431</v>
      </c>
      <c r="V63">
        <v>9451605485.3936024</v>
      </c>
      <c r="W63">
        <v>64184401712.878662</v>
      </c>
      <c r="Z63" s="9">
        <f t="shared" si="0"/>
        <v>2072</v>
      </c>
      <c r="AA63" s="3">
        <f t="shared" si="1"/>
        <v>9.7852177780082348E-3</v>
      </c>
      <c r="AB63" s="3">
        <f t="shared" si="2"/>
        <v>-1.630869629668138E-3</v>
      </c>
    </row>
    <row r="64" spans="3:28" x14ac:dyDescent="0.3">
      <c r="C64">
        <v>2073</v>
      </c>
      <c r="D64" s="1">
        <v>449868635.40868497</v>
      </c>
      <c r="E64" s="1"/>
      <c r="F64" s="1">
        <v>16438130766.026535</v>
      </c>
      <c r="G64" s="1">
        <v>41856474201.419189</v>
      </c>
      <c r="H64" s="1">
        <v>10273831728.766584</v>
      </c>
      <c r="I64" s="1">
        <v>69018305331.620987</v>
      </c>
      <c r="K64">
        <v>449868635.40868497</v>
      </c>
      <c r="M64">
        <v>16857156560.518549</v>
      </c>
      <c r="N64">
        <v>41856474201.419189</v>
      </c>
      <c r="O64">
        <v>10535722850.324093</v>
      </c>
      <c r="P64" s="1">
        <v>69699222247.670517</v>
      </c>
      <c r="R64">
        <v>449868635.40868497</v>
      </c>
      <c r="T64">
        <v>16368293133.611195</v>
      </c>
      <c r="U64">
        <v>41856474201.419189</v>
      </c>
      <c r="V64">
        <v>10230183208.506996</v>
      </c>
      <c r="W64">
        <v>68904819178.946075</v>
      </c>
      <c r="Z64" s="9">
        <f t="shared" si="0"/>
        <v>2073</v>
      </c>
      <c r="AA64" s="3">
        <f t="shared" si="1"/>
        <v>9.8657437730156131E-3</v>
      </c>
      <c r="AB64" s="3">
        <f t="shared" si="2"/>
        <v>-1.6442906288357882E-3</v>
      </c>
    </row>
    <row r="65" spans="3:28" x14ac:dyDescent="0.3">
      <c r="C65">
        <v>2074</v>
      </c>
      <c r="D65" s="1">
        <v>474491440.92217761</v>
      </c>
      <c r="E65" s="1"/>
      <c r="F65" s="1">
        <v>17776307615.059975</v>
      </c>
      <c r="G65" s="1">
        <v>44691963947.726715</v>
      </c>
      <c r="H65" s="1">
        <v>11110192259.412483</v>
      </c>
      <c r="I65" s="1">
        <v>74052955263.121338</v>
      </c>
      <c r="K65">
        <v>474491440.92217761</v>
      </c>
      <c r="M65">
        <v>18229452279.324669</v>
      </c>
      <c r="N65">
        <v>44691963947.726715</v>
      </c>
      <c r="O65">
        <v>11393407674.577919</v>
      </c>
      <c r="P65" s="1">
        <v>74789315342.551483</v>
      </c>
      <c r="R65">
        <v>474491440.92217761</v>
      </c>
      <c r="T65">
        <v>17700783504.349201</v>
      </c>
      <c r="U65">
        <v>44691963947.726715</v>
      </c>
      <c r="V65">
        <v>11062989690.21825</v>
      </c>
      <c r="W65">
        <v>73930228583.216339</v>
      </c>
      <c r="Z65" s="9">
        <f t="shared" si="0"/>
        <v>2074</v>
      </c>
      <c r="AA65" s="3">
        <f t="shared" si="1"/>
        <v>9.9436960593098089E-3</v>
      </c>
      <c r="AB65" s="3">
        <f t="shared" si="2"/>
        <v>-1.6572826765512915E-3</v>
      </c>
    </row>
    <row r="66" spans="3:28" x14ac:dyDescent="0.3">
      <c r="C66">
        <v>2075</v>
      </c>
      <c r="D66" s="1">
        <v>500461935.50145173</v>
      </c>
      <c r="E66" s="1"/>
      <c r="F66" s="1">
        <v>19207206822.081703</v>
      </c>
      <c r="G66" s="1">
        <v>47700580366.880394</v>
      </c>
      <c r="H66" s="1">
        <v>12004504263.801064</v>
      </c>
      <c r="I66" s="1">
        <v>79412753388.264618</v>
      </c>
      <c r="K66">
        <v>500461935.50145173</v>
      </c>
      <c r="M66">
        <v>19696834678.6101</v>
      </c>
      <c r="N66">
        <v>47700580366.880394</v>
      </c>
      <c r="O66">
        <v>12310521674.131313</v>
      </c>
      <c r="P66" s="1">
        <v>80208398655.12326</v>
      </c>
      <c r="R66">
        <v>500461935.50145173</v>
      </c>
      <c r="T66">
        <v>19125602179.326965</v>
      </c>
      <c r="U66">
        <v>47700580366.880394</v>
      </c>
      <c r="V66">
        <v>11953501362.079353</v>
      </c>
      <c r="W66">
        <v>79280145843.788177</v>
      </c>
      <c r="Z66" s="9">
        <f t="shared" si="0"/>
        <v>2075</v>
      </c>
      <c r="AA66" s="3">
        <f t="shared" si="1"/>
        <v>1.0019111955085803E-2</v>
      </c>
      <c r="AB66" s="3">
        <f t="shared" si="2"/>
        <v>-1.6698519925143003E-3</v>
      </c>
    </row>
    <row r="67" spans="3:28" x14ac:dyDescent="0.3">
      <c r="C67">
        <v>2076</v>
      </c>
      <c r="D67" s="1">
        <v>527853882.76710236</v>
      </c>
      <c r="E67" s="1"/>
      <c r="F67" s="1">
        <v>20736755180.767944</v>
      </c>
      <c r="G67" s="1">
        <v>50893366626.226883</v>
      </c>
      <c r="H67" s="1">
        <v>12960471987.979965</v>
      </c>
      <c r="I67" s="1">
        <v>85118447677.741898</v>
      </c>
      <c r="K67">
        <v>527853882.76710236</v>
      </c>
      <c r="M67">
        <v>21265381687.125763</v>
      </c>
      <c r="N67">
        <v>50893366626.226883</v>
      </c>
      <c r="O67">
        <v>13290863554.453602</v>
      </c>
      <c r="P67" s="1">
        <v>85977465750.573349</v>
      </c>
      <c r="R67">
        <v>527853882.76710236</v>
      </c>
      <c r="T67">
        <v>20648650763.041641</v>
      </c>
      <c r="U67">
        <v>50893366626.226883</v>
      </c>
      <c r="V67">
        <v>12905406726.901026</v>
      </c>
      <c r="W67">
        <v>84975277998.936661</v>
      </c>
      <c r="Z67" s="9">
        <f t="shared" si="0"/>
        <v>2076</v>
      </c>
      <c r="AA67" s="3">
        <f t="shared" si="1"/>
        <v>1.0092031707200423E-2</v>
      </c>
      <c r="AB67" s="3">
        <f t="shared" si="2"/>
        <v>-1.682005284533344E-3</v>
      </c>
    </row>
    <row r="68" spans="3:28" x14ac:dyDescent="0.3">
      <c r="C68">
        <v>2077</v>
      </c>
      <c r="D68" s="1">
        <v>556745083.67760301</v>
      </c>
      <c r="E68" s="1"/>
      <c r="F68" s="1">
        <v>22371240358.267616</v>
      </c>
      <c r="G68" s="1">
        <v>54282040396.908295</v>
      </c>
      <c r="H68" s="1">
        <v>13982025223.917259</v>
      </c>
      <c r="I68" s="1">
        <v>91192051062.770782</v>
      </c>
      <c r="K68">
        <v>556745083.67760301</v>
      </c>
      <c r="M68">
        <v>22941541309.796478</v>
      </c>
      <c r="N68">
        <v>54282040396.908295</v>
      </c>
      <c r="O68">
        <v>14338463318.622799</v>
      </c>
      <c r="P68" s="1">
        <v>92118790109.005188</v>
      </c>
      <c r="R68">
        <v>556745083.67760301</v>
      </c>
      <c r="T68">
        <v>22276190199.679474</v>
      </c>
      <c r="U68">
        <v>54282040396.908295</v>
      </c>
      <c r="V68">
        <v>13922618874.799671</v>
      </c>
      <c r="W68">
        <v>91037594555.065048</v>
      </c>
      <c r="Z68" s="9">
        <f t="shared" si="0"/>
        <v>2077</v>
      </c>
      <c r="AA68" s="3">
        <f t="shared" si="1"/>
        <v>1.0162498106293251E-2</v>
      </c>
      <c r="AB68" s="3">
        <f t="shared" si="2"/>
        <v>-1.6937496843822085E-3</v>
      </c>
    </row>
    <row r="69" spans="3:28" x14ac:dyDescent="0.3">
      <c r="C69">
        <v>2078</v>
      </c>
      <c r="D69" s="1">
        <v>587217597.50693631</v>
      </c>
      <c r="E69" s="1"/>
      <c r="F69" s="1">
        <v>24117332165.565331</v>
      </c>
      <c r="G69" s="1">
        <v>57879030699.143425</v>
      </c>
      <c r="H69" s="1">
        <v>15073332603.478333</v>
      </c>
      <c r="I69" s="1">
        <v>97656913065.694031</v>
      </c>
      <c r="K69">
        <v>587217597.50693631</v>
      </c>
      <c r="M69">
        <v>24732153440.516438</v>
      </c>
      <c r="N69">
        <v>57879030699.143425</v>
      </c>
      <c r="O69">
        <v>15457595900.322773</v>
      </c>
      <c r="P69" s="1">
        <v>98655997637.489563</v>
      </c>
      <c r="R69">
        <v>587217597.50693631</v>
      </c>
      <c r="T69">
        <v>24014861953.073479</v>
      </c>
      <c r="U69">
        <v>57879030699.143425</v>
      </c>
      <c r="V69">
        <v>15009288720.670925</v>
      </c>
      <c r="W69">
        <v>97490398970.394775</v>
      </c>
      <c r="Z69" s="9">
        <f t="shared" si="0"/>
        <v>2078</v>
      </c>
      <c r="AA69" s="3">
        <f t="shared" si="1"/>
        <v>1.0230556551827988E-2</v>
      </c>
      <c r="AB69" s="3">
        <f t="shared" si="2"/>
        <v>-1.7050927586379978E-3</v>
      </c>
    </row>
    <row r="70" spans="3:28" x14ac:dyDescent="0.3">
      <c r="C70">
        <v>2079</v>
      </c>
      <c r="D70" s="1">
        <v>619357974.91711771</v>
      </c>
      <c r="E70" s="1"/>
      <c r="F70" s="1">
        <v>25982105052.697147</v>
      </c>
      <c r="G70" s="1">
        <v>61697517544.45771</v>
      </c>
      <c r="H70" s="1">
        <v>16238815657.935717</v>
      </c>
      <c r="I70" s="1">
        <v>104537796230.00769</v>
      </c>
      <c r="K70">
        <v>619357974.91711771</v>
      </c>
      <c r="M70">
        <v>26644472931.033905</v>
      </c>
      <c r="N70">
        <v>61697517544.45771</v>
      </c>
      <c r="O70">
        <v>16652795581.896191</v>
      </c>
      <c r="P70" s="1">
        <v>105614144032.30493</v>
      </c>
      <c r="R70">
        <v>619357974.91711771</v>
      </c>
      <c r="T70">
        <v>25871710406.307693</v>
      </c>
      <c r="U70">
        <v>61697517544.45771</v>
      </c>
      <c r="V70">
        <v>16169819003.942308</v>
      </c>
      <c r="W70">
        <v>104358404929.62483</v>
      </c>
      <c r="Z70" s="9">
        <f t="shared" si="0"/>
        <v>2079</v>
      </c>
      <c r="AA70" s="3">
        <f t="shared" si="1"/>
        <v>1.029625495384486E-2</v>
      </c>
      <c r="AB70" s="3">
        <f t="shared" si="2"/>
        <v>-1.7160424923073306E-3</v>
      </c>
    </row>
    <row r="71" spans="3:28" x14ac:dyDescent="0.3">
      <c r="C71">
        <v>2080</v>
      </c>
      <c r="D71" s="1">
        <v>653257503.78760195</v>
      </c>
      <c r="E71" s="1"/>
      <c r="F71" s="1">
        <v>27973061898.128223</v>
      </c>
      <c r="G71" s="1">
        <v>65751484385.803253</v>
      </c>
      <c r="H71" s="1">
        <v>17483163686.330139</v>
      </c>
      <c r="I71" s="1">
        <v>111860967474.04922</v>
      </c>
      <c r="K71">
        <v>653257503.78760195</v>
      </c>
      <c r="M71">
        <v>28686193987.001823</v>
      </c>
      <c r="N71">
        <v>65751484385.803253</v>
      </c>
      <c r="O71">
        <v>17928871241.876141</v>
      </c>
      <c r="P71" s="1">
        <v>113019807118.46883</v>
      </c>
      <c r="R71">
        <v>653257503.78760195</v>
      </c>
      <c r="T71">
        <v>27854206549.98262</v>
      </c>
      <c r="U71">
        <v>65751484385.803253</v>
      </c>
      <c r="V71">
        <v>17408879093.739136</v>
      </c>
      <c r="W71">
        <v>111667827533.31261</v>
      </c>
      <c r="Z71" s="9">
        <f t="shared" si="0"/>
        <v>2080</v>
      </c>
      <c r="AA71" s="3">
        <f t="shared" si="1"/>
        <v>1.0359642604453982E-2</v>
      </c>
      <c r="AB71" s="3">
        <f t="shared" si="2"/>
        <v>-1.7266071007424894E-3</v>
      </c>
    </row>
    <row r="72" spans="3:28" x14ac:dyDescent="0.3">
      <c r="C72">
        <v>2081</v>
      </c>
      <c r="D72" s="1">
        <v>689012468.4998076</v>
      </c>
      <c r="E72" s="1"/>
      <c r="F72" s="1">
        <v>30287763634.51712</v>
      </c>
      <c r="G72" s="1">
        <v>70495769681.981949</v>
      </c>
      <c r="H72" s="1">
        <v>18929852271.5732</v>
      </c>
      <c r="I72" s="1">
        <v>120402398056.57207</v>
      </c>
      <c r="K72">
        <v>689012468.4998076</v>
      </c>
      <c r="M72">
        <v>31059877859.320183</v>
      </c>
      <c r="N72">
        <v>70495769681.981949</v>
      </c>
      <c r="O72">
        <v>19412423662.075115</v>
      </c>
      <c r="P72" s="1">
        <v>121657083671.87706</v>
      </c>
      <c r="R72">
        <v>689012468.4998076</v>
      </c>
      <c r="T72">
        <v>30159077930.383282</v>
      </c>
      <c r="U72">
        <v>70495769681.981949</v>
      </c>
      <c r="V72">
        <v>18849423706.489552</v>
      </c>
      <c r="W72">
        <v>120193283787.35458</v>
      </c>
      <c r="Z72" s="9">
        <f t="shared" si="0"/>
        <v>2081</v>
      </c>
      <c r="AA72" s="3">
        <f t="shared" si="1"/>
        <v>1.0420769316533615E-2</v>
      </c>
      <c r="AB72" s="3">
        <f t="shared" si="2"/>
        <v>-1.7367948860888089E-3</v>
      </c>
    </row>
    <row r="73" spans="3:28" x14ac:dyDescent="0.3">
      <c r="C73">
        <v>2082</v>
      </c>
      <c r="D73" s="1">
        <v>726724423.41320169</v>
      </c>
      <c r="E73" s="1"/>
      <c r="F73" s="1">
        <v>32764002889.799583</v>
      </c>
      <c r="G73" s="1">
        <v>75541389983.431</v>
      </c>
      <c r="H73" s="1">
        <v>20477501806.124741</v>
      </c>
      <c r="I73" s="1">
        <v>129509619102.76852</v>
      </c>
      <c r="K73">
        <v>726724423.41320169</v>
      </c>
      <c r="M73">
        <v>33599214633.902863</v>
      </c>
      <c r="N73">
        <v>75541389983.431</v>
      </c>
      <c r="O73">
        <v>20999509146.189289</v>
      </c>
      <c r="P73" s="1">
        <v>130866838186.93636</v>
      </c>
      <c r="R73">
        <v>726724423.41320169</v>
      </c>
      <c r="T73">
        <v>32624800932.449039</v>
      </c>
      <c r="U73">
        <v>75541389983.431</v>
      </c>
      <c r="V73">
        <v>20390500582.780651</v>
      </c>
      <c r="W73">
        <v>129283415922.0739</v>
      </c>
      <c r="Z73" s="9">
        <f t="shared" si="0"/>
        <v>2082</v>
      </c>
      <c r="AA73" s="3">
        <f t="shared" si="1"/>
        <v>1.0479677830654805E-2</v>
      </c>
      <c r="AB73" s="3">
        <f t="shared" si="2"/>
        <v>-1.7466129717757027E-3</v>
      </c>
    </row>
    <row r="74" spans="3:28" x14ac:dyDescent="0.3">
      <c r="C74">
        <v>2083</v>
      </c>
      <c r="D74" s="1">
        <v>766500481.30970621</v>
      </c>
      <c r="E74" s="1"/>
      <c r="F74" s="1">
        <v>35412146661.524033</v>
      </c>
      <c r="G74" s="1">
        <v>80907654930.828369</v>
      </c>
      <c r="H74" s="1">
        <v>22132591663.452522</v>
      </c>
      <c r="I74" s="1">
        <v>139218893737.11462</v>
      </c>
      <c r="K74">
        <v>766500481.30970621</v>
      </c>
      <c r="M74">
        <v>36314835391.29554</v>
      </c>
      <c r="N74">
        <v>80907654930.828369</v>
      </c>
      <c r="O74">
        <v>22696772119.559711</v>
      </c>
      <c r="P74" s="1">
        <v>140685762922.99335</v>
      </c>
      <c r="R74">
        <v>766500481.30970621</v>
      </c>
      <c r="T74">
        <v>35261698539.895447</v>
      </c>
      <c r="U74">
        <v>80907654930.828369</v>
      </c>
      <c r="V74">
        <v>22038561587.434654</v>
      </c>
      <c r="W74">
        <v>138974415539.46817</v>
      </c>
      <c r="Z74" s="9">
        <f t="shared" si="0"/>
        <v>2083</v>
      </c>
      <c r="AA74" s="3">
        <f t="shared" si="1"/>
        <v>1.0536423228937551E-2</v>
      </c>
      <c r="AB74" s="3">
        <f t="shared" si="2"/>
        <v>-1.7560705381562587E-3</v>
      </c>
    </row>
    <row r="75" spans="3:28" x14ac:dyDescent="0.3">
      <c r="C75">
        <v>2084</v>
      </c>
      <c r="D75" s="1">
        <v>808453617.62568688</v>
      </c>
      <c r="E75" s="1"/>
      <c r="F75" s="1">
        <v>38243194803.196381</v>
      </c>
      <c r="G75" s="1">
        <v>86615052982.90033</v>
      </c>
      <c r="H75" s="1">
        <v>23901996751.997738</v>
      </c>
      <c r="I75" s="1">
        <v>149568698155.72012</v>
      </c>
      <c r="K75">
        <v>808453617.62568688</v>
      </c>
      <c r="M75">
        <v>39218020187.84269</v>
      </c>
      <c r="N75">
        <v>86615052982.90033</v>
      </c>
      <c r="O75">
        <v>24511262617.40168</v>
      </c>
      <c r="P75" s="1">
        <v>151152789405.77039</v>
      </c>
      <c r="R75">
        <v>808453617.62568688</v>
      </c>
      <c r="T75">
        <v>38080723905.755325</v>
      </c>
      <c r="U75">
        <v>86615052982.90033</v>
      </c>
      <c r="V75">
        <v>23800452441.097076</v>
      </c>
      <c r="W75">
        <v>149304682947.37842</v>
      </c>
      <c r="Z75" s="9">
        <f t="shared" si="0"/>
        <v>2084</v>
      </c>
      <c r="AA75" s="3">
        <f t="shared" si="1"/>
        <v>1.0591061295465854E-2</v>
      </c>
      <c r="AB75" s="3">
        <f t="shared" si="2"/>
        <v>-1.7651768825776082E-3</v>
      </c>
    </row>
    <row r="76" spans="3:28" x14ac:dyDescent="0.3">
      <c r="C76">
        <v>2085</v>
      </c>
      <c r="D76" s="1">
        <v>852702991.33564782</v>
      </c>
      <c r="E76" s="1"/>
      <c r="F76" s="1">
        <v>41268817392.382187</v>
      </c>
      <c r="G76" s="1">
        <v>92685318696.714218</v>
      </c>
      <c r="H76" s="1">
        <v>25793010870.238869</v>
      </c>
      <c r="I76" s="1">
        <v>160599849950.67093</v>
      </c>
      <c r="K76">
        <v>852702991.33564782</v>
      </c>
      <c r="M76">
        <v>42320736375.566345</v>
      </c>
      <c r="N76">
        <v>92685318696.714218</v>
      </c>
      <c r="O76">
        <v>26450460234.728966</v>
      </c>
      <c r="P76" s="1">
        <v>162309218298.34518</v>
      </c>
      <c r="R76">
        <v>852702991.33564782</v>
      </c>
      <c r="T76">
        <v>41093497561.851494</v>
      </c>
      <c r="U76">
        <v>92685318696.714218</v>
      </c>
      <c r="V76">
        <v>25683435976.157185</v>
      </c>
      <c r="W76">
        <v>160314955226.05856</v>
      </c>
      <c r="Z76" s="9">
        <f t="shared" ref="Z76:Z121" si="3">C76</f>
        <v>2085</v>
      </c>
      <c r="AA76" s="3">
        <f t="shared" ref="AA76:AA121" si="4">(P76-I76)/I76</f>
        <v>1.0643648472892699E-2</v>
      </c>
      <c r="AB76" s="3">
        <f t="shared" ref="AB76:AB121" si="5">(W76-I76)/I76</f>
        <v>-1.7739414121487199E-3</v>
      </c>
    </row>
    <row r="77" spans="3:28" x14ac:dyDescent="0.3">
      <c r="C77">
        <v>2086</v>
      </c>
      <c r="D77" s="1">
        <v>899374283.39902663</v>
      </c>
      <c r="E77" s="1"/>
      <c r="F77" s="1">
        <v>44501394253.478584</v>
      </c>
      <c r="G77" s="1">
        <v>99141512952.528687</v>
      </c>
      <c r="H77" s="1">
        <v>27813371408.424114</v>
      </c>
      <c r="I77" s="1">
        <v>172355652897.83041</v>
      </c>
      <c r="K77">
        <v>899374283.39902663</v>
      </c>
      <c r="M77">
        <v>45635679131.592758</v>
      </c>
      <c r="N77">
        <v>99141512952.528687</v>
      </c>
      <c r="O77">
        <v>28522299457.245476</v>
      </c>
      <c r="P77" s="1">
        <v>174198865824.76596</v>
      </c>
      <c r="R77">
        <v>899374283.39902663</v>
      </c>
      <c r="T77">
        <v>44312346773.792885</v>
      </c>
      <c r="U77">
        <v>99141512952.528687</v>
      </c>
      <c r="V77">
        <v>27695216733.620552</v>
      </c>
      <c r="W77">
        <v>172048450743.34113</v>
      </c>
      <c r="Z77" s="9">
        <f t="shared" si="3"/>
        <v>2086</v>
      </c>
      <c r="AA77" s="3">
        <f t="shared" si="4"/>
        <v>1.0694241215448692E-2</v>
      </c>
      <c r="AB77" s="3">
        <f t="shared" si="5"/>
        <v>-1.7823735359082924E-3</v>
      </c>
    </row>
    <row r="78" spans="3:28" x14ac:dyDescent="0.3">
      <c r="C78">
        <v>2087</v>
      </c>
      <c r="D78" s="1">
        <v>948600053.73139429</v>
      </c>
      <c r="E78" s="1"/>
      <c r="F78" s="1">
        <v>47954056757.203644</v>
      </c>
      <c r="G78" s="1">
        <v>106008091221.93237</v>
      </c>
      <c r="H78" s="1">
        <v>29971285473.252277</v>
      </c>
      <c r="I78" s="1">
        <v>184882033506.11969</v>
      </c>
      <c r="K78">
        <v>948600053.73139429</v>
      </c>
      <c r="M78">
        <v>49176314322.282867</v>
      </c>
      <c r="N78">
        <v>106008091221.93237</v>
      </c>
      <c r="O78">
        <v>30735196451.426792</v>
      </c>
      <c r="P78" s="1">
        <v>186868202049.37341</v>
      </c>
      <c r="R78">
        <v>948600053.73139429</v>
      </c>
      <c r="T78">
        <v>47750347163.023758</v>
      </c>
      <c r="U78">
        <v>106008091221.93237</v>
      </c>
      <c r="V78">
        <v>29843966976.889847</v>
      </c>
      <c r="W78">
        <v>184551005415.57739</v>
      </c>
      <c r="Z78" s="9">
        <f t="shared" si="3"/>
        <v>2087</v>
      </c>
      <c r="AA78" s="3">
        <f t="shared" si="4"/>
        <v>1.0742896459909286E-2</v>
      </c>
      <c r="AB78" s="3">
        <f t="shared" si="5"/>
        <v>-1.7904827433182693E-3</v>
      </c>
    </row>
    <row r="79" spans="3:28" x14ac:dyDescent="0.3">
      <c r="C79">
        <v>2088</v>
      </c>
      <c r="D79" s="1">
        <v>1000520117.7139554</v>
      </c>
      <c r="E79" s="1"/>
      <c r="F79" s="1">
        <v>51640732025.667511</v>
      </c>
      <c r="G79" s="1">
        <v>113310991718.77882</v>
      </c>
      <c r="H79" s="1">
        <v>32275457516.042194</v>
      </c>
      <c r="I79" s="1">
        <v>198227701378.20248</v>
      </c>
      <c r="K79">
        <v>1000520117.7139554</v>
      </c>
      <c r="M79">
        <v>52956923834.213043</v>
      </c>
      <c r="N79">
        <v>113310991718.77882</v>
      </c>
      <c r="O79">
        <v>33098077396.383152</v>
      </c>
      <c r="P79" s="1">
        <v>200366513067.08896</v>
      </c>
      <c r="R79">
        <v>1000520117.7139554</v>
      </c>
      <c r="T79">
        <v>51421366724.243256</v>
      </c>
      <c r="U79">
        <v>113310991718.77882</v>
      </c>
      <c r="V79">
        <v>32138354202.652035</v>
      </c>
      <c r="W79">
        <v>197871232763.38806</v>
      </c>
      <c r="Z79" s="9">
        <f t="shared" si="3"/>
        <v>2088</v>
      </c>
      <c r="AA79" s="3">
        <f t="shared" si="4"/>
        <v>1.078967104000159E-2</v>
      </c>
      <c r="AB79" s="3">
        <f t="shared" si="5"/>
        <v>-1.7982785066669831E-3</v>
      </c>
    </row>
    <row r="80" spans="3:28" x14ac:dyDescent="0.3">
      <c r="C80">
        <v>2089</v>
      </c>
      <c r="D80" s="1">
        <v>1055281943.310762</v>
      </c>
      <c r="E80" s="1"/>
      <c r="F80" s="1">
        <v>55576189679.084763</v>
      </c>
      <c r="G80" s="1">
        <v>121077726832.00916</v>
      </c>
      <c r="H80" s="1">
        <v>34735118549.427979</v>
      </c>
      <c r="I80" s="1">
        <v>212444317003.83264</v>
      </c>
      <c r="K80">
        <v>1055281943.310762</v>
      </c>
      <c r="M80">
        <v>56992653511.530495</v>
      </c>
      <c r="N80">
        <v>121077726832.00916</v>
      </c>
      <c r="O80">
        <v>35620408444.706558</v>
      </c>
      <c r="P80" s="1">
        <v>214746070731.55695</v>
      </c>
      <c r="R80">
        <v>1055281943.310762</v>
      </c>
      <c r="T80">
        <v>55340112373.677139</v>
      </c>
      <c r="U80">
        <v>121077726832.00916</v>
      </c>
      <c r="V80">
        <v>34587570233.54821</v>
      </c>
      <c r="W80">
        <v>212060691382.54529</v>
      </c>
      <c r="Z80" s="9">
        <f t="shared" si="3"/>
        <v>2089</v>
      </c>
      <c r="AA80" s="3">
        <f t="shared" si="4"/>
        <v>1.0834621326598156E-2</v>
      </c>
      <c r="AB80" s="3">
        <f t="shared" si="5"/>
        <v>-1.8057702210995488E-3</v>
      </c>
    </row>
    <row r="81" spans="3:28" x14ac:dyDescent="0.3">
      <c r="C81">
        <v>2090</v>
      </c>
      <c r="D81" s="1">
        <v>1113041069.9215662</v>
      </c>
      <c r="E81" s="1"/>
      <c r="F81" s="1">
        <v>59776091267.779572</v>
      </c>
      <c r="G81" s="1">
        <v>129337464937.5685</v>
      </c>
      <c r="H81" s="1">
        <v>37360057042.362228</v>
      </c>
      <c r="I81" s="1">
        <v>227586654317.6319</v>
      </c>
      <c r="K81">
        <v>1113041069.9215662</v>
      </c>
      <c r="M81">
        <v>61299563846.994171</v>
      </c>
      <c r="N81">
        <v>129337464937.5685</v>
      </c>
      <c r="O81">
        <v>38312227404.371353</v>
      </c>
      <c r="P81" s="1">
        <v>230062297258.85559</v>
      </c>
      <c r="R81">
        <v>1113041069.9215662</v>
      </c>
      <c r="T81">
        <v>59522179171.24382</v>
      </c>
      <c r="U81">
        <v>129337464937.5685</v>
      </c>
      <c r="V81">
        <v>37201361982.02739</v>
      </c>
      <c r="W81">
        <v>227174047160.76129</v>
      </c>
      <c r="Z81" s="9">
        <f t="shared" si="3"/>
        <v>2090</v>
      </c>
      <c r="AA81" s="3">
        <f t="shared" si="4"/>
        <v>1.0877803659649377E-2</v>
      </c>
      <c r="AB81" s="3">
        <f t="shared" si="5"/>
        <v>-1.8129672766081847E-3</v>
      </c>
    </row>
    <row r="82" spans="3:28" x14ac:dyDescent="0.3">
      <c r="C82">
        <v>2091</v>
      </c>
      <c r="D82" s="1">
        <v>1173961550.159986</v>
      </c>
      <c r="E82" s="1"/>
      <c r="F82" s="1">
        <v>64500290463.125542</v>
      </c>
      <c r="G82" s="1">
        <v>138645403912.46835</v>
      </c>
      <c r="H82" s="1">
        <v>40312681539.453461</v>
      </c>
      <c r="I82" s="1">
        <v>244632337465.20734</v>
      </c>
      <c r="K82">
        <v>1173961550.159986</v>
      </c>
      <c r="M82">
        <v>66144183181.121483</v>
      </c>
      <c r="N82">
        <v>138645403912.46835</v>
      </c>
      <c r="O82">
        <v>41340114488.200928</v>
      </c>
      <c r="P82" s="1">
        <v>247303663131.95074</v>
      </c>
      <c r="R82">
        <v>1173961550.159986</v>
      </c>
      <c r="T82">
        <v>64226308343.459564</v>
      </c>
      <c r="U82">
        <v>138645403912.46835</v>
      </c>
      <c r="V82">
        <v>40141442714.662231</v>
      </c>
      <c r="W82">
        <v>244187116520.75012</v>
      </c>
      <c r="Z82" s="9">
        <f t="shared" si="3"/>
        <v>2091</v>
      </c>
      <c r="AA82" s="3">
        <f t="shared" si="4"/>
        <v>1.0919756948009115E-2</v>
      </c>
      <c r="AB82" s="3">
        <f t="shared" si="5"/>
        <v>-1.8199594913347692E-3</v>
      </c>
    </row>
    <row r="83" spans="3:28" x14ac:dyDescent="0.3">
      <c r="C83">
        <v>2092</v>
      </c>
      <c r="D83" s="1">
        <v>1238216415.81177</v>
      </c>
      <c r="E83" s="1"/>
      <c r="F83" s="1">
        <v>69547469349.836731</v>
      </c>
      <c r="G83" s="1">
        <v>148555574431.85495</v>
      </c>
      <c r="H83" s="1">
        <v>43467168343.647957</v>
      </c>
      <c r="I83" s="1">
        <v>262808428541.1514</v>
      </c>
      <c r="K83">
        <v>1238216415.81177</v>
      </c>
      <c r="M83">
        <v>71320015539.044067</v>
      </c>
      <c r="N83">
        <v>148555574431.85495</v>
      </c>
      <c r="O83">
        <v>44575009711.902542</v>
      </c>
      <c r="P83" s="1">
        <v>265688816098.61334</v>
      </c>
      <c r="R83">
        <v>1238216415.81177</v>
      </c>
      <c r="T83">
        <v>69252044984.968842</v>
      </c>
      <c r="U83">
        <v>148555574431.85495</v>
      </c>
      <c r="V83">
        <v>43282528115.60553</v>
      </c>
      <c r="W83">
        <v>262328363948.24109</v>
      </c>
      <c r="Z83" s="9">
        <f t="shared" si="3"/>
        <v>2092</v>
      </c>
      <c r="AA83" s="3">
        <f t="shared" si="4"/>
        <v>1.096002732275736E-2</v>
      </c>
      <c r="AB83" s="3">
        <f t="shared" si="5"/>
        <v>-1.826671220459502E-3</v>
      </c>
    </row>
    <row r="84" spans="3:28" x14ac:dyDescent="0.3">
      <c r="C84">
        <v>2093</v>
      </c>
      <c r="D84" s="1">
        <v>1305988169.2966247</v>
      </c>
      <c r="E84" s="1"/>
      <c r="F84" s="1">
        <v>74938115399.061157</v>
      </c>
      <c r="G84" s="1">
        <v>159106141745.01685</v>
      </c>
      <c r="H84" s="1">
        <v>46836322124.413223</v>
      </c>
      <c r="I84" s="1">
        <v>282186567437.78784</v>
      </c>
      <c r="K84">
        <v>1305988169.2966247</v>
      </c>
      <c r="M84">
        <v>76848070674.806076</v>
      </c>
      <c r="N84">
        <v>159106141745.01685</v>
      </c>
      <c r="O84">
        <v>48030044171.753799</v>
      </c>
      <c r="P84" s="1">
        <v>285290244760.87335</v>
      </c>
      <c r="R84">
        <v>1305988169.2966247</v>
      </c>
      <c r="T84">
        <v>74619789519.77034</v>
      </c>
      <c r="U84">
        <v>159106141745.01685</v>
      </c>
      <c r="V84">
        <v>46637368449.856461</v>
      </c>
      <c r="W84">
        <v>281669287883.94025</v>
      </c>
      <c r="Z84" s="9">
        <f t="shared" si="3"/>
        <v>2093</v>
      </c>
      <c r="AA84" s="3">
        <f t="shared" si="4"/>
        <v>1.0998671379954191E-2</v>
      </c>
      <c r="AB84" s="3">
        <f t="shared" si="5"/>
        <v>-1.8331118966590679E-3</v>
      </c>
    </row>
    <row r="85" spans="3:28" x14ac:dyDescent="0.3">
      <c r="C85">
        <v>2094</v>
      </c>
      <c r="D85" s="1">
        <v>1377469302.0295036</v>
      </c>
      <c r="E85" s="1"/>
      <c r="F85" s="1">
        <v>80693957379.833466</v>
      </c>
      <c r="G85" s="1">
        <v>170337589856.66077</v>
      </c>
      <c r="H85" s="1">
        <v>50433723362.39592</v>
      </c>
      <c r="I85" s="1">
        <v>302842739900.91968</v>
      </c>
      <c r="K85">
        <v>1377469302.0295036</v>
      </c>
      <c r="M85">
        <v>82750631285.296707</v>
      </c>
      <c r="N85">
        <v>170337589856.66077</v>
      </c>
      <c r="O85">
        <v>51719144553.31044</v>
      </c>
      <c r="P85" s="1">
        <v>306184834997.29742</v>
      </c>
      <c r="R85">
        <v>1377469302.0295036</v>
      </c>
      <c r="T85">
        <v>80351178395.58963</v>
      </c>
      <c r="U85">
        <v>170337589856.66077</v>
      </c>
      <c r="V85">
        <v>50219486497.243515</v>
      </c>
      <c r="W85">
        <v>302285724051.52344</v>
      </c>
      <c r="Z85" s="9">
        <f t="shared" si="3"/>
        <v>2094</v>
      </c>
      <c r="AA85" s="3">
        <f t="shared" si="4"/>
        <v>1.1035744483989187E-2</v>
      </c>
      <c r="AB85" s="3">
        <f t="shared" si="5"/>
        <v>-1.8392907473313634E-3</v>
      </c>
    </row>
    <row r="86" spans="3:28" x14ac:dyDescent="0.3">
      <c r="C86">
        <v>2095</v>
      </c>
      <c r="D86" s="1">
        <v>1452862841.1536691</v>
      </c>
      <c r="E86" s="1"/>
      <c r="F86" s="1">
        <v>86838038270.185364</v>
      </c>
      <c r="G86" s="1">
        <v>182292844984.60593</v>
      </c>
      <c r="H86" s="1">
        <v>54273773918.865852</v>
      </c>
      <c r="I86" s="1">
        <v>324857520014.81079</v>
      </c>
      <c r="K86">
        <v>1452862841.1536691</v>
      </c>
      <c r="M86">
        <v>89051327780.149384</v>
      </c>
      <c r="N86">
        <v>182292844984.60593</v>
      </c>
      <c r="O86">
        <v>55657079862.593369</v>
      </c>
      <c r="P86" s="1">
        <v>328454115468.50238</v>
      </c>
      <c r="R86">
        <v>1452862841.1536691</v>
      </c>
      <c r="T86">
        <v>86469156685.191376</v>
      </c>
      <c r="U86">
        <v>182292844984.60593</v>
      </c>
      <c r="V86">
        <v>54043222928.244614</v>
      </c>
      <c r="W86">
        <v>324258087439.19562</v>
      </c>
      <c r="Z86" s="9">
        <f t="shared" si="3"/>
        <v>2095</v>
      </c>
      <c r="AA86" s="3">
        <f t="shared" si="4"/>
        <v>1.1071301207765222E-2</v>
      </c>
      <c r="AB86" s="3">
        <f t="shared" si="5"/>
        <v>-1.8452168679605884E-3</v>
      </c>
    </row>
    <row r="87" spans="3:28" x14ac:dyDescent="0.3">
      <c r="C87">
        <v>2096</v>
      </c>
      <c r="D87" s="1">
        <v>1532382926.1984107</v>
      </c>
      <c r="E87" s="1"/>
      <c r="F87" s="1">
        <v>93394792356.122879</v>
      </c>
      <c r="G87" s="1">
        <v>195017429406.38754</v>
      </c>
      <c r="H87" s="1">
        <v>58371745222.576797</v>
      </c>
      <c r="I87" s="1">
        <v>348316349911.28564</v>
      </c>
      <c r="K87">
        <v>1532382926.1984107</v>
      </c>
      <c r="M87">
        <v>95775217346.274048</v>
      </c>
      <c r="N87">
        <v>195017429406.38754</v>
      </c>
      <c r="O87">
        <v>59859510841.42128</v>
      </c>
      <c r="P87" s="1">
        <v>352184540520.28125</v>
      </c>
      <c r="R87">
        <v>1532382926.1984107</v>
      </c>
      <c r="T87">
        <v>92998054857.764343</v>
      </c>
      <c r="U87">
        <v>195017429406.38754</v>
      </c>
      <c r="V87">
        <v>58123784286.102715</v>
      </c>
      <c r="W87">
        <v>347671651476.453</v>
      </c>
      <c r="Z87" s="9">
        <f t="shared" si="3"/>
        <v>2096</v>
      </c>
      <c r="AA87" s="3">
        <f t="shared" si="4"/>
        <v>1.1105394880202474E-2</v>
      </c>
      <c r="AB87" s="3">
        <f t="shared" si="5"/>
        <v>-1.8508991467005294E-3</v>
      </c>
    </row>
    <row r="88" spans="3:28" x14ac:dyDescent="0.3">
      <c r="C88">
        <v>2097</v>
      </c>
      <c r="D88" s="1">
        <v>1616255417.2993109</v>
      </c>
      <c r="E88" s="1"/>
      <c r="F88" s="1">
        <v>100390126754.97865</v>
      </c>
      <c r="G88" s="1">
        <v>208559610273.67139</v>
      </c>
      <c r="H88" s="1">
        <v>62743829221.861656</v>
      </c>
      <c r="I88" s="1">
        <v>373309821667.81097</v>
      </c>
      <c r="K88">
        <v>1616255417.2993109</v>
      </c>
      <c r="M88">
        <v>102948867549.56087</v>
      </c>
      <c r="N88">
        <v>208559610273.67139</v>
      </c>
      <c r="O88">
        <v>64343042218.47554</v>
      </c>
      <c r="P88" s="1">
        <v>377467775459.00708</v>
      </c>
      <c r="R88">
        <v>1616255417.2993109</v>
      </c>
      <c r="T88">
        <v>99963669955.881622</v>
      </c>
      <c r="U88">
        <v>208559610273.67139</v>
      </c>
      <c r="V88">
        <v>62477293722.42601</v>
      </c>
      <c r="W88">
        <v>372616829369.27832</v>
      </c>
      <c r="Z88" s="9">
        <f t="shared" si="3"/>
        <v>2097</v>
      </c>
      <c r="AA88" s="3">
        <f t="shared" si="4"/>
        <v>1.1138077676659825E-2</v>
      </c>
      <c r="AB88" s="3">
        <f t="shared" si="5"/>
        <v>-1.8563462794432225E-3</v>
      </c>
    </row>
    <row r="89" spans="3:28" x14ac:dyDescent="0.3">
      <c r="C89">
        <v>2098</v>
      </c>
      <c r="D89" s="1">
        <v>1704718536.7085838</v>
      </c>
      <c r="E89" s="1"/>
      <c r="F89" s="1">
        <v>107851507612.82971</v>
      </c>
      <c r="G89" s="1">
        <v>222970553594.10684</v>
      </c>
      <c r="H89" s="1">
        <v>67407192258.01857</v>
      </c>
      <c r="I89" s="1">
        <v>399933972001.6637</v>
      </c>
      <c r="K89">
        <v>1704718536.7085838</v>
      </c>
      <c r="M89">
        <v>110600444729.81064</v>
      </c>
      <c r="N89">
        <v>222970553594.10684</v>
      </c>
      <c r="O89">
        <v>69125277956.131653</v>
      </c>
      <c r="P89" s="1">
        <v>404400994816.75775</v>
      </c>
      <c r="R89">
        <v>1704718536.7085838</v>
      </c>
      <c r="T89">
        <v>107393351426.66618</v>
      </c>
      <c r="U89">
        <v>222970553594.10684</v>
      </c>
      <c r="V89">
        <v>67120844641.666367</v>
      </c>
      <c r="W89">
        <v>399189468199.14801</v>
      </c>
      <c r="Z89" s="9">
        <f t="shared" si="3"/>
        <v>2098</v>
      </c>
      <c r="AA89" s="3">
        <f t="shared" si="4"/>
        <v>1.1169400770673897E-2</v>
      </c>
      <c r="AB89" s="3">
        <f t="shared" si="5"/>
        <v>-1.8615667951123417E-3</v>
      </c>
    </row>
    <row r="90" spans="3:28" x14ac:dyDescent="0.3">
      <c r="C90">
        <v>2099</v>
      </c>
      <c r="D90" s="1">
        <v>1798023545.4175851</v>
      </c>
      <c r="E90" s="1"/>
      <c r="F90" s="1">
        <v>115808051239.5784</v>
      </c>
      <c r="G90" s="1">
        <v>238304496989.3718</v>
      </c>
      <c r="H90" s="1">
        <v>72380032024.736496</v>
      </c>
      <c r="I90" s="1">
        <v>428290603799.10431</v>
      </c>
      <c r="K90">
        <v>1798023545.4175851</v>
      </c>
      <c r="M90">
        <v>118759807459.21149</v>
      </c>
      <c r="N90">
        <v>238304496989.3718</v>
      </c>
      <c r="O90">
        <v>74224879662.007172</v>
      </c>
      <c r="P90" s="1">
        <v>433087207656.00806</v>
      </c>
      <c r="R90">
        <v>1798023545.4175851</v>
      </c>
      <c r="T90">
        <v>115316091869.63956</v>
      </c>
      <c r="U90">
        <v>238304496989.3718</v>
      </c>
      <c r="V90">
        <v>72072557418.524719</v>
      </c>
      <c r="W90">
        <v>427491169822.95367</v>
      </c>
      <c r="Z90" s="9">
        <f t="shared" si="3"/>
        <v>2099</v>
      </c>
      <c r="AA90" s="3">
        <f t="shared" si="4"/>
        <v>1.1199414169622226E-2</v>
      </c>
      <c r="AB90" s="3">
        <f t="shared" si="5"/>
        <v>-1.8665690282703947E-3</v>
      </c>
    </row>
    <row r="91" spans="3:28" x14ac:dyDescent="0.3">
      <c r="C91">
        <v>2100</v>
      </c>
      <c r="D91" s="1">
        <v>1896435456.8132915</v>
      </c>
      <c r="E91" s="1"/>
      <c r="F91" s="1">
        <v>124290620459.96991</v>
      </c>
      <c r="G91" s="1">
        <v>254618944553.47296</v>
      </c>
      <c r="H91" s="1">
        <v>77681637787.481201</v>
      </c>
      <c r="I91" s="1">
        <v>458487638257.73737</v>
      </c>
      <c r="K91">
        <v>1896435456.8132915</v>
      </c>
      <c r="M91">
        <v>127458605349.72792</v>
      </c>
      <c r="N91">
        <v>254618944553.47296</v>
      </c>
      <c r="O91">
        <v>79661628343.579956</v>
      </c>
      <c r="P91" s="1">
        <v>463635613703.59412</v>
      </c>
      <c r="R91">
        <v>1896435456.8132915</v>
      </c>
      <c r="T91">
        <v>123762622978.34354</v>
      </c>
      <c r="U91">
        <v>254618944553.47296</v>
      </c>
      <c r="V91">
        <v>77351639361.464706</v>
      </c>
      <c r="W91">
        <v>457629642350.09448</v>
      </c>
      <c r="Z91" s="9">
        <f t="shared" si="3"/>
        <v>2100</v>
      </c>
      <c r="AA91" s="3">
        <f t="shared" si="4"/>
        <v>1.1228166293466853E-2</v>
      </c>
      <c r="AB91" s="3">
        <f t="shared" si="5"/>
        <v>-1.871361048911342E-3</v>
      </c>
    </row>
    <row r="92" spans="3:28" x14ac:dyDescent="0.3">
      <c r="C92">
        <v>2101</v>
      </c>
      <c r="D92" s="1">
        <v>2000233789.3957748</v>
      </c>
      <c r="E92" s="1"/>
      <c r="F92" s="1">
        <v>133676140912.30963</v>
      </c>
      <c r="G92" s="1">
        <v>272675543590.23163</v>
      </c>
      <c r="H92" s="1">
        <v>83547588070.193512</v>
      </c>
      <c r="I92" s="1">
        <v>491899506362.13049</v>
      </c>
      <c r="K92">
        <v>2000233789.3957748</v>
      </c>
      <c r="M92">
        <v>137083330895.58124</v>
      </c>
      <c r="N92">
        <v>272675543590.23163</v>
      </c>
      <c r="O92">
        <v>85677081809.738281</v>
      </c>
      <c r="P92" s="1">
        <v>497436190084.9469</v>
      </c>
      <c r="R92">
        <v>2000233789.3957748</v>
      </c>
      <c r="T92">
        <v>133108275915.09769</v>
      </c>
      <c r="U92">
        <v>272675543590.23163</v>
      </c>
      <c r="V92">
        <v>83192672446.93605</v>
      </c>
      <c r="W92">
        <v>490976725741.66113</v>
      </c>
      <c r="Z92" s="9">
        <f t="shared" si="3"/>
        <v>2101</v>
      </c>
      <c r="AA92" s="3">
        <f t="shared" si="4"/>
        <v>1.1255721242257898E-2</v>
      </c>
      <c r="AB92" s="3">
        <f t="shared" si="5"/>
        <v>-1.8759535403762336E-3</v>
      </c>
    </row>
    <row r="93" spans="3:28" x14ac:dyDescent="0.3">
      <c r="C93">
        <v>2102</v>
      </c>
      <c r="D93" s="1">
        <v>2109713360.6946063</v>
      </c>
      <c r="E93" s="1"/>
      <c r="F93" s="1">
        <v>143689486858.73334</v>
      </c>
      <c r="G93" s="1">
        <v>291902230389.99316</v>
      </c>
      <c r="H93" s="1">
        <v>89805929286.708344</v>
      </c>
      <c r="I93" s="1">
        <v>527507359896.12952</v>
      </c>
      <c r="K93">
        <v>2109713360.6946063</v>
      </c>
      <c r="M93">
        <v>147351882482.64554</v>
      </c>
      <c r="N93">
        <v>291902230389.99316</v>
      </c>
      <c r="O93">
        <v>92094926551.653458</v>
      </c>
      <c r="P93" s="1">
        <v>533458752784.98676</v>
      </c>
      <c r="R93">
        <v>2109713360.6946063</v>
      </c>
      <c r="T93">
        <v>143079087588.0813</v>
      </c>
      <c r="U93">
        <v>291902230389.99316</v>
      </c>
      <c r="V93">
        <v>89424429742.550812</v>
      </c>
      <c r="W93">
        <v>526515461081.31982</v>
      </c>
      <c r="Z93" s="9">
        <f t="shared" si="3"/>
        <v>2102</v>
      </c>
      <c r="AA93" s="3">
        <f t="shared" si="4"/>
        <v>1.1282103988139836E-2</v>
      </c>
      <c r="AB93" s="3">
        <f t="shared" si="5"/>
        <v>-1.8803506646902621E-3</v>
      </c>
    </row>
    <row r="94" spans="3:28" x14ac:dyDescent="0.3">
      <c r="C94">
        <v>2103</v>
      </c>
      <c r="D94" s="1">
        <v>2225185124.6391606</v>
      </c>
      <c r="E94" s="1"/>
      <c r="F94" s="1">
        <v>154369977047.51865</v>
      </c>
      <c r="G94" s="1">
        <v>312372240822.09534</v>
      </c>
      <c r="H94" s="1">
        <v>96481235654.699158</v>
      </c>
      <c r="I94" s="1">
        <v>565448638648.95239</v>
      </c>
      <c r="K94">
        <v>2225185124.6391606</v>
      </c>
      <c r="M94">
        <v>158304580901.1774</v>
      </c>
      <c r="N94">
        <v>312372240822.09534</v>
      </c>
      <c r="O94">
        <v>98940363063.23587</v>
      </c>
      <c r="P94" s="1">
        <v>571842369911.14771</v>
      </c>
      <c r="R94">
        <v>2225185124.6391606</v>
      </c>
      <c r="T94">
        <v>153714209738.57553</v>
      </c>
      <c r="U94">
        <v>312372240822.09534</v>
      </c>
      <c r="V94">
        <v>96071381086.609711</v>
      </c>
      <c r="W94">
        <v>564383016771.9198</v>
      </c>
      <c r="Z94" s="9">
        <f t="shared" si="3"/>
        <v>2103</v>
      </c>
      <c r="AA94" s="3">
        <f t="shared" si="4"/>
        <v>1.1307359900046969E-2</v>
      </c>
      <c r="AB94" s="3">
        <f t="shared" si="5"/>
        <v>-1.8845599833412334E-3</v>
      </c>
    </row>
    <row r="95" spans="3:28" x14ac:dyDescent="0.3">
      <c r="C95">
        <v>2104</v>
      </c>
      <c r="D95" s="1">
        <v>2346977054.7612181</v>
      </c>
      <c r="E95" s="1"/>
      <c r="F95" s="1">
        <v>165759292538.03571</v>
      </c>
      <c r="G95" s="1">
        <v>334163214704.62274</v>
      </c>
      <c r="H95" s="1">
        <v>103599557836.27231</v>
      </c>
      <c r="I95" s="1">
        <v>605869042133.69202</v>
      </c>
      <c r="K95">
        <v>2346977054.7612181</v>
      </c>
      <c r="M95">
        <v>169984169455.35577</v>
      </c>
      <c r="N95">
        <v>334163214704.62274</v>
      </c>
      <c r="O95">
        <v>106240105909.59735</v>
      </c>
      <c r="P95" s="1">
        <v>612734467124.33716</v>
      </c>
      <c r="R95">
        <v>2346977054.7612181</v>
      </c>
      <c r="T95">
        <v>165055146385.14902</v>
      </c>
      <c r="U95">
        <v>334163214704.62274</v>
      </c>
      <c r="V95">
        <v>103159466490.71814</v>
      </c>
      <c r="W95">
        <v>604724804635.2511</v>
      </c>
      <c r="Z95" s="9">
        <f t="shared" si="3"/>
        <v>2104</v>
      </c>
      <c r="AA95" s="3">
        <f t="shared" si="4"/>
        <v>1.1331532910919397E-2</v>
      </c>
      <c r="AB95" s="3">
        <f t="shared" si="5"/>
        <v>-1.8885888184866668E-3</v>
      </c>
    </row>
    <row r="96" spans="3:28" x14ac:dyDescent="0.3">
      <c r="C96">
        <v>2105</v>
      </c>
      <c r="D96" s="1">
        <v>2475435075.7384214</v>
      </c>
      <c r="E96" s="1"/>
      <c r="F96" s="1">
        <v>177901614634.98566</v>
      </c>
      <c r="G96" s="1">
        <v>357357448753.06226</v>
      </c>
      <c r="H96" s="1">
        <v>111188509146.86603</v>
      </c>
      <c r="I96" s="1">
        <v>648923007610.65234</v>
      </c>
      <c r="K96">
        <v>2475435075.7384214</v>
      </c>
      <c r="M96">
        <v>182435955412.6991</v>
      </c>
      <c r="N96">
        <v>357357448753.06226</v>
      </c>
      <c r="O96">
        <v>114022472132.93694</v>
      </c>
      <c r="P96" s="1">
        <v>656291311374.43665</v>
      </c>
      <c r="R96">
        <v>2475435075.7384214</v>
      </c>
      <c r="T96">
        <v>177145891172.03342</v>
      </c>
      <c r="U96">
        <v>357357448753.06226</v>
      </c>
      <c r="V96">
        <v>110716181982.52089</v>
      </c>
      <c r="W96">
        <v>647694956983.35498</v>
      </c>
      <c r="Z96" s="9">
        <f t="shared" si="3"/>
        <v>2105</v>
      </c>
      <c r="AA96" s="3">
        <f t="shared" si="4"/>
        <v>1.1354665618829798E-2</v>
      </c>
      <c r="AB96" s="3">
        <f t="shared" si="5"/>
        <v>-1.892444269804935E-3</v>
      </c>
    </row>
    <row r="97" spans="3:28" x14ac:dyDescent="0.3">
      <c r="C97">
        <v>2106</v>
      </c>
      <c r="D97" s="1">
        <v>2610924045.9244742</v>
      </c>
      <c r="E97" s="1"/>
      <c r="F97" s="1">
        <v>190843770710.28552</v>
      </c>
      <c r="G97" s="1">
        <v>382042168621.82166</v>
      </c>
      <c r="H97" s="1">
        <v>119277356693.92845</v>
      </c>
      <c r="I97" s="1">
        <v>694774220071.96008</v>
      </c>
      <c r="K97">
        <v>2610924045.9244742</v>
      </c>
      <c r="M97">
        <v>195707959542.13837</v>
      </c>
      <c r="N97">
        <v>382042168621.82166</v>
      </c>
      <c r="O97">
        <v>122317474713.83649</v>
      </c>
      <c r="P97" s="1">
        <v>702678526923.72095</v>
      </c>
      <c r="R97">
        <v>2610924045.9244742</v>
      </c>
      <c r="T97">
        <v>190033072571.64337</v>
      </c>
      <c r="U97">
        <v>382042168621.82166</v>
      </c>
      <c r="V97">
        <v>118770670357.2771</v>
      </c>
      <c r="W97">
        <v>693456835596.66663</v>
      </c>
      <c r="Z97" s="9">
        <f t="shared" si="3"/>
        <v>2106</v>
      </c>
      <c r="AA97" s="3">
        <f t="shared" si="4"/>
        <v>1.1376799287316948E-2</v>
      </c>
      <c r="AB97" s="3">
        <f t="shared" si="5"/>
        <v>-1.8961332145527954E-3</v>
      </c>
    </row>
    <row r="98" spans="3:28" x14ac:dyDescent="0.3">
      <c r="C98">
        <v>2107</v>
      </c>
      <c r="D98" s="1">
        <v>2753828793.6567488</v>
      </c>
      <c r="E98" s="1"/>
      <c r="F98" s="1">
        <v>204635388356.52789</v>
      </c>
      <c r="G98" s="1">
        <v>408309820328.65442</v>
      </c>
      <c r="H98" s="1">
        <v>127897117722.82993</v>
      </c>
      <c r="I98" s="1">
        <v>743596155201.66907</v>
      </c>
      <c r="K98">
        <v>2753828793.6567488</v>
      </c>
      <c r="M98">
        <v>209851074195.98972</v>
      </c>
      <c r="N98">
        <v>408309820328.65442</v>
      </c>
      <c r="O98">
        <v>131156921372.49358</v>
      </c>
      <c r="P98" s="1">
        <v>752071644690.79443</v>
      </c>
      <c r="R98">
        <v>2753828793.6567488</v>
      </c>
      <c r="T98">
        <v>203766107383.28424</v>
      </c>
      <c r="U98">
        <v>408309820328.65442</v>
      </c>
      <c r="V98">
        <v>127353817114.55264</v>
      </c>
      <c r="W98">
        <v>742183573620.14807</v>
      </c>
      <c r="Z98" s="9">
        <f t="shared" si="3"/>
        <v>2107</v>
      </c>
      <c r="AA98" s="3">
        <f t="shared" si="4"/>
        <v>1.1397973792409869E-2</v>
      </c>
      <c r="AB98" s="3">
        <f t="shared" si="5"/>
        <v>-1.8996622987351151E-3</v>
      </c>
    </row>
    <row r="99" spans="3:28" x14ac:dyDescent="0.3">
      <c r="C99">
        <v>2108</v>
      </c>
      <c r="D99" s="1">
        <v>2904555210.2847633</v>
      </c>
      <c r="E99" s="1"/>
      <c r="F99" s="1">
        <v>219329058340.61874</v>
      </c>
      <c r="G99" s="1">
        <v>436258362751.7027</v>
      </c>
      <c r="H99" s="1">
        <v>137080661462.88672</v>
      </c>
      <c r="I99" s="1">
        <v>795572637765.49292</v>
      </c>
      <c r="K99">
        <v>2904555210.2847633</v>
      </c>
      <c r="M99">
        <v>224919230416.37088</v>
      </c>
      <c r="N99">
        <v>436258362751.7027</v>
      </c>
      <c r="O99">
        <v>140574519010.23181</v>
      </c>
      <c r="P99" s="1">
        <v>804656667388.59021</v>
      </c>
      <c r="R99">
        <v>2904555210.2847633</v>
      </c>
      <c r="T99">
        <v>218397362994.66006</v>
      </c>
      <c r="U99">
        <v>436258362751.7027</v>
      </c>
      <c r="V99">
        <v>136498351871.66254</v>
      </c>
      <c r="W99">
        <v>794058632828.31006</v>
      </c>
      <c r="Z99" s="9">
        <f t="shared" si="3"/>
        <v>2108</v>
      </c>
      <c r="AA99" s="3">
        <f t="shared" si="4"/>
        <v>1.1418227817149922E-2</v>
      </c>
      <c r="AB99" s="3">
        <f t="shared" si="5"/>
        <v>-1.9030379695249614E-3</v>
      </c>
    </row>
    <row r="100" spans="3:28" x14ac:dyDescent="0.3">
      <c r="C100">
        <v>2109</v>
      </c>
      <c r="D100" s="1">
        <v>3063531403.0240493</v>
      </c>
      <c r="E100" s="1"/>
      <c r="F100" s="1">
        <v>234980506852.22745</v>
      </c>
      <c r="G100" s="1">
        <v>465991598072.21777</v>
      </c>
      <c r="H100" s="1">
        <v>146862816782.64215</v>
      </c>
      <c r="I100" s="1">
        <v>850898453110.11133</v>
      </c>
      <c r="K100">
        <v>3063531403.0240493</v>
      </c>
      <c r="M100">
        <v>240969574573.30023</v>
      </c>
      <c r="N100">
        <v>465991598072.21777</v>
      </c>
      <c r="O100">
        <v>150605984108.31265</v>
      </c>
      <c r="P100" s="1">
        <v>860630688156.85461</v>
      </c>
      <c r="R100">
        <v>3063531403.0240493</v>
      </c>
      <c r="T100">
        <v>233982328898.71527</v>
      </c>
      <c r="U100">
        <v>465991598072.21777</v>
      </c>
      <c r="V100">
        <v>146238955561.69705</v>
      </c>
      <c r="W100">
        <v>849276413935.65405</v>
      </c>
      <c r="Z100" s="9">
        <f t="shared" si="3"/>
        <v>2109</v>
      </c>
      <c r="AA100" s="3">
        <f t="shared" si="4"/>
        <v>1.1437598706603685E-2</v>
      </c>
      <c r="AB100" s="3">
        <f t="shared" si="5"/>
        <v>-1.9062664511006861E-3</v>
      </c>
    </row>
    <row r="101" spans="3:28" x14ac:dyDescent="0.3">
      <c r="C101">
        <v>2110</v>
      </c>
      <c r="D101" s="1">
        <v>3231208910.9098835</v>
      </c>
      <c r="E101" s="1"/>
      <c r="F101" s="1">
        <v>251648777569.14539</v>
      </c>
      <c r="G101" s="1">
        <v>497619500953.61591</v>
      </c>
      <c r="H101" s="1">
        <v>157280485980.71588</v>
      </c>
      <c r="I101" s="1">
        <v>909779973414.38696</v>
      </c>
      <c r="K101">
        <v>3231208910.9098835</v>
      </c>
      <c r="M101">
        <v>258062655069.88159</v>
      </c>
      <c r="N101">
        <v>497619500953.61591</v>
      </c>
      <c r="O101">
        <v>161289159418.67599</v>
      </c>
      <c r="P101" s="1">
        <v>920202524353.08337</v>
      </c>
      <c r="R101">
        <v>3231208910.9098835</v>
      </c>
      <c r="T101">
        <v>250579797985.68933</v>
      </c>
      <c r="U101">
        <v>497619500953.61591</v>
      </c>
      <c r="V101">
        <v>156612373741.05585</v>
      </c>
      <c r="W101">
        <v>908042881591.271</v>
      </c>
      <c r="Z101" s="9">
        <f t="shared" si="3"/>
        <v>2110</v>
      </c>
      <c r="AA101" s="3">
        <f t="shared" si="4"/>
        <v>1.1456122626639906E-2</v>
      </c>
      <c r="AB101" s="3">
        <f t="shared" si="5"/>
        <v>-1.9093537711065392E-3</v>
      </c>
    </row>
    <row r="102" spans="3:28" x14ac:dyDescent="0.3">
      <c r="C102">
        <v>2111</v>
      </c>
      <c r="D102" s="1">
        <v>3408063987.3045597</v>
      </c>
      <c r="E102" s="1"/>
      <c r="F102" s="1">
        <v>269958554506.70319</v>
      </c>
      <c r="G102" s="1">
        <v>532370960597.62762</v>
      </c>
      <c r="H102" s="1">
        <v>168724096566.68948</v>
      </c>
      <c r="I102" s="1">
        <v>974461675658.32483</v>
      </c>
      <c r="K102">
        <v>3408063987.3045597</v>
      </c>
      <c r="M102">
        <v>276839163019.82324</v>
      </c>
      <c r="N102">
        <v>532370960597.62762</v>
      </c>
      <c r="O102">
        <v>173024476887.38953</v>
      </c>
      <c r="P102" s="1">
        <v>985642664492.1449</v>
      </c>
      <c r="R102">
        <v>3408063987.3045597</v>
      </c>
      <c r="T102">
        <v>268811786421.18317</v>
      </c>
      <c r="U102">
        <v>532370960597.62762</v>
      </c>
      <c r="V102">
        <v>168007366513.23947</v>
      </c>
      <c r="W102">
        <v>972598177519.35486</v>
      </c>
      <c r="Z102" s="9">
        <f t="shared" si="3"/>
        <v>2111</v>
      </c>
      <c r="AA102" s="3">
        <f t="shared" si="4"/>
        <v>1.1474015975298811E-2</v>
      </c>
      <c r="AB102" s="3">
        <f t="shared" si="5"/>
        <v>-1.9123359958830935E-3</v>
      </c>
    </row>
    <row r="103" spans="3:28" x14ac:dyDescent="0.3">
      <c r="C103">
        <v>2112</v>
      </c>
      <c r="D103" s="1">
        <v>3594598952.6009331</v>
      </c>
      <c r="E103" s="1"/>
      <c r="F103" s="1">
        <v>289470187194.09375</v>
      </c>
      <c r="G103" s="1">
        <v>569362195885.8175</v>
      </c>
      <c r="H103" s="1">
        <v>180918866996.30859</v>
      </c>
      <c r="I103" s="1">
        <v>1043345849028.8208</v>
      </c>
      <c r="K103">
        <v>3594598952.6009331</v>
      </c>
      <c r="M103">
        <v>296848165127.08435</v>
      </c>
      <c r="N103">
        <v>569362195885.8175</v>
      </c>
      <c r="O103">
        <v>185530103204.42773</v>
      </c>
      <c r="P103" s="1">
        <v>1055335063169.9305</v>
      </c>
      <c r="R103">
        <v>3594598952.6009331</v>
      </c>
      <c r="T103">
        <v>288240524205.26202</v>
      </c>
      <c r="U103">
        <v>569362195885.8175</v>
      </c>
      <c r="V103">
        <v>180150327628.28876</v>
      </c>
      <c r="W103">
        <v>1041347646671.9692</v>
      </c>
      <c r="Z103" s="9">
        <f t="shared" si="3"/>
        <v>2112</v>
      </c>
      <c r="AA103" s="3">
        <f t="shared" si="4"/>
        <v>1.1491121714117787E-2</v>
      </c>
      <c r="AB103" s="3">
        <f t="shared" si="5"/>
        <v>-1.9151869523529061E-3</v>
      </c>
    </row>
    <row r="104" spans="3:28" x14ac:dyDescent="0.3">
      <c r="C104">
        <v>2113</v>
      </c>
      <c r="D104" s="1">
        <v>3791343620.964324</v>
      </c>
      <c r="E104" s="1"/>
      <c r="F104" s="1">
        <v>310258086763.95697</v>
      </c>
      <c r="G104" s="1">
        <v>608731837958.99377</v>
      </c>
      <c r="H104" s="1">
        <v>193911304227.47311</v>
      </c>
      <c r="I104" s="1">
        <v>1116692572571.3882</v>
      </c>
      <c r="K104">
        <v>3791343620.964324</v>
      </c>
      <c r="M104">
        <v>318165969537.52222</v>
      </c>
      <c r="N104">
        <v>608731837958.99377</v>
      </c>
      <c r="O104">
        <v>198853730960.95139</v>
      </c>
      <c r="P104" s="1">
        <v>1129542882078.4316</v>
      </c>
      <c r="R104">
        <v>3791343620.964324</v>
      </c>
      <c r="T104">
        <v>308940106301.69611</v>
      </c>
      <c r="U104">
        <v>608731837958.99377</v>
      </c>
      <c r="V104">
        <v>193087566438.56006</v>
      </c>
      <c r="W104">
        <v>1114550854320.2144</v>
      </c>
      <c r="Z104" s="9">
        <f t="shared" si="3"/>
        <v>2113</v>
      </c>
      <c r="AA104" s="3">
        <f t="shared" si="4"/>
        <v>1.1507472891534755E-2</v>
      </c>
      <c r="AB104" s="3">
        <f t="shared" si="5"/>
        <v>-1.9179121485890531E-3</v>
      </c>
    </row>
    <row r="105" spans="3:28" x14ac:dyDescent="0.3">
      <c r="C105">
        <v>2114</v>
      </c>
      <c r="D105" s="1">
        <v>3998856805.165175</v>
      </c>
      <c r="E105" s="1"/>
      <c r="F105" s="1">
        <v>332401100822.82086</v>
      </c>
      <c r="G105" s="1">
        <v>650626780139.0033</v>
      </c>
      <c r="H105" s="1">
        <v>207750688014.26303</v>
      </c>
      <c r="I105" s="1">
        <v>1194777425781.2522</v>
      </c>
      <c r="K105">
        <v>3998856805.165175</v>
      </c>
      <c r="M105">
        <v>340873433976.18573</v>
      </c>
      <c r="N105">
        <v>650626780139.0033</v>
      </c>
      <c r="O105">
        <v>213045896235.11609</v>
      </c>
      <c r="P105" s="1">
        <v>1208544967155.4702</v>
      </c>
      <c r="R105">
        <v>3998856805.165175</v>
      </c>
      <c r="T105">
        <v>330989045297.26001</v>
      </c>
      <c r="U105">
        <v>650626780139.0033</v>
      </c>
      <c r="V105">
        <v>206868153310.78751</v>
      </c>
      <c r="W105">
        <v>1192482835552.2161</v>
      </c>
      <c r="Z105" s="9">
        <f t="shared" si="3"/>
        <v>2114</v>
      </c>
      <c r="AA105" s="3">
        <f t="shared" si="4"/>
        <v>1.1523101355229883E-2</v>
      </c>
      <c r="AB105" s="3">
        <f t="shared" si="5"/>
        <v>-1.9205168925381434E-3</v>
      </c>
    </row>
    <row r="106" spans="3:28" x14ac:dyDescent="0.3">
      <c r="C106">
        <v>2115</v>
      </c>
      <c r="D106" s="1">
        <v>4217727903.776669</v>
      </c>
      <c r="E106" s="1"/>
      <c r="F106" s="1">
        <v>355982771070.6615</v>
      </c>
      <c r="G106" s="1">
        <v>695202670781.19666</v>
      </c>
      <c r="H106" s="1">
        <v>222489231919.16345</v>
      </c>
      <c r="I106" s="1">
        <v>1277892401674.7983</v>
      </c>
      <c r="K106">
        <v>4217727903.776669</v>
      </c>
      <c r="M106">
        <v>365056229934.87219</v>
      </c>
      <c r="N106">
        <v>695202670781.19666</v>
      </c>
      <c r="O106">
        <v>228160143709.2951</v>
      </c>
      <c r="P106" s="1">
        <v>1292636772329.1406</v>
      </c>
      <c r="R106">
        <v>4217727903.776669</v>
      </c>
      <c r="T106">
        <v>354470527926.62646</v>
      </c>
      <c r="U106">
        <v>695202670781.19666</v>
      </c>
      <c r="V106">
        <v>221544079954.14154</v>
      </c>
      <c r="W106">
        <v>1275435006565.7415</v>
      </c>
      <c r="Z106" s="9">
        <f t="shared" si="3"/>
        <v>2115</v>
      </c>
      <c r="AA106" s="3">
        <f t="shared" si="4"/>
        <v>1.1538037658740594E-2</v>
      </c>
      <c r="AB106" s="3">
        <f t="shared" si="5"/>
        <v>-1.9230062764566383E-3</v>
      </c>
    </row>
    <row r="107" spans="3:28" x14ac:dyDescent="0.3">
      <c r="C107">
        <v>2116</v>
      </c>
      <c r="D107" s="1">
        <v>4448578575.2454033</v>
      </c>
      <c r="E107" s="1"/>
      <c r="F107" s="1">
        <v>381091605591.22913</v>
      </c>
      <c r="G107" s="1">
        <v>742624410054.6665</v>
      </c>
      <c r="H107" s="1">
        <v>238182253494.51819</v>
      </c>
      <c r="I107" s="1">
        <v>1366346847715.6592</v>
      </c>
      <c r="K107">
        <v>4448578575.2454033</v>
      </c>
      <c r="M107">
        <v>390805121904.48669</v>
      </c>
      <c r="N107">
        <v>742624410054.6665</v>
      </c>
      <c r="O107">
        <v>244253201190.3042</v>
      </c>
      <c r="P107" s="1">
        <v>1382131311724.7029</v>
      </c>
      <c r="R107">
        <v>4448578575.2454033</v>
      </c>
      <c r="T107">
        <v>379472686205.6861</v>
      </c>
      <c r="U107">
        <v>742624410054.6665</v>
      </c>
      <c r="V107">
        <v>237170428878.5538</v>
      </c>
      <c r="W107">
        <v>1363716103714.1519</v>
      </c>
      <c r="Z107" s="9">
        <f t="shared" si="3"/>
        <v>2116</v>
      </c>
      <c r="AA107" s="3">
        <f t="shared" si="4"/>
        <v>1.1552311212510291E-2</v>
      </c>
      <c r="AB107" s="3">
        <f t="shared" si="5"/>
        <v>-1.9253852020850784E-3</v>
      </c>
    </row>
    <row r="108" spans="3:28" x14ac:dyDescent="0.3">
      <c r="C108">
        <v>2117</v>
      </c>
      <c r="D108" s="1">
        <v>4692064503.5900736</v>
      </c>
      <c r="E108" s="1"/>
      <c r="F108" s="1">
        <v>407821366636.17676</v>
      </c>
      <c r="G108" s="1">
        <v>793066687413.07288</v>
      </c>
      <c r="H108" s="1">
        <v>254888354147.61047</v>
      </c>
      <c r="I108" s="1">
        <v>1460468472700.4502</v>
      </c>
      <c r="K108">
        <v>4692064503.5900736</v>
      </c>
      <c r="M108">
        <v>418216262496.22534</v>
      </c>
      <c r="N108">
        <v>793066687413.07288</v>
      </c>
      <c r="O108">
        <v>261385164060.14084</v>
      </c>
      <c r="P108" s="1">
        <v>1477360178473.0291</v>
      </c>
      <c r="R108">
        <v>4692064503.5900736</v>
      </c>
      <c r="T108">
        <v>406088883992.83514</v>
      </c>
      <c r="U108">
        <v>793066687413.07288</v>
      </c>
      <c r="V108">
        <v>253805552495.52197</v>
      </c>
      <c r="W108">
        <v>1457653188405.02</v>
      </c>
      <c r="Z108" s="9">
        <f t="shared" si="3"/>
        <v>2117</v>
      </c>
      <c r="AA108" s="3">
        <f t="shared" si="4"/>
        <v>1.1565950301786102E-2</v>
      </c>
      <c r="AB108" s="3">
        <f t="shared" si="5"/>
        <v>-1.9276583836312674E-3</v>
      </c>
    </row>
    <row r="109" spans="3:28" x14ac:dyDescent="0.3">
      <c r="C109">
        <v>2118</v>
      </c>
      <c r="D109" s="1">
        <v>4948877260.7432222</v>
      </c>
      <c r="E109" s="1"/>
      <c r="F109" s="1">
        <v>436271374771.64117</v>
      </c>
      <c r="G109" s="1">
        <v>846714534740.63513</v>
      </c>
      <c r="H109" s="1">
        <v>272669609232.27573</v>
      </c>
      <c r="I109" s="1">
        <v>1560604396005.2952</v>
      </c>
      <c r="K109">
        <v>4948877260.7432222</v>
      </c>
      <c r="M109">
        <v>447391504342.37683</v>
      </c>
      <c r="N109">
        <v>846714534740.63513</v>
      </c>
      <c r="O109">
        <v>279619690213.98553</v>
      </c>
      <c r="P109" s="1">
        <v>1578674606557.7407</v>
      </c>
      <c r="R109">
        <v>4948877260.7432222</v>
      </c>
      <c r="T109">
        <v>434418019843.18512</v>
      </c>
      <c r="U109">
        <v>846714534740.63513</v>
      </c>
      <c r="V109">
        <v>271511262401.99069</v>
      </c>
      <c r="W109">
        <v>1557592694246.5542</v>
      </c>
      <c r="Z109" s="9">
        <f t="shared" si="3"/>
        <v>2118</v>
      </c>
      <c r="AA109" s="3">
        <f t="shared" si="4"/>
        <v>1.1578982219132648E-2</v>
      </c>
      <c r="AB109" s="3">
        <f t="shared" si="5"/>
        <v>-1.9298303698554672E-3</v>
      </c>
    </row>
    <row r="110" spans="3:28" x14ac:dyDescent="0.3">
      <c r="C110">
        <v>2119</v>
      </c>
      <c r="D110" s="1">
        <v>5219746270.8257427</v>
      </c>
      <c r="E110" s="1"/>
      <c r="F110" s="1">
        <v>466546830304.06152</v>
      </c>
      <c r="G110" s="1">
        <v>903763949802.27112</v>
      </c>
      <c r="H110" s="1">
        <v>291591768940.03845</v>
      </c>
      <c r="I110" s="1">
        <v>1667122295317.1968</v>
      </c>
      <c r="K110">
        <v>5219746270.8257427</v>
      </c>
      <c r="M110">
        <v>478438729716.90277</v>
      </c>
      <c r="N110">
        <v>903763949802.27112</v>
      </c>
      <c r="O110">
        <v>299024206073.06421</v>
      </c>
      <c r="P110" s="1">
        <v>1686446631863.0637</v>
      </c>
      <c r="R110">
        <v>5219746270.8257427</v>
      </c>
      <c r="T110">
        <v>464564847068.58789</v>
      </c>
      <c r="U110">
        <v>903763949802.27112</v>
      </c>
      <c r="V110">
        <v>290353029417.86743</v>
      </c>
      <c r="W110">
        <v>1663901572559.5522</v>
      </c>
      <c r="Z110" s="9">
        <f t="shared" si="3"/>
        <v>2119</v>
      </c>
      <c r="AA110" s="3">
        <f t="shared" si="4"/>
        <v>1.1591433094109139E-2</v>
      </c>
      <c r="AB110" s="3">
        <f t="shared" si="5"/>
        <v>-1.9319055156848809E-3</v>
      </c>
    </row>
    <row r="111" spans="3:28" x14ac:dyDescent="0.3">
      <c r="C111">
        <v>2120</v>
      </c>
      <c r="D111" s="1">
        <v>5505440881.9332628</v>
      </c>
      <c r="E111" s="1"/>
      <c r="F111" s="1">
        <v>498759152952.7948</v>
      </c>
      <c r="G111" s="1">
        <v>964422524405.00208</v>
      </c>
      <c r="H111" s="1">
        <v>311724470595.49677</v>
      </c>
      <c r="I111" s="1">
        <v>1780411588835.2271</v>
      </c>
      <c r="K111">
        <v>5505440881.9332628</v>
      </c>
      <c r="M111">
        <v>511472198868.02539</v>
      </c>
      <c r="N111">
        <v>964422524405.00208</v>
      </c>
      <c r="O111">
        <v>319670124292.51587</v>
      </c>
      <c r="P111" s="1">
        <v>1801070288447.4766</v>
      </c>
      <c r="R111">
        <v>5505440881.9332628</v>
      </c>
      <c r="T111">
        <v>496640311966.92297</v>
      </c>
      <c r="U111">
        <v>964422524405.00208</v>
      </c>
      <c r="V111">
        <v>310400194979.32684</v>
      </c>
      <c r="W111">
        <v>1776968472233.1853</v>
      </c>
      <c r="Z111" s="9">
        <f t="shared" si="3"/>
        <v>2120</v>
      </c>
      <c r="AA111" s="3">
        <f t="shared" si="4"/>
        <v>1.1603327984269499E-2</v>
      </c>
      <c r="AB111" s="3">
        <f t="shared" si="5"/>
        <v>-1.9338879973783414E-3</v>
      </c>
    </row>
    <row r="112" spans="3:28" x14ac:dyDescent="0.3">
      <c r="C112">
        <v>2121</v>
      </c>
      <c r="D112" s="1">
        <v>5806772551.3189573</v>
      </c>
      <c r="E112" s="1"/>
      <c r="F112" s="1">
        <v>533942761329.1803</v>
      </c>
      <c r="G112" s="1">
        <v>1030669483487.9318</v>
      </c>
      <c r="H112" s="1">
        <v>333714225830.73767</v>
      </c>
      <c r="I112" s="1">
        <v>1904133243199.1689</v>
      </c>
      <c r="K112">
        <v>5806772551.3189573</v>
      </c>
      <c r="M112">
        <v>547552512033.95929</v>
      </c>
      <c r="N112">
        <v>1030669483487.9318</v>
      </c>
      <c r="O112">
        <v>342220320021.22455</v>
      </c>
      <c r="P112" s="1">
        <v>1926249088094.4346</v>
      </c>
      <c r="R112">
        <v>5806772551.3189573</v>
      </c>
      <c r="T112">
        <v>531674469545.05054</v>
      </c>
      <c r="U112">
        <v>1030669483487.9318</v>
      </c>
      <c r="V112">
        <v>332296543465.65662</v>
      </c>
      <c r="W112">
        <v>1900447269049.958</v>
      </c>
      <c r="Z112" s="9">
        <f t="shared" si="3"/>
        <v>2121</v>
      </c>
      <c r="AA112" s="3">
        <f t="shared" si="4"/>
        <v>1.1614651954769925E-2</v>
      </c>
      <c r="AB112" s="3">
        <f t="shared" si="5"/>
        <v>-1.9357753257949876E-3</v>
      </c>
    </row>
    <row r="113" spans="3:28" x14ac:dyDescent="0.3">
      <c r="C113">
        <v>2122</v>
      </c>
      <c r="D113" s="1">
        <v>6124597150.1793385</v>
      </c>
      <c r="E113" s="1"/>
      <c r="F113" s="1">
        <v>571397832660.82214</v>
      </c>
      <c r="G113" s="1">
        <v>1101148093764.4761</v>
      </c>
      <c r="H113" s="1">
        <v>357123645413.01385</v>
      </c>
      <c r="I113" s="1">
        <v>2035794168988.4915</v>
      </c>
      <c r="K113">
        <v>6124597150.1793385</v>
      </c>
      <c r="M113">
        <v>585962176019.31616</v>
      </c>
      <c r="N113">
        <v>1101148093764.4761</v>
      </c>
      <c r="O113">
        <v>366226360012.07263</v>
      </c>
      <c r="P113" s="1">
        <v>2059461226946.0444</v>
      </c>
      <c r="R113">
        <v>6124597150.1793385</v>
      </c>
      <c r="T113">
        <v>568970442101.07312</v>
      </c>
      <c r="U113">
        <v>1101148093764.4761</v>
      </c>
      <c r="V113">
        <v>355606526313.17072</v>
      </c>
      <c r="W113">
        <v>2031849659328.8992</v>
      </c>
      <c r="Z113" s="9">
        <f t="shared" si="3"/>
        <v>2122</v>
      </c>
      <c r="AA113" s="3">
        <f t="shared" si="4"/>
        <v>1.1625467013353437E-2</v>
      </c>
      <c r="AB113" s="3">
        <f t="shared" si="5"/>
        <v>-1.937577835558966E-3</v>
      </c>
    </row>
    <row r="114" spans="3:28" x14ac:dyDescent="0.3">
      <c r="C114">
        <v>2123</v>
      </c>
      <c r="D114" s="1">
        <v>6459817394.5894184</v>
      </c>
      <c r="E114" s="1"/>
      <c r="F114" s="1">
        <v>611263554222.30554</v>
      </c>
      <c r="G114" s="1">
        <v>1176117603025.8203</v>
      </c>
      <c r="H114" s="1">
        <v>382039721388.94098</v>
      </c>
      <c r="I114" s="1">
        <v>2175880696031.6563</v>
      </c>
      <c r="K114">
        <v>6459817394.5894184</v>
      </c>
      <c r="M114">
        <v>626843925123.12415</v>
      </c>
      <c r="N114">
        <v>1176117603025.8203</v>
      </c>
      <c r="O114">
        <v>391777453201.95258</v>
      </c>
      <c r="P114" s="1">
        <v>2201198798745.4863</v>
      </c>
      <c r="R114">
        <v>6459817394.5894184</v>
      </c>
      <c r="T114">
        <v>608666825738.83582</v>
      </c>
      <c r="U114">
        <v>1176117603025.8203</v>
      </c>
      <c r="V114">
        <v>380416766086.7724</v>
      </c>
      <c r="W114">
        <v>2171661012246.0181</v>
      </c>
      <c r="Z114" s="9">
        <f t="shared" si="3"/>
        <v>2123</v>
      </c>
      <c r="AA114" s="3">
        <f t="shared" si="4"/>
        <v>1.1635795455148305E-2</v>
      </c>
      <c r="AB114" s="3">
        <f t="shared" si="5"/>
        <v>-1.9392992425246427E-3</v>
      </c>
    </row>
    <row r="115" spans="3:28" x14ac:dyDescent="0.3">
      <c r="C115">
        <v>2124</v>
      </c>
      <c r="D115" s="1">
        <v>6813385409.4917793</v>
      </c>
      <c r="E115" s="1"/>
      <c r="F115" s="1">
        <v>653687353358.28503</v>
      </c>
      <c r="G115" s="1">
        <v>1255852596528.3745</v>
      </c>
      <c r="H115" s="1">
        <v>408554595848.92816</v>
      </c>
      <c r="I115" s="1">
        <v>2324907931145.0796</v>
      </c>
      <c r="K115">
        <v>6813385409.4917793</v>
      </c>
      <c r="M115">
        <v>670348943697.26453</v>
      </c>
      <c r="N115">
        <v>1255852596528.3745</v>
      </c>
      <c r="O115">
        <v>418968089810.79034</v>
      </c>
      <c r="P115" s="1">
        <v>2351983015445.9214</v>
      </c>
      <c r="R115">
        <v>6813385409.4917793</v>
      </c>
      <c r="T115">
        <v>650910421635.1217</v>
      </c>
      <c r="U115">
        <v>1255852596528.3745</v>
      </c>
      <c r="V115">
        <v>406819013521.95105</v>
      </c>
      <c r="W115">
        <v>2320395417094.939</v>
      </c>
      <c r="Z115" s="9">
        <f t="shared" si="3"/>
        <v>2124</v>
      </c>
      <c r="AA115" s="3">
        <f t="shared" si="4"/>
        <v>1.1645658711098546E-2</v>
      </c>
      <c r="AB115" s="3">
        <f t="shared" si="5"/>
        <v>-1.9409431185165645E-3</v>
      </c>
    </row>
    <row r="116" spans="3:28" x14ac:dyDescent="0.3">
      <c r="C116">
        <v>2125</v>
      </c>
      <c r="D116" s="1">
        <v>7186305433.0221481</v>
      </c>
      <c r="E116" s="1"/>
      <c r="F116" s="1">
        <v>698825373522.30652</v>
      </c>
      <c r="G116" s="1">
        <v>1340643911812.3066</v>
      </c>
      <c r="H116" s="1">
        <v>436765858451.44159</v>
      </c>
      <c r="I116" s="1">
        <v>2483421449219.0767</v>
      </c>
      <c r="K116">
        <v>7186305433.0221481</v>
      </c>
      <c r="M116">
        <v>716637354316.01123</v>
      </c>
      <c r="N116">
        <v>1340643911812.3066</v>
      </c>
      <c r="O116">
        <v>447898346447.50702</v>
      </c>
      <c r="P116" s="1">
        <v>2512365918008.8467</v>
      </c>
      <c r="R116">
        <v>7186305433.0221481</v>
      </c>
      <c r="T116">
        <v>695856710056.68933</v>
      </c>
      <c r="U116">
        <v>1340643911812.3066</v>
      </c>
      <c r="V116">
        <v>434910443785.43085</v>
      </c>
      <c r="W116">
        <v>2478597371087.4487</v>
      </c>
      <c r="Z116" s="9">
        <f t="shared" si="3"/>
        <v>2125</v>
      </c>
      <c r="AA116" s="3">
        <f t="shared" si="4"/>
        <v>1.1655077231805235E-2</v>
      </c>
      <c r="AB116" s="3">
        <f t="shared" si="5"/>
        <v>-1.9425128719673752E-3</v>
      </c>
    </row>
    <row r="117" spans="3:28" x14ac:dyDescent="0.3">
      <c r="C117">
        <v>2126</v>
      </c>
      <c r="D117" s="1">
        <v>7579636668.8525715</v>
      </c>
      <c r="E117" s="1"/>
      <c r="F117" s="1">
        <v>746842977319.33484</v>
      </c>
      <c r="G117" s="1">
        <v>1430799539983.9473</v>
      </c>
      <c r="H117" s="1">
        <v>466776860824.58429</v>
      </c>
      <c r="I117" s="1">
        <v>2651999014796.7192</v>
      </c>
      <c r="K117">
        <v>7579636668.8525715</v>
      </c>
      <c r="M117">
        <v>765878733637.38916</v>
      </c>
      <c r="N117">
        <v>1430799539983.9473</v>
      </c>
      <c r="O117">
        <v>478674208523.36823</v>
      </c>
      <c r="P117" s="1">
        <v>2682932118813.5571</v>
      </c>
      <c r="R117">
        <v>7579636668.8525715</v>
      </c>
      <c r="T117">
        <v>743670351266.32593</v>
      </c>
      <c r="U117">
        <v>1430799539983.9473</v>
      </c>
      <c r="V117">
        <v>464793969541.45374</v>
      </c>
      <c r="W117">
        <v>2646843497460.5796</v>
      </c>
      <c r="Z117" s="9">
        <f t="shared" si="3"/>
        <v>2126</v>
      </c>
      <c r="AA117" s="3">
        <f t="shared" si="4"/>
        <v>1.1664070704494199E-2</v>
      </c>
      <c r="AB117" s="3">
        <f t="shared" si="5"/>
        <v>-1.9440117840823666E-3</v>
      </c>
    </row>
    <row r="118" spans="3:28" x14ac:dyDescent="0.3">
      <c r="C118">
        <v>2127</v>
      </c>
      <c r="D118" s="1">
        <v>7994496294.6537571</v>
      </c>
      <c r="E118" s="1"/>
      <c r="F118" s="1">
        <v>797915278062.26013</v>
      </c>
      <c r="G118" s="1">
        <v>1526645643665.4294</v>
      </c>
      <c r="H118" s="1">
        <v>498697048788.9126</v>
      </c>
      <c r="I118" s="1">
        <v>2831252466811.2559</v>
      </c>
      <c r="K118">
        <v>7994496294.6537571</v>
      </c>
      <c r="M118">
        <v>818252657505.11548</v>
      </c>
      <c r="N118">
        <v>1526645643665.4294</v>
      </c>
      <c r="O118">
        <v>511407910940.69714</v>
      </c>
      <c r="P118" s="1">
        <v>2864300708405.896</v>
      </c>
      <c r="R118">
        <v>7994496294.6537571</v>
      </c>
      <c r="T118">
        <v>794525714821.78442</v>
      </c>
      <c r="U118">
        <v>1526645643665.4294</v>
      </c>
      <c r="V118">
        <v>496578571763.61523</v>
      </c>
      <c r="W118">
        <v>2825744426545.4829</v>
      </c>
      <c r="Z118" s="9">
        <f t="shared" si="3"/>
        <v>2127</v>
      </c>
      <c r="AA118" s="3">
        <f t="shared" si="4"/>
        <v>1.1672657942744772E-2</v>
      </c>
      <c r="AB118" s="3">
        <f t="shared" si="5"/>
        <v>-1.9454429904573185E-3</v>
      </c>
    </row>
    <row r="119" spans="3:28" x14ac:dyDescent="0.3">
      <c r="C119">
        <v>2128</v>
      </c>
      <c r="D119" s="1">
        <v>8432062635.2215624</v>
      </c>
      <c r="E119" s="1"/>
      <c r="F119" s="1">
        <v>852227701436.17944</v>
      </c>
      <c r="G119" s="1">
        <v>1628527590250.2603</v>
      </c>
      <c r="H119" s="1">
        <v>532642313397.61218</v>
      </c>
      <c r="I119" s="1">
        <v>3021829667719.2734</v>
      </c>
      <c r="K119">
        <v>8432062635.2215624</v>
      </c>
      <c r="M119">
        <v>873949276925.52026</v>
      </c>
      <c r="N119">
        <v>1628527590250.2603</v>
      </c>
      <c r="O119">
        <v>546218298078.4502</v>
      </c>
      <c r="P119" s="1">
        <v>3057127227889.4521</v>
      </c>
      <c r="R119">
        <v>8432062635.2215624</v>
      </c>
      <c r="T119">
        <v>848607438854.62268</v>
      </c>
      <c r="U119">
        <v>1628527590250.2603</v>
      </c>
      <c r="V119">
        <v>530379649284.13916</v>
      </c>
      <c r="W119">
        <v>3015946741024.2437</v>
      </c>
      <c r="Z119" s="9">
        <f t="shared" si="3"/>
        <v>2128</v>
      </c>
      <c r="AA119" s="3">
        <f t="shared" si="4"/>
        <v>1.1680856981200914E-2</v>
      </c>
      <c r="AB119" s="3">
        <f t="shared" si="5"/>
        <v>-1.9468094968668188E-3</v>
      </c>
    </row>
    <row r="120" spans="3:28" x14ac:dyDescent="0.3">
      <c r="C120">
        <v>2129</v>
      </c>
      <c r="D120" s="1">
        <v>8893578509.280304</v>
      </c>
      <c r="E120" s="1"/>
      <c r="F120" s="1">
        <v>909976578952.33533</v>
      </c>
      <c r="G120" s="1">
        <v>1736811059082.2952</v>
      </c>
      <c r="H120" s="1">
        <v>568735361845.20959</v>
      </c>
      <c r="I120" s="1">
        <v>3224416578389.1201</v>
      </c>
      <c r="K120">
        <v>8893578509.280304</v>
      </c>
      <c r="M120">
        <v>933169926644.20337</v>
      </c>
      <c r="N120">
        <v>1736811059082.2952</v>
      </c>
      <c r="O120">
        <v>583231204152.62708</v>
      </c>
      <c r="P120" s="1">
        <v>3262105768388.4058</v>
      </c>
      <c r="R120">
        <v>8893578509.280304</v>
      </c>
      <c r="T120">
        <v>906111021003.6908</v>
      </c>
      <c r="U120">
        <v>1736811059082.2952</v>
      </c>
      <c r="V120">
        <v>566319388127.30676</v>
      </c>
      <c r="W120">
        <v>3218135046722.5728</v>
      </c>
      <c r="Z120" s="9">
        <f t="shared" si="3"/>
        <v>2129</v>
      </c>
      <c r="AA120" s="3">
        <f t="shared" si="4"/>
        <v>1.1688685094813248E-2</v>
      </c>
      <c r="AB120" s="3">
        <f t="shared" si="5"/>
        <v>-1.9481141824687991E-3</v>
      </c>
    </row>
    <row r="121" spans="3:28" x14ac:dyDescent="0.3">
      <c r="C121">
        <v>2130</v>
      </c>
      <c r="D121" s="1">
        <v>9380354759.4688492</v>
      </c>
      <c r="E121" s="1"/>
      <c r="F121" s="1">
        <v>971369774966.51587</v>
      </c>
      <c r="G121" s="1">
        <v>1851883200548.3611</v>
      </c>
      <c r="H121" s="1">
        <v>607106109354.07239</v>
      </c>
      <c r="I121" s="1">
        <v>3439739439628.418</v>
      </c>
      <c r="K121">
        <v>9380354759.4688492</v>
      </c>
      <c r="M121">
        <v>996127768142.43994</v>
      </c>
      <c r="N121">
        <v>1851883200548.3611</v>
      </c>
      <c r="O121">
        <v>622579855089.0249</v>
      </c>
      <c r="P121" s="1">
        <v>3479971178539.2949</v>
      </c>
      <c r="R121">
        <v>9380354759.4688492</v>
      </c>
      <c r="T121">
        <v>967243442770.52832</v>
      </c>
      <c r="U121">
        <v>1851883200548.3611</v>
      </c>
      <c r="V121">
        <v>604527151731.5802</v>
      </c>
      <c r="W121">
        <v>3433034149809.9385</v>
      </c>
      <c r="Z121" s="9">
        <f t="shared" si="3"/>
        <v>2130</v>
      </c>
      <c r="AA121" s="3">
        <f t="shared" si="4"/>
        <v>1.1696158856504268E-2</v>
      </c>
      <c r="AB121" s="3">
        <f t="shared" si="5"/>
        <v>-1.9493598094173783E-3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3715-FEFF-484F-BB04-A84EFE950D09}">
  <dimension ref="B2:AE119"/>
  <sheetViews>
    <sheetView topLeftCell="AB1" workbookViewId="0">
      <selection activeCell="AP29" sqref="AP29"/>
    </sheetView>
  </sheetViews>
  <sheetFormatPr defaultRowHeight="14.4" x14ac:dyDescent="0.3"/>
  <cols>
    <col min="2" max="2" width="15.109375" bestFit="1" customWidth="1"/>
    <col min="3" max="3" width="16.33203125" bestFit="1" customWidth="1"/>
    <col min="4" max="4" width="17.44140625" bestFit="1" customWidth="1"/>
    <col min="5" max="5" width="18.44140625" bestFit="1" customWidth="1"/>
    <col min="6" max="6" width="24.33203125" bestFit="1" customWidth="1"/>
    <col min="7" max="7" width="18.44140625" bestFit="1" customWidth="1"/>
    <col min="8" max="8" width="19.88671875" bestFit="1" customWidth="1"/>
    <col min="10" max="11" width="12" bestFit="1" customWidth="1"/>
    <col min="12" max="12" width="13.5546875" bestFit="1" customWidth="1"/>
    <col min="13" max="13" width="24.33203125" bestFit="1" customWidth="1"/>
    <col min="14" max="14" width="15.33203125" bestFit="1" customWidth="1"/>
    <col min="15" max="15" width="12" bestFit="1" customWidth="1"/>
    <col min="17" max="18" width="12" bestFit="1" customWidth="1"/>
    <col min="19" max="19" width="13.5546875" bestFit="1" customWidth="1"/>
    <col min="20" max="20" width="24.33203125" bestFit="1" customWidth="1"/>
    <col min="21" max="21" width="15.33203125" bestFit="1" customWidth="1"/>
    <col min="22" max="22" width="12" bestFit="1" customWidth="1"/>
    <col min="26" max="26" width="17.44140625" bestFit="1" customWidth="1"/>
    <col min="27" max="28" width="12" bestFit="1" customWidth="1"/>
    <col min="29" max="29" width="12" customWidth="1"/>
  </cols>
  <sheetData>
    <row r="2" spans="2:31" x14ac:dyDescent="0.3">
      <c r="B2" t="s">
        <v>11</v>
      </c>
      <c r="C2" s="6">
        <v>0.25</v>
      </c>
      <c r="D2" s="6">
        <v>0</v>
      </c>
      <c r="E2" s="6">
        <v>0.5</v>
      </c>
    </row>
    <row r="3" spans="2:31" x14ac:dyDescent="0.3">
      <c r="B3" t="s">
        <v>12</v>
      </c>
      <c r="C3" s="5">
        <v>0.625</v>
      </c>
      <c r="D3" s="6">
        <v>0.45</v>
      </c>
      <c r="E3" s="6">
        <v>0.7</v>
      </c>
    </row>
    <row r="7" spans="2:31" x14ac:dyDescent="0.3">
      <c r="B7" t="s">
        <v>1</v>
      </c>
      <c r="J7" t="s">
        <v>30</v>
      </c>
      <c r="Q7" t="s">
        <v>31</v>
      </c>
    </row>
    <row r="8" spans="2:31" x14ac:dyDescent="0.3">
      <c r="C8" t="s">
        <v>5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J8" t="s">
        <v>5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Q8" t="s">
        <v>5</v>
      </c>
      <c r="R8" t="s">
        <v>14</v>
      </c>
      <c r="S8" t="s">
        <v>15</v>
      </c>
      <c r="T8" t="s">
        <v>16</v>
      </c>
      <c r="U8" t="s">
        <v>17</v>
      </c>
      <c r="V8" t="s">
        <v>18</v>
      </c>
      <c r="Z8" t="s">
        <v>1</v>
      </c>
      <c r="AA8" t="s">
        <v>32</v>
      </c>
      <c r="AB8" t="s">
        <v>33</v>
      </c>
      <c r="AC8" t="s">
        <v>1</v>
      </c>
      <c r="AD8" t="s">
        <v>32</v>
      </c>
      <c r="AE8" t="s">
        <v>33</v>
      </c>
    </row>
    <row r="9" spans="2:31" x14ac:dyDescent="0.3">
      <c r="B9">
        <v>2020</v>
      </c>
      <c r="C9" s="1">
        <v>0</v>
      </c>
      <c r="D9" s="1">
        <v>25892838179.800224</v>
      </c>
      <c r="E9" s="1">
        <v>365974872.87471348</v>
      </c>
      <c r="F9" s="1">
        <v>4919126942.1344604</v>
      </c>
      <c r="G9" s="1">
        <v>228734295.54669592</v>
      </c>
      <c r="H9" s="1">
        <v>31406674290.356094</v>
      </c>
      <c r="J9">
        <v>0</v>
      </c>
      <c r="K9">
        <v>25892838179.800224</v>
      </c>
      <c r="L9">
        <v>292779898.29977077</v>
      </c>
      <c r="M9">
        <v>3935301553.7075682</v>
      </c>
      <c r="N9">
        <v>117111959.31990832</v>
      </c>
      <c r="O9">
        <v>30238031591.127472</v>
      </c>
      <c r="Q9">
        <v>0</v>
      </c>
      <c r="R9">
        <v>25892838179.800224</v>
      </c>
      <c r="S9">
        <v>439169847.44965613</v>
      </c>
      <c r="T9">
        <v>5902952330.5613518</v>
      </c>
      <c r="U9">
        <v>329377385.58724213</v>
      </c>
      <c r="V9">
        <v>32564337743.398476</v>
      </c>
      <c r="Y9">
        <f>B9</f>
        <v>2020</v>
      </c>
      <c r="Z9" s="7">
        <f>H9/10^9</f>
        <v>31.406674290356094</v>
      </c>
      <c r="AA9">
        <f>O9/10^9</f>
        <v>30.238031591127474</v>
      </c>
      <c r="AB9">
        <f>V9/10^9</f>
        <v>32.564337743398475</v>
      </c>
      <c r="AC9" s="6">
        <f>'Emission scenario '!K7</f>
        <v>2.419797894126588E-2</v>
      </c>
      <c r="AD9" s="10">
        <f>AA9/10^3/'Emission scenario '!J7</f>
        <v>2.3297571876055481E-2</v>
      </c>
      <c r="AE9" s="10">
        <f>AB9/10^3/'Emission scenario '!J7</f>
        <v>2.5089926799189647E-2</v>
      </c>
    </row>
    <row r="10" spans="2:31" x14ac:dyDescent="0.3">
      <c r="B10">
        <v>2021</v>
      </c>
      <c r="C10" s="1">
        <v>28162312.491577998</v>
      </c>
      <c r="D10" s="1"/>
      <c r="E10" s="1">
        <v>391370170.38527822</v>
      </c>
      <c r="F10" s="1">
        <v>5052197333.7461443</v>
      </c>
      <c r="G10" s="1">
        <v>244606356.49079889</v>
      </c>
      <c r="H10" s="1">
        <v>5716336173.1137991</v>
      </c>
      <c r="J10">
        <v>28162312.491577998</v>
      </c>
      <c r="L10">
        <v>313096136.30822259</v>
      </c>
      <c r="M10">
        <v>4041757866.9969153</v>
      </c>
      <c r="N10">
        <v>125238454.52328904</v>
      </c>
      <c r="O10">
        <v>4508254770.3200045</v>
      </c>
      <c r="Q10">
        <v>28162312.491577998</v>
      </c>
      <c r="S10">
        <v>469644204.46233392</v>
      </c>
      <c r="T10">
        <v>6062636800.4953728</v>
      </c>
      <c r="U10">
        <v>352233153.34675044</v>
      </c>
      <c r="V10">
        <v>6912676470.7960348</v>
      </c>
      <c r="Y10">
        <f t="shared" ref="Y10:Y73" si="0">B10</f>
        <v>2021</v>
      </c>
      <c r="Z10" s="7">
        <f t="shared" ref="Z10:Z73" si="1">H10/10^9</f>
        <v>5.7163361731137989</v>
      </c>
      <c r="AA10">
        <f t="shared" ref="AA10:AA73" si="2">O10/10^9</f>
        <v>4.5082547703200042</v>
      </c>
      <c r="AB10">
        <f t="shared" ref="AB10:AB73" si="3">V10/10^9</f>
        <v>6.9126764707960344</v>
      </c>
      <c r="AC10" s="6">
        <f>'Emission scenario '!K8</f>
        <v>4.1443911297035889E-3</v>
      </c>
      <c r="AD10" s="10">
        <f>AA10/10^3/'Emission scenario '!J8</f>
        <v>3.2685220943506192E-3</v>
      </c>
      <c r="AE10" s="10">
        <f>AB10/10^3/'Emission scenario '!J8</f>
        <v>5.0117477664845282E-3</v>
      </c>
    </row>
    <row r="11" spans="2:31" x14ac:dyDescent="0.3">
      <c r="B11">
        <v>2022</v>
      </c>
      <c r="C11" s="1">
        <v>29703726.087204076</v>
      </c>
      <c r="D11" s="1"/>
      <c r="E11" s="1">
        <v>418390060.46471274</v>
      </c>
      <c r="F11" s="1">
        <v>5189084637.9023657</v>
      </c>
      <c r="G11" s="1">
        <v>261493787.79044545</v>
      </c>
      <c r="H11" s="1">
        <v>5898672212.2447281</v>
      </c>
      <c r="J11">
        <v>29703726.087204076</v>
      </c>
      <c r="L11">
        <v>334712048.3717702</v>
      </c>
      <c r="M11">
        <v>4151267710.3218927</v>
      </c>
      <c r="N11">
        <v>133884819.34870809</v>
      </c>
      <c r="O11">
        <v>4649568304.1295748</v>
      </c>
      <c r="Q11">
        <v>29703726.087204076</v>
      </c>
      <c r="S11">
        <v>502068072.55765533</v>
      </c>
      <c r="T11">
        <v>6226901565.4828396</v>
      </c>
      <c r="U11">
        <v>376551054.4182415</v>
      </c>
      <c r="V11">
        <v>7135224418.5459404</v>
      </c>
      <c r="Y11">
        <f t="shared" si="0"/>
        <v>2022</v>
      </c>
      <c r="Z11" s="7">
        <f t="shared" si="1"/>
        <v>5.8986722122447279</v>
      </c>
      <c r="AA11">
        <f t="shared" si="2"/>
        <v>4.6495683041295743</v>
      </c>
      <c r="AB11">
        <f t="shared" si="3"/>
        <v>7.1352244185459401</v>
      </c>
      <c r="AC11" s="6">
        <f>'Emission scenario '!K9</f>
        <v>4.0382937495091285E-3</v>
      </c>
      <c r="AD11" s="10">
        <f>AA11/10^3/'Emission scenario '!J9</f>
        <v>3.1831439254253668E-3</v>
      </c>
      <c r="AE11" s="10">
        <f>AB11/10^3/'Emission scenario '!J9</f>
        <v>4.8848505449998227E-3</v>
      </c>
    </row>
    <row r="12" spans="2:31" x14ac:dyDescent="0.3">
      <c r="B12">
        <v>2023</v>
      </c>
      <c r="C12" s="1">
        <v>31329506.255904682</v>
      </c>
      <c r="D12" s="1"/>
      <c r="E12" s="1">
        <v>447133514.12612766</v>
      </c>
      <c r="F12" s="1">
        <v>5330016015.1191874</v>
      </c>
      <c r="G12" s="1">
        <v>279458446.32882977</v>
      </c>
      <c r="H12" s="1">
        <v>6087937481.8300495</v>
      </c>
      <c r="J12">
        <v>31329506.255904682</v>
      </c>
      <c r="L12">
        <v>357706811.30090213</v>
      </c>
      <c r="M12">
        <v>4264012812.0953498</v>
      </c>
      <c r="N12">
        <v>143082724.52036086</v>
      </c>
      <c r="O12">
        <v>4796131854.1725178</v>
      </c>
      <c r="Q12">
        <v>31329506.255904682</v>
      </c>
      <c r="S12">
        <v>536560216.95135319</v>
      </c>
      <c r="T12">
        <v>6396019218.1430244</v>
      </c>
      <c r="U12">
        <v>402420162.71351492</v>
      </c>
      <c r="V12">
        <v>7366329104.063798</v>
      </c>
      <c r="Y12">
        <f t="shared" si="0"/>
        <v>2023</v>
      </c>
      <c r="Z12" s="7">
        <f t="shared" si="1"/>
        <v>6.0879374818300498</v>
      </c>
      <c r="AA12">
        <f t="shared" si="2"/>
        <v>4.7961318541725175</v>
      </c>
      <c r="AB12">
        <f t="shared" si="3"/>
        <v>7.3663291040637979</v>
      </c>
      <c r="AC12" s="6">
        <f>'Emission scenario '!K10</f>
        <v>3.9478893267506487E-3</v>
      </c>
      <c r="AD12" s="10">
        <f>AA12/10^3/'Emission scenario '!J10</f>
        <v>3.1101826872053707E-3</v>
      </c>
      <c r="AE12" s="10">
        <f>AB12/10^3/'Emission scenario '!J10</f>
        <v>4.7768972881311817E-3</v>
      </c>
    </row>
    <row r="13" spans="2:31" x14ac:dyDescent="0.3">
      <c r="B13">
        <v>2024</v>
      </c>
      <c r="C13" s="1">
        <v>33044270.658005822</v>
      </c>
      <c r="D13" s="1"/>
      <c r="E13" s="1">
        <v>477705338.00252193</v>
      </c>
      <c r="F13" s="1">
        <v>5475232565.6852951</v>
      </c>
      <c r="G13" s="1">
        <v>298565836.25157619</v>
      </c>
      <c r="H13" s="1">
        <v>6284548010.5973997</v>
      </c>
      <c r="J13">
        <v>33044270.658005822</v>
      </c>
      <c r="L13">
        <v>382164270.40201753</v>
      </c>
      <c r="M13">
        <v>4380186052.5482359</v>
      </c>
      <c r="N13">
        <v>152865708.16080701</v>
      </c>
      <c r="O13">
        <v>4948260301.7690659</v>
      </c>
      <c r="Q13">
        <v>33044270.658005822</v>
      </c>
      <c r="S13">
        <v>573246405.60302627</v>
      </c>
      <c r="T13">
        <v>6570279078.8223534</v>
      </c>
      <c r="U13">
        <v>429934804.20226967</v>
      </c>
      <c r="V13">
        <v>7606504559.285655</v>
      </c>
      <c r="Y13">
        <f t="shared" si="0"/>
        <v>2024</v>
      </c>
      <c r="Z13" s="7">
        <f t="shared" si="1"/>
        <v>6.2845480105973994</v>
      </c>
      <c r="AA13">
        <f t="shared" si="2"/>
        <v>4.9482603017690661</v>
      </c>
      <c r="AB13">
        <f t="shared" si="3"/>
        <v>7.6065045592856553</v>
      </c>
      <c r="AC13" s="6">
        <f>'Emission scenario '!K11</f>
        <v>3.8710738986082031E-3</v>
      </c>
      <c r="AD13" s="10">
        <f>AA13/10^3/'Emission scenario '!J11</f>
        <v>3.0479648282417254E-3</v>
      </c>
      <c r="AE13" s="10">
        <f>AB13/10^3/'Emission scenario '!J11</f>
        <v>4.6853554479084911E-3</v>
      </c>
    </row>
    <row r="14" spans="2:31" x14ac:dyDescent="0.3">
      <c r="B14">
        <v>2025</v>
      </c>
      <c r="C14" s="1">
        <v>34852889.693791278</v>
      </c>
      <c r="D14" s="1"/>
      <c r="E14" s="1">
        <v>510216510.48124063</v>
      </c>
      <c r="F14" s="1">
        <v>5624988058.3096514</v>
      </c>
      <c r="G14" s="1">
        <v>318885319.05077541</v>
      </c>
      <c r="H14" s="1">
        <v>6488942777.5354586</v>
      </c>
      <c r="J14">
        <v>34852889.693791278</v>
      </c>
      <c r="L14">
        <v>408173208.38499248</v>
      </c>
      <c r="M14">
        <v>4499990446.6477213</v>
      </c>
      <c r="N14">
        <v>163269283.35399699</v>
      </c>
      <c r="O14">
        <v>5106285828.0805025</v>
      </c>
      <c r="Q14">
        <v>34852889.693791278</v>
      </c>
      <c r="S14">
        <v>612259812.57748866</v>
      </c>
      <c r="T14">
        <v>6749985669.9715824</v>
      </c>
      <c r="U14">
        <v>459194859.4331165</v>
      </c>
      <c r="V14">
        <v>7856293231.6759796</v>
      </c>
      <c r="Y14">
        <f t="shared" si="0"/>
        <v>2025</v>
      </c>
      <c r="Z14" s="7">
        <f t="shared" si="1"/>
        <v>6.4889427775354589</v>
      </c>
      <c r="AA14">
        <f t="shared" si="2"/>
        <v>5.1062858280805026</v>
      </c>
      <c r="AB14">
        <f t="shared" si="3"/>
        <v>7.8562932316759797</v>
      </c>
      <c r="AC14" s="6">
        <f>'Emission scenario '!K12</f>
        <v>3.8061587367857128E-3</v>
      </c>
      <c r="AD14" s="10">
        <f>AA14/10^3/'Emission scenario '!J12</f>
        <v>2.9951465259268838E-3</v>
      </c>
      <c r="AE14" s="10">
        <f>AB14/10^3/'Emission scenario '!J12</f>
        <v>4.6081927592295808E-3</v>
      </c>
    </row>
    <row r="15" spans="2:31" x14ac:dyDescent="0.3">
      <c r="B15">
        <v>2026</v>
      </c>
      <c r="C15" s="1">
        <v>36760500.33681497</v>
      </c>
      <c r="D15" s="1"/>
      <c r="E15" s="1">
        <v>544784536.86282468</v>
      </c>
      <c r="F15" s="1">
        <v>5779552062.8622446</v>
      </c>
      <c r="G15" s="1">
        <v>340490335.53926539</v>
      </c>
      <c r="H15" s="1">
        <v>6701587435.6011496</v>
      </c>
      <c r="J15">
        <v>36760500.33681497</v>
      </c>
      <c r="L15">
        <v>435827629.49025971</v>
      </c>
      <c r="M15">
        <v>4623641650.2897959</v>
      </c>
      <c r="N15">
        <v>174331051.79610389</v>
      </c>
      <c r="O15">
        <v>5270560831.9129744</v>
      </c>
      <c r="Q15">
        <v>36760500.33681497</v>
      </c>
      <c r="S15">
        <v>653741444.23538959</v>
      </c>
      <c r="T15">
        <v>6935462475.4346943</v>
      </c>
      <c r="U15">
        <v>490306083.17654216</v>
      </c>
      <c r="V15">
        <v>8116270503.1834412</v>
      </c>
      <c r="Y15">
        <f t="shared" si="0"/>
        <v>2026</v>
      </c>
      <c r="Z15" s="7">
        <f t="shared" si="1"/>
        <v>6.7015874356011498</v>
      </c>
      <c r="AA15">
        <f t="shared" si="2"/>
        <v>5.2705608319129746</v>
      </c>
      <c r="AB15">
        <f t="shared" si="3"/>
        <v>8.1162705031834417</v>
      </c>
      <c r="AC15" s="6">
        <f>'Emission scenario '!K13</f>
        <v>3.7517778318912395E-3</v>
      </c>
      <c r="AD15" s="10">
        <f>AA15/10^3/'Emission scenario '!J13</f>
        <v>2.9506401999262392E-3</v>
      </c>
      <c r="AE15" s="10">
        <f>AB15/10^3/'Emission scenario '!J13</f>
        <v>4.5437657934168114E-3</v>
      </c>
    </row>
    <row r="16" spans="2:31" x14ac:dyDescent="0.3">
      <c r="B16">
        <v>2027</v>
      </c>
      <c r="C16" s="1">
        <v>38772520.724357933</v>
      </c>
      <c r="D16" s="1"/>
      <c r="E16" s="1">
        <v>581533824.60636425</v>
      </c>
      <c r="F16" s="1">
        <v>5939210542.838975</v>
      </c>
      <c r="G16" s="1">
        <v>363458640.37897766</v>
      </c>
      <c r="H16" s="1">
        <v>6922975528.5486746</v>
      </c>
      <c r="J16">
        <v>38772520.724357933</v>
      </c>
      <c r="L16">
        <v>465227059.68509144</v>
      </c>
      <c r="M16">
        <v>4751368434.2711802</v>
      </c>
      <c r="N16">
        <v>186090823.87403658</v>
      </c>
      <c r="O16">
        <v>5441458838.5546665</v>
      </c>
      <c r="Q16">
        <v>38772520.724357933</v>
      </c>
      <c r="S16">
        <v>697840589.52763712</v>
      </c>
      <c r="T16">
        <v>7127052651.4067707</v>
      </c>
      <c r="U16">
        <v>523380442.14572787</v>
      </c>
      <c r="V16">
        <v>8387046203.8044939</v>
      </c>
      <c r="Y16">
        <f t="shared" si="0"/>
        <v>2027</v>
      </c>
      <c r="Z16" s="7">
        <f t="shared" si="1"/>
        <v>6.9229755285486743</v>
      </c>
      <c r="AA16">
        <f t="shared" si="2"/>
        <v>5.4414588385546665</v>
      </c>
      <c r="AB16">
        <f t="shared" si="3"/>
        <v>8.3870462038044931</v>
      </c>
      <c r="AC16" s="6">
        <f>'Emission scenario '!K14</f>
        <v>3.7068182260132504E-3</v>
      </c>
      <c r="AD16" s="10">
        <f>AA16/10^3/'Emission scenario '!J14</f>
        <v>2.9135591647951199E-3</v>
      </c>
      <c r="AE16" s="10">
        <f>AB16/10^3/'Emission scenario '!J14</f>
        <v>4.490736042973599E-3</v>
      </c>
    </row>
    <row r="17" spans="2:31" x14ac:dyDescent="0.3">
      <c r="B17">
        <v>2028</v>
      </c>
      <c r="C17" s="1">
        <v>40894665.546470925</v>
      </c>
      <c r="D17" s="1"/>
      <c r="E17" s="1">
        <v>620596079.78210068</v>
      </c>
      <c r="F17" s="1">
        <v>6104265238.4345808</v>
      </c>
      <c r="G17" s="1">
        <v>387872549.86381292</v>
      </c>
      <c r="H17" s="1">
        <v>7153628533.6269646</v>
      </c>
      <c r="J17">
        <v>40894665.546470925</v>
      </c>
      <c r="L17">
        <v>496476863.82568049</v>
      </c>
      <c r="M17">
        <v>4883412190.7476645</v>
      </c>
      <c r="N17">
        <v>198590745.53027222</v>
      </c>
      <c r="O17">
        <v>5619374465.6500883</v>
      </c>
      <c r="Q17">
        <v>40894665.546470925</v>
      </c>
      <c r="S17">
        <v>744715295.73852074</v>
      </c>
      <c r="T17">
        <v>7325118286.1214962</v>
      </c>
      <c r="U17">
        <v>558536471.80389059</v>
      </c>
      <c r="V17">
        <v>8669264719.2103786</v>
      </c>
      <c r="Y17">
        <f t="shared" si="0"/>
        <v>2028</v>
      </c>
      <c r="Z17" s="7">
        <f t="shared" si="1"/>
        <v>7.1536285336269643</v>
      </c>
      <c r="AA17">
        <f t="shared" si="2"/>
        <v>5.6193744656500879</v>
      </c>
      <c r="AB17">
        <f t="shared" si="3"/>
        <v>8.6692647192103784</v>
      </c>
      <c r="AC17" s="6">
        <f>'Emission scenario '!K15</f>
        <v>3.6703671984311547E-3</v>
      </c>
      <c r="AD17" s="10">
        <f>AA17/10^3/'Emission scenario '!J15</f>
        <v>2.8831756663728393E-3</v>
      </c>
      <c r="AE17" s="10">
        <f>AB17/10^3/'Emission scenario '!J15</f>
        <v>4.448006310410626E-3</v>
      </c>
    </row>
    <row r="18" spans="2:31" x14ac:dyDescent="0.3">
      <c r="B18">
        <v>2029</v>
      </c>
      <c r="C18" s="1">
        <v>43132962.277312294</v>
      </c>
      <c r="D18" s="1"/>
      <c r="E18" s="1">
        <v>662110725.91389441</v>
      </c>
      <c r="F18" s="1">
        <v>6275034929.7610521</v>
      </c>
      <c r="G18" s="1">
        <v>413819203.69618404</v>
      </c>
      <c r="H18" s="1">
        <v>7394097821.6484432</v>
      </c>
      <c r="J18">
        <v>43132962.277312294</v>
      </c>
      <c r="L18">
        <v>529688580.73111558</v>
      </c>
      <c r="M18">
        <v>5020027943.8088417</v>
      </c>
      <c r="N18">
        <v>211875432.29244626</v>
      </c>
      <c r="O18">
        <v>5804724919.1097155</v>
      </c>
      <c r="Q18">
        <v>43132962.277312294</v>
      </c>
      <c r="S18">
        <v>794532871.09667337</v>
      </c>
      <c r="T18">
        <v>7530041915.7132626</v>
      </c>
      <c r="U18">
        <v>595899653.322505</v>
      </c>
      <c r="V18">
        <v>8963607402.4097519</v>
      </c>
      <c r="Y18">
        <f t="shared" si="0"/>
        <v>2029</v>
      </c>
      <c r="Z18" s="7">
        <f t="shared" si="1"/>
        <v>7.394097821648443</v>
      </c>
      <c r="AA18">
        <f t="shared" si="2"/>
        <v>5.8047249191097157</v>
      </c>
      <c r="AB18">
        <f t="shared" si="3"/>
        <v>8.9636074024097514</v>
      </c>
      <c r="AC18" s="6">
        <f>'Emission scenario '!K16</f>
        <v>3.641673098116395E-3</v>
      </c>
      <c r="AD18" s="10">
        <f>AA18/10^3/'Emission scenario '!J16</f>
        <v>2.8588897644817738E-3</v>
      </c>
      <c r="AE18" s="10">
        <f>AB18/10^3/'Emission scenario '!J16</f>
        <v>4.4146735310779577E-3</v>
      </c>
    </row>
    <row r="19" spans="2:31" x14ac:dyDescent="0.3">
      <c r="B19">
        <v>2030</v>
      </c>
      <c r="C19" s="1">
        <v>45493768.294882536</v>
      </c>
      <c r="D19" s="1"/>
      <c r="E19" s="1">
        <v>706225346.45941329</v>
      </c>
      <c r="F19" s="1">
        <v>6451857863.465806</v>
      </c>
      <c r="G19" s="1">
        <v>441390841.53713334</v>
      </c>
      <c r="H19" s="1">
        <v>7644967819.7572355</v>
      </c>
      <c r="J19">
        <v>45493768.294882536</v>
      </c>
      <c r="L19">
        <v>564980277.16753066</v>
      </c>
      <c r="M19">
        <v>5161486290.772645</v>
      </c>
      <c r="N19">
        <v>225992110.86701226</v>
      </c>
      <c r="O19">
        <v>5997952447.1020699</v>
      </c>
      <c r="Q19">
        <v>45493768.294882536</v>
      </c>
      <c r="S19">
        <v>847470415.75129604</v>
      </c>
      <c r="T19">
        <v>7742229436.158968</v>
      </c>
      <c r="U19">
        <v>635602811.81347203</v>
      </c>
      <c r="V19">
        <v>9270796432.0186195</v>
      </c>
      <c r="Y19">
        <f t="shared" si="0"/>
        <v>2030</v>
      </c>
      <c r="Z19" s="7">
        <f t="shared" si="1"/>
        <v>7.6449678197572357</v>
      </c>
      <c r="AA19">
        <f t="shared" si="2"/>
        <v>5.9979524471020698</v>
      </c>
      <c r="AB19">
        <f t="shared" si="3"/>
        <v>9.2707964320186189</v>
      </c>
      <c r="AC19" s="6">
        <f>'Emission scenario '!K17</f>
        <v>3.6201158029357128E-3</v>
      </c>
      <c r="AD19" s="10">
        <f>AA19/10^3/'Emission scenario '!J17</f>
        <v>2.840205864947726E-3</v>
      </c>
      <c r="AE19" s="10">
        <f>AB19/10^3/'Emission scenario '!J17</f>
        <v>4.3899931903724288E-3</v>
      </c>
    </row>
    <row r="20" spans="2:31" x14ac:dyDescent="0.3">
      <c r="B20">
        <v>2031</v>
      </c>
      <c r="C20" s="1">
        <v>47983788.937780678</v>
      </c>
      <c r="D20" s="1"/>
      <c r="E20" s="1">
        <v>757704586.19375682</v>
      </c>
      <c r="F20" s="1">
        <v>6679076657.2079563</v>
      </c>
      <c r="G20" s="1">
        <v>473565366.37109804</v>
      </c>
      <c r="H20" s="1">
        <v>7958330398.7105923</v>
      </c>
      <c r="J20">
        <v>47983788.937780678</v>
      </c>
      <c r="L20">
        <v>606163668.95500541</v>
      </c>
      <c r="M20">
        <v>5343261325.7663651</v>
      </c>
      <c r="N20">
        <v>242465467.58200216</v>
      </c>
      <c r="O20">
        <v>6239874251.2411537</v>
      </c>
      <c r="Q20">
        <v>47983788.937780678</v>
      </c>
      <c r="S20">
        <v>909245503.43250811</v>
      </c>
      <c r="T20">
        <v>8014891988.6495476</v>
      </c>
      <c r="U20">
        <v>681934127.57438111</v>
      </c>
      <c r="V20">
        <v>9654055408.5942173</v>
      </c>
      <c r="Y20">
        <f t="shared" si="0"/>
        <v>2031</v>
      </c>
      <c r="Z20" s="7">
        <f t="shared" si="1"/>
        <v>7.9583303987105927</v>
      </c>
      <c r="AA20">
        <f t="shared" si="2"/>
        <v>6.2398742512411536</v>
      </c>
      <c r="AB20">
        <f t="shared" si="3"/>
        <v>9.6540554085942176</v>
      </c>
      <c r="AC20" s="6">
        <f>'Emission scenario '!K18</f>
        <v>3.5654967812586411E-3</v>
      </c>
      <c r="AD20" s="10">
        <f>AA20/10^3/'Emission scenario '!J18</f>
        <v>2.7955928497092387E-3</v>
      </c>
      <c r="AE20" s="10">
        <f>AB20/10^3/'Emission scenario '!J18</f>
        <v>4.3252166925630822E-3</v>
      </c>
    </row>
    <row r="21" spans="2:31" x14ac:dyDescent="0.3">
      <c r="B21">
        <v>2032</v>
      </c>
      <c r="C21" s="1">
        <v>50610096.550269142</v>
      </c>
      <c r="D21" s="1"/>
      <c r="E21" s="1">
        <v>812566186.53538644</v>
      </c>
      <c r="F21" s="1">
        <v>6914281290.111083</v>
      </c>
      <c r="G21" s="1">
        <v>507853866.58461654</v>
      </c>
      <c r="H21" s="1">
        <v>8285311439.7813549</v>
      </c>
      <c r="J21">
        <v>50610096.550269142</v>
      </c>
      <c r="L21">
        <v>650052949.22830915</v>
      </c>
      <c r="M21">
        <v>5531425032.0888662</v>
      </c>
      <c r="N21">
        <v>260021179.69132367</v>
      </c>
      <c r="O21">
        <v>6492109257.5587683</v>
      </c>
      <c r="Q21">
        <v>50610096.550269142</v>
      </c>
      <c r="S21">
        <v>975079423.84246373</v>
      </c>
      <c r="T21">
        <v>8297137548.1332989</v>
      </c>
      <c r="U21">
        <v>731309567.88184786</v>
      </c>
      <c r="V21">
        <v>10054136636.407879</v>
      </c>
      <c r="Y21">
        <f t="shared" si="0"/>
        <v>2032</v>
      </c>
      <c r="Z21" s="7">
        <f t="shared" si="1"/>
        <v>8.2853114397813545</v>
      </c>
      <c r="AA21">
        <f t="shared" si="2"/>
        <v>6.4921092575587682</v>
      </c>
      <c r="AB21">
        <f t="shared" si="3"/>
        <v>10.054136636407879</v>
      </c>
      <c r="AC21" s="6">
        <f>'Emission scenario '!K19</f>
        <v>3.5222509901663979E-3</v>
      </c>
      <c r="AD21" s="10">
        <f>AA21/10^3/'Emission scenario '!J19</f>
        <v>2.7599250102912551E-3</v>
      </c>
      <c r="AE21" s="10">
        <f>AB21/10^3/'Emission scenario '!J19</f>
        <v>4.2742138277170718E-3</v>
      </c>
    </row>
    <row r="22" spans="2:31" x14ac:dyDescent="0.3">
      <c r="B22">
        <v>2033</v>
      </c>
      <c r="C22" s="1">
        <v>53380150.569740467</v>
      </c>
      <c r="D22" s="1"/>
      <c r="E22" s="1">
        <v>871019685.4456954</v>
      </c>
      <c r="F22" s="1">
        <v>7157960020.9390259</v>
      </c>
      <c r="G22" s="1">
        <v>544387303.40355968</v>
      </c>
      <c r="H22" s="1">
        <v>8626747160.3580208</v>
      </c>
      <c r="J22">
        <v>53380150.569740467</v>
      </c>
      <c r="L22">
        <v>696815748.3565563</v>
      </c>
      <c r="M22">
        <v>5726368016.7512207</v>
      </c>
      <c r="N22">
        <v>278726299.34262252</v>
      </c>
      <c r="O22">
        <v>6755290215.0201397</v>
      </c>
      <c r="Q22">
        <v>53380150.569740467</v>
      </c>
      <c r="S22">
        <v>1045223622.5348344</v>
      </c>
      <c r="T22">
        <v>8589552025.1268311</v>
      </c>
      <c r="U22">
        <v>783917716.90112579</v>
      </c>
      <c r="V22">
        <v>10472073515.13253</v>
      </c>
      <c r="Y22">
        <f t="shared" si="0"/>
        <v>2033</v>
      </c>
      <c r="Z22" s="7">
        <f t="shared" si="1"/>
        <v>8.6267471603580201</v>
      </c>
      <c r="AA22">
        <f t="shared" si="2"/>
        <v>6.7552902150201399</v>
      </c>
      <c r="AB22">
        <f t="shared" si="3"/>
        <v>10.47207351513253</v>
      </c>
      <c r="AC22" s="6">
        <f>'Emission scenario '!K20</f>
        <v>3.4890574039893206E-3</v>
      </c>
      <c r="AD22" s="10">
        <f>AA22/10^3/'Emission scenario '!J20</f>
        <v>2.7321532557625654E-3</v>
      </c>
      <c r="AE22" s="10">
        <f>AB22/10^3/'Emission scenario '!J20</f>
        <v>4.2353931272024513E-3</v>
      </c>
    </row>
    <row r="23" spans="2:31" x14ac:dyDescent="0.3">
      <c r="B23">
        <v>2034</v>
      </c>
      <c r="C23" s="1">
        <v>56301818.713639997</v>
      </c>
      <c r="D23" s="1"/>
      <c r="E23" s="1">
        <v>933287118.7806958</v>
      </c>
      <c r="F23" s="1">
        <v>7410628372.411787</v>
      </c>
      <c r="G23" s="1">
        <v>583304449.23793483</v>
      </c>
      <c r="H23" s="1">
        <v>8983521759.1440582</v>
      </c>
      <c r="J23">
        <v>56301818.713639997</v>
      </c>
      <c r="L23">
        <v>746629695.02455664</v>
      </c>
      <c r="M23">
        <v>5928502697.92943</v>
      </c>
      <c r="N23">
        <v>298651878.00982267</v>
      </c>
      <c r="O23">
        <v>7030086089.6774492</v>
      </c>
      <c r="Q23">
        <v>56301818.713639997</v>
      </c>
      <c r="S23">
        <v>1119944542.536835</v>
      </c>
      <c r="T23">
        <v>8892754046.894146</v>
      </c>
      <c r="U23">
        <v>839958406.90262628</v>
      </c>
      <c r="V23">
        <v>10908958815.047247</v>
      </c>
      <c r="Y23">
        <f t="shared" si="0"/>
        <v>2034</v>
      </c>
      <c r="Z23" s="7">
        <f t="shared" si="1"/>
        <v>8.9835217591440575</v>
      </c>
      <c r="AA23">
        <f t="shared" si="2"/>
        <v>7.0300860896774493</v>
      </c>
      <c r="AB23">
        <f t="shared" si="3"/>
        <v>10.908958815047248</v>
      </c>
      <c r="AC23" s="6">
        <f>'Emission scenario '!K21</f>
        <v>3.4648585507883849E-3</v>
      </c>
      <c r="AD23" s="10">
        <f>AA23/10^3/'Emission scenario '!J21</f>
        <v>2.7114370681858542E-3</v>
      </c>
      <c r="AE23" s="10">
        <f>AB23/10^3/'Emission scenario '!J21</f>
        <v>4.2074812355233993E-3</v>
      </c>
    </row>
    <row r="24" spans="2:31" x14ac:dyDescent="0.3">
      <c r="B24">
        <v>2035</v>
      </c>
      <c r="C24" s="1">
        <v>59383399.3260222</v>
      </c>
      <c r="D24" s="1"/>
      <c r="E24" s="1">
        <v>999603746.23558271</v>
      </c>
      <c r="F24" s="1">
        <v>7672836937.5622292</v>
      </c>
      <c r="G24" s="1">
        <v>624752341.39723921</v>
      </c>
      <c r="H24" s="1">
        <v>9356576424.5210743</v>
      </c>
      <c r="J24">
        <v>59383399.3260222</v>
      </c>
      <c r="L24">
        <v>799682996.98846614</v>
      </c>
      <c r="M24">
        <v>6138269550.0497837</v>
      </c>
      <c r="N24">
        <v>319873198.79538649</v>
      </c>
      <c r="O24">
        <v>7317209145.1596584</v>
      </c>
      <c r="Q24">
        <v>59383399.3260222</v>
      </c>
      <c r="S24">
        <v>1199524495.4826992</v>
      </c>
      <c r="T24">
        <v>9207404325.0746765</v>
      </c>
      <c r="U24">
        <v>899643371.61202431</v>
      </c>
      <c r="V24">
        <v>11365955591.495422</v>
      </c>
      <c r="Y24">
        <f t="shared" si="0"/>
        <v>2035</v>
      </c>
      <c r="Z24" s="7">
        <f t="shared" si="1"/>
        <v>9.3565764245210747</v>
      </c>
      <c r="AA24">
        <f t="shared" si="2"/>
        <v>7.3172091451596586</v>
      </c>
      <c r="AB24">
        <f t="shared" si="3"/>
        <v>11.365955591495423</v>
      </c>
      <c r="AC24" s="6">
        <f>'Emission scenario '!K22</f>
        <v>3.4488054302934568E-3</v>
      </c>
      <c r="AD24" s="10">
        <f>AA24/10^3/'Emission scenario '!J22</f>
        <v>2.6971008934725056E-3</v>
      </c>
      <c r="AE24" s="10">
        <f>AB24/10^3/'Emission scenario '!J22</f>
        <v>4.1894564406799173E-3</v>
      </c>
    </row>
    <row r="25" spans="2:31" x14ac:dyDescent="0.3">
      <c r="B25">
        <v>2036</v>
      </c>
      <c r="C25" s="1">
        <v>62633644.94721055</v>
      </c>
      <c r="D25" s="1"/>
      <c r="E25" s="1">
        <v>1070218818.6390066</v>
      </c>
      <c r="F25" s="1">
        <v>7945164231.5234032</v>
      </c>
      <c r="G25" s="1">
        <v>668886761.64937913</v>
      </c>
      <c r="H25" s="1">
        <v>9746903456.7590008</v>
      </c>
      <c r="J25">
        <v>62633644.94721055</v>
      </c>
      <c r="L25">
        <v>856175054.91120529</v>
      </c>
      <c r="M25">
        <v>6356131385.2187223</v>
      </c>
      <c r="N25">
        <v>342470021.96448213</v>
      </c>
      <c r="O25">
        <v>7617410107.0416203</v>
      </c>
      <c r="Q25">
        <v>62633644.94721055</v>
      </c>
      <c r="S25">
        <v>1284262582.3668079</v>
      </c>
      <c r="T25">
        <v>9534197077.828083</v>
      </c>
      <c r="U25">
        <v>963196936.77510595</v>
      </c>
      <c r="V25">
        <v>11844290241.917208</v>
      </c>
      <c r="Y25">
        <f t="shared" si="0"/>
        <v>2036</v>
      </c>
      <c r="Z25" s="7">
        <f t="shared" si="1"/>
        <v>9.7469034567590001</v>
      </c>
      <c r="AA25">
        <f t="shared" si="2"/>
        <v>7.6174101070416205</v>
      </c>
      <c r="AB25">
        <f t="shared" si="3"/>
        <v>11.844290241917207</v>
      </c>
      <c r="AC25" s="6">
        <f>'Emission scenario '!K23</f>
        <v>3.4402112032811119E-3</v>
      </c>
      <c r="AD25" s="10">
        <f>AA25/10^3/'Emission scenario '!J23</f>
        <v>2.6885974306084998E-3</v>
      </c>
      <c r="AE25" s="10">
        <f>AB25/10^3/'Emission scenario '!J23</f>
        <v>4.1804928268680827E-3</v>
      </c>
    </row>
    <row r="26" spans="2:31" x14ac:dyDescent="0.3">
      <c r="B26">
        <v>2037</v>
      </c>
      <c r="C26" s="1">
        <v>66061787.173506618</v>
      </c>
      <c r="D26" s="1"/>
      <c r="E26" s="1">
        <v>1145396388.9171834</v>
      </c>
      <c r="F26" s="1">
        <v>8228226557.761508</v>
      </c>
      <c r="G26" s="1">
        <v>715872743.07323956</v>
      </c>
      <c r="H26" s="1">
        <v>10155557476.925438</v>
      </c>
      <c r="J26">
        <v>66061787.173506618</v>
      </c>
      <c r="L26">
        <v>916317111.13374674</v>
      </c>
      <c r="M26">
        <v>6582581246.2092066</v>
      </c>
      <c r="N26">
        <v>366526844.45349872</v>
      </c>
      <c r="O26">
        <v>7931486988.9699593</v>
      </c>
      <c r="Q26">
        <v>66061787.173506618</v>
      </c>
      <c r="S26">
        <v>1374475666.7006202</v>
      </c>
      <c r="T26">
        <v>9873871869.3138103</v>
      </c>
      <c r="U26">
        <v>1030856750.0254651</v>
      </c>
      <c r="V26">
        <v>12345266073.213402</v>
      </c>
      <c r="Y26">
        <f t="shared" si="0"/>
        <v>2037</v>
      </c>
      <c r="Z26" s="7">
        <f t="shared" si="1"/>
        <v>10.155557476925438</v>
      </c>
      <c r="AA26">
        <f t="shared" si="2"/>
        <v>7.9314869889699589</v>
      </c>
      <c r="AB26">
        <f t="shared" si="3"/>
        <v>12.345266073213402</v>
      </c>
      <c r="AC26" s="6">
        <f>'Emission scenario '!K24</f>
        <v>3.4385219782873148E-3</v>
      </c>
      <c r="AD26" s="10">
        <f>AA26/10^3/'Emission scenario '!J24</f>
        <v>2.6854845136802647E-3</v>
      </c>
      <c r="AE26" s="10">
        <f>AB26/10^3/'Emission scenario '!J24</f>
        <v>4.1799250131761808E-3</v>
      </c>
    </row>
    <row r="27" spans="2:31" x14ac:dyDescent="0.3">
      <c r="B27">
        <v>2038</v>
      </c>
      <c r="C27" s="1">
        <v>69677562.877556443</v>
      </c>
      <c r="D27" s="1"/>
      <c r="E27" s="1">
        <v>1225416169.1765807</v>
      </c>
      <c r="F27" s="1">
        <v>8522674938.7552967</v>
      </c>
      <c r="G27" s="1">
        <v>765885105.73536289</v>
      </c>
      <c r="H27" s="1">
        <v>10583653776.544796</v>
      </c>
      <c r="J27">
        <v>69677562.877556443</v>
      </c>
      <c r="L27">
        <v>980332935.34126449</v>
      </c>
      <c r="M27">
        <v>6818139951.0042372</v>
      </c>
      <c r="N27">
        <v>392133174.13650584</v>
      </c>
      <c r="O27">
        <v>8260283623.3595638</v>
      </c>
      <c r="Q27">
        <v>69677562.877556443</v>
      </c>
      <c r="S27">
        <v>1470499403.0118966</v>
      </c>
      <c r="T27">
        <v>10227209926.506355</v>
      </c>
      <c r="U27">
        <v>1102874552.2589226</v>
      </c>
      <c r="V27">
        <v>12870261444.654732</v>
      </c>
      <c r="Y27">
        <f t="shared" si="0"/>
        <v>2038</v>
      </c>
      <c r="Z27" s="7">
        <f t="shared" si="1"/>
        <v>10.583653776544796</v>
      </c>
      <c r="AA27">
        <f t="shared" si="2"/>
        <v>8.2602836233595642</v>
      </c>
      <c r="AB27">
        <f t="shared" si="3"/>
        <v>12.870261444654732</v>
      </c>
      <c r="AC27" s="6">
        <f>'Emission scenario '!K25</f>
        <v>3.4432902713107251E-3</v>
      </c>
      <c r="AD27" s="10">
        <f>AA27/10^3/'Emission scenario '!J25</f>
        <v>2.687404070380203E-3</v>
      </c>
      <c r="AE27" s="10">
        <f>AB27/10^3/'Emission scenario '!J25</f>
        <v>4.1872161502313288E-3</v>
      </c>
    </row>
    <row r="28" spans="2:31" x14ac:dyDescent="0.3">
      <c r="B28">
        <v>2039</v>
      </c>
      <c r="C28" s="1">
        <v>73491241.863848343</v>
      </c>
      <c r="D28" s="1"/>
      <c r="E28" s="1">
        <v>1310574436.4896247</v>
      </c>
      <c r="F28" s="1">
        <v>8829197490.81567</v>
      </c>
      <c r="G28" s="1">
        <v>819109022.80601549</v>
      </c>
      <c r="H28" s="1">
        <v>11032372191.975159</v>
      </c>
      <c r="J28">
        <v>73491241.863848343</v>
      </c>
      <c r="L28">
        <v>1048459549.1916997</v>
      </c>
      <c r="M28">
        <v>7063357992.6525354</v>
      </c>
      <c r="N28">
        <v>419383819.67667991</v>
      </c>
      <c r="O28">
        <v>8604692603.3847637</v>
      </c>
      <c r="Q28">
        <v>73491241.863848343</v>
      </c>
      <c r="S28">
        <v>1572689323.7875495</v>
      </c>
      <c r="T28">
        <v>10595036988.978804</v>
      </c>
      <c r="U28">
        <v>1179516992.840662</v>
      </c>
      <c r="V28">
        <v>13420734547.470863</v>
      </c>
      <c r="Y28">
        <f t="shared" si="0"/>
        <v>2039</v>
      </c>
      <c r="Z28" s="7">
        <f t="shared" si="1"/>
        <v>11.032372191975158</v>
      </c>
      <c r="AA28">
        <f t="shared" si="2"/>
        <v>8.6046926033847644</v>
      </c>
      <c r="AB28">
        <f t="shared" si="3"/>
        <v>13.420734547470863</v>
      </c>
      <c r="AC28" s="6">
        <f>'Emission scenario '!K26</f>
        <v>3.4541561900108772E-3</v>
      </c>
      <c r="AD28" s="10">
        <f>AA28/10^3/'Emission scenario '!J26</f>
        <v>2.6940672143695222E-3</v>
      </c>
      <c r="AE28" s="10">
        <f>AB28/10^3/'Emission scenario '!J26</f>
        <v>4.2019352234471544E-3</v>
      </c>
    </row>
    <row r="29" spans="2:31" x14ac:dyDescent="0.3">
      <c r="B29">
        <v>2040</v>
      </c>
      <c r="C29" s="1">
        <v>77513656.037891507</v>
      </c>
      <c r="D29" s="1"/>
      <c r="E29" s="1">
        <v>1401184990.1110318</v>
      </c>
      <c r="F29" s="1">
        <v>9148527093.5898857</v>
      </c>
      <c r="G29" s="1">
        <v>875740618.81939483</v>
      </c>
      <c r="H29" s="1">
        <v>11502966358.558205</v>
      </c>
      <c r="J29">
        <v>77513656.037891507</v>
      </c>
      <c r="L29">
        <v>1120947992.0888255</v>
      </c>
      <c r="M29">
        <v>7318821674.8719091</v>
      </c>
      <c r="N29">
        <v>448379196.83553022</v>
      </c>
      <c r="O29">
        <v>8965662519.834156</v>
      </c>
      <c r="Q29">
        <v>77513656.037891507</v>
      </c>
      <c r="S29">
        <v>1681421988.1332383</v>
      </c>
      <c r="T29">
        <v>10978232512.307863</v>
      </c>
      <c r="U29">
        <v>1261066491.0999289</v>
      </c>
      <c r="V29">
        <v>13998234647.578922</v>
      </c>
      <c r="Y29">
        <f t="shared" si="0"/>
        <v>2040</v>
      </c>
      <c r="Z29" s="7">
        <f t="shared" si="1"/>
        <v>11.502966358558204</v>
      </c>
      <c r="AA29">
        <f t="shared" si="2"/>
        <v>8.9656625198341562</v>
      </c>
      <c r="AB29">
        <f t="shared" si="3"/>
        <v>13.998234647578922</v>
      </c>
      <c r="AC29" s="6">
        <f>'Emission scenario '!K27</f>
        <v>3.4708343369654511E-3</v>
      </c>
      <c r="AD29" s="10">
        <f>AA29/10^3/'Emission scenario '!J27</f>
        <v>2.7052438786220171E-3</v>
      </c>
      <c r="AE29" s="10">
        <f>AB29/10^3/'Emission scenario '!J27</f>
        <v>4.2237412470191877E-3</v>
      </c>
    </row>
    <row r="30" spans="2:31" x14ac:dyDescent="0.3">
      <c r="B30">
        <v>2041</v>
      </c>
      <c r="C30" s="1">
        <v>81756230.17192471</v>
      </c>
      <c r="D30" s="1"/>
      <c r="E30" s="1">
        <v>1508691057.5326748</v>
      </c>
      <c r="F30" s="1">
        <v>9551888622.6865978</v>
      </c>
      <c r="G30" s="1">
        <v>942931910.95792174</v>
      </c>
      <c r="H30" s="1">
        <v>12085267821.349119</v>
      </c>
      <c r="J30">
        <v>81756230.17192471</v>
      </c>
      <c r="L30">
        <v>1206952846.0261397</v>
      </c>
      <c r="M30">
        <v>7641510898.1492786</v>
      </c>
      <c r="N30">
        <v>482781138.41045594</v>
      </c>
      <c r="O30">
        <v>9413001112.7577991</v>
      </c>
      <c r="Q30">
        <v>81756230.17192471</v>
      </c>
      <c r="S30">
        <v>1810429269.0392096</v>
      </c>
      <c r="T30">
        <v>11462266347.223919</v>
      </c>
      <c r="U30">
        <v>1357821951.7794073</v>
      </c>
      <c r="V30">
        <v>14712273798.21446</v>
      </c>
      <c r="Y30">
        <f t="shared" si="0"/>
        <v>2041</v>
      </c>
      <c r="Z30" s="7">
        <f t="shared" si="1"/>
        <v>12.085267821349118</v>
      </c>
      <c r="AA30">
        <f t="shared" si="2"/>
        <v>9.413001112757799</v>
      </c>
      <c r="AB30">
        <f t="shared" si="3"/>
        <v>14.71227379821446</v>
      </c>
      <c r="AC30" s="6">
        <f>'Emission scenario '!K28</f>
        <v>3.5057389647792318E-3</v>
      </c>
      <c r="AD30" s="10">
        <f>AA30/10^3/'Emission scenario '!J28</f>
        <v>2.7305580037051617E-3</v>
      </c>
      <c r="AE30" s="10">
        <f>AB30/10^3/'Emission scenario '!J28</f>
        <v>4.2677905262295803E-3</v>
      </c>
    </row>
    <row r="31" spans="2:31" x14ac:dyDescent="0.3">
      <c r="B31">
        <v>2042</v>
      </c>
      <c r="C31" s="1">
        <v>86231014.354538441</v>
      </c>
      <c r="D31" s="1"/>
      <c r="E31" s="1">
        <v>1623444769.2212045</v>
      </c>
      <c r="F31" s="1">
        <v>9972286467.4544315</v>
      </c>
      <c r="G31" s="1">
        <v>1014652980.7632529</v>
      </c>
      <c r="H31" s="1">
        <v>12696615231.793427</v>
      </c>
      <c r="J31">
        <v>86231014.354538441</v>
      </c>
      <c r="L31">
        <v>1298755815.3769636</v>
      </c>
      <c r="M31">
        <v>7977829173.9635448</v>
      </c>
      <c r="N31">
        <v>519502326.15078545</v>
      </c>
      <c r="O31">
        <v>9882318329.8458328</v>
      </c>
      <c r="Q31">
        <v>86231014.354538441</v>
      </c>
      <c r="S31">
        <v>1948133723.0654454</v>
      </c>
      <c r="T31">
        <v>11966743760.945316</v>
      </c>
      <c r="U31">
        <v>1461100292.2990842</v>
      </c>
      <c r="V31">
        <v>15462208790.664383</v>
      </c>
      <c r="Y31">
        <f t="shared" si="0"/>
        <v>2042</v>
      </c>
      <c r="Z31" s="7">
        <f t="shared" si="1"/>
        <v>12.696615231793427</v>
      </c>
      <c r="AA31">
        <f t="shared" si="2"/>
        <v>9.8823183298458321</v>
      </c>
      <c r="AB31">
        <f t="shared" si="3"/>
        <v>15.462208790664382</v>
      </c>
      <c r="AC31" s="6">
        <f>'Emission scenario '!K29</f>
        <v>3.5461609315270959E-3</v>
      </c>
      <c r="AD31" s="10">
        <f>AA31/10^3/'Emission scenario '!J29</f>
        <v>2.7601286275462963E-3</v>
      </c>
      <c r="AE31" s="10">
        <f>AB31/10^3/'Emission scenario '!J29</f>
        <v>4.3185904059899419E-3</v>
      </c>
    </row>
    <row r="32" spans="2:31" x14ac:dyDescent="0.3">
      <c r="B32">
        <v>2043</v>
      </c>
      <c r="C32" s="1">
        <v>90950718.216377646</v>
      </c>
      <c r="D32" s="1"/>
      <c r="E32" s="1">
        <v>1745902124.4347553</v>
      </c>
      <c r="F32" s="1">
        <v>10410784492.900347</v>
      </c>
      <c r="G32" s="1">
        <v>1091188827.7717221</v>
      </c>
      <c r="H32" s="1">
        <v>13338826163.323202</v>
      </c>
      <c r="J32">
        <v>90950718.216377646</v>
      </c>
      <c r="L32">
        <v>1396721699.5478044</v>
      </c>
      <c r="M32">
        <v>8328627594.3202772</v>
      </c>
      <c r="N32">
        <v>558688679.81912172</v>
      </c>
      <c r="O32">
        <v>10374988691.903582</v>
      </c>
      <c r="Q32">
        <v>90950718.216377646</v>
      </c>
      <c r="S32">
        <v>2095082549.3217065</v>
      </c>
      <c r="T32">
        <v>12492941391.480415</v>
      </c>
      <c r="U32">
        <v>1571311911.9912798</v>
      </c>
      <c r="V32">
        <v>16250286571.009779</v>
      </c>
      <c r="Y32">
        <f t="shared" si="0"/>
        <v>2043</v>
      </c>
      <c r="Z32" s="7">
        <f t="shared" si="1"/>
        <v>13.338826163323201</v>
      </c>
      <c r="AA32">
        <f t="shared" si="2"/>
        <v>10.374988691903582</v>
      </c>
      <c r="AB32">
        <f t="shared" si="3"/>
        <v>16.250286571009777</v>
      </c>
      <c r="AC32" s="6">
        <f>'Emission scenario '!K30</f>
        <v>3.591996416942141E-3</v>
      </c>
      <c r="AD32" s="10">
        <f>AA32/10^3/'Emission scenario '!J30</f>
        <v>2.7938681973083235E-3</v>
      </c>
      <c r="AE32" s="10">
        <f>AB32/10^3/'Emission scenario '!J30</f>
        <v>4.3760200802262878E-3</v>
      </c>
    </row>
    <row r="33" spans="2:31" x14ac:dyDescent="0.3">
      <c r="B33">
        <v>2044</v>
      </c>
      <c r="C33" s="1">
        <v>95928747.029135153</v>
      </c>
      <c r="D33" s="1"/>
      <c r="E33" s="1">
        <v>1876546603.246609</v>
      </c>
      <c r="F33" s="1">
        <v>10868506837.407682</v>
      </c>
      <c r="G33" s="1">
        <v>1172841627.0291307</v>
      </c>
      <c r="H33" s="1">
        <v>14013823814.712557</v>
      </c>
      <c r="J33">
        <v>95928747.029135153</v>
      </c>
      <c r="L33">
        <v>1501237282.5972872</v>
      </c>
      <c r="M33">
        <v>8694805469.9261456</v>
      </c>
      <c r="N33">
        <v>600494913.03891492</v>
      </c>
      <c r="O33">
        <v>10892466412.591484</v>
      </c>
      <c r="Q33">
        <v>95928747.029135153</v>
      </c>
      <c r="S33">
        <v>2251855923.8959308</v>
      </c>
      <c r="T33">
        <v>13042208204.889217</v>
      </c>
      <c r="U33">
        <v>1688891942.921948</v>
      </c>
      <c r="V33">
        <v>17078884818.736231</v>
      </c>
      <c r="Y33">
        <f t="shared" si="0"/>
        <v>2044</v>
      </c>
      <c r="Z33" s="7">
        <f t="shared" si="1"/>
        <v>14.013823814712557</v>
      </c>
      <c r="AA33">
        <f t="shared" si="2"/>
        <v>10.892466412591483</v>
      </c>
      <c r="AB33">
        <f t="shared" si="3"/>
        <v>17.078884818736231</v>
      </c>
      <c r="AC33" s="6">
        <f>'Emission scenario '!K31</f>
        <v>3.6431834300754114E-3</v>
      </c>
      <c r="AD33" s="10">
        <f>AA33/10^3/'Emission scenario '!J31</f>
        <v>2.83172199620095E-3</v>
      </c>
      <c r="AE33" s="10">
        <f>AB33/10^3/'Emission scenario '!J31</f>
        <v>4.4400094505585583E-3</v>
      </c>
    </row>
    <row r="34" spans="2:31" x14ac:dyDescent="0.3">
      <c r="B34">
        <v>2045</v>
      </c>
      <c r="C34" s="1">
        <v>101179239.78036876</v>
      </c>
      <c r="D34" s="1"/>
      <c r="E34" s="1">
        <v>2015890774.6285601</v>
      </c>
      <c r="F34" s="1">
        <v>11346649298.687855</v>
      </c>
      <c r="G34" s="1">
        <v>1259931734.1428499</v>
      </c>
      <c r="H34" s="1">
        <v>14723651047.239632</v>
      </c>
      <c r="J34">
        <v>101179239.78036876</v>
      </c>
      <c r="L34">
        <v>1612712619.702848</v>
      </c>
      <c r="M34">
        <v>9077319438.9502831</v>
      </c>
      <c r="N34">
        <v>645085047.88113928</v>
      </c>
      <c r="O34">
        <v>11436296346.31464</v>
      </c>
      <c r="Q34">
        <v>101179239.78036876</v>
      </c>
      <c r="S34">
        <v>2419068929.5542717</v>
      </c>
      <c r="T34">
        <v>13615979158.425425</v>
      </c>
      <c r="U34">
        <v>1814301697.1657038</v>
      </c>
      <c r="V34">
        <v>17950529024.92577</v>
      </c>
      <c r="Y34">
        <f t="shared" si="0"/>
        <v>2045</v>
      </c>
      <c r="Z34" s="7">
        <f t="shared" si="1"/>
        <v>14.723651047239631</v>
      </c>
      <c r="AA34">
        <f t="shared" si="2"/>
        <v>11.43629634631464</v>
      </c>
      <c r="AB34">
        <f t="shared" si="3"/>
        <v>17.950529024925771</v>
      </c>
      <c r="AC34" s="6">
        <f>'Emission scenario '!K32</f>
        <v>3.6996983415149435E-3</v>
      </c>
      <c r="AD34" s="10">
        <f>AA34/10^3/'Emission scenario '!J32</f>
        <v>2.873665403355648E-3</v>
      </c>
      <c r="AE34" s="10">
        <f>AB34/10^3/'Emission scenario '!J32</f>
        <v>4.5105349379551121E-3</v>
      </c>
    </row>
    <row r="35" spans="2:31" x14ac:dyDescent="0.3">
      <c r="B35">
        <v>2046</v>
      </c>
      <c r="C35" s="1">
        <v>106717109.33228448</v>
      </c>
      <c r="D35" s="1"/>
      <c r="E35" s="1">
        <v>2164477996.6405902</v>
      </c>
      <c r="F35" s="1">
        <v>11846476497.11746</v>
      </c>
      <c r="G35" s="1">
        <v>1352798747.9003689</v>
      </c>
      <c r="H35" s="1">
        <v>15470470350.990705</v>
      </c>
      <c r="J35">
        <v>106717109.33228448</v>
      </c>
      <c r="L35">
        <v>1731582397.3124721</v>
      </c>
      <c r="M35">
        <v>9477181197.6939678</v>
      </c>
      <c r="N35">
        <v>692632958.92498887</v>
      </c>
      <c r="O35">
        <v>12008113663.263714</v>
      </c>
      <c r="Q35">
        <v>106717109.33228448</v>
      </c>
      <c r="S35">
        <v>2597373595.968708</v>
      </c>
      <c r="T35">
        <v>14215771796.540951</v>
      </c>
      <c r="U35">
        <v>1948030196.976531</v>
      </c>
      <c r="V35">
        <v>18867892698.818474</v>
      </c>
      <c r="Y35">
        <f t="shared" si="0"/>
        <v>2046</v>
      </c>
      <c r="Z35" s="7">
        <f t="shared" si="1"/>
        <v>15.470470350990706</v>
      </c>
      <c r="AA35">
        <f t="shared" si="2"/>
        <v>12.008113663263714</v>
      </c>
      <c r="AB35">
        <f t="shared" si="3"/>
        <v>18.867892698818473</v>
      </c>
      <c r="AC35" s="6">
        <f>'Emission scenario '!K33</f>
        <v>3.7615496677282515E-3</v>
      </c>
      <c r="AD35" s="10">
        <f>AA35/10^3/'Emission scenario '!J33</f>
        <v>2.9196989448481855E-3</v>
      </c>
      <c r="AE35" s="10">
        <f>AB35/10^3/'Emission scenario '!J33</f>
        <v>4.5876120054376985E-3</v>
      </c>
    </row>
    <row r="36" spans="2:31" x14ac:dyDescent="0.3">
      <c r="B36">
        <v>2047</v>
      </c>
      <c r="C36" s="1">
        <v>112558084.7785501</v>
      </c>
      <c r="D36" s="1"/>
      <c r="E36" s="1">
        <v>2322884213.9172521</v>
      </c>
      <c r="F36" s="1">
        <v>12369331230.463871</v>
      </c>
      <c r="G36" s="1">
        <v>1451802633.6982825</v>
      </c>
      <c r="H36" s="1">
        <v>16256576162.857956</v>
      </c>
      <c r="J36">
        <v>112558084.7785501</v>
      </c>
      <c r="L36">
        <v>1858307371.1338017</v>
      </c>
      <c r="M36">
        <v>9895464984.3710976</v>
      </c>
      <c r="N36">
        <v>743322948.45352077</v>
      </c>
      <c r="O36">
        <v>12609653388.736969</v>
      </c>
      <c r="Q36">
        <v>112558084.7785501</v>
      </c>
      <c r="S36">
        <v>2787461056.7007027</v>
      </c>
      <c r="T36">
        <v>14843197476.556646</v>
      </c>
      <c r="U36">
        <v>2090595792.525527</v>
      </c>
      <c r="V36">
        <v>19833812410.561428</v>
      </c>
      <c r="Y36">
        <f t="shared" si="0"/>
        <v>2047</v>
      </c>
      <c r="Z36" s="7">
        <f t="shared" si="1"/>
        <v>16.256576162857957</v>
      </c>
      <c r="AA36">
        <f t="shared" si="2"/>
        <v>12.60965338873697</v>
      </c>
      <c r="AB36">
        <f t="shared" si="3"/>
        <v>19.833812410561428</v>
      </c>
      <c r="AC36" s="6">
        <f>'Emission scenario '!K34</f>
        <v>3.8287759336030295E-3</v>
      </c>
      <c r="AD36" s="10">
        <f>AA36/10^3/'Emission scenario '!J34</f>
        <v>2.9698465988292279E-3</v>
      </c>
      <c r="AE36" s="10">
        <f>AB36/10^3/'Emission scenario '!J34</f>
        <v>4.6712925814388915E-3</v>
      </c>
    </row>
    <row r="37" spans="2:31" x14ac:dyDescent="0.3">
      <c r="B37">
        <v>2048</v>
      </c>
      <c r="C37" s="1">
        <v>118718756.11944351</v>
      </c>
      <c r="D37" s="1"/>
      <c r="E37" s="1">
        <v>2491719857.9299779</v>
      </c>
      <c r="F37" s="1">
        <v>12916634055.38015</v>
      </c>
      <c r="G37" s="1">
        <v>1557324911.2062361</v>
      </c>
      <c r="H37" s="1">
        <v>17084397580.635807</v>
      </c>
      <c r="J37">
        <v>118718756.11944351</v>
      </c>
      <c r="L37">
        <v>1993375886.3439825</v>
      </c>
      <c r="M37">
        <v>10333307244.304119</v>
      </c>
      <c r="N37">
        <v>797350354.53759301</v>
      </c>
      <c r="O37">
        <v>13242752241.30514</v>
      </c>
      <c r="Q37">
        <v>118718756.11944351</v>
      </c>
      <c r="S37">
        <v>2990063829.5159736</v>
      </c>
      <c r="T37">
        <v>15499960866.456179</v>
      </c>
      <c r="U37">
        <v>2242547872.1369801</v>
      </c>
      <c r="V37">
        <v>20851291324.228577</v>
      </c>
      <c r="Y37">
        <f t="shared" si="0"/>
        <v>2048</v>
      </c>
      <c r="Z37" s="7">
        <f t="shared" si="1"/>
        <v>17.084397580635805</v>
      </c>
      <c r="AA37">
        <f t="shared" si="2"/>
        <v>13.242752241305139</v>
      </c>
      <c r="AB37">
        <f t="shared" si="3"/>
        <v>20.851291324228576</v>
      </c>
      <c r="AC37" s="6">
        <f>'Emission scenario '!K35</f>
        <v>3.9014417316294262E-3</v>
      </c>
      <c r="AD37" s="10">
        <f>AA37/10^3/'Emission scenario '!J35</f>
        <v>3.0241526510959484E-3</v>
      </c>
      <c r="AE37" s="10">
        <f>AB37/10^3/'Emission scenario '!J35</f>
        <v>4.7616603246762226E-3</v>
      </c>
    </row>
    <row r="38" spans="2:31" x14ac:dyDescent="0.3">
      <c r="B38">
        <v>2049</v>
      </c>
      <c r="C38" s="1">
        <v>125216621.38222782</v>
      </c>
      <c r="D38" s="1"/>
      <c r="E38" s="1">
        <v>2671631855.809185</v>
      </c>
      <c r="F38" s="1">
        <v>13489892097.200964</v>
      </c>
      <c r="G38" s="1">
        <v>1669769909.8807406</v>
      </c>
      <c r="H38" s="1">
        <v>17956510484.273117</v>
      </c>
      <c r="J38">
        <v>125216621.38222782</v>
      </c>
      <c r="L38">
        <v>2137305484.6473482</v>
      </c>
      <c r="M38">
        <v>10791913677.760771</v>
      </c>
      <c r="N38">
        <v>854922193.85893929</v>
      </c>
      <c r="O38">
        <v>13909357977.649286</v>
      </c>
      <c r="Q38">
        <v>125216621.38222782</v>
      </c>
      <c r="S38">
        <v>3205958226.9710221</v>
      </c>
      <c r="T38">
        <v>16187870516.641155</v>
      </c>
      <c r="U38">
        <v>2404468670.2282667</v>
      </c>
      <c r="V38">
        <v>21923514035.222672</v>
      </c>
      <c r="Y38">
        <f t="shared" si="0"/>
        <v>2049</v>
      </c>
      <c r="Z38" s="7">
        <f t="shared" si="1"/>
        <v>17.956510484273117</v>
      </c>
      <c r="AA38">
        <f t="shared" si="2"/>
        <v>13.909357977649286</v>
      </c>
      <c r="AB38">
        <f t="shared" si="3"/>
        <v>21.92351403522267</v>
      </c>
      <c r="AC38" s="6">
        <f>'Emission scenario '!K36</f>
        <v>3.9796365634559953E-3</v>
      </c>
      <c r="AD38" s="10">
        <f>AA38/10^3/'Emission scenario '!J36</f>
        <v>3.0826807708843208E-3</v>
      </c>
      <c r="AE38" s="10">
        <f>AB38/10^3/'Emission scenario '!J36</f>
        <v>4.8588292324629042E-3</v>
      </c>
    </row>
    <row r="39" spans="2:31" x14ac:dyDescent="0.3">
      <c r="B39">
        <v>2050</v>
      </c>
      <c r="C39" s="1">
        <v>132070136.32058792</v>
      </c>
      <c r="D39" s="1"/>
      <c r="E39" s="1">
        <v>2863305753.8314867</v>
      </c>
      <c r="F39" s="1">
        <v>14090702756.327963</v>
      </c>
      <c r="G39" s="1">
        <v>1789566096.1446791</v>
      </c>
      <c r="H39" s="1">
        <v>18875644742.624718</v>
      </c>
      <c r="J39">
        <v>132070136.32058792</v>
      </c>
      <c r="L39">
        <v>2290644603.0651894</v>
      </c>
      <c r="M39">
        <v>11272562205.06237</v>
      </c>
      <c r="N39">
        <v>916257841.22607577</v>
      </c>
      <c r="O39">
        <v>14611534785.674223</v>
      </c>
      <c r="Q39">
        <v>132070136.32058792</v>
      </c>
      <c r="S39">
        <v>3435966904.597784</v>
      </c>
      <c r="T39">
        <v>16908843307.593555</v>
      </c>
      <c r="U39">
        <v>2576975178.448338</v>
      </c>
      <c r="V39">
        <v>23053855526.960266</v>
      </c>
      <c r="Y39">
        <f t="shared" si="0"/>
        <v>2050</v>
      </c>
      <c r="Z39" s="7">
        <f t="shared" si="1"/>
        <v>18.875644742624718</v>
      </c>
      <c r="AA39">
        <f t="shared" si="2"/>
        <v>14.611534785674223</v>
      </c>
      <c r="AB39">
        <f t="shared" si="3"/>
        <v>23.053855526960266</v>
      </c>
      <c r="AC39" s="6">
        <f>'Emission scenario '!K37</f>
        <v>4.0634728226339022E-3</v>
      </c>
      <c r="AD39" s="10">
        <f>AA39/10^3/'Emission scenario '!J37</f>
        <v>3.1455123948418303E-3</v>
      </c>
      <c r="AE39" s="10">
        <f>AB39/10^3/'Emission scenario '!J37</f>
        <v>4.9629412223036514E-3</v>
      </c>
    </row>
    <row r="40" spans="2:31" x14ac:dyDescent="0.3">
      <c r="B40">
        <v>2051</v>
      </c>
      <c r="C40" s="1">
        <v>139298766.83429098</v>
      </c>
      <c r="D40" s="1"/>
      <c r="E40" s="1">
        <v>3093773845.2228613</v>
      </c>
      <c r="F40" s="1">
        <v>14846772653.477869</v>
      </c>
      <c r="G40" s="1">
        <v>1933608653.2642884</v>
      </c>
      <c r="H40" s="1">
        <v>20013453918.799313</v>
      </c>
      <c r="J40">
        <v>139298766.83429098</v>
      </c>
      <c r="L40">
        <v>2475019076.1782889</v>
      </c>
      <c r="M40">
        <v>11877418122.782295</v>
      </c>
      <c r="N40">
        <v>990007630.47131562</v>
      </c>
      <c r="O40">
        <v>15481743596.266191</v>
      </c>
      <c r="Q40">
        <v>139298766.83429098</v>
      </c>
      <c r="S40">
        <v>3712528614.2674332</v>
      </c>
      <c r="T40">
        <v>17816127184.173443</v>
      </c>
      <c r="U40">
        <v>2784396460.7005749</v>
      </c>
      <c r="V40">
        <v>24452351025.975739</v>
      </c>
      <c r="Y40">
        <f t="shared" si="0"/>
        <v>2051</v>
      </c>
      <c r="Z40" s="7">
        <f t="shared" si="1"/>
        <v>20.013453918799314</v>
      </c>
      <c r="AA40">
        <f t="shared" si="2"/>
        <v>15.481743596266192</v>
      </c>
      <c r="AB40">
        <f t="shared" si="3"/>
        <v>24.452351025975737</v>
      </c>
      <c r="AC40" s="6">
        <f>'Emission scenario '!K38</f>
        <v>4.178267412293153E-3</v>
      </c>
      <c r="AD40" s="10">
        <f>AA40/10^3/'Emission scenario '!J38</f>
        <v>3.2321689707439593E-3</v>
      </c>
      <c r="AE40" s="10">
        <f>AB40/10^3/'Emission scenario '!J38</f>
        <v>5.1049889669377447E-3</v>
      </c>
    </row>
    <row r="41" spans="2:31" x14ac:dyDescent="0.3">
      <c r="B41">
        <v>2052</v>
      </c>
      <c r="C41" s="1">
        <v>146923044.25795615</v>
      </c>
      <c r="D41" s="1"/>
      <c r="E41" s="1">
        <v>3340130481.3687921</v>
      </c>
      <c r="F41" s="1">
        <v>15640061260.817539</v>
      </c>
      <c r="G41" s="1">
        <v>2087581550.855495</v>
      </c>
      <c r="H41" s="1">
        <v>21214696337.299782</v>
      </c>
      <c r="J41">
        <v>146923044.25795615</v>
      </c>
      <c r="L41">
        <v>2672104385.0950336</v>
      </c>
      <c r="M41">
        <v>12512049008.654032</v>
      </c>
      <c r="N41">
        <v>1068841754.0380135</v>
      </c>
      <c r="O41">
        <v>16399918192.045034</v>
      </c>
      <c r="Q41">
        <v>146923044.25795615</v>
      </c>
      <c r="S41">
        <v>4008156577.6425505</v>
      </c>
      <c r="T41">
        <v>18768073512.981049</v>
      </c>
      <c r="U41">
        <v>3006117433.2319126</v>
      </c>
      <c r="V41">
        <v>25929270568.113464</v>
      </c>
      <c r="Y41">
        <f t="shared" si="0"/>
        <v>2052</v>
      </c>
      <c r="Z41" s="7">
        <f t="shared" si="1"/>
        <v>21.214696337299781</v>
      </c>
      <c r="AA41">
        <f t="shared" si="2"/>
        <v>16.399918192045035</v>
      </c>
      <c r="AB41">
        <f t="shared" si="3"/>
        <v>25.929270568113463</v>
      </c>
      <c r="AC41" s="6">
        <f>'Emission scenario '!K39</f>
        <v>4.2991847720746405E-3</v>
      </c>
      <c r="AD41" s="10">
        <f>AA41/10^3/'Emission scenario '!J39</f>
        <v>3.3234639531721883E-3</v>
      </c>
      <c r="AE41" s="10">
        <f>AB41/10^3/'Emission scenario '!J39</f>
        <v>5.2545991422672947E-3</v>
      </c>
    </row>
    <row r="42" spans="2:31" x14ac:dyDescent="0.3">
      <c r="B42">
        <v>2053</v>
      </c>
      <c r="C42" s="1">
        <v>154964623.67597288</v>
      </c>
      <c r="D42" s="1"/>
      <c r="E42" s="1">
        <v>3603388346.5162616</v>
      </c>
      <c r="F42" s="1">
        <v>16472923656.059414</v>
      </c>
      <c r="G42" s="1">
        <v>2252117716.5726633</v>
      </c>
      <c r="H42" s="1">
        <v>22483394342.82431</v>
      </c>
      <c r="J42">
        <v>154964623.67597288</v>
      </c>
      <c r="L42">
        <v>2882710677.2130094</v>
      </c>
      <c r="M42">
        <v>13178338924.84753</v>
      </c>
      <c r="N42">
        <v>1153084270.8852038</v>
      </c>
      <c r="O42">
        <v>17369098496.621716</v>
      </c>
      <c r="Q42">
        <v>154964623.67597288</v>
      </c>
      <c r="S42">
        <v>4324066015.8195143</v>
      </c>
      <c r="T42">
        <v>19767508387.271294</v>
      </c>
      <c r="U42">
        <v>3243049511.8646355</v>
      </c>
      <c r="V42">
        <v>27489588538.631416</v>
      </c>
      <c r="Y42">
        <f t="shared" si="0"/>
        <v>2053</v>
      </c>
      <c r="Z42" s="7">
        <f t="shared" si="1"/>
        <v>22.483394342824312</v>
      </c>
      <c r="AA42">
        <f t="shared" si="2"/>
        <v>17.369098496621717</v>
      </c>
      <c r="AB42">
        <f t="shared" si="3"/>
        <v>27.489588538631416</v>
      </c>
      <c r="AC42" s="6">
        <f>'Emission scenario '!K40</f>
        <v>4.4264935586166903E-3</v>
      </c>
      <c r="AD42" s="10">
        <f>AA42/10^3/'Emission scenario '!J40</f>
        <v>3.4195994360083299E-3</v>
      </c>
      <c r="AE42" s="10">
        <f>AB42/10^3/'Emission scenario '!J40</f>
        <v>5.4121048067686788E-3</v>
      </c>
    </row>
    <row r="43" spans="2:31" x14ac:dyDescent="0.3">
      <c r="B43">
        <v>2054</v>
      </c>
      <c r="C43" s="1">
        <v>163446345.42919686</v>
      </c>
      <c r="D43" s="1"/>
      <c r="E43" s="1">
        <v>3884621671.9750543</v>
      </c>
      <c r="F43" s="1">
        <v>17347864739.489681</v>
      </c>
      <c r="G43" s="1">
        <v>2427888544.9844089</v>
      </c>
      <c r="H43" s="1">
        <v>23823821301.878342</v>
      </c>
      <c r="J43">
        <v>163446345.42919686</v>
      </c>
      <c r="L43">
        <v>3107697337.5800433</v>
      </c>
      <c r="M43">
        <v>13878291791.591745</v>
      </c>
      <c r="N43">
        <v>1243078935.0320175</v>
      </c>
      <c r="O43">
        <v>18392514409.633003</v>
      </c>
      <c r="Q43">
        <v>163446345.42919686</v>
      </c>
      <c r="S43">
        <v>4661546006.3700647</v>
      </c>
      <c r="T43">
        <v>20817437687.387619</v>
      </c>
      <c r="U43">
        <v>3496159504.7775488</v>
      </c>
      <c r="V43">
        <v>29138589543.964432</v>
      </c>
      <c r="Y43">
        <f t="shared" si="0"/>
        <v>2054</v>
      </c>
      <c r="Z43" s="7">
        <f t="shared" si="1"/>
        <v>23.823821301878343</v>
      </c>
      <c r="AA43">
        <f t="shared" si="2"/>
        <v>18.392514409633002</v>
      </c>
      <c r="AB43">
        <f t="shared" si="3"/>
        <v>29.138589543964432</v>
      </c>
      <c r="AC43" s="6">
        <f>'Emission scenario '!K41</f>
        <v>4.5604807156123476E-3</v>
      </c>
      <c r="AD43" s="10">
        <f>AA43/10^3/'Emission scenario '!J41</f>
        <v>3.5207914890689794E-3</v>
      </c>
      <c r="AE43" s="10">
        <f>AB43/10^3/'Emission scenario '!J41</f>
        <v>5.5778615030543507E-3</v>
      </c>
    </row>
    <row r="44" spans="2:31" x14ac:dyDescent="0.3">
      <c r="B44">
        <v>2055</v>
      </c>
      <c r="C44" s="1">
        <v>172392299.9881227</v>
      </c>
      <c r="D44" s="1"/>
      <c r="E44" s="1">
        <v>4184969859.1134357</v>
      </c>
      <c r="F44" s="1">
        <v>18267533588.311989</v>
      </c>
      <c r="G44" s="1">
        <v>2615606161.9458971</v>
      </c>
      <c r="H44" s="1">
        <v>25240501909.359444</v>
      </c>
      <c r="J44">
        <v>172392299.9881227</v>
      </c>
      <c r="L44">
        <v>3347975887.2907486</v>
      </c>
      <c r="M44">
        <v>14614026870.64959</v>
      </c>
      <c r="N44">
        <v>1339190354.9162996</v>
      </c>
      <c r="O44">
        <v>19473585412.844757</v>
      </c>
      <c r="Q44">
        <v>172392299.9881227</v>
      </c>
      <c r="S44">
        <v>5021963830.9361229</v>
      </c>
      <c r="T44">
        <v>21921040305.974384</v>
      </c>
      <c r="U44">
        <v>3766472873.2020922</v>
      </c>
      <c r="V44">
        <v>30881869310.100719</v>
      </c>
      <c r="Y44">
        <f t="shared" si="0"/>
        <v>2055</v>
      </c>
      <c r="Z44" s="7">
        <f t="shared" si="1"/>
        <v>25.240501909359445</v>
      </c>
      <c r="AA44">
        <f t="shared" si="2"/>
        <v>19.473585412844756</v>
      </c>
      <c r="AB44">
        <f t="shared" si="3"/>
        <v>30.881869310100718</v>
      </c>
      <c r="AC44" s="6">
        <f>'Emission scenario '!K42</f>
        <v>4.7014490666103708E-3</v>
      </c>
      <c r="AD44" s="10">
        <f>AA44/10^3/'Emission scenario '!J42</f>
        <v>3.6272682013833925E-3</v>
      </c>
      <c r="AE44" s="10">
        <f>AB44/10^3/'Emission scenario '!J42</f>
        <v>5.752244395319202E-3</v>
      </c>
    </row>
    <row r="45" spans="2:31" x14ac:dyDescent="0.3">
      <c r="B45">
        <v>2056</v>
      </c>
      <c r="C45" s="1">
        <v>181827896.37679142</v>
      </c>
      <c r="D45" s="1"/>
      <c r="E45" s="1">
        <v>4505641310.785717</v>
      </c>
      <c r="F45" s="1">
        <v>19234744928.063908</v>
      </c>
      <c r="G45" s="1">
        <v>2816025819.2410731</v>
      </c>
      <c r="H45" s="1">
        <v>26738239954.467491</v>
      </c>
      <c r="J45">
        <v>181827896.37679142</v>
      </c>
      <c r="L45">
        <v>3604513048.6285734</v>
      </c>
      <c r="M45">
        <v>15387795942.451126</v>
      </c>
      <c r="N45">
        <v>1441805219.4514294</v>
      </c>
      <c r="O45">
        <v>20615942106.907921</v>
      </c>
      <c r="Q45">
        <v>181827896.37679142</v>
      </c>
      <c r="S45">
        <v>5406769572.9428596</v>
      </c>
      <c r="T45">
        <v>23081693913.676689</v>
      </c>
      <c r="U45">
        <v>4055077179.7071447</v>
      </c>
      <c r="V45">
        <v>32725368562.703484</v>
      </c>
      <c r="Y45">
        <f t="shared" si="0"/>
        <v>2056</v>
      </c>
      <c r="Z45" s="7">
        <f t="shared" si="1"/>
        <v>26.738239954467492</v>
      </c>
      <c r="AA45">
        <f t="shared" si="2"/>
        <v>20.615942106907919</v>
      </c>
      <c r="AB45">
        <f t="shared" si="3"/>
        <v>32.725368562703487</v>
      </c>
      <c r="AC45" s="6">
        <f>'Emission scenario '!K43</f>
        <v>4.8497202673732261E-3</v>
      </c>
      <c r="AD45" s="10">
        <f>AA45/10^3/'Emission scenario '!J43</f>
        <v>3.7392720103164179E-3</v>
      </c>
      <c r="AE45" s="10">
        <f>AB45/10^3/'Emission scenario '!J43</f>
        <v>5.9356518396897796E-3</v>
      </c>
    </row>
    <row r="46" spans="2:31" x14ac:dyDescent="0.3">
      <c r="B46">
        <v>2057</v>
      </c>
      <c r="C46" s="1">
        <v>191779934.34177792</v>
      </c>
      <c r="D46" s="1"/>
      <c r="E46" s="1">
        <v>4847917482.9774437</v>
      </c>
      <c r="F46" s="1">
        <v>20252482887.424156</v>
      </c>
      <c r="G46" s="1">
        <v>3029948426.8609023</v>
      </c>
      <c r="H46" s="1">
        <v>28322128731.604279</v>
      </c>
      <c r="J46">
        <v>191779934.34177792</v>
      </c>
      <c r="L46">
        <v>3878333986.3819547</v>
      </c>
      <c r="M46">
        <v>16201986309.939325</v>
      </c>
      <c r="N46">
        <v>1551333594.5527821</v>
      </c>
      <c r="O46">
        <v>21823433825.215843</v>
      </c>
      <c r="Q46">
        <v>191779934.34177792</v>
      </c>
      <c r="S46">
        <v>5817500979.5729322</v>
      </c>
      <c r="T46">
        <v>24302979464.908989</v>
      </c>
      <c r="U46">
        <v>4363125734.6796989</v>
      </c>
      <c r="V46">
        <v>34675386113.503403</v>
      </c>
      <c r="Y46">
        <f t="shared" si="0"/>
        <v>2057</v>
      </c>
      <c r="Z46" s="7">
        <f t="shared" si="1"/>
        <v>28.322128731604277</v>
      </c>
      <c r="AA46">
        <f t="shared" si="2"/>
        <v>21.823433825215844</v>
      </c>
      <c r="AB46">
        <f t="shared" si="3"/>
        <v>34.6753861135034</v>
      </c>
      <c r="AC46" s="6">
        <f>'Emission scenario '!K44</f>
        <v>5.005634237919639E-3</v>
      </c>
      <c r="AD46" s="10">
        <f>AA46/10^3/'Emission scenario '!J44</f>
        <v>3.8570592125928161E-3</v>
      </c>
      <c r="AE46" s="10">
        <f>AB46/10^3/'Emission scenario '!J44</f>
        <v>6.1285047316781954E-3</v>
      </c>
    </row>
    <row r="47" spans="2:31" x14ac:dyDescent="0.3">
      <c r="B47">
        <v>2058</v>
      </c>
      <c r="C47" s="1">
        <v>202276680.471239</v>
      </c>
      <c r="D47" s="1"/>
      <c r="E47" s="1">
        <v>5213157169.1113796</v>
      </c>
      <c r="F47" s="1">
        <v>21323911842.703762</v>
      </c>
      <c r="G47" s="1">
        <v>3258223230.6946125</v>
      </c>
      <c r="H47" s="1">
        <v>29997568922.980995</v>
      </c>
      <c r="J47">
        <v>202276680.471239</v>
      </c>
      <c r="L47">
        <v>4170525735.2891035</v>
      </c>
      <c r="M47">
        <v>17059129474.16301</v>
      </c>
      <c r="N47">
        <v>1668210294.1156416</v>
      </c>
      <c r="O47">
        <v>23100142184.038994</v>
      </c>
      <c r="Q47">
        <v>202276680.471239</v>
      </c>
      <c r="S47">
        <v>6255788602.9336548</v>
      </c>
      <c r="T47">
        <v>25588694211.244514</v>
      </c>
      <c r="U47">
        <v>4691841452.2002411</v>
      </c>
      <c r="V47">
        <v>36738600946.849648</v>
      </c>
      <c r="Y47">
        <f t="shared" si="0"/>
        <v>2058</v>
      </c>
      <c r="Z47" s="7">
        <f t="shared" si="1"/>
        <v>29.997568922980996</v>
      </c>
      <c r="AA47">
        <f t="shared" si="2"/>
        <v>23.100142184038994</v>
      </c>
      <c r="AB47">
        <f t="shared" si="3"/>
        <v>36.738600946849651</v>
      </c>
      <c r="AC47" s="6">
        <f>'Emission scenario '!K45</f>
        <v>5.1695499671566792E-3</v>
      </c>
      <c r="AD47" s="10">
        <f>AA47/10^3/'Emission scenario '!J45</f>
        <v>3.980900571490256E-3</v>
      </c>
      <c r="AE47" s="10">
        <f>AB47/10^3/'Emission scenario '!J45</f>
        <v>6.3312475022824456E-3</v>
      </c>
    </row>
    <row r="48" spans="2:31" x14ac:dyDescent="0.3">
      <c r="B48">
        <v>2059</v>
      </c>
      <c r="C48" s="1">
        <v>213347948.48022348</v>
      </c>
      <c r="D48" s="1"/>
      <c r="E48" s="1">
        <v>5602801030.1512632</v>
      </c>
      <c r="F48" s="1">
        <v>22452383218.788219</v>
      </c>
      <c r="G48" s="1">
        <v>3501750643.8445396</v>
      </c>
      <c r="H48" s="1">
        <v>31770282841.264248</v>
      </c>
      <c r="J48">
        <v>213347948.48022348</v>
      </c>
      <c r="L48">
        <v>4482240824.1210108</v>
      </c>
      <c r="M48">
        <v>17961906575.030575</v>
      </c>
      <c r="N48">
        <v>1792896329.6484044</v>
      </c>
      <c r="O48">
        <v>24450391677.280212</v>
      </c>
      <c r="Q48">
        <v>213347948.48022348</v>
      </c>
      <c r="S48">
        <v>6723361236.1815166</v>
      </c>
      <c r="T48">
        <v>26942859862.54586</v>
      </c>
      <c r="U48">
        <v>5042520927.136137</v>
      </c>
      <c r="V48">
        <v>38922089974.343735</v>
      </c>
      <c r="Y48">
        <f t="shared" si="0"/>
        <v>2059</v>
      </c>
      <c r="Z48" s="7">
        <f t="shared" si="1"/>
        <v>31.770282841264248</v>
      </c>
      <c r="AA48">
        <f t="shared" si="2"/>
        <v>24.450391677280212</v>
      </c>
      <c r="AB48">
        <f t="shared" si="3"/>
        <v>38.922089974343734</v>
      </c>
      <c r="AC48" s="6">
        <f>'Emission scenario '!K46</f>
        <v>5.3418455880363839E-3</v>
      </c>
      <c r="AD48" s="10">
        <f>AA48/10^3/'Emission scenario '!J46</f>
        <v>4.1110813384827704E-3</v>
      </c>
      <c r="AE48" s="10">
        <f>AB48/10^3/'Emission scenario '!J46</f>
        <v>6.5443482403170694E-3</v>
      </c>
    </row>
    <row r="49" spans="2:31" x14ac:dyDescent="0.3">
      <c r="B49">
        <v>2060</v>
      </c>
      <c r="C49" s="1">
        <v>225025183.8902781</v>
      </c>
      <c r="D49" s="1"/>
      <c r="E49" s="1">
        <v>6018376384.3723564</v>
      </c>
      <c r="F49" s="1">
        <v>23641453810.032696</v>
      </c>
      <c r="G49" s="1">
        <v>3761485240.2327228</v>
      </c>
      <c r="H49" s="1">
        <v>33646340618.528053</v>
      </c>
      <c r="J49">
        <v>225025183.8902781</v>
      </c>
      <c r="L49">
        <v>4814701107.4978848</v>
      </c>
      <c r="M49">
        <v>18913163048.026157</v>
      </c>
      <c r="N49">
        <v>1925880442.9991541</v>
      </c>
      <c r="O49">
        <v>25878769782.413475</v>
      </c>
      <c r="Q49">
        <v>225025183.8902781</v>
      </c>
      <c r="S49">
        <v>7222051661.2468271</v>
      </c>
      <c r="T49">
        <v>28369744572.039238</v>
      </c>
      <c r="U49">
        <v>5416538745.9351206</v>
      </c>
      <c r="V49">
        <v>41233360163.111465</v>
      </c>
      <c r="Y49">
        <f t="shared" si="0"/>
        <v>2060</v>
      </c>
      <c r="Z49" s="7">
        <f t="shared" si="1"/>
        <v>33.64634061852805</v>
      </c>
      <c r="AA49">
        <f t="shared" si="2"/>
        <v>25.878769782413475</v>
      </c>
      <c r="AB49">
        <f t="shared" si="3"/>
        <v>41.233360163111463</v>
      </c>
      <c r="AC49" s="6">
        <f>'Emission scenario '!K47</f>
        <v>5.5229204029434509E-3</v>
      </c>
      <c r="AD49" s="10">
        <f>AA49/10^3/'Emission scenario '!J47</f>
        <v>4.2479028330249516E-3</v>
      </c>
      <c r="AE49" s="10">
        <f>AB49/10^3/'Emission scenario '!J47</f>
        <v>6.7683011566898469E-3</v>
      </c>
    </row>
    <row r="50" spans="2:31" x14ac:dyDescent="0.3">
      <c r="B50">
        <v>2061</v>
      </c>
      <c r="C50" s="1">
        <v>237341553.34386545</v>
      </c>
      <c r="D50" s="1"/>
      <c r="E50" s="1">
        <v>6520565562.2281532</v>
      </c>
      <c r="F50" s="1">
        <v>25122753197.870605</v>
      </c>
      <c r="G50" s="1">
        <v>4075353476.3925958</v>
      </c>
      <c r="H50" s="1">
        <v>35956013789.83522</v>
      </c>
      <c r="J50">
        <v>237341553.34386545</v>
      </c>
      <c r="L50">
        <v>5216452449.7825222</v>
      </c>
      <c r="M50">
        <v>20098202558.296486</v>
      </c>
      <c r="N50">
        <v>2086580979.9130089</v>
      </c>
      <c r="O50">
        <v>27638577541.335884</v>
      </c>
      <c r="Q50">
        <v>237341553.34386545</v>
      </c>
      <c r="S50">
        <v>7824678674.6737833</v>
      </c>
      <c r="T50">
        <v>30147303837.444729</v>
      </c>
      <c r="U50">
        <v>5868509006.0053377</v>
      </c>
      <c r="V50">
        <v>44077833071.46772</v>
      </c>
      <c r="Y50">
        <f t="shared" si="0"/>
        <v>2061</v>
      </c>
      <c r="Z50" s="7">
        <f t="shared" si="1"/>
        <v>35.956013789835218</v>
      </c>
      <c r="AA50">
        <f t="shared" si="2"/>
        <v>27.638577541335884</v>
      </c>
      <c r="AB50">
        <f t="shared" si="3"/>
        <v>44.077833071467722</v>
      </c>
      <c r="AC50" s="6">
        <f>'Emission scenario '!K48</f>
        <v>5.7487993502997889E-3</v>
      </c>
      <c r="AD50" s="10">
        <f>AA50/10^3/'Emission scenario '!J48</f>
        <v>4.4189725129585959E-3</v>
      </c>
      <c r="AE50" s="10">
        <f>AB50/10^3/'Emission scenario '!J48</f>
        <v>7.0473501207609099E-3</v>
      </c>
    </row>
    <row r="51" spans="2:31" x14ac:dyDescent="0.3">
      <c r="B51">
        <v>2062</v>
      </c>
      <c r="C51" s="1">
        <v>250332038.8072722</v>
      </c>
      <c r="D51" s="1"/>
      <c r="E51" s="1">
        <v>7057927716.9085989</v>
      </c>
      <c r="F51" s="1">
        <v>26686284374.915501</v>
      </c>
      <c r="G51" s="1">
        <v>4411204823.067874</v>
      </c>
      <c r="H51" s="1">
        <v>38405748953.699242</v>
      </c>
      <c r="J51">
        <v>250332038.8072722</v>
      </c>
      <c r="L51">
        <v>5646342173.5268793</v>
      </c>
      <c r="M51">
        <v>21349027499.9324</v>
      </c>
      <c r="N51">
        <v>2258536869.4107518</v>
      </c>
      <c r="O51">
        <v>29504238581.677303</v>
      </c>
      <c r="Q51">
        <v>250332038.8072722</v>
      </c>
      <c r="S51">
        <v>8469513260.2903194</v>
      </c>
      <c r="T51">
        <v>32023541249.898598</v>
      </c>
      <c r="U51">
        <v>6352134945.2177391</v>
      </c>
      <c r="V51">
        <v>47095521494.213928</v>
      </c>
      <c r="Y51">
        <f t="shared" si="0"/>
        <v>2062</v>
      </c>
      <c r="Z51" s="7">
        <f t="shared" si="1"/>
        <v>38.405748953699245</v>
      </c>
      <c r="AA51">
        <f t="shared" si="2"/>
        <v>29.504238581677303</v>
      </c>
      <c r="AB51">
        <f t="shared" si="3"/>
        <v>47.095521494213926</v>
      </c>
      <c r="AC51" s="6">
        <f>'Emission scenario '!K49</f>
        <v>5.9850723323373834E-3</v>
      </c>
      <c r="AD51" s="10">
        <f>AA51/10^3/'Emission scenario '!J49</f>
        <v>4.5978794017209066E-3</v>
      </c>
      <c r="AE51" s="10">
        <f>AB51/10^3/'Emission scenario '!J49</f>
        <v>7.3392684780560855E-3</v>
      </c>
    </row>
    <row r="52" spans="2:31" x14ac:dyDescent="0.3">
      <c r="B52">
        <v>2063</v>
      </c>
      <c r="C52" s="1">
        <v>264033536.92957392</v>
      </c>
      <c r="D52" s="1"/>
      <c r="E52" s="1">
        <v>7632724673.1515198</v>
      </c>
      <c r="F52" s="1">
        <v>28337313444.406319</v>
      </c>
      <c r="G52" s="1">
        <v>4770452920.7196999</v>
      </c>
      <c r="H52" s="1">
        <v>41004524575.207108</v>
      </c>
      <c r="J52">
        <v>264033536.92957392</v>
      </c>
      <c r="L52">
        <v>6106179738.5212154</v>
      </c>
      <c r="M52">
        <v>22669850755.525055</v>
      </c>
      <c r="N52">
        <v>2442471895.4084864</v>
      </c>
      <c r="O52">
        <v>31482535926.384331</v>
      </c>
      <c r="Q52">
        <v>264033536.92957392</v>
      </c>
      <c r="S52">
        <v>9159269607.7818222</v>
      </c>
      <c r="T52">
        <v>34004776133.287582</v>
      </c>
      <c r="U52">
        <v>6869452205.8363667</v>
      </c>
      <c r="V52">
        <v>50297531483.835342</v>
      </c>
      <c r="Y52">
        <f t="shared" si="0"/>
        <v>2063</v>
      </c>
      <c r="Z52" s="7">
        <f t="shared" si="1"/>
        <v>41.004524575207107</v>
      </c>
      <c r="AA52">
        <f t="shared" si="2"/>
        <v>31.48253592638433</v>
      </c>
      <c r="AB52">
        <f t="shared" si="3"/>
        <v>50.297531483835343</v>
      </c>
      <c r="AC52" s="6">
        <f>'Emission scenario '!K50</f>
        <v>6.2323343307131981E-3</v>
      </c>
      <c r="AD52" s="10">
        <f>AA52/10^3/'Emission scenario '!J50</f>
        <v>4.78507412302867E-3</v>
      </c>
      <c r="AE52" s="10">
        <f>AB52/10^3/'Emission scenario '!J50</f>
        <v>7.64479128740762E-3</v>
      </c>
    </row>
    <row r="53" spans="2:31" x14ac:dyDescent="0.3">
      <c r="B53">
        <v>2064</v>
      </c>
      <c r="C53" s="1">
        <v>278484963.83986366</v>
      </c>
      <c r="D53" s="1"/>
      <c r="E53" s="1">
        <v>8247356505.7264538</v>
      </c>
      <c r="F53" s="1">
        <v>30081428310.915638</v>
      </c>
      <c r="G53" s="1">
        <v>5154597816.0790339</v>
      </c>
      <c r="H53" s="1">
        <v>43761867596.560989</v>
      </c>
      <c r="J53">
        <v>278484963.83986366</v>
      </c>
      <c r="L53">
        <v>6597885204.5811634</v>
      </c>
      <c r="M53">
        <v>24065142648.73251</v>
      </c>
      <c r="N53">
        <v>2639154081.8324656</v>
      </c>
      <c r="O53">
        <v>33580666898.986004</v>
      </c>
      <c r="Q53">
        <v>278484963.83986366</v>
      </c>
      <c r="S53">
        <v>9896827806.8717461</v>
      </c>
      <c r="T53">
        <v>36097713973.098763</v>
      </c>
      <c r="U53">
        <v>7422620855.1538095</v>
      </c>
      <c r="V53">
        <v>53695647598.96418</v>
      </c>
      <c r="Y53">
        <f t="shared" si="0"/>
        <v>2064</v>
      </c>
      <c r="Z53" s="7">
        <f t="shared" si="1"/>
        <v>43.76186759656099</v>
      </c>
      <c r="AA53">
        <f t="shared" si="2"/>
        <v>33.580666898986003</v>
      </c>
      <c r="AB53">
        <f t="shared" si="3"/>
        <v>53.695647598964179</v>
      </c>
      <c r="AC53" s="6">
        <f>'Emission scenario '!K51</f>
        <v>6.4912043541075718E-3</v>
      </c>
      <c r="AD53" s="10">
        <f>AA53/10^3/'Emission scenario '!J51</f>
        <v>4.9810253346149183E-3</v>
      </c>
      <c r="AE53" s="10">
        <f>AB53/10^3/'Emission scenario '!J51</f>
        <v>7.9646834249462572E-3</v>
      </c>
    </row>
    <row r="54" spans="2:31" x14ac:dyDescent="0.3">
      <c r="B54">
        <v>2065</v>
      </c>
      <c r="C54" s="1">
        <v>293727365.6804021</v>
      </c>
      <c r="D54" s="1"/>
      <c r="E54" s="1">
        <v>8904369709.8760109</v>
      </c>
      <c r="F54" s="1">
        <v>31924561711.22562</v>
      </c>
      <c r="G54" s="1">
        <v>5565231068.6725063</v>
      </c>
      <c r="H54" s="1">
        <v>46687889855.454544</v>
      </c>
      <c r="J54">
        <v>293727365.6804021</v>
      </c>
      <c r="L54">
        <v>7123495767.9008093</v>
      </c>
      <c r="M54">
        <v>25539649368.980495</v>
      </c>
      <c r="N54">
        <v>2849398307.1603241</v>
      </c>
      <c r="O54">
        <v>35806270809.722031</v>
      </c>
      <c r="Q54">
        <v>293727365.6804021</v>
      </c>
      <c r="S54">
        <v>10685243651.851213</v>
      </c>
      <c r="T54">
        <v>38309474053.470741</v>
      </c>
      <c r="U54">
        <v>8013932738.8884106</v>
      </c>
      <c r="V54">
        <v>57302377809.89077</v>
      </c>
      <c r="Y54">
        <f t="shared" si="0"/>
        <v>2065</v>
      </c>
      <c r="Z54" s="7">
        <f t="shared" si="1"/>
        <v>46.687889855454543</v>
      </c>
      <c r="AA54">
        <f t="shared" si="2"/>
        <v>35.806270809722029</v>
      </c>
      <c r="AB54">
        <f t="shared" si="3"/>
        <v>57.302377809890771</v>
      </c>
      <c r="AC54" s="6">
        <f>'Emission scenario '!K52</f>
        <v>6.7623278873078646E-3</v>
      </c>
      <c r="AD54" s="10">
        <f>AA54/10^3/'Emission scenario '!J52</f>
        <v>5.1862216173557121E-3</v>
      </c>
      <c r="AE54" s="10">
        <f>AB54/10^3/'Emission scenario '!J52</f>
        <v>8.2997425814823889E-3</v>
      </c>
    </row>
    <row r="55" spans="2:31" x14ac:dyDescent="0.3">
      <c r="B55">
        <v>2066</v>
      </c>
      <c r="C55" s="1">
        <v>309804035.18963414</v>
      </c>
      <c r="D55" s="1"/>
      <c r="E55" s="1">
        <v>9606465843.1762047</v>
      </c>
      <c r="F55" s="1">
        <v>33873003270.614414</v>
      </c>
      <c r="G55" s="1">
        <v>6004041151.9851284</v>
      </c>
      <c r="H55" s="1">
        <v>49793314300.965385</v>
      </c>
      <c r="J55">
        <v>309804035.18963414</v>
      </c>
      <c r="L55">
        <v>7685172674.5409632</v>
      </c>
      <c r="M55">
        <v>27098402616.491531</v>
      </c>
      <c r="N55">
        <v>3074069069.8163853</v>
      </c>
      <c r="O55">
        <v>38167448396.038513</v>
      </c>
      <c r="Q55">
        <v>309804035.18963414</v>
      </c>
      <c r="S55">
        <v>11527759011.811445</v>
      </c>
      <c r="T55">
        <v>40647603924.737297</v>
      </c>
      <c r="U55">
        <v>8645819258.8585835</v>
      </c>
      <c r="V55">
        <v>61130986230.596954</v>
      </c>
      <c r="Y55">
        <f t="shared" si="0"/>
        <v>2066</v>
      </c>
      <c r="Z55" s="7">
        <f t="shared" si="1"/>
        <v>49.793314300965385</v>
      </c>
      <c r="AA55">
        <f t="shared" si="2"/>
        <v>38.167448396038516</v>
      </c>
      <c r="AB55">
        <f t="shared" si="3"/>
        <v>61.130986230596953</v>
      </c>
      <c r="AC55" s="6">
        <f>'Emission scenario '!K53</f>
        <v>7.0463775588147943E-3</v>
      </c>
      <c r="AD55" s="10">
        <f>AA55/10^3/'Emission scenario '!J53</f>
        <v>5.4011719370496555E-3</v>
      </c>
      <c r="AE55" s="10">
        <f>AB55/10^3/'Emission scenario '!J53</f>
        <v>8.650800123886174E-3</v>
      </c>
    </row>
    <row r="56" spans="2:31" x14ac:dyDescent="0.3">
      <c r="B56">
        <v>2067</v>
      </c>
      <c r="C56" s="1">
        <v>326760634.66620594</v>
      </c>
      <c r="D56" s="1"/>
      <c r="E56" s="1">
        <v>10356510665.531727</v>
      </c>
      <c r="F56" s="1">
        <v>35933426442.325127</v>
      </c>
      <c r="G56" s="1">
        <v>6472819165.9573288</v>
      </c>
      <c r="H56" s="1">
        <v>53089516908.480385</v>
      </c>
      <c r="J56">
        <v>326760634.66620594</v>
      </c>
      <c r="L56">
        <v>8285208532.4253817</v>
      </c>
      <c r="M56">
        <v>28746741153.860104</v>
      </c>
      <c r="N56">
        <v>3314083412.9701529</v>
      </c>
      <c r="O56">
        <v>40672793733.921844</v>
      </c>
      <c r="Q56">
        <v>326760634.66620594</v>
      </c>
      <c r="S56">
        <v>12427812798.638073</v>
      </c>
      <c r="T56">
        <v>43120111730.790154</v>
      </c>
      <c r="U56">
        <v>9320859598.9785538</v>
      </c>
      <c r="V56">
        <v>65195544763.07299</v>
      </c>
      <c r="Y56">
        <f t="shared" si="0"/>
        <v>2067</v>
      </c>
      <c r="Z56" s="7">
        <f t="shared" si="1"/>
        <v>53.089516908480384</v>
      </c>
      <c r="AA56">
        <f t="shared" si="2"/>
        <v>40.672793733921843</v>
      </c>
      <c r="AB56">
        <f t="shared" si="3"/>
        <v>65.195544763072988</v>
      </c>
      <c r="AC56" s="6">
        <f>'Emission scenario '!K54</f>
        <v>7.3440558901635093E-3</v>
      </c>
      <c r="AD56" s="10">
        <f>AA56/10^3/'Emission scenario '!J54</f>
        <v>5.6264077690882158E-3</v>
      </c>
      <c r="AE56" s="10">
        <f>AB56/10^3/'Emission scenario '!J54</f>
        <v>9.0187244565637145E-3</v>
      </c>
    </row>
    <row r="57" spans="2:31" x14ac:dyDescent="0.3">
      <c r="B57">
        <v>2068</v>
      </c>
      <c r="C57" s="1">
        <v>344645325.66323262</v>
      </c>
      <c r="D57" s="1"/>
      <c r="E57" s="1">
        <v>11157543805.514862</v>
      </c>
      <c r="F57" s="1">
        <v>38112911709.93354</v>
      </c>
      <c r="G57" s="1">
        <v>6973464878.4467888</v>
      </c>
      <c r="H57" s="1">
        <v>56588565719.558426</v>
      </c>
      <c r="J57">
        <v>344645325.66323262</v>
      </c>
      <c r="L57">
        <v>8926035044.41189</v>
      </c>
      <c r="M57">
        <v>30490329367.946835</v>
      </c>
      <c r="N57">
        <v>3570414017.7647562</v>
      </c>
      <c r="O57">
        <v>43331423755.786713</v>
      </c>
      <c r="Q57">
        <v>344645325.66323262</v>
      </c>
      <c r="S57">
        <v>13389052566.617836</v>
      </c>
      <c r="T57">
        <v>45735494051.92025</v>
      </c>
      <c r="U57">
        <v>10041789424.963377</v>
      </c>
      <c r="V57">
        <v>69510981369.164688</v>
      </c>
      <c r="Y57">
        <f t="shared" si="0"/>
        <v>2068</v>
      </c>
      <c r="Z57" s="7">
        <f t="shared" si="1"/>
        <v>56.588565719558424</v>
      </c>
      <c r="AA57">
        <f t="shared" si="2"/>
        <v>43.331423755786716</v>
      </c>
      <c r="AB57">
        <f t="shared" si="3"/>
        <v>69.510981369164682</v>
      </c>
      <c r="AC57" s="6">
        <f>'Emission scenario '!K55</f>
        <v>7.65609729382726E-3</v>
      </c>
      <c r="AD57" s="10">
        <f>AA57/10^3/'Emission scenario '!J55</f>
        <v>5.8624846192152202E-3</v>
      </c>
      <c r="AE57" s="10">
        <f>AB57/10^3/'Emission scenario '!J55</f>
        <v>9.4044234835201548E-3</v>
      </c>
    </row>
    <row r="58" spans="2:31" x14ac:dyDescent="0.3">
      <c r="B58">
        <v>2069</v>
      </c>
      <c r="C58" s="1">
        <v>363508905.78119236</v>
      </c>
      <c r="D58" s="1"/>
      <c r="E58" s="1">
        <v>12012788982.832479</v>
      </c>
      <c r="F58" s="1">
        <v>40418965946.480133</v>
      </c>
      <c r="G58" s="1">
        <v>7507993114.2702999</v>
      </c>
      <c r="H58" s="1">
        <v>60303256949.364105</v>
      </c>
      <c r="J58">
        <v>363508905.78119236</v>
      </c>
      <c r="L58">
        <v>9610231186.2659836</v>
      </c>
      <c r="M58">
        <v>32335172757.184109</v>
      </c>
      <c r="N58">
        <v>3844092474.5063934</v>
      </c>
      <c r="O58">
        <v>46153005323.737679</v>
      </c>
      <c r="Q58">
        <v>363508905.78119236</v>
      </c>
      <c r="S58">
        <v>14415346779.398975</v>
      </c>
      <c r="T58">
        <v>48502759135.776161</v>
      </c>
      <c r="U58">
        <v>10811510084.549232</v>
      </c>
      <c r="V58">
        <v>74093124905.505554</v>
      </c>
      <c r="Y58">
        <f t="shared" si="0"/>
        <v>2069</v>
      </c>
      <c r="Z58" s="7">
        <f t="shared" si="1"/>
        <v>60.303256949364105</v>
      </c>
      <c r="AA58">
        <f t="shared" si="2"/>
        <v>46.15300532373768</v>
      </c>
      <c r="AB58">
        <f t="shared" si="3"/>
        <v>74.093124905505547</v>
      </c>
      <c r="AC58" s="6">
        <f>'Emission scenario '!K56</f>
        <v>7.9832694251923877E-3</v>
      </c>
      <c r="AD58" s="10">
        <f>AA58/10^3/'Emission scenario '!J56</f>
        <v>6.1099830244844148E-3</v>
      </c>
      <c r="AE58" s="10">
        <f>AB58/10^3/'Emission scenario '!J56</f>
        <v>9.8088462978336757E-3</v>
      </c>
    </row>
    <row r="59" spans="2:31" x14ac:dyDescent="0.3">
      <c r="B59">
        <v>2070</v>
      </c>
      <c r="C59" s="1">
        <v>383404952.94797635</v>
      </c>
      <c r="D59" s="1"/>
      <c r="E59" s="1">
        <v>12925664818.368073</v>
      </c>
      <c r="F59" s="1">
        <v>42859550062.016701</v>
      </c>
      <c r="G59" s="1">
        <v>8078540511.4800453</v>
      </c>
      <c r="H59" s="1">
        <v>64247160344.81279</v>
      </c>
      <c r="J59">
        <v>383404952.94797635</v>
      </c>
      <c r="L59">
        <v>10340531854.694458</v>
      </c>
      <c r="M59">
        <v>34287640049.613361</v>
      </c>
      <c r="N59">
        <v>4136212741.8777833</v>
      </c>
      <c r="O59">
        <v>49147789599.133583</v>
      </c>
      <c r="Q59">
        <v>383404952.94797635</v>
      </c>
      <c r="S59">
        <v>15510797782.041687</v>
      </c>
      <c r="T59">
        <v>51431460074.420044</v>
      </c>
      <c r="U59">
        <v>11633098336.531265</v>
      </c>
      <c r="V59">
        <v>78958761145.940979</v>
      </c>
      <c r="Y59">
        <f t="shared" si="0"/>
        <v>2070</v>
      </c>
      <c r="Z59" s="7">
        <f t="shared" si="1"/>
        <v>64.247160344812784</v>
      </c>
      <c r="AA59">
        <f t="shared" si="2"/>
        <v>49.147789599133581</v>
      </c>
      <c r="AB59">
        <f t="shared" si="3"/>
        <v>78.958761145940983</v>
      </c>
      <c r="AC59" s="6">
        <f>'Emission scenario '!K57</f>
        <v>8.326375562690929E-3</v>
      </c>
      <c r="AD59" s="10">
        <f>AA59/10^3/'Emission scenario '!J57</f>
        <v>6.3695103734112551E-3</v>
      </c>
      <c r="AE59" s="10">
        <f>AB59/10^3/'Emission scenario '!J57</f>
        <v>1.0232986107673064E-2</v>
      </c>
    </row>
    <row r="60" spans="2:31" x14ac:dyDescent="0.3">
      <c r="B60">
        <v>2071</v>
      </c>
      <c r="C60" s="1">
        <v>404389977.59589481</v>
      </c>
      <c r="D60" s="1"/>
      <c r="E60" s="1">
        <v>14017921764.702412</v>
      </c>
      <c r="F60" s="1">
        <v>45829799309.764816</v>
      </c>
      <c r="G60" s="1">
        <v>8761201102.9390068</v>
      </c>
      <c r="H60" s="1">
        <v>69013312155.002136</v>
      </c>
      <c r="J60">
        <v>404389977.59589481</v>
      </c>
      <c r="L60">
        <v>11214337411.761929</v>
      </c>
      <c r="M60">
        <v>36663839447.811852</v>
      </c>
      <c r="N60">
        <v>4485734964.704772</v>
      </c>
      <c r="O60">
        <v>52768301801.874451</v>
      </c>
      <c r="Q60">
        <v>404389977.59589481</v>
      </c>
      <c r="S60">
        <v>16821506117.642893</v>
      </c>
      <c r="T60">
        <v>54995759171.717773</v>
      </c>
      <c r="U60">
        <v>12616129588.23217</v>
      </c>
      <c r="V60">
        <v>84837784855.188721</v>
      </c>
      <c r="Y60">
        <f t="shared" si="0"/>
        <v>2071</v>
      </c>
      <c r="Z60" s="7">
        <f t="shared" si="1"/>
        <v>69.01331215500214</v>
      </c>
      <c r="AA60">
        <f t="shared" si="2"/>
        <v>52.768301801874451</v>
      </c>
      <c r="AB60">
        <f t="shared" si="3"/>
        <v>84.837784855188715</v>
      </c>
      <c r="AC60" s="6">
        <f>'Emission scenario '!K58</f>
        <v>8.7493772867640249E-3</v>
      </c>
      <c r="AD60" s="10">
        <f>AA60/10^3/'Emission scenario '!J58</f>
        <v>6.6898655756368582E-3</v>
      </c>
      <c r="AE60" s="10">
        <f>AB60/10^3/'Emission scenario '!J58</f>
        <v>1.0755574029025361E-2</v>
      </c>
    </row>
    <row r="61" spans="2:31" x14ac:dyDescent="0.3">
      <c r="B61">
        <v>2072</v>
      </c>
      <c r="C61" s="1">
        <v>426523583.16786754</v>
      </c>
      <c r="D61" s="1"/>
      <c r="E61" s="1">
        <v>15187090243.624252</v>
      </c>
      <c r="F61" s="1">
        <v>48979629834.609291</v>
      </c>
      <c r="G61" s="1">
        <v>9491931402.2651577</v>
      </c>
      <c r="H61" s="1">
        <v>74085175063.666565</v>
      </c>
      <c r="J61">
        <v>426523583.16786754</v>
      </c>
      <c r="L61">
        <v>12149672194.899403</v>
      </c>
      <c r="M61">
        <v>39183703867.687431</v>
      </c>
      <c r="N61">
        <v>4859868877.9597616</v>
      </c>
      <c r="O61">
        <v>56619768523.714462</v>
      </c>
      <c r="Q61">
        <v>426523583.16786754</v>
      </c>
      <c r="S61">
        <v>18224508292.349106</v>
      </c>
      <c r="T61">
        <v>58775555801.531143</v>
      </c>
      <c r="U61">
        <v>13668381219.261829</v>
      </c>
      <c r="V61">
        <v>91094968896.309937</v>
      </c>
      <c r="Y61">
        <f t="shared" si="0"/>
        <v>2072</v>
      </c>
      <c r="Z61" s="7">
        <f t="shared" si="1"/>
        <v>74.085175063666568</v>
      </c>
      <c r="AA61">
        <f t="shared" si="2"/>
        <v>56.619768523714463</v>
      </c>
      <c r="AB61">
        <f t="shared" si="3"/>
        <v>91.094968896309936</v>
      </c>
      <c r="AC61" s="6">
        <f>'Emission scenario '!K59</f>
        <v>9.1922879855251358E-3</v>
      </c>
      <c r="AD61" s="10">
        <f>AA61/10^3/'Emission scenario '!J59</f>
        <v>7.0252276180286094E-3</v>
      </c>
      <c r="AE61" s="10">
        <f>AB61/10^3/'Emission scenario '!J59</f>
        <v>1.1302817161567403E-2</v>
      </c>
    </row>
    <row r="62" spans="2:31" x14ac:dyDescent="0.3">
      <c r="B62">
        <v>2073</v>
      </c>
      <c r="C62" s="1">
        <v>449868635.40868497</v>
      </c>
      <c r="D62" s="1"/>
      <c r="E62" s="1">
        <v>16438130766.026535</v>
      </c>
      <c r="F62" s="1">
        <v>52320592751.773987</v>
      </c>
      <c r="G62" s="1">
        <v>10273831728.766584</v>
      </c>
      <c r="H62" s="1">
        <v>79482423881.9758</v>
      </c>
      <c r="J62">
        <v>449868635.40868497</v>
      </c>
      <c r="L62">
        <v>13150504612.821228</v>
      </c>
      <c r="M62">
        <v>41856474201.419189</v>
      </c>
      <c r="N62">
        <v>5260201845.1284914</v>
      </c>
      <c r="O62">
        <v>60717049294.777596</v>
      </c>
      <c r="Q62">
        <v>449868635.40868497</v>
      </c>
      <c r="S62">
        <v>19725756919.231842</v>
      </c>
      <c r="T62">
        <v>62784711302.128784</v>
      </c>
      <c r="U62">
        <v>14794317689.423882</v>
      </c>
      <c r="V62">
        <v>97754654546.193207</v>
      </c>
      <c r="Y62">
        <f t="shared" si="0"/>
        <v>2073</v>
      </c>
      <c r="Z62" s="7">
        <f t="shared" si="1"/>
        <v>79.482423881975805</v>
      </c>
      <c r="AA62">
        <f t="shared" si="2"/>
        <v>60.717049294777595</v>
      </c>
      <c r="AB62">
        <f t="shared" si="3"/>
        <v>97.754654546193208</v>
      </c>
      <c r="AC62" s="6">
        <f>'Emission scenario '!K60</f>
        <v>9.656252083763325E-3</v>
      </c>
      <c r="AD62" s="10">
        <f>AA62/10^3/'Emission scenario '!J60</f>
        <v>7.3764626836652324E-3</v>
      </c>
      <c r="AE62" s="10">
        <f>AB62/10^3/'Emission scenario '!J60</f>
        <v>1.1876129848039273E-2</v>
      </c>
    </row>
    <row r="63" spans="2:31" x14ac:dyDescent="0.3">
      <c r="B63">
        <v>2074</v>
      </c>
      <c r="C63" s="1">
        <v>474491440.92217761</v>
      </c>
      <c r="D63" s="1"/>
      <c r="E63" s="1">
        <v>17776307615.059975</v>
      </c>
      <c r="F63" s="1">
        <v>55864954934.658394</v>
      </c>
      <c r="G63" s="1">
        <v>11110192259.412483</v>
      </c>
      <c r="H63" s="1">
        <v>85225946250.05304</v>
      </c>
      <c r="J63">
        <v>474491440.92217761</v>
      </c>
      <c r="L63">
        <v>14221046092.047981</v>
      </c>
      <c r="M63">
        <v>44691963947.726715</v>
      </c>
      <c r="N63">
        <v>5688418436.8191929</v>
      </c>
      <c r="O63">
        <v>65075919917.516068</v>
      </c>
      <c r="Q63">
        <v>474491440.92217761</v>
      </c>
      <c r="S63">
        <v>21331569138.071972</v>
      </c>
      <c r="T63">
        <v>67037945921.590073</v>
      </c>
      <c r="U63">
        <v>15998676853.553978</v>
      </c>
      <c r="V63">
        <v>104842683354.13821</v>
      </c>
      <c r="Y63">
        <f t="shared" si="0"/>
        <v>2074</v>
      </c>
      <c r="Z63" s="7">
        <f t="shared" si="1"/>
        <v>85.225946250053042</v>
      </c>
      <c r="AA63">
        <f t="shared" si="2"/>
        <v>65.075919917516075</v>
      </c>
      <c r="AB63">
        <f t="shared" si="3"/>
        <v>104.84268335413822</v>
      </c>
      <c r="AC63" s="6">
        <f>'Emission scenario '!K61</f>
        <v>1.0142464805408001E-2</v>
      </c>
      <c r="AD63" s="10">
        <f>AA63/10^3/'Emission scenario '!J61</f>
        <v>7.7444752036712698E-3</v>
      </c>
      <c r="AE63" s="10">
        <f>AB63/10^3/'Emission scenario '!J61</f>
        <v>1.2476989377201783E-2</v>
      </c>
    </row>
    <row r="64" spans="2:31" x14ac:dyDescent="0.3">
      <c r="B64">
        <v>2075</v>
      </c>
      <c r="C64" s="1">
        <v>500461935.50145173</v>
      </c>
      <c r="D64" s="1"/>
      <c r="E64" s="1">
        <v>19207206822.081703</v>
      </c>
      <c r="F64" s="1">
        <v>59625725458.600494</v>
      </c>
      <c r="G64" s="1">
        <v>12004504263.801064</v>
      </c>
      <c r="H64" s="1">
        <v>91337898479.984711</v>
      </c>
      <c r="J64">
        <v>500461935.50145173</v>
      </c>
      <c r="L64">
        <v>15365765457.665361</v>
      </c>
      <c r="M64">
        <v>47700580366.880394</v>
      </c>
      <c r="N64">
        <v>6146306183.0661449</v>
      </c>
      <c r="O64">
        <v>69713113943.113358</v>
      </c>
      <c r="Q64">
        <v>500461935.50145173</v>
      </c>
      <c r="S64">
        <v>23048648186.498043</v>
      </c>
      <c r="T64">
        <v>71550870550.320587</v>
      </c>
      <c r="U64">
        <v>17286486139.873531</v>
      </c>
      <c r="V64">
        <v>112386466812.19362</v>
      </c>
      <c r="Y64">
        <f t="shared" si="0"/>
        <v>2075</v>
      </c>
      <c r="Z64" s="7">
        <f t="shared" si="1"/>
        <v>91.337898479984716</v>
      </c>
      <c r="AA64">
        <f t="shared" si="2"/>
        <v>69.713113943113356</v>
      </c>
      <c r="AB64">
        <f t="shared" si="3"/>
        <v>112.38646681219362</v>
      </c>
      <c r="AC64" s="6">
        <f>'Emission scenario '!K62</f>
        <v>1.0652173600202619E-2</v>
      </c>
      <c r="AD64" s="10">
        <f>AA64/10^3/'Emission scenario '!J62</f>
        <v>8.1302088650033674E-3</v>
      </c>
      <c r="AE64" s="10">
        <f>AB64/10^3/'Emission scenario '!J62</f>
        <v>1.3106937806974351E-2</v>
      </c>
    </row>
    <row r="65" spans="2:31" x14ac:dyDescent="0.3">
      <c r="B65">
        <v>2076</v>
      </c>
      <c r="C65" s="1">
        <v>527853882.76710236</v>
      </c>
      <c r="D65" s="1"/>
      <c r="E65" s="1">
        <v>20736755180.767944</v>
      </c>
      <c r="F65" s="1">
        <v>63616708282.7836</v>
      </c>
      <c r="G65" s="1">
        <v>12960471987.979965</v>
      </c>
      <c r="H65" s="1">
        <v>97841789334.298615</v>
      </c>
      <c r="J65">
        <v>527853882.76710236</v>
      </c>
      <c r="L65">
        <v>16589404144.614357</v>
      </c>
      <c r="M65">
        <v>50893366626.226883</v>
      </c>
      <c r="N65">
        <v>6635761657.8457432</v>
      </c>
      <c r="O65">
        <v>74646386311.454086</v>
      </c>
      <c r="Q65">
        <v>527853882.76710236</v>
      </c>
      <c r="S65">
        <v>24884106216.921535</v>
      </c>
      <c r="T65">
        <v>76340049939.340332</v>
      </c>
      <c r="U65">
        <v>18663079662.691151</v>
      </c>
      <c r="V65">
        <v>120415089701.72011</v>
      </c>
      <c r="Y65">
        <f t="shared" si="0"/>
        <v>2076</v>
      </c>
      <c r="Z65" s="7">
        <f t="shared" si="1"/>
        <v>97.84178933429861</v>
      </c>
      <c r="AA65">
        <f t="shared" si="2"/>
        <v>74.64638631145408</v>
      </c>
      <c r="AB65">
        <f t="shared" si="3"/>
        <v>120.41508970172011</v>
      </c>
      <c r="AC65" s="6">
        <f>'Emission scenario '!K63</f>
        <v>1.1186682596324023E-2</v>
      </c>
      <c r="AD65" s="10">
        <f>AA65/10^3/'Emission scenario '!J63</f>
        <v>8.5346500335935337E-3</v>
      </c>
      <c r="AE65" s="10">
        <f>AB65/10^3/'Emission scenario '!J63</f>
        <v>1.3767587423187273E-2</v>
      </c>
    </row>
    <row r="66" spans="2:31" x14ac:dyDescent="0.3">
      <c r="B66">
        <v>2077</v>
      </c>
      <c r="C66" s="1">
        <v>556745083.67760301</v>
      </c>
      <c r="D66" s="1"/>
      <c r="E66" s="1">
        <v>22371240358.267616</v>
      </c>
      <c r="F66" s="1">
        <v>67852550496.135368</v>
      </c>
      <c r="G66" s="1">
        <v>13982025223.917259</v>
      </c>
      <c r="H66" s="1">
        <v>104762561161.99786</v>
      </c>
      <c r="J66">
        <v>556745083.67760301</v>
      </c>
      <c r="L66">
        <v>17896992286.614094</v>
      </c>
      <c r="M66">
        <v>54282040396.908295</v>
      </c>
      <c r="N66">
        <v>7158796914.6456375</v>
      </c>
      <c r="O66">
        <v>79894574681.845642</v>
      </c>
      <c r="Q66">
        <v>556745083.67760301</v>
      </c>
      <c r="S66">
        <v>26845488429.921143</v>
      </c>
      <c r="T66">
        <v>81423060595.362442</v>
      </c>
      <c r="U66">
        <v>20134116322.440857</v>
      </c>
      <c r="V66">
        <v>128959410431.40204</v>
      </c>
      <c r="Y66">
        <f t="shared" si="0"/>
        <v>2077</v>
      </c>
      <c r="Z66" s="7">
        <f t="shared" si="1"/>
        <v>104.76256116199787</v>
      </c>
      <c r="AA66">
        <f t="shared" si="2"/>
        <v>79.89457468184564</v>
      </c>
      <c r="AB66">
        <f t="shared" si="3"/>
        <v>128.95941043140203</v>
      </c>
      <c r="AC66" s="6">
        <f>'Emission scenario '!K64</f>
        <v>1.1747356242345342E-2</v>
      </c>
      <c r="AD66" s="10">
        <f>AA66/10^3/'Emission scenario '!J64</f>
        <v>8.9588305231197447E-3</v>
      </c>
      <c r="AE66" s="10">
        <f>AB66/10^3/'Emission scenario '!J64</f>
        <v>1.4460625230399963E-2</v>
      </c>
    </row>
    <row r="67" spans="2:31" x14ac:dyDescent="0.3">
      <c r="B67">
        <v>2078</v>
      </c>
      <c r="C67" s="1">
        <v>587217597.50693631</v>
      </c>
      <c r="D67" s="1"/>
      <c r="E67" s="1">
        <v>24117332165.565331</v>
      </c>
      <c r="F67" s="1">
        <v>72348788373.929276</v>
      </c>
      <c r="G67" s="1">
        <v>15073332603.478333</v>
      </c>
      <c r="H67" s="1">
        <v>112126670740.47987</v>
      </c>
      <c r="J67">
        <v>587217597.50693631</v>
      </c>
      <c r="L67">
        <v>19293865732.452263</v>
      </c>
      <c r="M67">
        <v>57879030699.143425</v>
      </c>
      <c r="N67">
        <v>7717546292.9809055</v>
      </c>
      <c r="O67">
        <v>85477660322.083542</v>
      </c>
      <c r="Q67">
        <v>587217597.50693631</v>
      </c>
      <c r="S67">
        <v>28940798598.678394</v>
      </c>
      <c r="T67">
        <v>86818546048.715134</v>
      </c>
      <c r="U67">
        <v>21705598949.008797</v>
      </c>
      <c r="V67">
        <v>138052161193.90927</v>
      </c>
      <c r="Y67">
        <f t="shared" si="0"/>
        <v>2078</v>
      </c>
      <c r="Z67" s="7">
        <f t="shared" si="1"/>
        <v>112.12667074047987</v>
      </c>
      <c r="AA67">
        <f t="shared" si="2"/>
        <v>85.477660322083537</v>
      </c>
      <c r="AB67">
        <f t="shared" si="3"/>
        <v>138.05216119390928</v>
      </c>
      <c r="AC67" s="6">
        <f>'Emission scenario '!K65</f>
        <v>1.2335622504081978E-2</v>
      </c>
      <c r="AD67" s="10">
        <f>AA67/10^3/'Emission scenario '!J65</f>
        <v>9.4038300013905892E-3</v>
      </c>
      <c r="AE67" s="10">
        <f>AB67/10^3/'Emission scenario '!J65</f>
        <v>1.5187816913803536E-2</v>
      </c>
    </row>
    <row r="68" spans="2:31" x14ac:dyDescent="0.3">
      <c r="B68">
        <v>2079</v>
      </c>
      <c r="C68" s="1">
        <v>619357974.91711771</v>
      </c>
      <c r="D68" s="1"/>
      <c r="E68" s="1">
        <v>25982105052.697147</v>
      </c>
      <c r="F68" s="1">
        <v>77121896930.572144</v>
      </c>
      <c r="G68" s="1">
        <v>16238815657.935717</v>
      </c>
      <c r="H68" s="1">
        <v>119962175616.12212</v>
      </c>
      <c r="J68">
        <v>619357974.91711771</v>
      </c>
      <c r="L68">
        <v>20785684042.157719</v>
      </c>
      <c r="M68">
        <v>61697517544.45771</v>
      </c>
      <c r="N68">
        <v>8314273616.8630877</v>
      </c>
      <c r="O68">
        <v>91416833178.39563</v>
      </c>
      <c r="Q68">
        <v>619357974.91711771</v>
      </c>
      <c r="S68">
        <v>31178526063.23658</v>
      </c>
      <c r="T68">
        <v>92546276316.686569</v>
      </c>
      <c r="U68">
        <v>23383894547.427437</v>
      </c>
      <c r="V68">
        <v>147728054902.2677</v>
      </c>
      <c r="Y68">
        <f t="shared" si="0"/>
        <v>2079</v>
      </c>
      <c r="Z68" s="7">
        <f t="shared" si="1"/>
        <v>119.96217561612211</v>
      </c>
      <c r="AA68">
        <f t="shared" si="2"/>
        <v>91.416833178395635</v>
      </c>
      <c r="AB68">
        <f t="shared" si="3"/>
        <v>147.7280549022677</v>
      </c>
      <c r="AC68" s="6">
        <f>'Emission scenario '!K66</f>
        <v>1.295297629956297E-2</v>
      </c>
      <c r="AD68" s="10">
        <f>AA68/10^3/'Emission scenario '!J66</f>
        <v>9.8707785804921875E-3</v>
      </c>
      <c r="AE68" s="10">
        <f>AB68/10^3/'Emission scenario '!J66</f>
        <v>1.5951011092470106E-2</v>
      </c>
    </row>
    <row r="69" spans="2:31" x14ac:dyDescent="0.3">
      <c r="B69">
        <v>2080</v>
      </c>
      <c r="C69" s="1">
        <v>653257503.78760195</v>
      </c>
      <c r="D69" s="1"/>
      <c r="E69" s="1">
        <v>27973061898.128223</v>
      </c>
      <c r="F69" s="1">
        <v>82189355482.254059</v>
      </c>
      <c r="G69" s="1">
        <v>17483163686.330139</v>
      </c>
      <c r="H69" s="1">
        <v>128298838570.50003</v>
      </c>
      <c r="J69">
        <v>653257503.78760195</v>
      </c>
      <c r="L69">
        <v>22378449518.502579</v>
      </c>
      <c r="M69">
        <v>65751484385.803253</v>
      </c>
      <c r="N69">
        <v>8951379807.4010315</v>
      </c>
      <c r="O69">
        <v>97734571215.494461</v>
      </c>
      <c r="Q69">
        <v>653257503.78760195</v>
      </c>
      <c r="S69">
        <v>33567674277.753868</v>
      </c>
      <c r="T69">
        <v>98627226578.70488</v>
      </c>
      <c r="U69">
        <v>25175755708.315399</v>
      </c>
      <c r="V69">
        <v>158023914068.56177</v>
      </c>
      <c r="Y69">
        <f t="shared" si="0"/>
        <v>2080</v>
      </c>
      <c r="Z69" s="7">
        <f t="shared" si="1"/>
        <v>128.29883857050004</v>
      </c>
      <c r="AA69">
        <f t="shared" si="2"/>
        <v>97.734571215494455</v>
      </c>
      <c r="AB69">
        <f t="shared" si="3"/>
        <v>158.02391406856177</v>
      </c>
      <c r="AC69" s="6">
        <f>'Emission scenario '!K67</f>
        <v>1.3600984480375165E-2</v>
      </c>
      <c r="AD69" s="10">
        <f>AA69/10^3/'Emission scenario '!J67</f>
        <v>1.0360860636845286E-2</v>
      </c>
      <c r="AE69" s="10">
        <f>AB69/10^3/'Emission scenario '!J67</f>
        <v>1.6752145434220905E-2</v>
      </c>
    </row>
    <row r="70" spans="2:31" x14ac:dyDescent="0.3">
      <c r="B70">
        <v>2081</v>
      </c>
      <c r="C70" s="1">
        <v>689012468.4998076</v>
      </c>
      <c r="D70" s="1"/>
      <c r="E70" s="1">
        <v>30287763634.51712</v>
      </c>
      <c r="F70" s="1">
        <v>88119712102.477432</v>
      </c>
      <c r="G70" s="1">
        <v>18929852271.5732</v>
      </c>
      <c r="H70" s="1">
        <v>138026340477.06757</v>
      </c>
      <c r="J70">
        <v>689012468.4998076</v>
      </c>
      <c r="L70">
        <v>24230210907.613697</v>
      </c>
      <c r="M70">
        <v>70495769681.981949</v>
      </c>
      <c r="N70">
        <v>9692084363.0454788</v>
      </c>
      <c r="O70">
        <v>105107077421.14093</v>
      </c>
      <c r="Q70">
        <v>689012468.4998076</v>
      </c>
      <c r="S70">
        <v>36345316361.420547</v>
      </c>
      <c r="T70">
        <v>105743654522.97293</v>
      </c>
      <c r="U70">
        <v>27258987271.065411</v>
      </c>
      <c r="V70">
        <v>170036970623.95868</v>
      </c>
      <c r="Y70">
        <f t="shared" si="0"/>
        <v>2081</v>
      </c>
      <c r="Z70" s="7">
        <f t="shared" si="1"/>
        <v>138.02634047706758</v>
      </c>
      <c r="AA70">
        <f t="shared" si="2"/>
        <v>105.10707742114093</v>
      </c>
      <c r="AB70">
        <f t="shared" si="3"/>
        <v>170.03697062395867</v>
      </c>
      <c r="AC70" s="6">
        <f>'Emission scenario '!K68</f>
        <v>1.4357494929905462E-2</v>
      </c>
      <c r="AD70" s="10">
        <f>AA70/10^3/'Emission scenario '!J68</f>
        <v>1.0933234380882085E-2</v>
      </c>
      <c r="AE70" s="10">
        <f>AB70/10^3/'Emission scenario '!J68</f>
        <v>1.7687239516689074E-2</v>
      </c>
    </row>
    <row r="71" spans="2:31" x14ac:dyDescent="0.3">
      <c r="B71">
        <v>2082</v>
      </c>
      <c r="C71" s="1">
        <v>726724423.41320169</v>
      </c>
      <c r="D71" s="1"/>
      <c r="E71" s="1">
        <v>32764002889.799583</v>
      </c>
      <c r="F71" s="1">
        <v>94426737479.288757</v>
      </c>
      <c r="G71" s="1">
        <v>20477501806.124741</v>
      </c>
      <c r="H71" s="1">
        <v>148394966598.62628</v>
      </c>
      <c r="J71">
        <v>726724423.41320169</v>
      </c>
      <c r="L71">
        <v>26211202311.839668</v>
      </c>
      <c r="M71">
        <v>75541389983.431</v>
      </c>
      <c r="N71">
        <v>10484480924.735868</v>
      </c>
      <c r="O71">
        <v>112963797643.41974</v>
      </c>
      <c r="Q71">
        <v>726724423.41320169</v>
      </c>
      <c r="S71">
        <v>39316803467.759506</v>
      </c>
      <c r="T71">
        <v>113312084975.1465</v>
      </c>
      <c r="U71">
        <v>29487602600.81963</v>
      </c>
      <c r="V71">
        <v>182843215467.13885</v>
      </c>
      <c r="Y71">
        <f t="shared" si="0"/>
        <v>2082</v>
      </c>
      <c r="Z71" s="7">
        <f t="shared" si="1"/>
        <v>148.39496659862627</v>
      </c>
      <c r="AA71">
        <f t="shared" si="2"/>
        <v>112.96379764341974</v>
      </c>
      <c r="AB71">
        <f t="shared" si="3"/>
        <v>182.84321546713886</v>
      </c>
      <c r="AC71" s="6">
        <f>'Emission scenario '!K69</f>
        <v>1.5151584243852363E-2</v>
      </c>
      <c r="AD71" s="10">
        <f>AA71/10^3/'Emission scenario '!J69</f>
        <v>1.1533952503451081E-2</v>
      </c>
      <c r="AE71" s="10">
        <f>AB71/10^3/'Emission scenario '!J69</f>
        <v>1.8668856808737942E-2</v>
      </c>
    </row>
    <row r="72" spans="2:31" x14ac:dyDescent="0.3">
      <c r="B72">
        <v>2083</v>
      </c>
      <c r="C72" s="1">
        <v>766500481.30970621</v>
      </c>
      <c r="D72" s="1"/>
      <c r="E72" s="1">
        <v>35412146661.524033</v>
      </c>
      <c r="F72" s="1">
        <v>101134568663.53546</v>
      </c>
      <c r="G72" s="1">
        <v>22132591663.452522</v>
      </c>
      <c r="H72" s="1">
        <v>159445807469.82172</v>
      </c>
      <c r="J72">
        <v>766500481.30970621</v>
      </c>
      <c r="L72">
        <v>28329717329.219223</v>
      </c>
      <c r="M72">
        <v>80907654930.828369</v>
      </c>
      <c r="N72">
        <v>11331886931.687691</v>
      </c>
      <c r="O72">
        <v>121335759673.04498</v>
      </c>
      <c r="Q72">
        <v>766500481.30970621</v>
      </c>
      <c r="S72">
        <v>42494575993.828835</v>
      </c>
      <c r="T72">
        <v>121361482396.24255</v>
      </c>
      <c r="U72">
        <v>31870931995.371628</v>
      </c>
      <c r="V72">
        <v>196493490866.75275</v>
      </c>
      <c r="Y72">
        <f t="shared" si="0"/>
        <v>2083</v>
      </c>
      <c r="Z72" s="7">
        <f t="shared" si="1"/>
        <v>159.44580746982172</v>
      </c>
      <c r="AA72">
        <f t="shared" si="2"/>
        <v>121.33575967304499</v>
      </c>
      <c r="AB72">
        <f t="shared" si="3"/>
        <v>196.49349086675275</v>
      </c>
      <c r="AC72" s="6">
        <f>'Emission scenario '!K70</f>
        <v>1.5985332063034586E-2</v>
      </c>
      <c r="AD72" s="10">
        <f>AA72/10^3/'Emission scenario '!J70</f>
        <v>1.2164587079916111E-2</v>
      </c>
      <c r="AE72" s="10">
        <f>AB72/10^3/'Emission scenario '!J70</f>
        <v>1.9699569086031914E-2</v>
      </c>
    </row>
    <row r="73" spans="2:31" x14ac:dyDescent="0.3">
      <c r="B73">
        <v>2084</v>
      </c>
      <c r="C73" s="1">
        <v>808453617.62568688</v>
      </c>
      <c r="D73" s="1"/>
      <c r="E73" s="1">
        <v>38243194803.196381</v>
      </c>
      <c r="F73" s="1">
        <v>108268816228.62541</v>
      </c>
      <c r="G73" s="1">
        <v>23901996751.997738</v>
      </c>
      <c r="H73" s="1">
        <v>171222461401.44522</v>
      </c>
      <c r="J73">
        <v>808453617.62568688</v>
      </c>
      <c r="L73">
        <v>30594555842.557102</v>
      </c>
      <c r="M73">
        <v>86615052982.90033</v>
      </c>
      <c r="N73">
        <v>12237822337.022842</v>
      </c>
      <c r="O73">
        <v>130255884780.10596</v>
      </c>
      <c r="Q73">
        <v>808453617.62568688</v>
      </c>
      <c r="S73">
        <v>45891833763.835655</v>
      </c>
      <c r="T73">
        <v>129922579474.35049</v>
      </c>
      <c r="U73">
        <v>34418875322.87674</v>
      </c>
      <c r="V73">
        <v>211041742178.68857</v>
      </c>
      <c r="Y73">
        <f t="shared" si="0"/>
        <v>2084</v>
      </c>
      <c r="Z73" s="7">
        <f t="shared" si="1"/>
        <v>171.22246140144523</v>
      </c>
      <c r="AA73">
        <f t="shared" si="2"/>
        <v>130.25588478010596</v>
      </c>
      <c r="AB73">
        <f t="shared" si="3"/>
        <v>211.04174217868857</v>
      </c>
      <c r="AC73" s="6">
        <f>'Emission scenario '!K71</f>
        <v>1.6860917133155687E-2</v>
      </c>
      <c r="AD73" s="10">
        <f>AA73/10^3/'Emission scenario '!J71</f>
        <v>1.2826784882118884E-2</v>
      </c>
      <c r="AE73" s="10">
        <f>AB73/10^3/'Emission scenario '!J71</f>
        <v>2.0782070864924736E-2</v>
      </c>
    </row>
    <row r="74" spans="2:31" x14ac:dyDescent="0.3">
      <c r="B74">
        <v>2085</v>
      </c>
      <c r="C74" s="1">
        <v>852702991.33564782</v>
      </c>
      <c r="D74" s="1"/>
      <c r="E74" s="1">
        <v>41268817392.382187</v>
      </c>
      <c r="F74" s="1">
        <v>115856648370.89278</v>
      </c>
      <c r="G74" s="1">
        <v>25793010870.238869</v>
      </c>
      <c r="H74" s="1">
        <v>183771179624.84946</v>
      </c>
      <c r="J74">
        <v>852702991.33564782</v>
      </c>
      <c r="L74">
        <v>33015053913.905746</v>
      </c>
      <c r="M74">
        <v>92685318696.714218</v>
      </c>
      <c r="N74">
        <v>13206021565.5623</v>
      </c>
      <c r="O74">
        <v>139759097167.51791</v>
      </c>
      <c r="Q74">
        <v>852702991.33564782</v>
      </c>
      <c r="S74">
        <v>49522580870.85862</v>
      </c>
      <c r="T74">
        <v>139027978045.07132</v>
      </c>
      <c r="U74">
        <v>37141935653.143967</v>
      </c>
      <c r="V74">
        <v>226545197560.40955</v>
      </c>
      <c r="Y74">
        <f t="shared" ref="Y74:Y119" si="4">B74</f>
        <v>2085</v>
      </c>
      <c r="Z74" s="7">
        <f t="shared" ref="Z74:Z119" si="5">H74/10^9</f>
        <v>183.77117962484945</v>
      </c>
      <c r="AA74">
        <f t="shared" ref="AA74:AA119" si="6">O74/10^9</f>
        <v>139.75909716751792</v>
      </c>
      <c r="AB74">
        <f t="shared" ref="AB74:AB119" si="7">V74/10^9</f>
        <v>226.54519756040955</v>
      </c>
      <c r="AC74" s="6">
        <f>'Emission scenario '!K72</f>
        <v>1.7780622694998898E-2</v>
      </c>
      <c r="AD74" s="10">
        <f>AA74/10^3/'Emission scenario '!J72</f>
        <v>1.3522271446492387E-2</v>
      </c>
      <c r="AE74" s="10">
        <f>AB74/10^3/'Emission scenario '!J72</f>
        <v>2.1919186073728326E-2</v>
      </c>
    </row>
    <row r="75" spans="2:31" x14ac:dyDescent="0.3">
      <c r="B75">
        <v>2086</v>
      </c>
      <c r="C75" s="1">
        <v>899374283.39902663</v>
      </c>
      <c r="D75" s="1"/>
      <c r="E75" s="1">
        <v>44501394253.478584</v>
      </c>
      <c r="F75" s="1">
        <v>123926891190.66086</v>
      </c>
      <c r="G75" s="1">
        <v>27813371408.424114</v>
      </c>
      <c r="H75" s="1">
        <v>197141031135.96255</v>
      </c>
      <c r="J75">
        <v>899374283.39902663</v>
      </c>
      <c r="L75">
        <v>35601115402.782867</v>
      </c>
      <c r="M75">
        <v>99141512952.528687</v>
      </c>
      <c r="N75">
        <v>14240446161.113148</v>
      </c>
      <c r="O75">
        <v>149882448799.82373</v>
      </c>
      <c r="Q75">
        <v>899374283.39902663</v>
      </c>
      <c r="S75">
        <v>53401673104.174301</v>
      </c>
      <c r="T75">
        <v>148712269428.79303</v>
      </c>
      <c r="U75">
        <v>40051254828.130722</v>
      </c>
      <c r="V75">
        <v>243064571644.49707</v>
      </c>
      <c r="Y75">
        <f t="shared" si="4"/>
        <v>2086</v>
      </c>
      <c r="Z75" s="7">
        <f t="shared" si="5"/>
        <v>197.14103113596255</v>
      </c>
      <c r="AA75">
        <f t="shared" si="6"/>
        <v>149.88244879982372</v>
      </c>
      <c r="AB75">
        <f t="shared" si="7"/>
        <v>243.06457164449708</v>
      </c>
      <c r="AC75" s="6">
        <f>'Emission scenario '!K73</f>
        <v>1.8746843192860067E-2</v>
      </c>
      <c r="AD75" s="10">
        <f>AA75/10^3/'Emission scenario '!J73</f>
        <v>1.4252856185348439E-2</v>
      </c>
      <c r="AE75" s="10">
        <f>AB75/10^3/'Emission scenario '!J73</f>
        <v>2.311387631535957E-2</v>
      </c>
    </row>
    <row r="76" spans="2:31" x14ac:dyDescent="0.3">
      <c r="B76">
        <v>2087</v>
      </c>
      <c r="C76" s="1">
        <v>948600053.73139429</v>
      </c>
      <c r="D76" s="1"/>
      <c r="E76" s="1">
        <v>47954056757.203644</v>
      </c>
      <c r="F76" s="1">
        <v>132510114027.41547</v>
      </c>
      <c r="G76" s="1">
        <v>29971285473.252277</v>
      </c>
      <c r="H76" s="1">
        <v>211384056311.60278</v>
      </c>
      <c r="J76">
        <v>948600053.73139429</v>
      </c>
      <c r="L76">
        <v>38363245405.762917</v>
      </c>
      <c r="M76">
        <v>106008091221.93237</v>
      </c>
      <c r="N76">
        <v>15345298162.305168</v>
      </c>
      <c r="O76">
        <v>160665234843.73187</v>
      </c>
      <c r="Q76">
        <v>948600053.73139429</v>
      </c>
      <c r="S76">
        <v>57544868108.644379</v>
      </c>
      <c r="T76">
        <v>159012136832.89856</v>
      </c>
      <c r="U76">
        <v>43158651081.483284</v>
      </c>
      <c r="V76">
        <v>260664256076.7576</v>
      </c>
      <c r="Y76">
        <f t="shared" si="4"/>
        <v>2087</v>
      </c>
      <c r="Z76" s="7">
        <f t="shared" si="5"/>
        <v>211.38405631160279</v>
      </c>
      <c r="AA76">
        <f t="shared" si="6"/>
        <v>160.66523484373187</v>
      </c>
      <c r="AB76">
        <f t="shared" si="7"/>
        <v>260.66425607675762</v>
      </c>
      <c r="AC76" s="6">
        <f>'Emission scenario '!K74</f>
        <v>1.9762089254154888E-2</v>
      </c>
      <c r="AD76" s="10">
        <f>AA76/10^3/'Emission scenario '!J74</f>
        <v>1.5020436103000955E-2</v>
      </c>
      <c r="AE76" s="10">
        <f>AB76/10^3/'Emission scenario '!J74</f>
        <v>2.4369247065461008E-2</v>
      </c>
    </row>
    <row r="77" spans="2:31" x14ac:dyDescent="0.3">
      <c r="B77">
        <v>2088</v>
      </c>
      <c r="C77" s="1">
        <v>1000520117.7139554</v>
      </c>
      <c r="D77" s="1"/>
      <c r="E77" s="1">
        <v>51640732025.667511</v>
      </c>
      <c r="F77" s="1">
        <v>141638739648.47354</v>
      </c>
      <c r="G77" s="1">
        <v>32275457516.042194</v>
      </c>
      <c r="H77" s="1">
        <v>226555449307.89722</v>
      </c>
      <c r="J77">
        <v>1000520117.7139554</v>
      </c>
      <c r="L77">
        <v>41312585620.534012</v>
      </c>
      <c r="M77">
        <v>113310991718.77882</v>
      </c>
      <c r="N77">
        <v>16525034248.213606</v>
      </c>
      <c r="O77">
        <v>172149131705.24039</v>
      </c>
      <c r="Q77">
        <v>1000520117.7139554</v>
      </c>
      <c r="S77">
        <v>61968878430.801018</v>
      </c>
      <c r="T77">
        <v>169966487578.16824</v>
      </c>
      <c r="U77">
        <v>46476658823.100761</v>
      </c>
      <c r="V77">
        <v>279412544949.784</v>
      </c>
      <c r="Y77">
        <f t="shared" si="4"/>
        <v>2088</v>
      </c>
      <c r="Z77" s="7">
        <f t="shared" si="5"/>
        <v>226.55544930789722</v>
      </c>
      <c r="AA77">
        <f t="shared" si="6"/>
        <v>172.14913170524039</v>
      </c>
      <c r="AB77">
        <f t="shared" si="7"/>
        <v>279.41254494978398</v>
      </c>
      <c r="AC77" s="6">
        <f>'Emission scenario '!K75</f>
        <v>2.0828994819419355E-2</v>
      </c>
      <c r="AD77" s="10">
        <f>AA77/10^3/'Emission scenario '!J75</f>
        <v>1.5827001219392005E-2</v>
      </c>
      <c r="AE77" s="10">
        <f>AB77/10^3/'Emission scenario '!J75</f>
        <v>2.5688556461647465E-2</v>
      </c>
    </row>
    <row r="78" spans="2:31" x14ac:dyDescent="0.3">
      <c r="B78">
        <v>2089</v>
      </c>
      <c r="C78" s="1">
        <v>1055281943.310762</v>
      </c>
      <c r="D78" s="1"/>
      <c r="E78" s="1">
        <v>55576189679.084763</v>
      </c>
      <c r="F78" s="1">
        <v>151347158540.01144</v>
      </c>
      <c r="G78" s="1">
        <v>34735118549.427979</v>
      </c>
      <c r="H78" s="1">
        <v>242713748711.83496</v>
      </c>
      <c r="J78">
        <v>1055281943.310762</v>
      </c>
      <c r="L78">
        <v>44460951743.267807</v>
      </c>
      <c r="M78">
        <v>121077726832.00916</v>
      </c>
      <c r="N78">
        <v>17784380697.307125</v>
      </c>
      <c r="O78">
        <v>184378341215.89484</v>
      </c>
      <c r="Q78">
        <v>1055281943.310762</v>
      </c>
      <c r="S78">
        <v>66691427614.901711</v>
      </c>
      <c r="T78">
        <v>181616590248.01373</v>
      </c>
      <c r="U78">
        <v>50018570711.176285</v>
      </c>
      <c r="V78">
        <v>299381870517.40247</v>
      </c>
      <c r="Y78">
        <f t="shared" si="4"/>
        <v>2089</v>
      </c>
      <c r="Z78" s="7">
        <f t="shared" si="5"/>
        <v>242.71374871183497</v>
      </c>
      <c r="AA78">
        <f t="shared" si="6"/>
        <v>184.37834121589484</v>
      </c>
      <c r="AB78">
        <f t="shared" si="7"/>
        <v>299.38187051740249</v>
      </c>
      <c r="AC78" s="6">
        <f>'Emission scenario '!K76</f>
        <v>2.1950324320425669E-2</v>
      </c>
      <c r="AD78" s="10">
        <f>AA78/10^3/'Emission scenario '!J76</f>
        <v>1.6674640018666791E-2</v>
      </c>
      <c r="AE78" s="10">
        <f>AB78/10^3/'Emission scenario '!J76</f>
        <v>2.7075224161754438E-2</v>
      </c>
    </row>
    <row r="79" spans="2:31" x14ac:dyDescent="0.3">
      <c r="B79">
        <v>2090</v>
      </c>
      <c r="C79" s="1">
        <v>1113041069.9215662</v>
      </c>
      <c r="D79" s="1"/>
      <c r="E79" s="1">
        <v>59776091267.779572</v>
      </c>
      <c r="F79" s="1">
        <v>161671831171.96063</v>
      </c>
      <c r="G79" s="1">
        <v>37360057042.362228</v>
      </c>
      <c r="H79" s="1">
        <v>259921020552.02399</v>
      </c>
      <c r="J79">
        <v>1113041069.9215662</v>
      </c>
      <c r="L79">
        <v>47820873014.223656</v>
      </c>
      <c r="M79">
        <v>129337464937.5685</v>
      </c>
      <c r="N79">
        <v>19128349205.689465</v>
      </c>
      <c r="O79">
        <v>197399728227.40317</v>
      </c>
      <c r="Q79">
        <v>1113041069.9215662</v>
      </c>
      <c r="S79">
        <v>71731309521.33548</v>
      </c>
      <c r="T79">
        <v>194006197406.35275</v>
      </c>
      <c r="U79">
        <v>53798482141.00161</v>
      </c>
      <c r="V79">
        <v>320649030138.61139</v>
      </c>
      <c r="Y79">
        <f t="shared" si="4"/>
        <v>2090</v>
      </c>
      <c r="Z79" s="7">
        <f t="shared" si="5"/>
        <v>259.921020552024</v>
      </c>
      <c r="AA79">
        <f t="shared" si="6"/>
        <v>197.39972822740316</v>
      </c>
      <c r="AB79">
        <f t="shared" si="7"/>
        <v>320.64903013861141</v>
      </c>
      <c r="AC79" s="6">
        <f>'Emission scenario '!K77</f>
        <v>2.3128978486688538E-2</v>
      </c>
      <c r="AD79" s="10">
        <f>AA79/10^3/'Emission scenario '!J77</f>
        <v>1.7565543786159234E-2</v>
      </c>
      <c r="AE79" s="10">
        <f>AB79/10^3/'Emission scenario '!J77</f>
        <v>2.8532838568049158E-2</v>
      </c>
    </row>
    <row r="80" spans="2:31" x14ac:dyDescent="0.3">
      <c r="B80">
        <v>2091</v>
      </c>
      <c r="C80" s="1">
        <v>1173961550.159986</v>
      </c>
      <c r="D80" s="1"/>
      <c r="E80" s="1">
        <v>64500290463.125542</v>
      </c>
      <c r="F80" s="1">
        <v>173306754890.58545</v>
      </c>
      <c r="G80" s="1">
        <v>40312681539.453461</v>
      </c>
      <c r="H80" s="1">
        <v>279293688443.32446</v>
      </c>
      <c r="J80">
        <v>1173961550.159986</v>
      </c>
      <c r="L80">
        <v>51600232370.500435</v>
      </c>
      <c r="M80">
        <v>138645403912.46835</v>
      </c>
      <c r="N80">
        <v>20640092948.200176</v>
      </c>
      <c r="O80">
        <v>212059690781.32895</v>
      </c>
      <c r="Q80">
        <v>1173961550.159986</v>
      </c>
      <c r="S80">
        <v>77400348555.750656</v>
      </c>
      <c r="T80">
        <v>207968105868.70251</v>
      </c>
      <c r="U80">
        <v>58050261416.812988</v>
      </c>
      <c r="V80">
        <v>344592677391.42615</v>
      </c>
      <c r="Y80">
        <f t="shared" si="4"/>
        <v>2091</v>
      </c>
      <c r="Z80" s="7">
        <f t="shared" si="5"/>
        <v>279.29368844332447</v>
      </c>
      <c r="AA80">
        <f t="shared" si="6"/>
        <v>212.05969078132895</v>
      </c>
      <c r="AB80">
        <f t="shared" si="7"/>
        <v>344.59267739142615</v>
      </c>
      <c r="AC80" s="6">
        <f>'Emission scenario '!K78</f>
        <v>2.4440928826439067E-2</v>
      </c>
      <c r="AD80" s="10">
        <f>AA80/10^3/'Emission scenario '!J78</f>
        <v>1.8557296579922115E-2</v>
      </c>
      <c r="AE80" s="10">
        <f>AB80/10^3/'Emission scenario '!J78</f>
        <v>3.0155228888908418E-2</v>
      </c>
    </row>
    <row r="81" spans="2:31" x14ac:dyDescent="0.3">
      <c r="B81">
        <v>2092</v>
      </c>
      <c r="C81" s="1">
        <v>1238216415.81177</v>
      </c>
      <c r="D81" s="1"/>
      <c r="E81" s="1">
        <v>69547469349.836731</v>
      </c>
      <c r="F81" s="1">
        <v>185694468039.8187</v>
      </c>
      <c r="G81" s="1">
        <v>43467168343.647957</v>
      </c>
      <c r="H81" s="1">
        <v>299947322149.11517</v>
      </c>
      <c r="J81">
        <v>1238216415.81177</v>
      </c>
      <c r="L81">
        <v>55637975479.869385</v>
      </c>
      <c r="M81">
        <v>148555574431.85495</v>
      </c>
      <c r="N81">
        <v>22255190191.947754</v>
      </c>
      <c r="O81">
        <v>227686956519.48386</v>
      </c>
      <c r="Q81">
        <v>1238216415.81177</v>
      </c>
      <c r="S81">
        <v>83456963219.804077</v>
      </c>
      <c r="T81">
        <v>222833361647.78241</v>
      </c>
      <c r="U81">
        <v>62592722414.853058</v>
      </c>
      <c r="V81">
        <v>370121263698.25134</v>
      </c>
      <c r="Y81">
        <f t="shared" si="4"/>
        <v>2092</v>
      </c>
      <c r="Z81" s="7">
        <f t="shared" si="5"/>
        <v>299.94732214911517</v>
      </c>
      <c r="AA81">
        <f t="shared" si="6"/>
        <v>227.68695651948386</v>
      </c>
      <c r="AB81">
        <f t="shared" si="7"/>
        <v>370.12126369825137</v>
      </c>
      <c r="AC81" s="6">
        <f>'Emission scenario '!K79</f>
        <v>2.5820368194707479E-2</v>
      </c>
      <c r="AD81" s="10">
        <f>AA81/10^3/'Emission scenario '!J79</f>
        <v>1.9599978450691991E-2</v>
      </c>
      <c r="AE81" s="10">
        <f>AB81/10^3/'Emission scenario '!J79</f>
        <v>3.1861152274692717E-2</v>
      </c>
    </row>
    <row r="82" spans="2:31" x14ac:dyDescent="0.3">
      <c r="B82">
        <v>2093</v>
      </c>
      <c r="C82" s="1">
        <v>1305988169.2966247</v>
      </c>
      <c r="D82" s="1"/>
      <c r="E82" s="1">
        <v>74938115399.061157</v>
      </c>
      <c r="F82" s="1">
        <v>198882677181.27106</v>
      </c>
      <c r="G82" s="1">
        <v>46836322124.413223</v>
      </c>
      <c r="H82" s="1">
        <v>321963102874.04205</v>
      </c>
      <c r="J82">
        <v>1305988169.2966247</v>
      </c>
      <c r="L82">
        <v>59950492319.248932</v>
      </c>
      <c r="M82">
        <v>159106141745.01685</v>
      </c>
      <c r="N82">
        <v>23980196927.699574</v>
      </c>
      <c r="O82">
        <v>244342819161.26199</v>
      </c>
      <c r="Q82">
        <v>1305988169.2966247</v>
      </c>
      <c r="S82">
        <v>89925738478.873398</v>
      </c>
      <c r="T82">
        <v>238659212617.52527</v>
      </c>
      <c r="U82">
        <v>67444303859.155045</v>
      </c>
      <c r="V82">
        <v>397335243124.85034</v>
      </c>
      <c r="Y82">
        <f t="shared" si="4"/>
        <v>2093</v>
      </c>
      <c r="Z82" s="7">
        <f t="shared" si="5"/>
        <v>321.96310287404208</v>
      </c>
      <c r="AA82">
        <f t="shared" si="6"/>
        <v>244.34281916126199</v>
      </c>
      <c r="AB82">
        <f t="shared" si="7"/>
        <v>397.33524312485036</v>
      </c>
      <c r="AC82" s="6">
        <f>'Emission scenario '!K80</f>
        <v>2.7270924715057491E-2</v>
      </c>
      <c r="AD82" s="10">
        <f>AA82/10^3/'Emission scenario '!J80</f>
        <v>2.0696330003436913E-2</v>
      </c>
      <c r="AE82" s="10">
        <f>AB82/10^3/'Emission scenario '!J80</f>
        <v>3.3655097137438091E-2</v>
      </c>
    </row>
    <row r="83" spans="2:31" x14ac:dyDescent="0.3">
      <c r="B83">
        <v>2094</v>
      </c>
      <c r="C83" s="1">
        <v>1377469302.0295036</v>
      </c>
      <c r="D83" s="1"/>
      <c r="E83" s="1">
        <v>80693957379.833466</v>
      </c>
      <c r="F83" s="1">
        <v>212921987320.82596</v>
      </c>
      <c r="G83" s="1">
        <v>50433723362.39592</v>
      </c>
      <c r="H83" s="1">
        <v>345427137365.0849</v>
      </c>
      <c r="J83">
        <v>1377469302.0295036</v>
      </c>
      <c r="L83">
        <v>64555165903.866776</v>
      </c>
      <c r="M83">
        <v>170337589856.66077</v>
      </c>
      <c r="N83">
        <v>25822066361.546711</v>
      </c>
      <c r="O83">
        <v>262092291424.10376</v>
      </c>
      <c r="Q83">
        <v>1377469302.0295036</v>
      </c>
      <c r="S83">
        <v>96832748855.800171</v>
      </c>
      <c r="T83">
        <v>255506384784.99115</v>
      </c>
      <c r="U83">
        <v>72624561641.850128</v>
      </c>
      <c r="V83">
        <v>426341164584.6709</v>
      </c>
      <c r="Y83">
        <f t="shared" si="4"/>
        <v>2094</v>
      </c>
      <c r="Z83" s="7">
        <f t="shared" si="5"/>
        <v>345.42713736508489</v>
      </c>
      <c r="AA83">
        <f t="shared" si="6"/>
        <v>262.09229142410373</v>
      </c>
      <c r="AB83">
        <f t="shared" si="7"/>
        <v>426.34116458467088</v>
      </c>
      <c r="AC83" s="6">
        <f>'Emission scenario '!K81</f>
        <v>2.8796407985700503E-2</v>
      </c>
      <c r="AD83" s="10">
        <f>AA83/10^3/'Emission scenario '!J81</f>
        <v>2.1849228787658281E-2</v>
      </c>
      <c r="AE83" s="10">
        <f>AB83/10^3/'Emission scenario '!J81</f>
        <v>3.5541776509305067E-2</v>
      </c>
    </row>
    <row r="84" spans="2:31" x14ac:dyDescent="0.3">
      <c r="B84">
        <v>2095</v>
      </c>
      <c r="C84" s="1">
        <v>1452862841.1536691</v>
      </c>
      <c r="D84" s="1"/>
      <c r="E84" s="1">
        <v>86838038270.185364</v>
      </c>
      <c r="F84" s="1">
        <v>227866056230.75742</v>
      </c>
      <c r="G84" s="1">
        <v>54273773918.865852</v>
      </c>
      <c r="H84" s="1">
        <v>370430731260.96228</v>
      </c>
      <c r="J84">
        <v>1452862841.1536691</v>
      </c>
      <c r="L84">
        <v>69470430616.148285</v>
      </c>
      <c r="M84">
        <v>182292844984.60593</v>
      </c>
      <c r="N84">
        <v>27788172246.459316</v>
      </c>
      <c r="O84">
        <v>281004310688.36719</v>
      </c>
      <c r="Q84">
        <v>1452862841.1536691</v>
      </c>
      <c r="S84">
        <v>104205645924.22243</v>
      </c>
      <c r="T84">
        <v>273439267476.90887</v>
      </c>
      <c r="U84">
        <v>78154234443.166824</v>
      </c>
      <c r="V84">
        <v>457252010685.45178</v>
      </c>
      <c r="Y84">
        <f t="shared" si="4"/>
        <v>2095</v>
      </c>
      <c r="Z84" s="7">
        <f t="shared" si="5"/>
        <v>370.43073126096226</v>
      </c>
      <c r="AA84">
        <f t="shared" si="6"/>
        <v>281.00431068836718</v>
      </c>
      <c r="AB84">
        <f t="shared" si="7"/>
        <v>457.25201068545181</v>
      </c>
      <c r="AC84" s="6">
        <f>'Emission scenario '!K82</f>
        <v>3.0400817408911311E-2</v>
      </c>
      <c r="AD84" s="10">
        <f>AA84/10^3/'Emission scenario '!J82</f>
        <v>2.3061695532857408E-2</v>
      </c>
      <c r="AE84" s="10">
        <f>AB84/10^3/'Emission scenario '!J82</f>
        <v>3.752613839404452E-2</v>
      </c>
    </row>
    <row r="85" spans="2:31" x14ac:dyDescent="0.3">
      <c r="B85">
        <v>2096</v>
      </c>
      <c r="C85" s="1">
        <v>1532382926.1984107</v>
      </c>
      <c r="D85" s="1"/>
      <c r="E85" s="1">
        <v>93394792356.122879</v>
      </c>
      <c r="F85" s="1">
        <v>243771786757.98444</v>
      </c>
      <c r="G85" s="1">
        <v>58371745222.576797</v>
      </c>
      <c r="H85" s="1">
        <v>397070707262.88251</v>
      </c>
      <c r="J85">
        <v>1532382926.1984107</v>
      </c>
      <c r="L85">
        <v>74715833884.8983</v>
      </c>
      <c r="M85">
        <v>195017429406.38754</v>
      </c>
      <c r="N85">
        <v>29886333553.95932</v>
      </c>
      <c r="O85">
        <v>301151979771.4436</v>
      </c>
      <c r="Q85">
        <v>1532382926.1984107</v>
      </c>
      <c r="S85">
        <v>112073750827.34744</v>
      </c>
      <c r="T85">
        <v>292526144109.5813</v>
      </c>
      <c r="U85">
        <v>84055313120.51059</v>
      </c>
      <c r="V85">
        <v>490187590983.6377</v>
      </c>
      <c r="Y85">
        <f t="shared" si="4"/>
        <v>2096</v>
      </c>
      <c r="Z85" s="7">
        <f t="shared" si="5"/>
        <v>397.07070726288248</v>
      </c>
      <c r="AA85">
        <f t="shared" si="6"/>
        <v>301.15197977144362</v>
      </c>
      <c r="AB85">
        <f t="shared" si="7"/>
        <v>490.18759098363768</v>
      </c>
      <c r="AC85" s="6">
        <f>'Emission scenario '!K83</f>
        <v>3.2088353377641675E-2</v>
      </c>
      <c r="AD85" s="10">
        <f>AA85/10^3/'Emission scenario '!J83</f>
        <v>2.4336902648637675E-2</v>
      </c>
      <c r="AE85" s="10">
        <f>AB85/10^3/'Emission scenario '!J83</f>
        <v>3.9613379564673298E-2</v>
      </c>
    </row>
    <row r="86" spans="2:31" x14ac:dyDescent="0.3">
      <c r="B86">
        <v>2097</v>
      </c>
      <c r="C86" s="1">
        <v>1616255417.2993109</v>
      </c>
      <c r="D86" s="1"/>
      <c r="E86" s="1">
        <v>100390126754.97865</v>
      </c>
      <c r="F86" s="1">
        <v>260699512842.08923</v>
      </c>
      <c r="G86" s="1">
        <v>62743829221.861656</v>
      </c>
      <c r="H86" s="1">
        <v>425449724236.22882</v>
      </c>
      <c r="J86">
        <v>1616255417.2993109</v>
      </c>
      <c r="L86">
        <v>80312101403.982925</v>
      </c>
      <c r="M86">
        <v>208559610273.67139</v>
      </c>
      <c r="N86">
        <v>32124840561.59317</v>
      </c>
      <c r="O86">
        <v>322612807656.54675</v>
      </c>
      <c r="Q86">
        <v>1616255417.2993109</v>
      </c>
      <c r="S86">
        <v>120468152105.9744</v>
      </c>
      <c r="T86">
        <v>312839415410.50708</v>
      </c>
      <c r="U86">
        <v>90351114079.480804</v>
      </c>
      <c r="V86">
        <v>525274937013.2616</v>
      </c>
      <c r="Y86">
        <f t="shared" si="4"/>
        <v>2097</v>
      </c>
      <c r="Z86" s="7">
        <f t="shared" si="5"/>
        <v>425.4497242362288</v>
      </c>
      <c r="AA86">
        <f t="shared" si="6"/>
        <v>322.61280765654675</v>
      </c>
      <c r="AB86">
        <f t="shared" si="7"/>
        <v>525.27493701326159</v>
      </c>
      <c r="AC86" s="6">
        <f>'Emission scenario '!K84</f>
        <v>3.386342752439022E-2</v>
      </c>
      <c r="AD86" s="10">
        <f>AA86/10^3/'Emission scenario '!J84</f>
        <v>2.5678181952355873E-2</v>
      </c>
      <c r="AE86" s="10">
        <f>AB86/10^3/'Emission scenario '!J84</f>
        <v>4.1808958254373529E-2</v>
      </c>
    </row>
    <row r="87" spans="2:31" x14ac:dyDescent="0.3">
      <c r="B87">
        <v>2098</v>
      </c>
      <c r="C87" s="1">
        <v>1704718536.7085838</v>
      </c>
      <c r="D87" s="1"/>
      <c r="E87" s="1">
        <v>107851507612.82971</v>
      </c>
      <c r="F87" s="1">
        <v>278713191992.63354</v>
      </c>
      <c r="G87" s="1">
        <v>67407192258.01857</v>
      </c>
      <c r="H87" s="1">
        <v>455676610400.19043</v>
      </c>
      <c r="J87">
        <v>1704718536.7085838</v>
      </c>
      <c r="L87">
        <v>86281206090.263763</v>
      </c>
      <c r="M87">
        <v>222970553594.10684</v>
      </c>
      <c r="N87">
        <v>34512482436.105507</v>
      </c>
      <c r="O87">
        <v>345468960657.18475</v>
      </c>
      <c r="Q87">
        <v>1704718536.7085838</v>
      </c>
      <c r="S87">
        <v>129421809135.39565</v>
      </c>
      <c r="T87">
        <v>334455830391.16028</v>
      </c>
      <c r="U87">
        <v>97066356851.546738</v>
      </c>
      <c r="V87">
        <v>562648714914.81128</v>
      </c>
      <c r="Y87">
        <f t="shared" si="4"/>
        <v>2098</v>
      </c>
      <c r="Z87" s="7">
        <f t="shared" si="5"/>
        <v>455.67661040019044</v>
      </c>
      <c r="AA87">
        <f t="shared" si="6"/>
        <v>345.46896065718477</v>
      </c>
      <c r="AB87">
        <f t="shared" si="7"/>
        <v>562.64871491481131</v>
      </c>
      <c r="AC87" s="6">
        <f>'Emission scenario '!K85</f>
        <v>3.5730673161487855E-2</v>
      </c>
      <c r="AD87" s="10">
        <f>AA87/10^3/'Emission scenario '!J85</f>
        <v>2.7089032526466526E-2</v>
      </c>
      <c r="AE87" s="10">
        <f>AB87/10^3/'Emission scenario '!J85</f>
        <v>4.4118607096590788E-2</v>
      </c>
    </row>
    <row r="88" spans="2:31" x14ac:dyDescent="0.3">
      <c r="B88">
        <v>2099</v>
      </c>
      <c r="C88" s="1">
        <v>1798023545.4175851</v>
      </c>
      <c r="D88" s="1"/>
      <c r="E88" s="1">
        <v>115808051239.5784</v>
      </c>
      <c r="F88" s="1">
        <v>297880621236.71472</v>
      </c>
      <c r="G88" s="1">
        <v>72380032024.736496</v>
      </c>
      <c r="H88" s="1">
        <v>487866728046.4472</v>
      </c>
      <c r="J88">
        <v>1798023545.4175851</v>
      </c>
      <c r="L88">
        <v>92646440991.66272</v>
      </c>
      <c r="M88">
        <v>238304496989.3718</v>
      </c>
      <c r="N88">
        <v>37058576396.665092</v>
      </c>
      <c r="O88">
        <v>369807537923.11719</v>
      </c>
      <c r="Q88">
        <v>1798023545.4175851</v>
      </c>
      <c r="S88">
        <v>138969661487.49408</v>
      </c>
      <c r="T88">
        <v>357456745484.05768</v>
      </c>
      <c r="U88">
        <v>104227246115.62056</v>
      </c>
      <c r="V88">
        <v>602451676632.58997</v>
      </c>
      <c r="Y88">
        <f t="shared" si="4"/>
        <v>2099</v>
      </c>
      <c r="Z88" s="7">
        <f t="shared" si="5"/>
        <v>487.86672804644718</v>
      </c>
      <c r="AA88">
        <f t="shared" si="6"/>
        <v>369.8075379231172</v>
      </c>
      <c r="AB88">
        <f t="shared" si="7"/>
        <v>602.45167663258997</v>
      </c>
      <c r="AC88" s="6">
        <f>'Emission scenario '!K86</f>
        <v>3.7694957240775241E-2</v>
      </c>
      <c r="AD88" s="10">
        <f>AA88/10^3/'Emission scenario '!J86</f>
        <v>2.8573129766703682E-2</v>
      </c>
      <c r="AE88" s="10">
        <f>AB88/10^3/'Emission scenario '!J86</f>
        <v>4.6548347908933009E-2</v>
      </c>
    </row>
    <row r="89" spans="2:31" x14ac:dyDescent="0.3">
      <c r="B89">
        <v>2100</v>
      </c>
      <c r="C89" s="1">
        <v>1896435456.8132915</v>
      </c>
      <c r="D89" s="1"/>
      <c r="E89" s="1">
        <v>124290620459.96991</v>
      </c>
      <c r="F89" s="1">
        <v>318273680691.84119</v>
      </c>
      <c r="G89" s="1">
        <v>77681637787.481201</v>
      </c>
      <c r="H89" s="1">
        <v>522142374396.10559</v>
      </c>
      <c r="J89">
        <v>1896435456.8132915</v>
      </c>
      <c r="L89">
        <v>99432496367.975922</v>
      </c>
      <c r="M89">
        <v>254618944553.47296</v>
      </c>
      <c r="N89">
        <v>39772998547.190369</v>
      </c>
      <c r="O89">
        <v>395720874925.45258</v>
      </c>
      <c r="Q89">
        <v>1896435456.8132915</v>
      </c>
      <c r="S89">
        <v>149148744551.96387</v>
      </c>
      <c r="T89">
        <v>381928416830.20947</v>
      </c>
      <c r="U89">
        <v>111861558413.9729</v>
      </c>
      <c r="V89">
        <v>644835155252.95947</v>
      </c>
      <c r="Y89">
        <f t="shared" si="4"/>
        <v>2100</v>
      </c>
      <c r="Z89" s="7">
        <f t="shared" si="5"/>
        <v>522.14237439610554</v>
      </c>
      <c r="AA89">
        <f t="shared" si="6"/>
        <v>395.72087492545256</v>
      </c>
      <c r="AB89">
        <f t="shared" si="7"/>
        <v>644.83515525295945</v>
      </c>
      <c r="AC89" s="6">
        <f>'Emission scenario '!K87</f>
        <v>3.9761394030266899E-2</v>
      </c>
      <c r="AD89" s="10">
        <f>AA89/10^3/'Emission scenario '!J87</f>
        <v>3.0134335777882118E-2</v>
      </c>
      <c r="AE89" s="10">
        <f>AB89/10^3/'Emission scenario '!J87</f>
        <v>4.9104508559059568E-2</v>
      </c>
    </row>
    <row r="90" spans="2:31" x14ac:dyDescent="0.3">
      <c r="B90">
        <v>2101</v>
      </c>
      <c r="C90" s="1">
        <v>2000233789.3957748</v>
      </c>
      <c r="D90" s="1"/>
      <c r="E90" s="1">
        <v>133676140912.30963</v>
      </c>
      <c r="F90" s="1">
        <v>340844429487.78955</v>
      </c>
      <c r="G90" s="1">
        <v>83547588070.193512</v>
      </c>
      <c r="H90" s="1">
        <v>560068392259.68848</v>
      </c>
      <c r="J90">
        <v>2000233789.3957748</v>
      </c>
      <c r="L90">
        <v>106940912729.8477</v>
      </c>
      <c r="M90">
        <v>272675543590.23163</v>
      </c>
      <c r="N90">
        <v>42776365091.939087</v>
      </c>
      <c r="O90">
        <v>424393055201.41418</v>
      </c>
      <c r="Q90">
        <v>2000233789.3957748</v>
      </c>
      <c r="S90">
        <v>160411369094.77155</v>
      </c>
      <c r="T90">
        <v>409013315385.34741</v>
      </c>
      <c r="U90">
        <v>120308526821.07866</v>
      </c>
      <c r="V90">
        <v>691733445090.59338</v>
      </c>
      <c r="Y90">
        <f t="shared" si="4"/>
        <v>2101</v>
      </c>
      <c r="Z90" s="7">
        <f t="shared" si="5"/>
        <v>560.06839225968849</v>
      </c>
      <c r="AA90">
        <f t="shared" si="6"/>
        <v>424.3930552014142</v>
      </c>
      <c r="AB90">
        <f t="shared" si="7"/>
        <v>691.73344509059336</v>
      </c>
      <c r="AC90" s="6" t="e">
        <f>'Emission scenario '!K88</f>
        <v>#N/A</v>
      </c>
      <c r="AD90" s="10" t="e">
        <f>AA90/10^3/'Emission scenario '!J88</f>
        <v>#N/A</v>
      </c>
      <c r="AE90" s="10" t="e">
        <f>AB90/10^3/'Emission scenario '!J88</f>
        <v>#N/A</v>
      </c>
    </row>
    <row r="91" spans="2:31" x14ac:dyDescent="0.3">
      <c r="B91">
        <v>2102</v>
      </c>
      <c r="C91" s="1">
        <v>2109713360.6946063</v>
      </c>
      <c r="D91" s="1"/>
      <c r="E91" s="1">
        <v>143689486858.73334</v>
      </c>
      <c r="F91" s="1">
        <v>364877787987.49146</v>
      </c>
      <c r="G91" s="1">
        <v>89805929286.708344</v>
      </c>
      <c r="H91" s="1">
        <v>600482917493.62781</v>
      </c>
      <c r="J91">
        <v>2109713360.6946063</v>
      </c>
      <c r="L91">
        <v>114951589486.98666</v>
      </c>
      <c r="M91">
        <v>291902230389.99316</v>
      </c>
      <c r="N91">
        <v>45980635794.79467</v>
      </c>
      <c r="O91">
        <v>454944169032.46912</v>
      </c>
      <c r="Q91">
        <v>2109713360.6946063</v>
      </c>
      <c r="S91">
        <v>172427384230.47998</v>
      </c>
      <c r="T91">
        <v>437853345584.98975</v>
      </c>
      <c r="U91">
        <v>129320538172.85999</v>
      </c>
      <c r="V91">
        <v>741710981349.02429</v>
      </c>
      <c r="Y91">
        <f t="shared" si="4"/>
        <v>2102</v>
      </c>
      <c r="Z91" s="7">
        <f t="shared" si="5"/>
        <v>600.48291749362784</v>
      </c>
      <c r="AA91">
        <f t="shared" si="6"/>
        <v>454.94416903246912</v>
      </c>
      <c r="AB91">
        <f t="shared" si="7"/>
        <v>741.71098134902434</v>
      </c>
      <c r="AC91" s="6" t="e">
        <f>'Emission scenario '!K89</f>
        <v>#N/A</v>
      </c>
      <c r="AD91" s="10" t="e">
        <f>AA91/10^3/'Emission scenario '!J89</f>
        <v>#N/A</v>
      </c>
      <c r="AE91" s="10" t="e">
        <f>AB91/10^3/'Emission scenario '!J89</f>
        <v>#N/A</v>
      </c>
    </row>
    <row r="92" spans="2:31" x14ac:dyDescent="0.3">
      <c r="B92">
        <v>2103</v>
      </c>
      <c r="C92" s="1">
        <v>2225185124.6391606</v>
      </c>
      <c r="D92" s="1"/>
      <c r="E92" s="1">
        <v>154369977047.51865</v>
      </c>
      <c r="F92" s="1">
        <v>390465301027.61914</v>
      </c>
      <c r="G92" s="1">
        <v>96481235654.699158</v>
      </c>
      <c r="H92" s="1">
        <v>643541698854.47607</v>
      </c>
      <c r="J92">
        <v>2225185124.6391606</v>
      </c>
      <c r="L92">
        <v>123495981638.01492</v>
      </c>
      <c r="M92">
        <v>312372240822.09534</v>
      </c>
      <c r="N92">
        <v>49398392655.205971</v>
      </c>
      <c r="O92">
        <v>487491800239.95538</v>
      </c>
      <c r="Q92">
        <v>2225185124.6391606</v>
      </c>
      <c r="S92">
        <v>185243972457.0224</v>
      </c>
      <c r="T92">
        <v>468558361233.14301</v>
      </c>
      <c r="U92">
        <v>138932979342.76678</v>
      </c>
      <c r="V92">
        <v>794960498157.57129</v>
      </c>
      <c r="Y92">
        <f t="shared" si="4"/>
        <v>2103</v>
      </c>
      <c r="Z92" s="7">
        <f t="shared" si="5"/>
        <v>643.54169885447607</v>
      </c>
      <c r="AA92">
        <f t="shared" si="6"/>
        <v>487.49180023995541</v>
      </c>
      <c r="AB92">
        <f t="shared" si="7"/>
        <v>794.96049815757124</v>
      </c>
      <c r="AC92" s="6" t="e">
        <f>'Emission scenario '!K90</f>
        <v>#N/A</v>
      </c>
      <c r="AD92" s="10" t="e">
        <f>AA92/10^3/'Emission scenario '!J90</f>
        <v>#N/A</v>
      </c>
      <c r="AE92" s="10" t="e">
        <f>AB92/10^3/'Emission scenario '!J90</f>
        <v>#N/A</v>
      </c>
    </row>
    <row r="93" spans="2:31" x14ac:dyDescent="0.3">
      <c r="B93">
        <v>2104</v>
      </c>
      <c r="C93" s="1">
        <v>2346977054.7612181</v>
      </c>
      <c r="D93" s="1"/>
      <c r="E93" s="1">
        <v>165759292538.03571</v>
      </c>
      <c r="F93" s="1">
        <v>417704018380.77844</v>
      </c>
      <c r="G93" s="1">
        <v>103599557836.27231</v>
      </c>
      <c r="H93" s="1">
        <v>689409845809.84778</v>
      </c>
      <c r="J93">
        <v>2346977054.7612181</v>
      </c>
      <c r="L93">
        <v>132607434030.42856</v>
      </c>
      <c r="M93">
        <v>334163214704.62274</v>
      </c>
      <c r="N93">
        <v>53042973612.171425</v>
      </c>
      <c r="O93">
        <v>522160599401.98395</v>
      </c>
      <c r="Q93">
        <v>2346977054.7612181</v>
      </c>
      <c r="S93">
        <v>198911151045.64282</v>
      </c>
      <c r="T93">
        <v>501244822056.93408</v>
      </c>
      <c r="U93">
        <v>149183363284.23212</v>
      </c>
      <c r="V93">
        <v>851686313441.57031</v>
      </c>
      <c r="Y93">
        <f t="shared" si="4"/>
        <v>2104</v>
      </c>
      <c r="Z93" s="7">
        <f t="shared" si="5"/>
        <v>689.40984580984775</v>
      </c>
      <c r="AA93">
        <f t="shared" si="6"/>
        <v>522.16059940198397</v>
      </c>
      <c r="AB93">
        <f t="shared" si="7"/>
        <v>851.68631344157029</v>
      </c>
      <c r="AC93" s="6" t="e">
        <f>'Emission scenario '!K91</f>
        <v>#N/A</v>
      </c>
      <c r="AD93" s="10" t="e">
        <f>AA93/10^3/'Emission scenario '!J91</f>
        <v>#N/A</v>
      </c>
      <c r="AE93" s="10" t="e">
        <f>AB93/10^3/'Emission scenario '!J91</f>
        <v>#N/A</v>
      </c>
    </row>
    <row r="94" spans="2:31" x14ac:dyDescent="0.3">
      <c r="B94">
        <v>2105</v>
      </c>
      <c r="C94" s="1">
        <v>2475435075.7384214</v>
      </c>
      <c r="D94" s="1"/>
      <c r="E94" s="1">
        <v>177901614634.98566</v>
      </c>
      <c r="F94" s="1">
        <v>446696810941.32782</v>
      </c>
      <c r="G94" s="1">
        <v>111188509146.86603</v>
      </c>
      <c r="H94" s="1">
        <v>738262369798.91797</v>
      </c>
      <c r="J94">
        <v>2475435075.7384214</v>
      </c>
      <c r="L94">
        <v>142321291707.98853</v>
      </c>
      <c r="M94">
        <v>357357448753.06226</v>
      </c>
      <c r="N94">
        <v>56928516683.195412</v>
      </c>
      <c r="O94">
        <v>559082692219.98462</v>
      </c>
      <c r="Q94">
        <v>2475435075.7384214</v>
      </c>
      <c r="S94">
        <v>213481937561.98279</v>
      </c>
      <c r="T94">
        <v>536036173129.59338</v>
      </c>
      <c r="U94">
        <v>160111453171.48709</v>
      </c>
      <c r="V94">
        <v>912104998938.80164</v>
      </c>
      <c r="Y94">
        <f t="shared" si="4"/>
        <v>2105</v>
      </c>
      <c r="Z94" s="7">
        <f t="shared" si="5"/>
        <v>738.26236979891792</v>
      </c>
      <c r="AA94">
        <f t="shared" si="6"/>
        <v>559.08269221998466</v>
      </c>
      <c r="AB94">
        <f t="shared" si="7"/>
        <v>912.1049989388016</v>
      </c>
      <c r="AC94" s="6" t="e">
        <f>'Emission scenario '!K92</f>
        <v>#N/A</v>
      </c>
      <c r="AD94" s="10" t="e">
        <f>AA94/10^3/'Emission scenario '!J92</f>
        <v>#N/A</v>
      </c>
      <c r="AE94" s="10" t="e">
        <f>AB94/10^3/'Emission scenario '!J92</f>
        <v>#N/A</v>
      </c>
    </row>
    <row r="95" spans="2:31" x14ac:dyDescent="0.3">
      <c r="B95">
        <v>2106</v>
      </c>
      <c r="C95" s="1">
        <v>2610924045.9244742</v>
      </c>
      <c r="D95" s="1"/>
      <c r="E95" s="1">
        <v>190843770710.28552</v>
      </c>
      <c r="F95" s="1">
        <v>477552710777.2771</v>
      </c>
      <c r="G95" s="1">
        <v>119277356693.92845</v>
      </c>
      <c r="H95" s="1">
        <v>790284762227.41553</v>
      </c>
      <c r="J95">
        <v>2610924045.9244742</v>
      </c>
      <c r="L95">
        <v>152675016568.22842</v>
      </c>
      <c r="M95">
        <v>382042168621.82166</v>
      </c>
      <c r="N95">
        <v>61070006627.291374</v>
      </c>
      <c r="O95">
        <v>598398115863.26587</v>
      </c>
      <c r="Q95">
        <v>2610924045.9244742</v>
      </c>
      <c r="S95">
        <v>229012524852.34265</v>
      </c>
      <c r="T95">
        <v>573063252932.73242</v>
      </c>
      <c r="U95">
        <v>171759393639.25699</v>
      </c>
      <c r="V95">
        <v>976446095470.25647</v>
      </c>
      <c r="Y95">
        <f t="shared" si="4"/>
        <v>2106</v>
      </c>
      <c r="Z95" s="7">
        <f t="shared" si="5"/>
        <v>790.28476222741551</v>
      </c>
      <c r="AA95">
        <f t="shared" si="6"/>
        <v>598.39811586326584</v>
      </c>
      <c r="AB95">
        <f t="shared" si="7"/>
        <v>976.44609547025652</v>
      </c>
      <c r="AC95" s="6" t="e">
        <f>'Emission scenario '!K93</f>
        <v>#N/A</v>
      </c>
      <c r="AD95" s="10" t="e">
        <f>AA95/10^3/'Emission scenario '!J93</f>
        <v>#N/A</v>
      </c>
      <c r="AE95" s="10" t="e">
        <f>AB95/10^3/'Emission scenario '!J93</f>
        <v>#N/A</v>
      </c>
    </row>
    <row r="96" spans="2:31" x14ac:dyDescent="0.3">
      <c r="B96">
        <v>2107</v>
      </c>
      <c r="C96" s="1">
        <v>2753828793.6567488</v>
      </c>
      <c r="D96" s="1"/>
      <c r="E96" s="1">
        <v>204635388356.52789</v>
      </c>
      <c r="F96" s="1">
        <v>510387275410.81799</v>
      </c>
      <c r="G96" s="1">
        <v>127897117722.82993</v>
      </c>
      <c r="H96" s="1">
        <v>845673610283.83264</v>
      </c>
      <c r="J96">
        <v>2753828793.6567488</v>
      </c>
      <c r="L96">
        <v>163708310685.22232</v>
      </c>
      <c r="M96">
        <v>408309820328.65442</v>
      </c>
      <c r="N96">
        <v>65483324274.088928</v>
      </c>
      <c r="O96">
        <v>640255284081.62231</v>
      </c>
      <c r="Q96">
        <v>2753828793.6567488</v>
      </c>
      <c r="S96">
        <v>245562466027.8335</v>
      </c>
      <c r="T96">
        <v>612464730492.98169</v>
      </c>
      <c r="U96">
        <v>184171849520.87512</v>
      </c>
      <c r="V96">
        <v>1044952874835.347</v>
      </c>
      <c r="Y96">
        <f t="shared" si="4"/>
        <v>2107</v>
      </c>
      <c r="Z96" s="7">
        <f t="shared" si="5"/>
        <v>845.67361028383266</v>
      </c>
      <c r="AA96">
        <f t="shared" si="6"/>
        <v>640.25528408162234</v>
      </c>
      <c r="AB96">
        <f t="shared" si="7"/>
        <v>1044.9528748353471</v>
      </c>
      <c r="AC96" s="6" t="e">
        <f>'Emission scenario '!K94</f>
        <v>#N/A</v>
      </c>
      <c r="AD96" s="10" t="e">
        <f>AA96/10^3/'Emission scenario '!J94</f>
        <v>#N/A</v>
      </c>
      <c r="AE96" s="10" t="e">
        <f>AB96/10^3/'Emission scenario '!J94</f>
        <v>#N/A</v>
      </c>
    </row>
    <row r="97" spans="2:31" x14ac:dyDescent="0.3">
      <c r="B97">
        <v>2108</v>
      </c>
      <c r="C97" s="1">
        <v>2904555210.2847633</v>
      </c>
      <c r="D97" s="1"/>
      <c r="E97" s="1">
        <v>219329058340.61874</v>
      </c>
      <c r="F97" s="1">
        <v>545322953439.62836</v>
      </c>
      <c r="G97" s="1">
        <v>137080661462.88672</v>
      </c>
      <c r="H97" s="1">
        <v>904637228453.41858</v>
      </c>
      <c r="J97">
        <v>2904555210.2847633</v>
      </c>
      <c r="L97">
        <v>175463246672.495</v>
      </c>
      <c r="M97">
        <v>436258362751.7027</v>
      </c>
      <c r="N97">
        <v>70185298668.998001</v>
      </c>
      <c r="O97">
        <v>684811463303.48047</v>
      </c>
      <c r="Q97">
        <v>2904555210.2847633</v>
      </c>
      <c r="S97">
        <v>263194870008.74249</v>
      </c>
      <c r="T97">
        <v>654387544127.55408</v>
      </c>
      <c r="U97">
        <v>197396152506.55688</v>
      </c>
      <c r="V97">
        <v>1117883121853.1382</v>
      </c>
      <c r="Y97">
        <f t="shared" si="4"/>
        <v>2108</v>
      </c>
      <c r="Z97" s="7">
        <f t="shared" si="5"/>
        <v>904.63722845341863</v>
      </c>
      <c r="AA97">
        <f t="shared" si="6"/>
        <v>684.81146330348042</v>
      </c>
      <c r="AB97">
        <f t="shared" si="7"/>
        <v>1117.8831218531382</v>
      </c>
      <c r="AC97" s="6" t="e">
        <f>'Emission scenario '!K95</f>
        <v>#N/A</v>
      </c>
      <c r="AD97" s="10" t="e">
        <f>AA97/10^3/'Emission scenario '!J95</f>
        <v>#N/A</v>
      </c>
      <c r="AE97" s="10" t="e">
        <f>AB97/10^3/'Emission scenario '!J95</f>
        <v>#N/A</v>
      </c>
    </row>
    <row r="98" spans="2:31" x14ac:dyDescent="0.3">
      <c r="B98">
        <v>2109</v>
      </c>
      <c r="C98" s="1">
        <v>3063531403.0240493</v>
      </c>
      <c r="D98" s="1"/>
      <c r="E98" s="1">
        <v>234980506852.22745</v>
      </c>
      <c r="F98" s="1">
        <v>582489497590.27222</v>
      </c>
      <c r="G98" s="1">
        <v>146862816782.64215</v>
      </c>
      <c r="H98" s="1">
        <v>967396352628.16577</v>
      </c>
      <c r="J98">
        <v>3063531403.0240493</v>
      </c>
      <c r="L98">
        <v>187984405481.78195</v>
      </c>
      <c r="M98">
        <v>465991598072.21777</v>
      </c>
      <c r="N98">
        <v>75193762192.712784</v>
      </c>
      <c r="O98">
        <v>732233297149.73657</v>
      </c>
      <c r="Q98">
        <v>3063531403.0240493</v>
      </c>
      <c r="S98">
        <v>281976608222.67291</v>
      </c>
      <c r="T98">
        <v>698987397108.32666</v>
      </c>
      <c r="U98">
        <v>211482456167.0047</v>
      </c>
      <c r="V98">
        <v>1195509992901.0283</v>
      </c>
      <c r="Y98">
        <f t="shared" si="4"/>
        <v>2109</v>
      </c>
      <c r="Z98" s="7">
        <f t="shared" si="5"/>
        <v>967.3963526281658</v>
      </c>
      <c r="AA98">
        <f t="shared" si="6"/>
        <v>732.23329714973659</v>
      </c>
      <c r="AB98">
        <f t="shared" si="7"/>
        <v>1195.5099929010282</v>
      </c>
      <c r="AC98" s="6" t="e">
        <f>'Emission scenario '!K96</f>
        <v>#N/A</v>
      </c>
      <c r="AD98" s="10" t="e">
        <f>AA98/10^3/'Emission scenario '!J96</f>
        <v>#N/A</v>
      </c>
      <c r="AE98" s="10" t="e">
        <f>AB98/10^3/'Emission scenario '!J96</f>
        <v>#N/A</v>
      </c>
    </row>
    <row r="99" spans="2:31" x14ac:dyDescent="0.3">
      <c r="B99">
        <v>2110</v>
      </c>
      <c r="C99" s="1">
        <v>3231208910.9098835</v>
      </c>
      <c r="D99" s="1"/>
      <c r="E99" s="1">
        <v>251648777569.14539</v>
      </c>
      <c r="F99" s="1">
        <v>622024376192.0199</v>
      </c>
      <c r="G99" s="1">
        <v>157280485980.71588</v>
      </c>
      <c r="H99" s="1">
        <v>1034184848652.791</v>
      </c>
      <c r="J99">
        <v>3231208910.9098835</v>
      </c>
      <c r="L99">
        <v>201319022055.31631</v>
      </c>
      <c r="M99">
        <v>497619500953.61591</v>
      </c>
      <c r="N99">
        <v>80527608822.126526</v>
      </c>
      <c r="O99">
        <v>782697340741.96851</v>
      </c>
      <c r="Q99">
        <v>3231208910.9098835</v>
      </c>
      <c r="S99">
        <v>301978533082.97449</v>
      </c>
      <c r="T99">
        <v>746429251430.42383</v>
      </c>
      <c r="U99">
        <v>226483899812.23087</v>
      </c>
      <c r="V99">
        <v>1278122893236.5391</v>
      </c>
      <c r="Y99">
        <f t="shared" si="4"/>
        <v>2110</v>
      </c>
      <c r="Z99" s="7">
        <f t="shared" si="5"/>
        <v>1034.1848486527911</v>
      </c>
      <c r="AA99">
        <f t="shared" si="6"/>
        <v>782.69734074196856</v>
      </c>
      <c r="AB99">
        <f t="shared" si="7"/>
        <v>1278.1228932365391</v>
      </c>
      <c r="AC99" s="6" t="e">
        <f>'Emission scenario '!K97</f>
        <v>#N/A</v>
      </c>
      <c r="AD99" s="10" t="e">
        <f>AA99/10^3/'Emission scenario '!J97</f>
        <v>#N/A</v>
      </c>
      <c r="AE99" s="10" t="e">
        <f>AB99/10^3/'Emission scenario '!J97</f>
        <v>#N/A</v>
      </c>
    </row>
    <row r="100" spans="2:31" x14ac:dyDescent="0.3">
      <c r="B100">
        <v>2111</v>
      </c>
      <c r="C100" s="1">
        <v>3408063987.3045597</v>
      </c>
      <c r="D100" s="1"/>
      <c r="E100" s="1">
        <v>269958554506.70319</v>
      </c>
      <c r="F100" s="1">
        <v>665463700747.03455</v>
      </c>
      <c r="G100" s="1">
        <v>168724096566.68948</v>
      </c>
      <c r="H100" s="1">
        <v>1107554415807.7317</v>
      </c>
      <c r="J100">
        <v>3408063987.3045597</v>
      </c>
      <c r="L100">
        <v>215966843605.36255</v>
      </c>
      <c r="M100">
        <v>532370960597.62762</v>
      </c>
      <c r="N100">
        <v>86386737442.14502</v>
      </c>
      <c r="O100">
        <v>838132605632.4397</v>
      </c>
      <c r="Q100">
        <v>3408063987.3045597</v>
      </c>
      <c r="S100">
        <v>323950265408.04382</v>
      </c>
      <c r="T100">
        <v>798556440896.44141</v>
      </c>
      <c r="U100">
        <v>242962699056.03287</v>
      </c>
      <c r="V100">
        <v>1368877469347.8228</v>
      </c>
      <c r="Y100">
        <f t="shared" si="4"/>
        <v>2111</v>
      </c>
      <c r="Z100" s="7">
        <f t="shared" si="5"/>
        <v>1107.5544158077316</v>
      </c>
      <c r="AA100">
        <f t="shared" si="6"/>
        <v>838.13260563243966</v>
      </c>
      <c r="AB100">
        <f t="shared" si="7"/>
        <v>1368.8774693478229</v>
      </c>
      <c r="AC100" s="6" t="e">
        <f>'Emission scenario '!K98</f>
        <v>#N/A</v>
      </c>
      <c r="AD100" s="10" t="e">
        <f>AA100/10^3/'Emission scenario '!J98</f>
        <v>#N/A</v>
      </c>
      <c r="AE100" s="10" t="e">
        <f>AB100/10^3/'Emission scenario '!J98</f>
        <v>#N/A</v>
      </c>
    </row>
    <row r="101" spans="2:31" x14ac:dyDescent="0.3">
      <c r="B101">
        <v>2112</v>
      </c>
      <c r="C101" s="1">
        <v>3594598952.6009331</v>
      </c>
      <c r="D101" s="1"/>
      <c r="E101" s="1">
        <v>289470187194.09375</v>
      </c>
      <c r="F101" s="1">
        <v>711702744857.27185</v>
      </c>
      <c r="G101" s="1">
        <v>180918866996.30859</v>
      </c>
      <c r="H101" s="1">
        <v>1185686398000.2751</v>
      </c>
      <c r="J101">
        <v>3594598952.6009331</v>
      </c>
      <c r="L101">
        <v>231576149755.27499</v>
      </c>
      <c r="M101">
        <v>569362195885.8175</v>
      </c>
      <c r="N101">
        <v>92630459902.110001</v>
      </c>
      <c r="O101">
        <v>897163404495.80334</v>
      </c>
      <c r="Q101">
        <v>3594598952.6009331</v>
      </c>
      <c r="S101">
        <v>347364224632.91248</v>
      </c>
      <c r="T101">
        <v>854043293828.72632</v>
      </c>
      <c r="U101">
        <v>260523168474.68436</v>
      </c>
      <c r="V101">
        <v>1465525285888.9241</v>
      </c>
      <c r="Y101">
        <f t="shared" si="4"/>
        <v>2112</v>
      </c>
      <c r="Z101" s="7">
        <f t="shared" si="5"/>
        <v>1185.6863980002752</v>
      </c>
      <c r="AA101">
        <f t="shared" si="6"/>
        <v>897.16340449580332</v>
      </c>
      <c r="AB101">
        <f t="shared" si="7"/>
        <v>1465.5252858889241</v>
      </c>
      <c r="AC101" s="6" t="e">
        <f>'Emission scenario '!K99</f>
        <v>#N/A</v>
      </c>
      <c r="AD101" s="10" t="e">
        <f>AA101/10^3/'Emission scenario '!J99</f>
        <v>#N/A</v>
      </c>
      <c r="AE101" s="10" t="e">
        <f>AB101/10^3/'Emission scenario '!J99</f>
        <v>#N/A</v>
      </c>
    </row>
    <row r="102" spans="2:31" x14ac:dyDescent="0.3">
      <c r="B102">
        <v>2113</v>
      </c>
      <c r="C102" s="1">
        <v>3791343620.964324</v>
      </c>
      <c r="D102" s="1"/>
      <c r="E102" s="1">
        <v>310258086763.95697</v>
      </c>
      <c r="F102" s="1">
        <v>760914797448.74219</v>
      </c>
      <c r="G102" s="1">
        <v>193911304227.47311</v>
      </c>
      <c r="H102" s="1">
        <v>1268875532061.1365</v>
      </c>
      <c r="J102">
        <v>3791343620.964324</v>
      </c>
      <c r="L102">
        <v>248206469411.16556</v>
      </c>
      <c r="M102">
        <v>608731837958.99377</v>
      </c>
      <c r="N102">
        <v>99282587764.466232</v>
      </c>
      <c r="O102">
        <v>960012238755.58984</v>
      </c>
      <c r="Q102">
        <v>3791343620.964324</v>
      </c>
      <c r="S102">
        <v>372309704116.74835</v>
      </c>
      <c r="T102">
        <v>913097756938.49072</v>
      </c>
      <c r="U102">
        <v>279232278087.56128</v>
      </c>
      <c r="V102">
        <v>1568431082763.7646</v>
      </c>
      <c r="Y102">
        <f t="shared" si="4"/>
        <v>2113</v>
      </c>
      <c r="Z102" s="7">
        <f t="shared" si="5"/>
        <v>1268.8755320611365</v>
      </c>
      <c r="AA102">
        <f t="shared" si="6"/>
        <v>960.01223875558981</v>
      </c>
      <c r="AB102">
        <f t="shared" si="7"/>
        <v>1568.4310827637646</v>
      </c>
      <c r="AC102" s="6" t="e">
        <f>'Emission scenario '!K100</f>
        <v>#N/A</v>
      </c>
      <c r="AD102" s="10" t="e">
        <f>AA102/10^3/'Emission scenario '!J100</f>
        <v>#N/A</v>
      </c>
      <c r="AE102" s="10" t="e">
        <f>AB102/10^3/'Emission scenario '!J100</f>
        <v>#N/A</v>
      </c>
    </row>
    <row r="103" spans="2:31" x14ac:dyDescent="0.3">
      <c r="B103">
        <v>2114</v>
      </c>
      <c r="C103" s="1">
        <v>3998856805.165175</v>
      </c>
      <c r="D103" s="1"/>
      <c r="E103" s="1">
        <v>332401100822.82086</v>
      </c>
      <c r="F103" s="1">
        <v>813283475173.75415</v>
      </c>
      <c r="G103" s="1">
        <v>207750688014.26303</v>
      </c>
      <c r="H103" s="1">
        <v>1357434120816.0032</v>
      </c>
      <c r="J103">
        <v>3998856805.165175</v>
      </c>
      <c r="L103">
        <v>265920880658.25668</v>
      </c>
      <c r="M103">
        <v>650626780139.0033</v>
      </c>
      <c r="N103">
        <v>106368352263.30267</v>
      </c>
      <c r="O103">
        <v>1026914869865.7278</v>
      </c>
      <c r="Q103">
        <v>3998856805.165175</v>
      </c>
      <c r="S103">
        <v>398881320987.38501</v>
      </c>
      <c r="T103">
        <v>975940170208.50488</v>
      </c>
      <c r="U103">
        <v>299160990740.53876</v>
      </c>
      <c r="V103">
        <v>1677981338741.594</v>
      </c>
      <c r="Y103">
        <f t="shared" si="4"/>
        <v>2114</v>
      </c>
      <c r="Z103" s="7">
        <f t="shared" si="5"/>
        <v>1357.4341208160031</v>
      </c>
      <c r="AA103">
        <f t="shared" si="6"/>
        <v>1026.9148698657277</v>
      </c>
      <c r="AB103">
        <f t="shared" si="7"/>
        <v>1677.9813387415941</v>
      </c>
      <c r="AC103" s="6" t="e">
        <f>'Emission scenario '!K101</f>
        <v>#N/A</v>
      </c>
      <c r="AD103" s="10" t="e">
        <f>AA103/10^3/'Emission scenario '!J101</f>
        <v>#N/A</v>
      </c>
      <c r="AE103" s="10" t="e">
        <f>AB103/10^3/'Emission scenario '!J101</f>
        <v>#N/A</v>
      </c>
    </row>
    <row r="104" spans="2:31" x14ac:dyDescent="0.3">
      <c r="B104">
        <v>2115</v>
      </c>
      <c r="C104" s="1">
        <v>4217727903.776669</v>
      </c>
      <c r="D104" s="1"/>
      <c r="E104" s="1">
        <v>355982771070.6615</v>
      </c>
      <c r="F104" s="1">
        <v>869003338476.49585</v>
      </c>
      <c r="G104" s="1">
        <v>222489231919.16345</v>
      </c>
      <c r="H104" s="1">
        <v>1451693069370.0977</v>
      </c>
      <c r="J104">
        <v>4217727903.776669</v>
      </c>
      <c r="L104">
        <v>284786216856.52917</v>
      </c>
      <c r="M104">
        <v>695202670781.19666</v>
      </c>
      <c r="N104">
        <v>113914486742.61168</v>
      </c>
      <c r="O104">
        <v>1098121102284.1141</v>
      </c>
      <c r="Q104">
        <v>4217727903.776669</v>
      </c>
      <c r="S104">
        <v>427179325284.79376</v>
      </c>
      <c r="T104">
        <v>1042804006171.7949</v>
      </c>
      <c r="U104">
        <v>320384493963.59534</v>
      </c>
      <c r="V104">
        <v>1794585553323.9604</v>
      </c>
      <c r="Y104">
        <f t="shared" si="4"/>
        <v>2115</v>
      </c>
      <c r="Z104" s="7">
        <f t="shared" si="5"/>
        <v>1451.6930693700976</v>
      </c>
      <c r="AA104">
        <f t="shared" si="6"/>
        <v>1098.1211022841142</v>
      </c>
      <c r="AB104">
        <f t="shared" si="7"/>
        <v>1794.5855533239605</v>
      </c>
      <c r="AC104" s="6" t="e">
        <f>'Emission scenario '!K102</f>
        <v>#N/A</v>
      </c>
      <c r="AD104" s="10" t="e">
        <f>AA104/10^3/'Emission scenario '!J102</f>
        <v>#N/A</v>
      </c>
      <c r="AE104" s="10" t="e">
        <f>AB104/10^3/'Emission scenario '!J102</f>
        <v>#N/A</v>
      </c>
    </row>
    <row r="105" spans="2:31" x14ac:dyDescent="0.3">
      <c r="B105">
        <v>2116</v>
      </c>
      <c r="C105" s="1">
        <v>4448578575.2454033</v>
      </c>
      <c r="D105" s="1"/>
      <c r="E105" s="1">
        <v>381091605591.22913</v>
      </c>
      <c r="F105" s="1">
        <v>928280512568.33313</v>
      </c>
      <c r="G105" s="1">
        <v>238182253494.51819</v>
      </c>
      <c r="H105" s="1">
        <v>1552002950229.3257</v>
      </c>
      <c r="J105">
        <v>4448578575.2454033</v>
      </c>
      <c r="L105">
        <v>304873284472.98328</v>
      </c>
      <c r="M105">
        <v>742624410054.6665</v>
      </c>
      <c r="N105">
        <v>121949313789.19331</v>
      </c>
      <c r="O105">
        <v>1173895586892.0886</v>
      </c>
      <c r="Q105">
        <v>4448578575.2454033</v>
      </c>
      <c r="S105">
        <v>457309926709.47491</v>
      </c>
      <c r="T105">
        <v>1113936615081.9998</v>
      </c>
      <c r="U105">
        <v>342982445032.1062</v>
      </c>
      <c r="V105">
        <v>1918677565398.8264</v>
      </c>
      <c r="Y105">
        <f t="shared" si="4"/>
        <v>2116</v>
      </c>
      <c r="Z105" s="7">
        <f t="shared" si="5"/>
        <v>1552.0029502293257</v>
      </c>
      <c r="AA105">
        <f t="shared" si="6"/>
        <v>1173.8955868920887</v>
      </c>
      <c r="AB105">
        <f t="shared" si="7"/>
        <v>1918.6775653988263</v>
      </c>
      <c r="AC105" s="6" t="e">
        <f>'Emission scenario '!K103</f>
        <v>#N/A</v>
      </c>
      <c r="AD105" s="10" t="e">
        <f>AA105/10^3/'Emission scenario '!J103</f>
        <v>#N/A</v>
      </c>
      <c r="AE105" s="10" t="e">
        <f>AB105/10^3/'Emission scenario '!J103</f>
        <v>#N/A</v>
      </c>
    </row>
    <row r="106" spans="2:31" x14ac:dyDescent="0.3">
      <c r="B106">
        <v>2117</v>
      </c>
      <c r="C106" s="1">
        <v>4692064503.5900736</v>
      </c>
      <c r="D106" s="1"/>
      <c r="E106" s="1">
        <v>407821366636.17676</v>
      </c>
      <c r="F106" s="1">
        <v>991333359266.34106</v>
      </c>
      <c r="G106" s="1">
        <v>254888354147.61047</v>
      </c>
      <c r="H106" s="1">
        <v>1658735144553.7183</v>
      </c>
      <c r="J106">
        <v>4692064503.5900736</v>
      </c>
      <c r="L106">
        <v>326257093308.94141</v>
      </c>
      <c r="M106">
        <v>793066687413.07288</v>
      </c>
      <c r="N106">
        <v>130502837323.57657</v>
      </c>
      <c r="O106">
        <v>1254518682549.1812</v>
      </c>
      <c r="Q106">
        <v>4692064503.5900736</v>
      </c>
      <c r="S106">
        <v>489385639963.41211</v>
      </c>
      <c r="T106">
        <v>1189600031119.6094</v>
      </c>
      <c r="U106">
        <v>367039229972.55908</v>
      </c>
      <c r="V106">
        <v>2050716965559.1707</v>
      </c>
      <c r="Y106">
        <f t="shared" si="4"/>
        <v>2117</v>
      </c>
      <c r="Z106" s="7">
        <f t="shared" si="5"/>
        <v>1658.7351445537183</v>
      </c>
      <c r="AA106">
        <f t="shared" si="6"/>
        <v>1254.5186825491812</v>
      </c>
      <c r="AB106">
        <f t="shared" si="7"/>
        <v>2050.7169655591706</v>
      </c>
      <c r="AC106" s="6" t="e">
        <f>'Emission scenario '!K104</f>
        <v>#N/A</v>
      </c>
      <c r="AD106" s="10" t="e">
        <f>AA106/10^3/'Emission scenario '!J104</f>
        <v>#N/A</v>
      </c>
      <c r="AE106" s="10" t="e">
        <f>AB106/10^3/'Emission scenario '!J104</f>
        <v>#N/A</v>
      </c>
    </row>
    <row r="107" spans="2:31" x14ac:dyDescent="0.3">
      <c r="B107">
        <v>2118</v>
      </c>
      <c r="C107" s="1">
        <v>4948877260.7432222</v>
      </c>
      <c r="D107" s="1"/>
      <c r="E107" s="1">
        <v>436271374771.64117</v>
      </c>
      <c r="F107" s="1">
        <v>1058393168425.7939</v>
      </c>
      <c r="G107" s="1">
        <v>272669609232.27573</v>
      </c>
      <c r="H107" s="1">
        <v>1772283029690.4539</v>
      </c>
      <c r="J107">
        <v>4948877260.7432222</v>
      </c>
      <c r="L107">
        <v>349017099817.31293</v>
      </c>
      <c r="M107">
        <v>846714534740.63513</v>
      </c>
      <c r="N107">
        <v>139606839926.92517</v>
      </c>
      <c r="O107">
        <v>1340287351745.6167</v>
      </c>
      <c r="Q107">
        <v>4948877260.7432222</v>
      </c>
      <c r="S107">
        <v>523525649725.96936</v>
      </c>
      <c r="T107">
        <v>1270071802110.9526</v>
      </c>
      <c r="U107">
        <v>392644237294.47705</v>
      </c>
      <c r="V107">
        <v>2191190566392.1423</v>
      </c>
      <c r="Y107">
        <f t="shared" si="4"/>
        <v>2118</v>
      </c>
      <c r="Z107" s="7">
        <f t="shared" si="5"/>
        <v>1772.2830296904538</v>
      </c>
      <c r="AA107">
        <f t="shared" si="6"/>
        <v>1340.2873517456167</v>
      </c>
      <c r="AB107">
        <f t="shared" si="7"/>
        <v>2191.1905663921425</v>
      </c>
      <c r="AC107" s="6" t="e">
        <f>'Emission scenario '!K105</f>
        <v>#N/A</v>
      </c>
      <c r="AD107" s="10" t="e">
        <f>AA107/10^3/'Emission scenario '!J105</f>
        <v>#N/A</v>
      </c>
      <c r="AE107" s="10" t="e">
        <f>AB107/10^3/'Emission scenario '!J105</f>
        <v>#N/A</v>
      </c>
    </row>
    <row r="108" spans="2:31" x14ac:dyDescent="0.3">
      <c r="B108">
        <v>2119</v>
      </c>
      <c r="C108" s="1">
        <v>5219746270.8257427</v>
      </c>
      <c r="D108" s="1"/>
      <c r="E108" s="1">
        <v>466546830304.06152</v>
      </c>
      <c r="F108" s="1">
        <v>1129704937252.8389</v>
      </c>
      <c r="G108" s="1">
        <v>291591768940.03845</v>
      </c>
      <c r="H108" s="1">
        <v>1893063282767.7646</v>
      </c>
      <c r="J108">
        <v>5219746270.8257427</v>
      </c>
      <c r="L108">
        <v>373237464243.24921</v>
      </c>
      <c r="M108">
        <v>903763949802.27112</v>
      </c>
      <c r="N108">
        <v>149294985697.29968</v>
      </c>
      <c r="O108">
        <v>1431516146013.646</v>
      </c>
      <c r="Q108">
        <v>5219746270.8257427</v>
      </c>
      <c r="S108">
        <v>559856196364.87378</v>
      </c>
      <c r="T108">
        <v>1355645924703.4067</v>
      </c>
      <c r="U108">
        <v>419892147273.65533</v>
      </c>
      <c r="V108">
        <v>2340614014612.7617</v>
      </c>
      <c r="Y108">
        <f t="shared" si="4"/>
        <v>2119</v>
      </c>
      <c r="Z108" s="7">
        <f t="shared" si="5"/>
        <v>1893.0632827677646</v>
      </c>
      <c r="AA108">
        <f t="shared" si="6"/>
        <v>1431.516146013646</v>
      </c>
      <c r="AB108">
        <f t="shared" si="7"/>
        <v>2340.6140146127618</v>
      </c>
      <c r="AC108" s="6" t="e">
        <f>'Emission scenario '!K106</f>
        <v>#N/A</v>
      </c>
      <c r="AD108" s="10" t="e">
        <f>AA108/10^3/'Emission scenario '!J106</f>
        <v>#N/A</v>
      </c>
      <c r="AE108" s="10" t="e">
        <f>AB108/10^3/'Emission scenario '!J106</f>
        <v>#N/A</v>
      </c>
    </row>
    <row r="109" spans="2:31" x14ac:dyDescent="0.3">
      <c r="B109">
        <v>2120</v>
      </c>
      <c r="C109" s="1">
        <v>5505440881.9332628</v>
      </c>
      <c r="D109" s="1"/>
      <c r="E109" s="1">
        <v>498759152952.7948</v>
      </c>
      <c r="F109" s="1">
        <v>1205528155506.2527</v>
      </c>
      <c r="G109" s="1">
        <v>311724470595.49677</v>
      </c>
      <c r="H109" s="1">
        <v>2021517219936.4775</v>
      </c>
      <c r="J109">
        <v>5505440881.9332628</v>
      </c>
      <c r="L109">
        <v>399007322362.23584</v>
      </c>
      <c r="M109">
        <v>964422524405.00208</v>
      </c>
      <c r="N109">
        <v>159602928944.89435</v>
      </c>
      <c r="O109">
        <v>1528538216594.0654</v>
      </c>
      <c r="Q109">
        <v>5505440881.9332628</v>
      </c>
      <c r="S109">
        <v>598510983543.35376</v>
      </c>
      <c r="T109">
        <v>1446633786607.5032</v>
      </c>
      <c r="U109">
        <v>448883237657.51532</v>
      </c>
      <c r="V109">
        <v>2499533448690.3052</v>
      </c>
      <c r="Y109">
        <f t="shared" si="4"/>
        <v>2120</v>
      </c>
      <c r="Z109" s="7">
        <f t="shared" si="5"/>
        <v>2021.5172199364774</v>
      </c>
      <c r="AA109">
        <f t="shared" si="6"/>
        <v>1528.5382165940655</v>
      </c>
      <c r="AB109">
        <f t="shared" si="7"/>
        <v>2499.5334486903052</v>
      </c>
      <c r="AC109" s="6" t="e">
        <f>'Emission scenario '!K107</f>
        <v>#N/A</v>
      </c>
      <c r="AD109" s="10" t="e">
        <f>AA109/10^3/'Emission scenario '!J107</f>
        <v>#N/A</v>
      </c>
      <c r="AE109" s="10" t="e">
        <f>AB109/10^3/'Emission scenario '!J107</f>
        <v>#N/A</v>
      </c>
    </row>
    <row r="110" spans="2:31" x14ac:dyDescent="0.3">
      <c r="B110">
        <v>2121</v>
      </c>
      <c r="C110" s="1">
        <v>5806772551.3189573</v>
      </c>
      <c r="D110" s="1"/>
      <c r="E110" s="1">
        <v>533942761329.1803</v>
      </c>
      <c r="F110" s="1">
        <v>1288336854359.9148</v>
      </c>
      <c r="G110" s="1">
        <v>333714225830.73767</v>
      </c>
      <c r="H110" s="1">
        <v>2161800614071.1519</v>
      </c>
      <c r="J110">
        <v>5806772551.3189573</v>
      </c>
      <c r="L110">
        <v>427154209063.34424</v>
      </c>
      <c r="M110">
        <v>1030669483487.9318</v>
      </c>
      <c r="N110">
        <v>170861683625.33771</v>
      </c>
      <c r="O110">
        <v>1634492148727.9326</v>
      </c>
      <c r="Q110">
        <v>5806772551.3189573</v>
      </c>
      <c r="S110">
        <v>640731313595.01636</v>
      </c>
      <c r="T110">
        <v>1546004225231.8977</v>
      </c>
      <c r="U110">
        <v>480548485196.26227</v>
      </c>
      <c r="V110">
        <v>2673090796574.4951</v>
      </c>
      <c r="Y110">
        <f t="shared" si="4"/>
        <v>2121</v>
      </c>
      <c r="Z110" s="7">
        <f t="shared" si="5"/>
        <v>2161.8006140711518</v>
      </c>
      <c r="AA110">
        <f t="shared" si="6"/>
        <v>1634.4921487279325</v>
      </c>
      <c r="AB110">
        <f t="shared" si="7"/>
        <v>2673.090796574495</v>
      </c>
      <c r="AC110" s="6" t="e">
        <f>'Emission scenario '!K108</f>
        <v>#N/A</v>
      </c>
      <c r="AD110" s="10" t="e">
        <f>AA110/10^3/'Emission scenario '!J108</f>
        <v>#N/A</v>
      </c>
      <c r="AE110" s="10" t="e">
        <f>AB110/10^3/'Emission scenario '!J108</f>
        <v>#N/A</v>
      </c>
    </row>
    <row r="111" spans="2:31" x14ac:dyDescent="0.3">
      <c r="B111">
        <v>2122</v>
      </c>
      <c r="C111" s="1">
        <v>6124597150.1793385</v>
      </c>
      <c r="D111" s="1"/>
      <c r="E111" s="1">
        <v>571397832660.82214</v>
      </c>
      <c r="F111" s="1">
        <v>1376435117205.5952</v>
      </c>
      <c r="G111" s="1">
        <v>357123645413.01385</v>
      </c>
      <c r="H111" s="1">
        <v>2311081192429.6104</v>
      </c>
      <c r="J111">
        <v>6124597150.1793385</v>
      </c>
      <c r="L111">
        <v>457118266128.65771</v>
      </c>
      <c r="M111">
        <v>1101148093764.4761</v>
      </c>
      <c r="N111">
        <v>182847306451.4631</v>
      </c>
      <c r="O111">
        <v>1747238263494.7761</v>
      </c>
      <c r="Q111">
        <v>6124597150.1793385</v>
      </c>
      <c r="S111">
        <v>685677399192.98657</v>
      </c>
      <c r="T111">
        <v>1651722140646.7141</v>
      </c>
      <c r="U111">
        <v>514258049394.73993</v>
      </c>
      <c r="V111">
        <v>2857782186384.6196</v>
      </c>
      <c r="Y111">
        <f t="shared" si="4"/>
        <v>2122</v>
      </c>
      <c r="Z111" s="7">
        <f t="shared" si="5"/>
        <v>2311.0811924296104</v>
      </c>
      <c r="AA111">
        <f t="shared" si="6"/>
        <v>1747.2382634947762</v>
      </c>
      <c r="AB111">
        <f t="shared" si="7"/>
        <v>2857.7821863846198</v>
      </c>
      <c r="AC111" s="6" t="e">
        <f>'Emission scenario '!K109</f>
        <v>#N/A</v>
      </c>
      <c r="AD111" s="10" t="e">
        <f>AA111/10^3/'Emission scenario '!J109</f>
        <v>#N/A</v>
      </c>
      <c r="AE111" s="10" t="e">
        <f>AB111/10^3/'Emission scenario '!J109</f>
        <v>#N/A</v>
      </c>
    </row>
    <row r="112" spans="2:31" x14ac:dyDescent="0.3">
      <c r="B112">
        <v>2123</v>
      </c>
      <c r="C112" s="1">
        <v>6459817394.5894184</v>
      </c>
      <c r="D112" s="1"/>
      <c r="E112" s="1">
        <v>611263554222.30554</v>
      </c>
      <c r="F112" s="1">
        <v>1470147003782.2754</v>
      </c>
      <c r="G112" s="1">
        <v>382039721388.94098</v>
      </c>
      <c r="H112" s="1">
        <v>2469910096788.1113</v>
      </c>
      <c r="J112">
        <v>6459817394.5894184</v>
      </c>
      <c r="L112">
        <v>489010843377.84442</v>
      </c>
      <c r="M112">
        <v>1176117603025.8203</v>
      </c>
      <c r="N112">
        <v>195604337351.13779</v>
      </c>
      <c r="O112">
        <v>1867192601149.3918</v>
      </c>
      <c r="Q112">
        <v>6459817394.5894184</v>
      </c>
      <c r="S112">
        <v>733516265066.7666</v>
      </c>
      <c r="T112">
        <v>1764176404538.7305</v>
      </c>
      <c r="U112">
        <v>550137198800.07495</v>
      </c>
      <c r="V112">
        <v>3054289685800.1611</v>
      </c>
      <c r="Y112">
        <f t="shared" si="4"/>
        <v>2123</v>
      </c>
      <c r="Z112" s="7">
        <f t="shared" si="5"/>
        <v>2469.9100967881113</v>
      </c>
      <c r="AA112">
        <f t="shared" si="6"/>
        <v>1867.1926011493917</v>
      </c>
      <c r="AB112">
        <f t="shared" si="7"/>
        <v>3054.2896858001614</v>
      </c>
      <c r="AC112" s="6" t="e">
        <f>'Emission scenario '!K110</f>
        <v>#N/A</v>
      </c>
      <c r="AD112" s="10" t="e">
        <f>AA112/10^3/'Emission scenario '!J110</f>
        <v>#N/A</v>
      </c>
      <c r="AE112" s="10" t="e">
        <f>AB112/10^3/'Emission scenario '!J110</f>
        <v>#N/A</v>
      </c>
    </row>
    <row r="113" spans="2:31" x14ac:dyDescent="0.3">
      <c r="B113">
        <v>2124</v>
      </c>
      <c r="C113" s="1">
        <v>6813385409.4917793</v>
      </c>
      <c r="D113" s="1"/>
      <c r="E113" s="1">
        <v>653687353358.28503</v>
      </c>
      <c r="F113" s="1">
        <v>1569815745660.4683</v>
      </c>
      <c r="G113" s="1">
        <v>408554595848.92816</v>
      </c>
      <c r="H113" s="1">
        <v>2638871080277.1733</v>
      </c>
      <c r="J113">
        <v>6813385409.4917793</v>
      </c>
      <c r="L113">
        <v>522949882686.62799</v>
      </c>
      <c r="M113">
        <v>1255852596528.3745</v>
      </c>
      <c r="N113">
        <v>209179953074.65121</v>
      </c>
      <c r="O113">
        <v>1994795817699.1453</v>
      </c>
      <c r="Q113">
        <v>6813385409.4917793</v>
      </c>
      <c r="S113">
        <v>784424824029.94202</v>
      </c>
      <c r="T113">
        <v>1883778894792.5618</v>
      </c>
      <c r="U113">
        <v>588318618022.45654</v>
      </c>
      <c r="V113">
        <v>3263335722254.4521</v>
      </c>
      <c r="Y113">
        <f t="shared" si="4"/>
        <v>2124</v>
      </c>
      <c r="Z113" s="7">
        <f t="shared" si="5"/>
        <v>2638.8710802771734</v>
      </c>
      <c r="AA113">
        <f t="shared" si="6"/>
        <v>1994.7958176991453</v>
      </c>
      <c r="AB113">
        <f t="shared" si="7"/>
        <v>3263.3357222544523</v>
      </c>
      <c r="AC113" s="6" t="e">
        <f>'Emission scenario '!K111</f>
        <v>#N/A</v>
      </c>
      <c r="AD113" s="10" t="e">
        <f>AA113/10^3/'Emission scenario '!J111</f>
        <v>#N/A</v>
      </c>
      <c r="AE113" s="10" t="e">
        <f>AB113/10^3/'Emission scenario '!J111</f>
        <v>#N/A</v>
      </c>
    </row>
    <row r="114" spans="2:31" x14ac:dyDescent="0.3">
      <c r="B114">
        <v>2125</v>
      </c>
      <c r="C114" s="1">
        <v>7186305433.0221481</v>
      </c>
      <c r="D114" s="1"/>
      <c r="E114" s="1">
        <v>698825373522.30652</v>
      </c>
      <c r="F114" s="1">
        <v>1675804889765.3833</v>
      </c>
      <c r="G114" s="1">
        <v>436765858451.44159</v>
      </c>
      <c r="H114" s="1">
        <v>2818582427172.1533</v>
      </c>
      <c r="J114">
        <v>7186305433.0221481</v>
      </c>
      <c r="L114">
        <v>559060298817.84521</v>
      </c>
      <c r="M114">
        <v>1340643911812.3066</v>
      </c>
      <c r="N114">
        <v>223624119527.13809</v>
      </c>
      <c r="O114">
        <v>2130514635590.312</v>
      </c>
      <c r="Q114">
        <v>7186305433.0221481</v>
      </c>
      <c r="S114">
        <v>838590448226.76782</v>
      </c>
      <c r="T114">
        <v>2010965867718.46</v>
      </c>
      <c r="U114">
        <v>628942836170.07593</v>
      </c>
      <c r="V114">
        <v>3485685457548.3262</v>
      </c>
      <c r="Y114">
        <f t="shared" si="4"/>
        <v>2125</v>
      </c>
      <c r="Z114" s="7">
        <f t="shared" si="5"/>
        <v>2818.5824271721535</v>
      </c>
      <c r="AA114">
        <f t="shared" si="6"/>
        <v>2130.5146355903121</v>
      </c>
      <c r="AB114">
        <f t="shared" si="7"/>
        <v>3485.6854575483262</v>
      </c>
      <c r="AC114" s="6" t="e">
        <f>'Emission scenario '!K112</f>
        <v>#N/A</v>
      </c>
      <c r="AD114" s="10" t="e">
        <f>AA114/10^3/'Emission scenario '!J112</f>
        <v>#N/A</v>
      </c>
      <c r="AE114" s="10" t="e">
        <f>AB114/10^3/'Emission scenario '!J112</f>
        <v>#N/A</v>
      </c>
    </row>
    <row r="115" spans="2:31" x14ac:dyDescent="0.3">
      <c r="B115">
        <v>2126</v>
      </c>
      <c r="C115" s="1">
        <v>7579636668.8525715</v>
      </c>
      <c r="D115" s="1"/>
      <c r="E115" s="1">
        <v>746842977319.33484</v>
      </c>
      <c r="F115" s="1">
        <v>1788499424979.9341</v>
      </c>
      <c r="G115" s="1">
        <v>466776860824.58429</v>
      </c>
      <c r="H115" s="1">
        <v>3009698899792.7061</v>
      </c>
      <c r="J115">
        <v>7579636668.8525715</v>
      </c>
      <c r="L115">
        <v>597474381855.4679</v>
      </c>
      <c r="M115">
        <v>1430799539983.9473</v>
      </c>
      <c r="N115">
        <v>238989752742.18716</v>
      </c>
      <c r="O115">
        <v>2274843311250.4546</v>
      </c>
      <c r="Q115">
        <v>7579636668.8525715</v>
      </c>
      <c r="S115">
        <v>896211572783.2019</v>
      </c>
      <c r="T115">
        <v>2146199309975.9209</v>
      </c>
      <c r="U115">
        <v>672158679587.40137</v>
      </c>
      <c r="V115">
        <v>3722149199015.377</v>
      </c>
      <c r="Y115">
        <f t="shared" si="4"/>
        <v>2126</v>
      </c>
      <c r="Z115" s="7">
        <f t="shared" si="5"/>
        <v>3009.698899792706</v>
      </c>
      <c r="AA115">
        <f t="shared" si="6"/>
        <v>2274.8433112504545</v>
      </c>
      <c r="AB115">
        <f t="shared" si="7"/>
        <v>3722.1491990153768</v>
      </c>
      <c r="AC115" s="6" t="e">
        <f>'Emission scenario '!K113</f>
        <v>#N/A</v>
      </c>
      <c r="AD115" s="10" t="e">
        <f>AA115/10^3/'Emission scenario '!J113</f>
        <v>#N/A</v>
      </c>
      <c r="AE115" s="10" t="e">
        <f>AB115/10^3/'Emission scenario '!J113</f>
        <v>#N/A</v>
      </c>
    </row>
    <row r="116" spans="2:31" x14ac:dyDescent="0.3">
      <c r="B116">
        <v>2127</v>
      </c>
      <c r="C116" s="1">
        <v>7994496294.6537571</v>
      </c>
      <c r="D116" s="1"/>
      <c r="E116" s="1">
        <v>797915278062.26013</v>
      </c>
      <c r="F116" s="1">
        <v>1908307054581.7869</v>
      </c>
      <c r="G116" s="1">
        <v>498697048788.9126</v>
      </c>
      <c r="H116" s="1">
        <v>3212913877727.6133</v>
      </c>
      <c r="J116">
        <v>7994496294.6537571</v>
      </c>
      <c r="L116">
        <v>638332222449.80811</v>
      </c>
      <c r="M116">
        <v>1526645643665.4294</v>
      </c>
      <c r="N116">
        <v>255332888979.92325</v>
      </c>
      <c r="O116">
        <v>2428305251389.8145</v>
      </c>
      <c r="Q116">
        <v>7994496294.6537571</v>
      </c>
      <c r="S116">
        <v>957498333674.71216</v>
      </c>
      <c r="T116">
        <v>2289968465498.144</v>
      </c>
      <c r="U116">
        <v>718123750256.03418</v>
      </c>
      <c r="V116">
        <v>3973585045723.5439</v>
      </c>
      <c r="Y116">
        <f t="shared" si="4"/>
        <v>2127</v>
      </c>
      <c r="Z116" s="7">
        <f t="shared" si="5"/>
        <v>3212.9138777276135</v>
      </c>
      <c r="AA116">
        <f t="shared" si="6"/>
        <v>2428.3052513898147</v>
      </c>
      <c r="AB116">
        <f t="shared" si="7"/>
        <v>3973.5850457235438</v>
      </c>
      <c r="AC116" s="6" t="e">
        <f>'Emission scenario '!K114</f>
        <v>#N/A</v>
      </c>
      <c r="AD116" s="10" t="e">
        <f>AA116/10^3/'Emission scenario '!J114</f>
        <v>#N/A</v>
      </c>
      <c r="AE116" s="10" t="e">
        <f>AB116/10^3/'Emission scenario '!J114</f>
        <v>#N/A</v>
      </c>
    </row>
    <row r="117" spans="2:31" x14ac:dyDescent="0.3">
      <c r="B117">
        <v>2128</v>
      </c>
      <c r="C117" s="1">
        <v>8432062635.2215624</v>
      </c>
      <c r="D117" s="1"/>
      <c r="E117" s="1">
        <v>852227701436.17944</v>
      </c>
      <c r="F117" s="1">
        <v>2035659487812.8252</v>
      </c>
      <c r="G117" s="1">
        <v>532642313397.61218</v>
      </c>
      <c r="H117" s="1">
        <v>3428961565281.8384</v>
      </c>
      <c r="J117">
        <v>8432062635.2215624</v>
      </c>
      <c r="L117">
        <v>681782161148.9436</v>
      </c>
      <c r="M117">
        <v>1628527590250.2603</v>
      </c>
      <c r="N117">
        <v>272712864459.57745</v>
      </c>
      <c r="O117">
        <v>2591454678494.0029</v>
      </c>
      <c r="Q117">
        <v>8432062635.2215624</v>
      </c>
      <c r="S117">
        <v>1022673241723.4154</v>
      </c>
      <c r="T117">
        <v>2442791385375.3906</v>
      </c>
      <c r="U117">
        <v>767004931292.56152</v>
      </c>
      <c r="V117">
        <v>4240901621026.5889</v>
      </c>
      <c r="Y117">
        <f t="shared" si="4"/>
        <v>2128</v>
      </c>
      <c r="Z117" s="7">
        <f t="shared" si="5"/>
        <v>3428.9615652818384</v>
      </c>
      <c r="AA117">
        <f t="shared" si="6"/>
        <v>2591.454678494003</v>
      </c>
      <c r="AB117">
        <f t="shared" si="7"/>
        <v>4240.9016210265891</v>
      </c>
      <c r="AC117" s="6" t="e">
        <f>'Emission scenario '!K115</f>
        <v>#N/A</v>
      </c>
      <c r="AD117" s="10" t="e">
        <f>AA117/10^3/'Emission scenario '!J115</f>
        <v>#N/A</v>
      </c>
      <c r="AE117" s="10" t="e">
        <f>AB117/10^3/'Emission scenario '!J115</f>
        <v>#N/A</v>
      </c>
    </row>
    <row r="118" spans="2:31" x14ac:dyDescent="0.3">
      <c r="B118">
        <v>2129</v>
      </c>
      <c r="C118" s="1">
        <v>8893578509.280304</v>
      </c>
      <c r="D118" s="1"/>
      <c r="E118" s="1">
        <v>909976578952.33533</v>
      </c>
      <c r="F118" s="1">
        <v>2171013823852.8689</v>
      </c>
      <c r="G118" s="1">
        <v>568735361845.20959</v>
      </c>
      <c r="H118" s="1">
        <v>3658619343159.6938</v>
      </c>
      <c r="J118">
        <v>8893578509.280304</v>
      </c>
      <c r="L118">
        <v>727981263161.86829</v>
      </c>
      <c r="M118">
        <v>1736811059082.2952</v>
      </c>
      <c r="N118">
        <v>291192505264.74731</v>
      </c>
      <c r="O118">
        <v>2764878406018.1914</v>
      </c>
      <c r="Q118">
        <v>8893578509.280304</v>
      </c>
      <c r="S118">
        <v>1091971894742.8025</v>
      </c>
      <c r="T118">
        <v>2605216588623.4429</v>
      </c>
      <c r="U118">
        <v>818978921057.10181</v>
      </c>
      <c r="V118">
        <v>4525060982932.627</v>
      </c>
      <c r="Y118">
        <f t="shared" si="4"/>
        <v>2129</v>
      </c>
      <c r="Z118" s="7">
        <f t="shared" si="5"/>
        <v>3658.6193431596939</v>
      </c>
      <c r="AA118">
        <f t="shared" si="6"/>
        <v>2764.8784060181915</v>
      </c>
      <c r="AB118">
        <f t="shared" si="7"/>
        <v>4525.0609829326268</v>
      </c>
      <c r="AC118" s="6" t="e">
        <f>'Emission scenario '!K116</f>
        <v>#N/A</v>
      </c>
      <c r="AD118" s="10" t="e">
        <f>AA118/10^3/'Emission scenario '!J116</f>
        <v>#N/A</v>
      </c>
      <c r="AE118" s="10" t="e">
        <f>AB118/10^3/'Emission scenario '!J116</f>
        <v>#N/A</v>
      </c>
    </row>
    <row r="119" spans="2:31" x14ac:dyDescent="0.3">
      <c r="B119">
        <v>2130</v>
      </c>
      <c r="C119" s="1">
        <v>9380354759.4688492</v>
      </c>
      <c r="D119" s="1"/>
      <c r="E119" s="1">
        <v>971369774966.51587</v>
      </c>
      <c r="F119" s="1">
        <v>2314854000685.4512</v>
      </c>
      <c r="G119" s="1">
        <v>607106109354.07239</v>
      </c>
      <c r="H119" s="1">
        <v>3902710239765.5083</v>
      </c>
      <c r="J119">
        <v>9380354759.4688492</v>
      </c>
      <c r="L119">
        <v>777095819973.21265</v>
      </c>
      <c r="M119">
        <v>1851883200548.3611</v>
      </c>
      <c r="N119">
        <v>310838327989.2851</v>
      </c>
      <c r="O119">
        <v>2949197703270.3276</v>
      </c>
      <c r="Q119">
        <v>9380354759.4688492</v>
      </c>
      <c r="S119">
        <v>1165643729959.8188</v>
      </c>
      <c r="T119">
        <v>2777824800822.5415</v>
      </c>
      <c r="U119">
        <v>874232797469.86414</v>
      </c>
      <c r="V119">
        <v>4827081683011.6934</v>
      </c>
      <c r="Y119">
        <f t="shared" si="4"/>
        <v>2130</v>
      </c>
      <c r="Z119" s="7">
        <f t="shared" si="5"/>
        <v>3902.7102397655085</v>
      </c>
      <c r="AA119">
        <f t="shared" si="6"/>
        <v>2949.1977032703276</v>
      </c>
      <c r="AB119">
        <f t="shared" si="7"/>
        <v>4827.0816830116937</v>
      </c>
      <c r="AC119" s="6" t="e">
        <f>'Emission scenario '!K117</f>
        <v>#N/A</v>
      </c>
      <c r="AD119" s="10" t="e">
        <f>AA119/10^3/'Emission scenario '!J117</f>
        <v>#N/A</v>
      </c>
      <c r="AE119" s="10" t="e">
        <f>AB119/10^3/'Emission scenario '!J117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Emission scenario </vt:lpstr>
      <vt:lpstr>Relocation rate</vt:lpstr>
      <vt:lpstr>property damage</vt:lpstr>
      <vt:lpstr>localised inflation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Ellora Shirodkar</cp:lastModifiedBy>
  <cp:revision/>
  <dcterms:created xsi:type="dcterms:W3CDTF">2023-03-26T11:43:24Z</dcterms:created>
  <dcterms:modified xsi:type="dcterms:W3CDTF">2023-03-27T11:18:55Z</dcterms:modified>
  <cp:category/>
  <cp:contentStatus/>
</cp:coreProperties>
</file>