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Medium Emission Scen\"/>
    </mc:Choice>
  </mc:AlternateContent>
  <xr:revisionPtr revIDLastSave="0" documentId="13_ncr:1_{F64288EE-E59A-4EBB-881D-8999567377D8}" xr6:coauthVersionLast="45" xr6:coauthVersionMax="47" xr10:uidLastSave="{00000000-0000-0000-0000-000000000000}"/>
  <bookViews>
    <workbookView xWindow="-110" yWindow="-110" windowWidth="19420" windowHeight="10420" firstSheet="3" activeTab="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Expected" sheetId="1" r:id="rId7"/>
    <sheet name="Future Expected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Economic Cost Impact" sheetId="26" r:id="rId13"/>
    <sheet name="Property % affected" sheetId="17" r:id="rId14"/>
    <sheet name="Population Estimate" sheetId="7" r:id="rId15"/>
    <sheet name="Displacement_Number" sheetId="18" r:id="rId16"/>
    <sheet name="Temporary Relocation Numbers" sheetId="19" r:id="rId17"/>
    <sheet name="Temp Relocation Housing Costs" sheetId="20" r:id="rId18"/>
    <sheet name="Temp Relocation Living Costs" sheetId="21" r:id="rId19"/>
    <sheet name="Summary" sheetId="22" r:id="rId20"/>
    <sheet name="Archive&gt;&gt;&gt;&gt;&gt;&gt;" sheetId="15" state="hidden" r:id="rId21"/>
    <sheet name="Costs" sheetId="5" state="hidden" r:id="rId22"/>
    <sheet name="Frequency" sheetId="6" state="hidden" r:id="rId23"/>
    <sheet name="Total Severity" sheetId="13" state="hidden" r:id="rId24"/>
    <sheet name="Number of displacements" sheetId="14" state="hidden" r:id="rId25"/>
  </sheets>
  <externalReferences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N5" i="1" l="1"/>
  <c r="O5" i="1"/>
  <c r="O5" i="17" s="1"/>
  <c r="P5" i="1"/>
  <c r="P5" i="17" s="1"/>
  <c r="Q5" i="1"/>
  <c r="Q5" i="17" s="1"/>
  <c r="R5" i="1"/>
  <c r="R5" i="17" s="1"/>
  <c r="S5" i="1"/>
  <c r="S5" i="17" s="1"/>
  <c r="N6" i="1"/>
  <c r="O6" i="1"/>
  <c r="O6" i="17" s="1"/>
  <c r="P6" i="1"/>
  <c r="P6" i="17" s="1"/>
  <c r="Q6" i="1"/>
  <c r="Q6" i="17" s="1"/>
  <c r="R6" i="1"/>
  <c r="R6" i="17" s="1"/>
  <c r="S6" i="1"/>
  <c r="S6" i="17" s="1"/>
  <c r="N7" i="1"/>
  <c r="O7" i="1"/>
  <c r="O7" i="17" s="1"/>
  <c r="P7" i="1"/>
  <c r="P7" i="17" s="1"/>
  <c r="Q7" i="1"/>
  <c r="Q7" i="17" s="1"/>
  <c r="R7" i="1"/>
  <c r="R7" i="17" s="1"/>
  <c r="S7" i="1"/>
  <c r="S7" i="17" s="1"/>
  <c r="N8" i="1"/>
  <c r="O8" i="1"/>
  <c r="O8" i="17" s="1"/>
  <c r="P8" i="1"/>
  <c r="P8" i="17" s="1"/>
  <c r="Q8" i="1"/>
  <c r="Q8" i="17" s="1"/>
  <c r="R8" i="1"/>
  <c r="R8" i="17" s="1"/>
  <c r="S8" i="1"/>
  <c r="S8" i="17" s="1"/>
  <c r="N9" i="1"/>
  <c r="O9" i="1"/>
  <c r="O9" i="17" s="1"/>
  <c r="P9" i="1"/>
  <c r="P9" i="17" s="1"/>
  <c r="Q9" i="1"/>
  <c r="Q9" i="17" s="1"/>
  <c r="R9" i="1"/>
  <c r="R9" i="17" s="1"/>
  <c r="S9" i="1"/>
  <c r="S9" i="17" s="1"/>
  <c r="N10" i="1"/>
  <c r="O10" i="1"/>
  <c r="O10" i="17" s="1"/>
  <c r="P10" i="1"/>
  <c r="P10" i="17" s="1"/>
  <c r="Q10" i="1"/>
  <c r="Q10" i="17" s="1"/>
  <c r="R10" i="1"/>
  <c r="R10" i="17" s="1"/>
  <c r="S10" i="1"/>
  <c r="S10" i="17" s="1"/>
  <c r="N11" i="1"/>
  <c r="O11" i="1"/>
  <c r="O11" i="17" s="1"/>
  <c r="P11" i="1"/>
  <c r="P11" i="17" s="1"/>
  <c r="Q11" i="1"/>
  <c r="Q11" i="17" s="1"/>
  <c r="R11" i="1"/>
  <c r="R11" i="17" s="1"/>
  <c r="S11" i="1"/>
  <c r="S11" i="17" s="1"/>
  <c r="N12" i="1"/>
  <c r="O12" i="1"/>
  <c r="O12" i="17" s="1"/>
  <c r="P12" i="1"/>
  <c r="P12" i="17" s="1"/>
  <c r="Q12" i="1"/>
  <c r="Q12" i="17" s="1"/>
  <c r="R12" i="1"/>
  <c r="R12" i="17" s="1"/>
  <c r="S12" i="1"/>
  <c r="S12" i="17" s="1"/>
  <c r="N13" i="1"/>
  <c r="O13" i="1"/>
  <c r="O13" i="17" s="1"/>
  <c r="P13" i="1"/>
  <c r="P13" i="17" s="1"/>
  <c r="Q13" i="1"/>
  <c r="Q13" i="17" s="1"/>
  <c r="R13" i="1"/>
  <c r="R13" i="17" s="1"/>
  <c r="S13" i="1"/>
  <c r="S13" i="17" s="1"/>
  <c r="N14" i="1"/>
  <c r="O14" i="1"/>
  <c r="O14" i="17" s="1"/>
  <c r="P14" i="1"/>
  <c r="P14" i="17" s="1"/>
  <c r="Q14" i="1"/>
  <c r="Q14" i="17" s="1"/>
  <c r="R14" i="1"/>
  <c r="R14" i="17" s="1"/>
  <c r="S14" i="1"/>
  <c r="S14" i="17" s="1"/>
  <c r="N15" i="1"/>
  <c r="O15" i="1"/>
  <c r="O15" i="17" s="1"/>
  <c r="P15" i="1"/>
  <c r="P15" i="17" s="1"/>
  <c r="Q15" i="1"/>
  <c r="Q15" i="17" s="1"/>
  <c r="R15" i="1"/>
  <c r="R15" i="17" s="1"/>
  <c r="S15" i="1"/>
  <c r="S15" i="17" s="1"/>
  <c r="N16" i="1"/>
  <c r="O16" i="1"/>
  <c r="O16" i="17" s="1"/>
  <c r="P16" i="1"/>
  <c r="P16" i="17" s="1"/>
  <c r="Q16" i="1"/>
  <c r="Q16" i="17" s="1"/>
  <c r="R16" i="1"/>
  <c r="R16" i="17" s="1"/>
  <c r="S16" i="1"/>
  <c r="S16" i="17" s="1"/>
  <c r="N17" i="1"/>
  <c r="O17" i="1"/>
  <c r="O17" i="17" s="1"/>
  <c r="P17" i="1"/>
  <c r="P17" i="17" s="1"/>
  <c r="Q17" i="1"/>
  <c r="Q17" i="17" s="1"/>
  <c r="R17" i="1"/>
  <c r="R17" i="17" s="1"/>
  <c r="S17" i="1"/>
  <c r="S17" i="17" s="1"/>
  <c r="N18" i="1"/>
  <c r="O18" i="1"/>
  <c r="O18" i="17" s="1"/>
  <c r="P18" i="1"/>
  <c r="P18" i="17" s="1"/>
  <c r="Q18" i="1"/>
  <c r="Q18" i="17" s="1"/>
  <c r="R18" i="1"/>
  <c r="R18" i="17" s="1"/>
  <c r="S18" i="1"/>
  <c r="S18" i="17" s="1"/>
  <c r="N19" i="1"/>
  <c r="O19" i="1"/>
  <c r="O19" i="17" s="1"/>
  <c r="P19" i="1"/>
  <c r="P19" i="17" s="1"/>
  <c r="Q19" i="1"/>
  <c r="Q19" i="17" s="1"/>
  <c r="R19" i="1"/>
  <c r="R19" i="17" s="1"/>
  <c r="S19" i="1"/>
  <c r="S19" i="17" s="1"/>
  <c r="N20" i="1"/>
  <c r="O20" i="1"/>
  <c r="O20" i="17" s="1"/>
  <c r="P20" i="1"/>
  <c r="P20" i="17" s="1"/>
  <c r="Q20" i="1"/>
  <c r="Q20" i="17" s="1"/>
  <c r="R20" i="1"/>
  <c r="R20" i="17" s="1"/>
  <c r="S20" i="1"/>
  <c r="S20" i="17" s="1"/>
  <c r="N21" i="1"/>
  <c r="O21" i="1"/>
  <c r="O21" i="17" s="1"/>
  <c r="P21" i="1"/>
  <c r="P21" i="17" s="1"/>
  <c r="Q21" i="1"/>
  <c r="Q21" i="17" s="1"/>
  <c r="R21" i="1"/>
  <c r="R21" i="17" s="1"/>
  <c r="S21" i="1"/>
  <c r="S21" i="17" s="1"/>
  <c r="N22" i="1"/>
  <c r="O22" i="1"/>
  <c r="O22" i="17" s="1"/>
  <c r="P22" i="1"/>
  <c r="P22" i="17" s="1"/>
  <c r="Q22" i="1"/>
  <c r="Q22" i="17" s="1"/>
  <c r="R22" i="1"/>
  <c r="R22" i="17" s="1"/>
  <c r="S22" i="1"/>
  <c r="S22" i="17" s="1"/>
  <c r="N23" i="1"/>
  <c r="O23" i="1"/>
  <c r="O23" i="17" s="1"/>
  <c r="P23" i="1"/>
  <c r="P23" i="17" s="1"/>
  <c r="Q23" i="1"/>
  <c r="Q23" i="17" s="1"/>
  <c r="R23" i="1"/>
  <c r="R23" i="17" s="1"/>
  <c r="S23" i="1"/>
  <c r="S23" i="17" s="1"/>
  <c r="N24" i="1"/>
  <c r="O24" i="1"/>
  <c r="O24" i="17" s="1"/>
  <c r="P24" i="1"/>
  <c r="P24" i="17" s="1"/>
  <c r="Q24" i="1"/>
  <c r="Q24" i="17" s="1"/>
  <c r="R24" i="1"/>
  <c r="R24" i="17" s="1"/>
  <c r="S24" i="1"/>
  <c r="S24" i="17" s="1"/>
  <c r="N25" i="1"/>
  <c r="O25" i="1"/>
  <c r="O25" i="17" s="1"/>
  <c r="P25" i="1"/>
  <c r="P25" i="17" s="1"/>
  <c r="Q25" i="1"/>
  <c r="Q25" i="17" s="1"/>
  <c r="R25" i="1"/>
  <c r="R25" i="17" s="1"/>
  <c r="S25" i="1"/>
  <c r="S25" i="17" s="1"/>
  <c r="N26" i="1"/>
  <c r="O26" i="1"/>
  <c r="O26" i="17" s="1"/>
  <c r="P26" i="1"/>
  <c r="P26" i="17" s="1"/>
  <c r="Q26" i="1"/>
  <c r="Q26" i="17" s="1"/>
  <c r="R26" i="1"/>
  <c r="R26" i="17" s="1"/>
  <c r="S26" i="1"/>
  <c r="S26" i="17" s="1"/>
  <c r="N27" i="1"/>
  <c r="O27" i="1"/>
  <c r="O27" i="17" s="1"/>
  <c r="P27" i="1"/>
  <c r="P27" i="17" s="1"/>
  <c r="Q27" i="1"/>
  <c r="Q27" i="17" s="1"/>
  <c r="R27" i="1"/>
  <c r="R27" i="17" s="1"/>
  <c r="S27" i="1"/>
  <c r="S27" i="17" s="1"/>
  <c r="N28" i="1"/>
  <c r="O28" i="1"/>
  <c r="O28" i="17" s="1"/>
  <c r="P28" i="1"/>
  <c r="P28" i="17" s="1"/>
  <c r="Q28" i="1"/>
  <c r="Q28" i="17" s="1"/>
  <c r="R28" i="1"/>
  <c r="R28" i="17" s="1"/>
  <c r="S28" i="1"/>
  <c r="S28" i="17" s="1"/>
  <c r="N29" i="1"/>
  <c r="O29" i="1"/>
  <c r="O29" i="17" s="1"/>
  <c r="P29" i="1"/>
  <c r="P29" i="17" s="1"/>
  <c r="Q29" i="1"/>
  <c r="Q29" i="17" s="1"/>
  <c r="R29" i="1"/>
  <c r="R29" i="17" s="1"/>
  <c r="S29" i="1"/>
  <c r="S29" i="17" s="1"/>
  <c r="N30" i="1"/>
  <c r="O30" i="1"/>
  <c r="O30" i="17" s="1"/>
  <c r="P30" i="1"/>
  <c r="P30" i="17" s="1"/>
  <c r="Q30" i="1"/>
  <c r="Q30" i="17" s="1"/>
  <c r="R30" i="1"/>
  <c r="R30" i="17" s="1"/>
  <c r="S30" i="1"/>
  <c r="S30" i="17" s="1"/>
  <c r="N31" i="1"/>
  <c r="O31" i="1"/>
  <c r="O31" i="17" s="1"/>
  <c r="P31" i="1"/>
  <c r="P31" i="17" s="1"/>
  <c r="Q31" i="1"/>
  <c r="Q31" i="17" s="1"/>
  <c r="R31" i="1"/>
  <c r="R31" i="17" s="1"/>
  <c r="S31" i="1"/>
  <c r="S31" i="17" s="1"/>
  <c r="N32" i="1"/>
  <c r="O32" i="1"/>
  <c r="O32" i="17" s="1"/>
  <c r="P32" i="1"/>
  <c r="P32" i="17" s="1"/>
  <c r="Q32" i="1"/>
  <c r="Q32" i="17" s="1"/>
  <c r="R32" i="1"/>
  <c r="R32" i="17" s="1"/>
  <c r="S32" i="1"/>
  <c r="S32" i="17" s="1"/>
  <c r="N33" i="1"/>
  <c r="O33" i="1"/>
  <c r="O33" i="17" s="1"/>
  <c r="P33" i="1"/>
  <c r="P33" i="17" s="1"/>
  <c r="Q33" i="1"/>
  <c r="Q33" i="17" s="1"/>
  <c r="R33" i="1"/>
  <c r="R33" i="17" s="1"/>
  <c r="S33" i="1"/>
  <c r="S33" i="17" s="1"/>
  <c r="N34" i="1"/>
  <c r="O34" i="1"/>
  <c r="O34" i="17" s="1"/>
  <c r="P34" i="1"/>
  <c r="P34" i="17" s="1"/>
  <c r="Q34" i="1"/>
  <c r="Q34" i="17" s="1"/>
  <c r="R34" i="1"/>
  <c r="R34" i="17" s="1"/>
  <c r="S34" i="1"/>
  <c r="S34" i="17" s="1"/>
  <c r="N35" i="1"/>
  <c r="O35" i="1"/>
  <c r="O35" i="17" s="1"/>
  <c r="P35" i="1"/>
  <c r="P35" i="17" s="1"/>
  <c r="Q35" i="1"/>
  <c r="Q35" i="17" s="1"/>
  <c r="R35" i="1"/>
  <c r="R35" i="17" s="1"/>
  <c r="S35" i="1"/>
  <c r="S35" i="17" s="1"/>
  <c r="N36" i="1"/>
  <c r="O36" i="1"/>
  <c r="O36" i="17" s="1"/>
  <c r="P36" i="1"/>
  <c r="P36" i="17" s="1"/>
  <c r="Q36" i="1"/>
  <c r="Q36" i="17" s="1"/>
  <c r="R36" i="1"/>
  <c r="R36" i="17" s="1"/>
  <c r="S36" i="1"/>
  <c r="S36" i="17" s="1"/>
  <c r="N37" i="1"/>
  <c r="O37" i="1"/>
  <c r="O37" i="17" s="1"/>
  <c r="P37" i="1"/>
  <c r="P37" i="17" s="1"/>
  <c r="Q37" i="1"/>
  <c r="Q37" i="17" s="1"/>
  <c r="R37" i="1"/>
  <c r="R37" i="17" s="1"/>
  <c r="S37" i="1"/>
  <c r="S37" i="17" s="1"/>
  <c r="N38" i="1"/>
  <c r="O38" i="1"/>
  <c r="O38" i="17" s="1"/>
  <c r="P38" i="1"/>
  <c r="P38" i="17" s="1"/>
  <c r="Q38" i="1"/>
  <c r="Q38" i="17" s="1"/>
  <c r="R38" i="1"/>
  <c r="R38" i="17" s="1"/>
  <c r="S38" i="1"/>
  <c r="S38" i="17" s="1"/>
  <c r="N39" i="1"/>
  <c r="O39" i="1"/>
  <c r="O39" i="17" s="1"/>
  <c r="P39" i="1"/>
  <c r="P39" i="17" s="1"/>
  <c r="Q39" i="1"/>
  <c r="Q39" i="17" s="1"/>
  <c r="R39" i="1"/>
  <c r="R39" i="17" s="1"/>
  <c r="S39" i="1"/>
  <c r="S39" i="17" s="1"/>
  <c r="N40" i="1"/>
  <c r="O40" i="1"/>
  <c r="O40" i="17" s="1"/>
  <c r="P40" i="1"/>
  <c r="P40" i="17" s="1"/>
  <c r="Q40" i="1"/>
  <c r="Q40" i="17" s="1"/>
  <c r="R40" i="1"/>
  <c r="R40" i="17" s="1"/>
  <c r="S40" i="1"/>
  <c r="S40" i="17" s="1"/>
  <c r="N41" i="1"/>
  <c r="O41" i="1"/>
  <c r="O41" i="17" s="1"/>
  <c r="P41" i="1"/>
  <c r="P41" i="17" s="1"/>
  <c r="Q41" i="1"/>
  <c r="Q41" i="17" s="1"/>
  <c r="R41" i="1"/>
  <c r="R41" i="17" s="1"/>
  <c r="S41" i="1"/>
  <c r="S41" i="17" s="1"/>
  <c r="N42" i="1"/>
  <c r="O42" i="1"/>
  <c r="O42" i="17" s="1"/>
  <c r="P42" i="1"/>
  <c r="P42" i="17" s="1"/>
  <c r="Q42" i="1"/>
  <c r="Q42" i="17" s="1"/>
  <c r="R42" i="1"/>
  <c r="R42" i="17" s="1"/>
  <c r="S42" i="1"/>
  <c r="S42" i="17" s="1"/>
  <c r="N43" i="1"/>
  <c r="O43" i="1"/>
  <c r="O43" i="17" s="1"/>
  <c r="P43" i="1"/>
  <c r="P43" i="17" s="1"/>
  <c r="Q43" i="1"/>
  <c r="Q43" i="17" s="1"/>
  <c r="R43" i="1"/>
  <c r="R43" i="17" s="1"/>
  <c r="S43" i="1"/>
  <c r="S43" i="17" s="1"/>
  <c r="N44" i="1"/>
  <c r="O44" i="1"/>
  <c r="O44" i="17" s="1"/>
  <c r="P44" i="1"/>
  <c r="P44" i="17" s="1"/>
  <c r="Q44" i="1"/>
  <c r="Q44" i="17" s="1"/>
  <c r="R44" i="1"/>
  <c r="R44" i="17" s="1"/>
  <c r="S44" i="1"/>
  <c r="S44" i="17" s="1"/>
  <c r="N45" i="1"/>
  <c r="O45" i="1"/>
  <c r="O45" i="17" s="1"/>
  <c r="P45" i="1"/>
  <c r="P45" i="17" s="1"/>
  <c r="Q45" i="1"/>
  <c r="Q45" i="17" s="1"/>
  <c r="R45" i="1"/>
  <c r="R45" i="17" s="1"/>
  <c r="S45" i="1"/>
  <c r="S45" i="17" s="1"/>
  <c r="N46" i="1"/>
  <c r="N46" i="17" s="1"/>
  <c r="O46" i="1"/>
  <c r="O46" i="17" s="1"/>
  <c r="P46" i="1"/>
  <c r="P46" i="17" s="1"/>
  <c r="Q46" i="1"/>
  <c r="Q46" i="17" s="1"/>
  <c r="R46" i="1"/>
  <c r="R46" i="17" s="1"/>
  <c r="S46" i="1"/>
  <c r="S46" i="17" s="1"/>
  <c r="N47" i="1"/>
  <c r="O47" i="1"/>
  <c r="O47" i="17" s="1"/>
  <c r="P47" i="1"/>
  <c r="P47" i="17" s="1"/>
  <c r="Q47" i="1"/>
  <c r="Q47" i="17" s="1"/>
  <c r="R47" i="1"/>
  <c r="R47" i="17" s="1"/>
  <c r="S47" i="1"/>
  <c r="S47" i="17" s="1"/>
  <c r="N48" i="1"/>
  <c r="O48" i="1"/>
  <c r="O48" i="17" s="1"/>
  <c r="P48" i="1"/>
  <c r="P48" i="17" s="1"/>
  <c r="Q48" i="1"/>
  <c r="Q48" i="17" s="1"/>
  <c r="R48" i="1"/>
  <c r="R48" i="17" s="1"/>
  <c r="S48" i="1"/>
  <c r="S48" i="17" s="1"/>
  <c r="N49" i="1"/>
  <c r="O49" i="1"/>
  <c r="O49" i="17" s="1"/>
  <c r="P49" i="1"/>
  <c r="P49" i="17" s="1"/>
  <c r="Q49" i="1"/>
  <c r="Q49" i="17" s="1"/>
  <c r="R49" i="1"/>
  <c r="R49" i="17" s="1"/>
  <c r="S49" i="1"/>
  <c r="S49" i="17" s="1"/>
  <c r="N50" i="1"/>
  <c r="O50" i="1"/>
  <c r="O50" i="17" s="1"/>
  <c r="P50" i="1"/>
  <c r="P50" i="17" s="1"/>
  <c r="Q50" i="1"/>
  <c r="Q50" i="17" s="1"/>
  <c r="R50" i="1"/>
  <c r="R50" i="17" s="1"/>
  <c r="S50" i="1"/>
  <c r="S50" i="17" s="1"/>
  <c r="N51" i="1"/>
  <c r="O51" i="1"/>
  <c r="O51" i="17" s="1"/>
  <c r="P51" i="1"/>
  <c r="P51" i="17" s="1"/>
  <c r="Q51" i="1"/>
  <c r="Q51" i="17" s="1"/>
  <c r="R51" i="1"/>
  <c r="R51" i="17" s="1"/>
  <c r="S51" i="1"/>
  <c r="S51" i="17" s="1"/>
  <c r="N52" i="1"/>
  <c r="O52" i="1"/>
  <c r="O52" i="17" s="1"/>
  <c r="P52" i="1"/>
  <c r="P52" i="17" s="1"/>
  <c r="Q52" i="1"/>
  <c r="Q52" i="17" s="1"/>
  <c r="R52" i="1"/>
  <c r="R52" i="17" s="1"/>
  <c r="S52" i="1"/>
  <c r="S52" i="17" s="1"/>
  <c r="N53" i="1"/>
  <c r="O53" i="1"/>
  <c r="O53" i="17" s="1"/>
  <c r="P53" i="1"/>
  <c r="P53" i="17" s="1"/>
  <c r="Q53" i="1"/>
  <c r="Q53" i="17" s="1"/>
  <c r="R53" i="1"/>
  <c r="R53" i="17" s="1"/>
  <c r="S53" i="1"/>
  <c r="S53" i="17" s="1"/>
  <c r="N54" i="1"/>
  <c r="O54" i="1"/>
  <c r="O54" i="17" s="1"/>
  <c r="P54" i="1"/>
  <c r="P54" i="17" s="1"/>
  <c r="Q54" i="1"/>
  <c r="Q54" i="17" s="1"/>
  <c r="R54" i="1"/>
  <c r="R54" i="17" s="1"/>
  <c r="S54" i="1"/>
  <c r="S54" i="17" s="1"/>
  <c r="N55" i="1"/>
  <c r="O55" i="1"/>
  <c r="O55" i="17" s="1"/>
  <c r="P55" i="1"/>
  <c r="P55" i="17" s="1"/>
  <c r="Q55" i="1"/>
  <c r="Q55" i="17" s="1"/>
  <c r="R55" i="1"/>
  <c r="R55" i="17" s="1"/>
  <c r="S55" i="1"/>
  <c r="S55" i="17" s="1"/>
  <c r="N56" i="1"/>
  <c r="O56" i="1"/>
  <c r="O56" i="17" s="1"/>
  <c r="P56" i="1"/>
  <c r="P56" i="17" s="1"/>
  <c r="Q56" i="1"/>
  <c r="Q56" i="17" s="1"/>
  <c r="R56" i="1"/>
  <c r="R56" i="17" s="1"/>
  <c r="S56" i="1"/>
  <c r="S56" i="17" s="1"/>
  <c r="N57" i="1"/>
  <c r="O57" i="1"/>
  <c r="O57" i="17" s="1"/>
  <c r="P57" i="1"/>
  <c r="P57" i="17" s="1"/>
  <c r="Q57" i="1"/>
  <c r="Q57" i="17" s="1"/>
  <c r="R57" i="1"/>
  <c r="R57" i="17" s="1"/>
  <c r="S57" i="1"/>
  <c r="S57" i="17" s="1"/>
  <c r="N58" i="1"/>
  <c r="O58" i="1"/>
  <c r="O58" i="17" s="1"/>
  <c r="P58" i="1"/>
  <c r="P58" i="17" s="1"/>
  <c r="Q58" i="1"/>
  <c r="Q58" i="17" s="1"/>
  <c r="R58" i="1"/>
  <c r="R58" i="17" s="1"/>
  <c r="S58" i="1"/>
  <c r="S58" i="17" s="1"/>
  <c r="N59" i="1"/>
  <c r="O59" i="1"/>
  <c r="O59" i="17" s="1"/>
  <c r="P59" i="1"/>
  <c r="P59" i="17" s="1"/>
  <c r="Q59" i="1"/>
  <c r="Q59" i="17" s="1"/>
  <c r="R59" i="1"/>
  <c r="R59" i="17" s="1"/>
  <c r="S59" i="1"/>
  <c r="S59" i="17" s="1"/>
  <c r="N60" i="1"/>
  <c r="O60" i="1"/>
  <c r="O60" i="17" s="1"/>
  <c r="P60" i="1"/>
  <c r="P60" i="17" s="1"/>
  <c r="Q60" i="1"/>
  <c r="Q60" i="17" s="1"/>
  <c r="R60" i="1"/>
  <c r="R60" i="17" s="1"/>
  <c r="S60" i="1"/>
  <c r="S60" i="17" s="1"/>
  <c r="N61" i="1"/>
  <c r="O61" i="1"/>
  <c r="O61" i="17" s="1"/>
  <c r="P61" i="1"/>
  <c r="P61" i="17" s="1"/>
  <c r="Q61" i="1"/>
  <c r="Q61" i="17" s="1"/>
  <c r="R61" i="1"/>
  <c r="R61" i="17" s="1"/>
  <c r="S61" i="1"/>
  <c r="S61" i="17" s="1"/>
  <c r="N62" i="1"/>
  <c r="O62" i="1"/>
  <c r="O62" i="17" s="1"/>
  <c r="P62" i="1"/>
  <c r="P62" i="17" s="1"/>
  <c r="Q62" i="1"/>
  <c r="Q62" i="17" s="1"/>
  <c r="R62" i="1"/>
  <c r="R62" i="17" s="1"/>
  <c r="S62" i="1"/>
  <c r="S62" i="17" s="1"/>
  <c r="N63" i="1"/>
  <c r="N63" i="17" s="1"/>
  <c r="O63" i="1"/>
  <c r="O63" i="17" s="1"/>
  <c r="P63" i="1"/>
  <c r="P63" i="17" s="1"/>
  <c r="Q63" i="1"/>
  <c r="Q63" i="17" s="1"/>
  <c r="R63" i="1"/>
  <c r="R63" i="17" s="1"/>
  <c r="S63" i="1"/>
  <c r="S63" i="17" s="1"/>
  <c r="N64" i="1"/>
  <c r="O64" i="1"/>
  <c r="O64" i="17" s="1"/>
  <c r="P64" i="1"/>
  <c r="P64" i="17" s="1"/>
  <c r="Q64" i="1"/>
  <c r="Q64" i="17" s="1"/>
  <c r="R64" i="1"/>
  <c r="R64" i="17" s="1"/>
  <c r="S64" i="1"/>
  <c r="S64" i="17" s="1"/>
  <c r="N65" i="1"/>
  <c r="O65" i="1"/>
  <c r="O65" i="17" s="1"/>
  <c r="P65" i="1"/>
  <c r="P65" i="17" s="1"/>
  <c r="Q65" i="1"/>
  <c r="Q65" i="17" s="1"/>
  <c r="R65" i="1"/>
  <c r="R65" i="17" s="1"/>
  <c r="S65" i="1"/>
  <c r="S65" i="17" s="1"/>
  <c r="N66" i="1"/>
  <c r="O66" i="1"/>
  <c r="O66" i="17" s="1"/>
  <c r="P66" i="1"/>
  <c r="P66" i="17" s="1"/>
  <c r="Q66" i="1"/>
  <c r="Q66" i="17" s="1"/>
  <c r="R66" i="1"/>
  <c r="R66" i="17" s="1"/>
  <c r="S66" i="1"/>
  <c r="S66" i="17" s="1"/>
  <c r="N67" i="1"/>
  <c r="O67" i="1"/>
  <c r="O67" i="17" s="1"/>
  <c r="P67" i="1"/>
  <c r="P67" i="17" s="1"/>
  <c r="Q67" i="1"/>
  <c r="Q67" i="17" s="1"/>
  <c r="R67" i="1"/>
  <c r="R67" i="17" s="1"/>
  <c r="S67" i="1"/>
  <c r="S67" i="17" s="1"/>
  <c r="N68" i="1"/>
  <c r="O68" i="1"/>
  <c r="O68" i="17" s="1"/>
  <c r="P68" i="1"/>
  <c r="P68" i="17" s="1"/>
  <c r="Q68" i="1"/>
  <c r="Q68" i="17" s="1"/>
  <c r="R68" i="1"/>
  <c r="R68" i="17" s="1"/>
  <c r="S68" i="1"/>
  <c r="S68" i="17" s="1"/>
  <c r="N69" i="1"/>
  <c r="O69" i="1"/>
  <c r="O69" i="17" s="1"/>
  <c r="P69" i="1"/>
  <c r="P69" i="17" s="1"/>
  <c r="Q69" i="1"/>
  <c r="Q69" i="17" s="1"/>
  <c r="R69" i="1"/>
  <c r="R69" i="17" s="1"/>
  <c r="S69" i="1"/>
  <c r="S69" i="17" s="1"/>
  <c r="N70" i="1"/>
  <c r="O70" i="1"/>
  <c r="O70" i="17" s="1"/>
  <c r="P70" i="1"/>
  <c r="P70" i="17" s="1"/>
  <c r="Q70" i="1"/>
  <c r="Q70" i="17" s="1"/>
  <c r="R70" i="1"/>
  <c r="R70" i="17" s="1"/>
  <c r="S70" i="1"/>
  <c r="S70" i="17" s="1"/>
  <c r="N71" i="1"/>
  <c r="O71" i="1"/>
  <c r="O71" i="17" s="1"/>
  <c r="P71" i="1"/>
  <c r="P71" i="17" s="1"/>
  <c r="Q71" i="1"/>
  <c r="Q71" i="17" s="1"/>
  <c r="R71" i="1"/>
  <c r="R71" i="17" s="1"/>
  <c r="S71" i="1"/>
  <c r="S71" i="17" s="1"/>
  <c r="N72" i="1"/>
  <c r="O72" i="1"/>
  <c r="O72" i="17" s="1"/>
  <c r="P72" i="1"/>
  <c r="P72" i="17" s="1"/>
  <c r="Q72" i="1"/>
  <c r="Q72" i="17" s="1"/>
  <c r="R72" i="1"/>
  <c r="R72" i="17" s="1"/>
  <c r="S72" i="1"/>
  <c r="S72" i="17" s="1"/>
  <c r="N73" i="1"/>
  <c r="O73" i="1"/>
  <c r="O73" i="17" s="1"/>
  <c r="P73" i="1"/>
  <c r="P73" i="17" s="1"/>
  <c r="Q73" i="1"/>
  <c r="Q73" i="17" s="1"/>
  <c r="R73" i="1"/>
  <c r="R73" i="17" s="1"/>
  <c r="S73" i="1"/>
  <c r="S73" i="17" s="1"/>
  <c r="N74" i="1"/>
  <c r="O74" i="1"/>
  <c r="O74" i="17" s="1"/>
  <c r="P74" i="1"/>
  <c r="P74" i="17" s="1"/>
  <c r="Q74" i="1"/>
  <c r="Q74" i="17" s="1"/>
  <c r="R74" i="1"/>
  <c r="R74" i="17" s="1"/>
  <c r="S74" i="1"/>
  <c r="S74" i="17" s="1"/>
  <c r="N75" i="1"/>
  <c r="O75" i="1"/>
  <c r="O75" i="17" s="1"/>
  <c r="P75" i="1"/>
  <c r="P75" i="17" s="1"/>
  <c r="Q75" i="1"/>
  <c r="Q75" i="17" s="1"/>
  <c r="R75" i="1"/>
  <c r="R75" i="17" s="1"/>
  <c r="S75" i="1"/>
  <c r="S75" i="17" s="1"/>
  <c r="N76" i="1"/>
  <c r="O76" i="1"/>
  <c r="O76" i="17" s="1"/>
  <c r="P76" i="1"/>
  <c r="P76" i="17" s="1"/>
  <c r="Q76" i="1"/>
  <c r="Q76" i="17" s="1"/>
  <c r="R76" i="1"/>
  <c r="R76" i="17" s="1"/>
  <c r="S76" i="1"/>
  <c r="S76" i="17" s="1"/>
  <c r="N77" i="1"/>
  <c r="O77" i="1"/>
  <c r="O77" i="17" s="1"/>
  <c r="P77" i="1"/>
  <c r="P77" i="17" s="1"/>
  <c r="Q77" i="1"/>
  <c r="Q77" i="17" s="1"/>
  <c r="R77" i="1"/>
  <c r="R77" i="17" s="1"/>
  <c r="S77" i="1"/>
  <c r="S77" i="17" s="1"/>
  <c r="N78" i="1"/>
  <c r="O78" i="1"/>
  <c r="O78" i="17" s="1"/>
  <c r="P78" i="1"/>
  <c r="P78" i="17" s="1"/>
  <c r="Q78" i="1"/>
  <c r="Q78" i="17" s="1"/>
  <c r="R78" i="1"/>
  <c r="R78" i="17" s="1"/>
  <c r="S78" i="1"/>
  <c r="S78" i="17" s="1"/>
  <c r="N79" i="1"/>
  <c r="O79" i="1"/>
  <c r="O79" i="17" s="1"/>
  <c r="P79" i="1"/>
  <c r="P79" i="17" s="1"/>
  <c r="Q79" i="1"/>
  <c r="Q79" i="17" s="1"/>
  <c r="R79" i="1"/>
  <c r="R79" i="17" s="1"/>
  <c r="S79" i="1"/>
  <c r="S79" i="17" s="1"/>
  <c r="N80" i="1"/>
  <c r="O80" i="1"/>
  <c r="O80" i="17" s="1"/>
  <c r="P80" i="1"/>
  <c r="P80" i="17" s="1"/>
  <c r="Q80" i="1"/>
  <c r="Q80" i="17" s="1"/>
  <c r="R80" i="1"/>
  <c r="R80" i="17" s="1"/>
  <c r="S80" i="1"/>
  <c r="S80" i="17" s="1"/>
  <c r="N81" i="1"/>
  <c r="O81" i="1"/>
  <c r="O81" i="17" s="1"/>
  <c r="P81" i="1"/>
  <c r="P81" i="17" s="1"/>
  <c r="Q81" i="1"/>
  <c r="Q81" i="17" s="1"/>
  <c r="R81" i="1"/>
  <c r="R81" i="17" s="1"/>
  <c r="S81" i="1"/>
  <c r="S81" i="17" s="1"/>
  <c r="N82" i="1"/>
  <c r="O82" i="1"/>
  <c r="O82" i="17" s="1"/>
  <c r="P82" i="1"/>
  <c r="P82" i="17" s="1"/>
  <c r="Q82" i="1"/>
  <c r="Q82" i="17" s="1"/>
  <c r="R82" i="1"/>
  <c r="R82" i="17" s="1"/>
  <c r="S82" i="1"/>
  <c r="S82" i="17" s="1"/>
  <c r="N83" i="1"/>
  <c r="O83" i="1"/>
  <c r="O83" i="17" s="1"/>
  <c r="P83" i="1"/>
  <c r="P83" i="17" s="1"/>
  <c r="Q83" i="1"/>
  <c r="Q83" i="17" s="1"/>
  <c r="R83" i="1"/>
  <c r="R83" i="17" s="1"/>
  <c r="S83" i="1"/>
  <c r="S83" i="17" s="1"/>
  <c r="N84" i="1"/>
  <c r="O84" i="1"/>
  <c r="O84" i="17" s="1"/>
  <c r="P84" i="1"/>
  <c r="P84" i="17" s="1"/>
  <c r="Q84" i="1"/>
  <c r="Q84" i="17" s="1"/>
  <c r="R84" i="1"/>
  <c r="R84" i="17" s="1"/>
  <c r="S84" i="1"/>
  <c r="S84" i="17" s="1"/>
  <c r="N85" i="1"/>
  <c r="O85" i="1"/>
  <c r="O85" i="17" s="1"/>
  <c r="P85" i="1"/>
  <c r="P85" i="17" s="1"/>
  <c r="Q85" i="1"/>
  <c r="Q85" i="17" s="1"/>
  <c r="R85" i="1"/>
  <c r="R85" i="17" s="1"/>
  <c r="S85" i="1"/>
  <c r="S85" i="17" s="1"/>
  <c r="N86" i="1"/>
  <c r="O86" i="1"/>
  <c r="O86" i="17" s="1"/>
  <c r="P86" i="1"/>
  <c r="P86" i="17" s="1"/>
  <c r="Q86" i="1"/>
  <c r="Q86" i="17" s="1"/>
  <c r="R86" i="1"/>
  <c r="R86" i="17" s="1"/>
  <c r="S86" i="1"/>
  <c r="S86" i="17" s="1"/>
  <c r="N87" i="1"/>
  <c r="O87" i="1"/>
  <c r="O87" i="17" s="1"/>
  <c r="P87" i="1"/>
  <c r="P87" i="17" s="1"/>
  <c r="Q87" i="1"/>
  <c r="Q87" i="17" s="1"/>
  <c r="R87" i="1"/>
  <c r="R87" i="17" s="1"/>
  <c r="S87" i="1"/>
  <c r="S87" i="17" s="1"/>
  <c r="N88" i="1"/>
  <c r="O88" i="1"/>
  <c r="O88" i="17" s="1"/>
  <c r="P88" i="1"/>
  <c r="P88" i="17" s="1"/>
  <c r="Q88" i="1"/>
  <c r="Q88" i="17" s="1"/>
  <c r="R88" i="1"/>
  <c r="R88" i="17" s="1"/>
  <c r="S88" i="1"/>
  <c r="S88" i="17" s="1"/>
  <c r="N89" i="1"/>
  <c r="O89" i="1"/>
  <c r="O89" i="17" s="1"/>
  <c r="P89" i="1"/>
  <c r="P89" i="17" s="1"/>
  <c r="Q89" i="1"/>
  <c r="Q89" i="17" s="1"/>
  <c r="R89" i="1"/>
  <c r="R89" i="17" s="1"/>
  <c r="S89" i="1"/>
  <c r="S89" i="17" s="1"/>
  <c r="N90" i="1"/>
  <c r="O90" i="1"/>
  <c r="O90" i="17" s="1"/>
  <c r="P90" i="1"/>
  <c r="P90" i="17" s="1"/>
  <c r="Q90" i="1"/>
  <c r="Q90" i="17" s="1"/>
  <c r="R90" i="1"/>
  <c r="R90" i="17" s="1"/>
  <c r="S90" i="1"/>
  <c r="S90" i="17" s="1"/>
  <c r="N91" i="1"/>
  <c r="O91" i="1"/>
  <c r="O91" i="17" s="1"/>
  <c r="P91" i="1"/>
  <c r="P91" i="17" s="1"/>
  <c r="Q91" i="1"/>
  <c r="Q91" i="17" s="1"/>
  <c r="R91" i="1"/>
  <c r="R91" i="17" s="1"/>
  <c r="S91" i="1"/>
  <c r="S91" i="17" s="1"/>
  <c r="N92" i="1"/>
  <c r="O92" i="1"/>
  <c r="O92" i="17" s="1"/>
  <c r="P92" i="1"/>
  <c r="P92" i="17" s="1"/>
  <c r="Q92" i="1"/>
  <c r="Q92" i="17" s="1"/>
  <c r="R92" i="1"/>
  <c r="R92" i="17" s="1"/>
  <c r="S92" i="1"/>
  <c r="S92" i="17" s="1"/>
  <c r="N93" i="1"/>
  <c r="O93" i="1"/>
  <c r="O93" i="17" s="1"/>
  <c r="P93" i="1"/>
  <c r="P93" i="17" s="1"/>
  <c r="Q93" i="1"/>
  <c r="Q93" i="17" s="1"/>
  <c r="R93" i="1"/>
  <c r="R93" i="17" s="1"/>
  <c r="S93" i="1"/>
  <c r="S93" i="17" s="1"/>
  <c r="N94" i="1"/>
  <c r="O94" i="1"/>
  <c r="O94" i="17" s="1"/>
  <c r="P94" i="1"/>
  <c r="P94" i="17" s="1"/>
  <c r="Q94" i="1"/>
  <c r="Q94" i="17" s="1"/>
  <c r="R94" i="1"/>
  <c r="R94" i="17" s="1"/>
  <c r="S94" i="1"/>
  <c r="S94" i="17" s="1"/>
  <c r="N95" i="1"/>
  <c r="O95" i="1"/>
  <c r="O95" i="17" s="1"/>
  <c r="P95" i="1"/>
  <c r="P95" i="17" s="1"/>
  <c r="Q95" i="1"/>
  <c r="Q95" i="17" s="1"/>
  <c r="R95" i="1"/>
  <c r="R95" i="17" s="1"/>
  <c r="S95" i="1"/>
  <c r="S95" i="17" s="1"/>
  <c r="N96" i="1"/>
  <c r="O96" i="1"/>
  <c r="O96" i="17" s="1"/>
  <c r="P96" i="1"/>
  <c r="P96" i="17" s="1"/>
  <c r="Q96" i="1"/>
  <c r="Q96" i="17" s="1"/>
  <c r="R96" i="1"/>
  <c r="R96" i="17" s="1"/>
  <c r="S96" i="1"/>
  <c r="S96" i="17" s="1"/>
  <c r="N97" i="1"/>
  <c r="O97" i="1"/>
  <c r="O97" i="17" s="1"/>
  <c r="P97" i="1"/>
  <c r="P97" i="17" s="1"/>
  <c r="Q97" i="1"/>
  <c r="Q97" i="17" s="1"/>
  <c r="R97" i="1"/>
  <c r="R97" i="17" s="1"/>
  <c r="S97" i="1"/>
  <c r="S97" i="17" s="1"/>
  <c r="N98" i="1"/>
  <c r="O98" i="1"/>
  <c r="O98" i="17" s="1"/>
  <c r="P98" i="1"/>
  <c r="P98" i="17" s="1"/>
  <c r="Q98" i="1"/>
  <c r="Q98" i="17" s="1"/>
  <c r="R98" i="1"/>
  <c r="R98" i="17" s="1"/>
  <c r="S98" i="1"/>
  <c r="S98" i="17" s="1"/>
  <c r="N99" i="1"/>
  <c r="O99" i="1"/>
  <c r="O99" i="17" s="1"/>
  <c r="P99" i="1"/>
  <c r="P99" i="17" s="1"/>
  <c r="Q99" i="1"/>
  <c r="Q99" i="17" s="1"/>
  <c r="R99" i="1"/>
  <c r="R99" i="17" s="1"/>
  <c r="S99" i="1"/>
  <c r="S99" i="17" s="1"/>
  <c r="N100" i="1"/>
  <c r="O100" i="1"/>
  <c r="O100" i="17" s="1"/>
  <c r="P100" i="1"/>
  <c r="P100" i="17" s="1"/>
  <c r="Q100" i="1"/>
  <c r="Q100" i="17" s="1"/>
  <c r="R100" i="1"/>
  <c r="R100" i="17" s="1"/>
  <c r="S100" i="1"/>
  <c r="S100" i="17" s="1"/>
  <c r="N101" i="1"/>
  <c r="O101" i="1"/>
  <c r="O101" i="17" s="1"/>
  <c r="P101" i="1"/>
  <c r="P101" i="17" s="1"/>
  <c r="Q101" i="1"/>
  <c r="Q101" i="17" s="1"/>
  <c r="R101" i="1"/>
  <c r="R101" i="17" s="1"/>
  <c r="S101" i="1"/>
  <c r="S101" i="17" s="1"/>
  <c r="N102" i="1"/>
  <c r="O102" i="1"/>
  <c r="O102" i="17" s="1"/>
  <c r="P102" i="1"/>
  <c r="P102" i="17" s="1"/>
  <c r="Q102" i="1"/>
  <c r="Q102" i="17" s="1"/>
  <c r="R102" i="1"/>
  <c r="R102" i="17" s="1"/>
  <c r="S102" i="1"/>
  <c r="S102" i="17" s="1"/>
  <c r="N103" i="1"/>
  <c r="O103" i="1"/>
  <c r="O103" i="17" s="1"/>
  <c r="P103" i="1"/>
  <c r="P103" i="17" s="1"/>
  <c r="Q103" i="1"/>
  <c r="Q103" i="17" s="1"/>
  <c r="R103" i="1"/>
  <c r="R103" i="17" s="1"/>
  <c r="S103" i="1"/>
  <c r="S103" i="17" s="1"/>
  <c r="N104" i="1"/>
  <c r="O104" i="1"/>
  <c r="O104" i="17" s="1"/>
  <c r="P104" i="1"/>
  <c r="P104" i="17" s="1"/>
  <c r="Q104" i="1"/>
  <c r="Q104" i="17" s="1"/>
  <c r="R104" i="1"/>
  <c r="R104" i="17" s="1"/>
  <c r="S104" i="1"/>
  <c r="S104" i="17" s="1"/>
  <c r="N105" i="1"/>
  <c r="O105" i="1"/>
  <c r="O105" i="17" s="1"/>
  <c r="P105" i="1"/>
  <c r="P105" i="17" s="1"/>
  <c r="Q105" i="1"/>
  <c r="Q105" i="17" s="1"/>
  <c r="R105" i="1"/>
  <c r="R105" i="17" s="1"/>
  <c r="S105" i="1"/>
  <c r="S105" i="17" s="1"/>
  <c r="N106" i="1"/>
  <c r="O106" i="1"/>
  <c r="O106" i="17" s="1"/>
  <c r="P106" i="1"/>
  <c r="P106" i="17" s="1"/>
  <c r="Q106" i="1"/>
  <c r="Q106" i="17" s="1"/>
  <c r="R106" i="1"/>
  <c r="R106" i="17" s="1"/>
  <c r="S106" i="1"/>
  <c r="S106" i="17" s="1"/>
  <c r="N107" i="1"/>
  <c r="O107" i="1"/>
  <c r="O107" i="17" s="1"/>
  <c r="P107" i="1"/>
  <c r="P107" i="17" s="1"/>
  <c r="Q107" i="1"/>
  <c r="Q107" i="17" s="1"/>
  <c r="R107" i="1"/>
  <c r="R107" i="17" s="1"/>
  <c r="S107" i="1"/>
  <c r="S107" i="17" s="1"/>
  <c r="N108" i="1"/>
  <c r="O108" i="1"/>
  <c r="O108" i="17" s="1"/>
  <c r="P108" i="1"/>
  <c r="P108" i="17" s="1"/>
  <c r="Q108" i="1"/>
  <c r="Q108" i="17" s="1"/>
  <c r="R108" i="1"/>
  <c r="R108" i="17" s="1"/>
  <c r="S108" i="1"/>
  <c r="S108" i="17" s="1"/>
  <c r="N109" i="1"/>
  <c r="O109" i="1"/>
  <c r="O109" i="17" s="1"/>
  <c r="P109" i="1"/>
  <c r="P109" i="17" s="1"/>
  <c r="Q109" i="1"/>
  <c r="Q109" i="17" s="1"/>
  <c r="R109" i="1"/>
  <c r="R109" i="17" s="1"/>
  <c r="S109" i="1"/>
  <c r="S109" i="17" s="1"/>
  <c r="N110" i="1"/>
  <c r="O110" i="1"/>
  <c r="O110" i="17" s="1"/>
  <c r="P110" i="1"/>
  <c r="P110" i="17" s="1"/>
  <c r="Q110" i="1"/>
  <c r="Q110" i="17" s="1"/>
  <c r="R110" i="1"/>
  <c r="R110" i="17" s="1"/>
  <c r="S110" i="1"/>
  <c r="S110" i="17" s="1"/>
  <c r="N111" i="1"/>
  <c r="O111" i="1"/>
  <c r="O111" i="17" s="1"/>
  <c r="P111" i="1"/>
  <c r="P111" i="17" s="1"/>
  <c r="Q111" i="1"/>
  <c r="Q111" i="17" s="1"/>
  <c r="R111" i="1"/>
  <c r="R111" i="17" s="1"/>
  <c r="S111" i="1"/>
  <c r="S111" i="17" s="1"/>
  <c r="N112" i="1"/>
  <c r="O112" i="1"/>
  <c r="O112" i="17" s="1"/>
  <c r="P112" i="1"/>
  <c r="P112" i="17" s="1"/>
  <c r="Q112" i="1"/>
  <c r="Q112" i="17" s="1"/>
  <c r="R112" i="1"/>
  <c r="R112" i="17" s="1"/>
  <c r="S112" i="1"/>
  <c r="S112" i="17" s="1"/>
  <c r="N113" i="1"/>
  <c r="O113" i="1"/>
  <c r="O113" i="17" s="1"/>
  <c r="P113" i="1"/>
  <c r="P113" i="17" s="1"/>
  <c r="Q113" i="1"/>
  <c r="Q113" i="17" s="1"/>
  <c r="R113" i="1"/>
  <c r="R113" i="17" s="1"/>
  <c r="S113" i="1"/>
  <c r="S113" i="17" s="1"/>
  <c r="N114" i="1"/>
  <c r="O114" i="1"/>
  <c r="O114" i="17" s="1"/>
  <c r="P114" i="1"/>
  <c r="P114" i="17" s="1"/>
  <c r="Q114" i="1"/>
  <c r="Q114" i="17" s="1"/>
  <c r="R114" i="1"/>
  <c r="R114" i="17" s="1"/>
  <c r="S114" i="1"/>
  <c r="S114" i="17" s="1"/>
  <c r="N115" i="1"/>
  <c r="O115" i="1"/>
  <c r="O115" i="17" s="1"/>
  <c r="P115" i="1"/>
  <c r="P115" i="17" s="1"/>
  <c r="Q115" i="1"/>
  <c r="Q115" i="17" s="1"/>
  <c r="R115" i="1"/>
  <c r="R115" i="17" s="1"/>
  <c r="S115" i="1"/>
  <c r="S115" i="17" s="1"/>
  <c r="N116" i="1"/>
  <c r="O116" i="1"/>
  <c r="O116" i="17" s="1"/>
  <c r="P116" i="1"/>
  <c r="P116" i="17" s="1"/>
  <c r="Q116" i="1"/>
  <c r="Q116" i="17" s="1"/>
  <c r="R116" i="1"/>
  <c r="R116" i="17" s="1"/>
  <c r="S116" i="1"/>
  <c r="S116" i="17" s="1"/>
  <c r="N117" i="1"/>
  <c r="O117" i="1"/>
  <c r="O117" i="17" s="1"/>
  <c r="P117" i="1"/>
  <c r="P117" i="17" s="1"/>
  <c r="Q117" i="1"/>
  <c r="Q117" i="17" s="1"/>
  <c r="R117" i="1"/>
  <c r="R117" i="17" s="1"/>
  <c r="S117" i="1"/>
  <c r="S117" i="17" s="1"/>
  <c r="N118" i="1"/>
  <c r="O118" i="1"/>
  <c r="O118" i="17" s="1"/>
  <c r="P118" i="1"/>
  <c r="P118" i="17" s="1"/>
  <c r="Q118" i="1"/>
  <c r="Q118" i="17" s="1"/>
  <c r="R118" i="1"/>
  <c r="R118" i="17" s="1"/>
  <c r="S118" i="1"/>
  <c r="S118" i="17" s="1"/>
  <c r="N119" i="1"/>
  <c r="O119" i="1"/>
  <c r="O119" i="17" s="1"/>
  <c r="P119" i="1"/>
  <c r="P119" i="17" s="1"/>
  <c r="Q119" i="1"/>
  <c r="Q119" i="17" s="1"/>
  <c r="R119" i="1"/>
  <c r="R119" i="17" s="1"/>
  <c r="S119" i="1"/>
  <c r="S119" i="17" s="1"/>
  <c r="N120" i="1"/>
  <c r="O120" i="1"/>
  <c r="O120" i="17" s="1"/>
  <c r="P120" i="1"/>
  <c r="P120" i="17" s="1"/>
  <c r="Q120" i="1"/>
  <c r="Q120" i="17" s="1"/>
  <c r="R120" i="1"/>
  <c r="R120" i="17" s="1"/>
  <c r="S120" i="1"/>
  <c r="S120" i="17" s="1"/>
  <c r="N121" i="1"/>
  <c r="O121" i="1"/>
  <c r="O121" i="17" s="1"/>
  <c r="P121" i="1"/>
  <c r="P121" i="17" s="1"/>
  <c r="Q121" i="1"/>
  <c r="Q121" i="17" s="1"/>
  <c r="R121" i="1"/>
  <c r="R121" i="17" s="1"/>
  <c r="S121" i="1"/>
  <c r="S121" i="17" s="1"/>
  <c r="N122" i="1"/>
  <c r="O122" i="1"/>
  <c r="O122" i="17" s="1"/>
  <c r="P122" i="1"/>
  <c r="P122" i="17" s="1"/>
  <c r="Q122" i="1"/>
  <c r="Q122" i="17" s="1"/>
  <c r="R122" i="1"/>
  <c r="R122" i="17" s="1"/>
  <c r="S122" i="1"/>
  <c r="S122" i="17" s="1"/>
  <c r="N123" i="1"/>
  <c r="O123" i="1"/>
  <c r="O123" i="17" s="1"/>
  <c r="P123" i="1"/>
  <c r="P123" i="17" s="1"/>
  <c r="Q123" i="1"/>
  <c r="Q123" i="17" s="1"/>
  <c r="R123" i="1"/>
  <c r="R123" i="17" s="1"/>
  <c r="S123" i="1"/>
  <c r="S123" i="17" s="1"/>
  <c r="N124" i="1"/>
  <c r="O124" i="1"/>
  <c r="O124" i="17" s="1"/>
  <c r="P124" i="1"/>
  <c r="P124" i="17" s="1"/>
  <c r="Q124" i="1"/>
  <c r="Q124" i="17" s="1"/>
  <c r="R124" i="1"/>
  <c r="R124" i="17" s="1"/>
  <c r="S124" i="1"/>
  <c r="S124" i="17" s="1"/>
  <c r="N125" i="1"/>
  <c r="O125" i="1"/>
  <c r="O125" i="17" s="1"/>
  <c r="P125" i="1"/>
  <c r="P125" i="17" s="1"/>
  <c r="Q125" i="1"/>
  <c r="Q125" i="17" s="1"/>
  <c r="R125" i="1"/>
  <c r="R125" i="17" s="1"/>
  <c r="S125" i="1"/>
  <c r="S125" i="17" s="1"/>
  <c r="N126" i="1"/>
  <c r="O126" i="1"/>
  <c r="O126" i="17" s="1"/>
  <c r="P126" i="1"/>
  <c r="P126" i="17" s="1"/>
  <c r="Q126" i="1"/>
  <c r="Q126" i="17" s="1"/>
  <c r="R126" i="1"/>
  <c r="R126" i="17" s="1"/>
  <c r="S126" i="1"/>
  <c r="S126" i="17" s="1"/>
  <c r="N127" i="1"/>
  <c r="O127" i="1"/>
  <c r="O127" i="17" s="1"/>
  <c r="P127" i="1"/>
  <c r="P127" i="17" s="1"/>
  <c r="Q127" i="1"/>
  <c r="Q127" i="17" s="1"/>
  <c r="R127" i="1"/>
  <c r="R127" i="17" s="1"/>
  <c r="S127" i="1"/>
  <c r="S127" i="17" s="1"/>
  <c r="N128" i="1"/>
  <c r="O128" i="1"/>
  <c r="O128" i="17" s="1"/>
  <c r="P128" i="1"/>
  <c r="P128" i="17" s="1"/>
  <c r="Q128" i="1"/>
  <c r="Q128" i="17" s="1"/>
  <c r="R128" i="1"/>
  <c r="R128" i="17" s="1"/>
  <c r="S128" i="1"/>
  <c r="S128" i="17" s="1"/>
  <c r="N129" i="1"/>
  <c r="O129" i="1"/>
  <c r="O129" i="17" s="1"/>
  <c r="P129" i="1"/>
  <c r="P129" i="17" s="1"/>
  <c r="Q129" i="1"/>
  <c r="Q129" i="17" s="1"/>
  <c r="R129" i="1"/>
  <c r="R129" i="17" s="1"/>
  <c r="S129" i="1"/>
  <c r="S129" i="17" s="1"/>
  <c r="N130" i="1"/>
  <c r="O130" i="1"/>
  <c r="O130" i="17" s="1"/>
  <c r="P130" i="1"/>
  <c r="P130" i="17" s="1"/>
  <c r="Q130" i="1"/>
  <c r="Q130" i="17" s="1"/>
  <c r="R130" i="1"/>
  <c r="R130" i="17" s="1"/>
  <c r="S130" i="1"/>
  <c r="S130" i="17" s="1"/>
  <c r="N131" i="1"/>
  <c r="O131" i="1"/>
  <c r="O131" i="17" s="1"/>
  <c r="P131" i="1"/>
  <c r="P131" i="17" s="1"/>
  <c r="Q131" i="1"/>
  <c r="Q131" i="17" s="1"/>
  <c r="R131" i="1"/>
  <c r="R131" i="17" s="1"/>
  <c r="S131" i="1"/>
  <c r="S131" i="17" s="1"/>
  <c r="O4" i="1"/>
  <c r="O4" i="17" s="1"/>
  <c r="P4" i="1"/>
  <c r="P4" i="17" s="1"/>
  <c r="Q4" i="1"/>
  <c r="Q4" i="17" s="1"/>
  <c r="R4" i="1"/>
  <c r="R4" i="17" s="1"/>
  <c r="S4" i="1"/>
  <c r="S4" i="17" s="1"/>
  <c r="N4" i="1"/>
  <c r="H5" i="1"/>
  <c r="I5" i="1"/>
  <c r="I5" i="17" s="1"/>
  <c r="J5" i="1"/>
  <c r="J5" i="17" s="1"/>
  <c r="K5" i="1"/>
  <c r="K5" i="17" s="1"/>
  <c r="L5" i="1"/>
  <c r="L5" i="17" s="1"/>
  <c r="M5" i="1"/>
  <c r="M5" i="17" s="1"/>
  <c r="H6" i="1"/>
  <c r="I6" i="1"/>
  <c r="I6" i="17" s="1"/>
  <c r="J6" i="1"/>
  <c r="J6" i="17" s="1"/>
  <c r="K6" i="1"/>
  <c r="K6" i="17" s="1"/>
  <c r="L6" i="1"/>
  <c r="L6" i="17" s="1"/>
  <c r="M6" i="1"/>
  <c r="M6" i="17" s="1"/>
  <c r="H7" i="1"/>
  <c r="I7" i="1"/>
  <c r="I7" i="17" s="1"/>
  <c r="J7" i="1"/>
  <c r="J7" i="17" s="1"/>
  <c r="K7" i="1"/>
  <c r="K7" i="17" s="1"/>
  <c r="L7" i="1"/>
  <c r="L7" i="17" s="1"/>
  <c r="M7" i="1"/>
  <c r="M7" i="17" s="1"/>
  <c r="H8" i="1"/>
  <c r="I8" i="1"/>
  <c r="I8" i="17" s="1"/>
  <c r="J8" i="1"/>
  <c r="J8" i="17" s="1"/>
  <c r="K8" i="1"/>
  <c r="K8" i="17" s="1"/>
  <c r="L8" i="1"/>
  <c r="L8" i="17" s="1"/>
  <c r="M8" i="1"/>
  <c r="M8" i="17" s="1"/>
  <c r="H9" i="1"/>
  <c r="I9" i="1"/>
  <c r="I9" i="17" s="1"/>
  <c r="J9" i="1"/>
  <c r="J9" i="17" s="1"/>
  <c r="K9" i="1"/>
  <c r="K9" i="17" s="1"/>
  <c r="L9" i="1"/>
  <c r="L9" i="17" s="1"/>
  <c r="M9" i="1"/>
  <c r="M9" i="17" s="1"/>
  <c r="H10" i="1"/>
  <c r="I10" i="1"/>
  <c r="I10" i="17" s="1"/>
  <c r="J10" i="1"/>
  <c r="J10" i="17" s="1"/>
  <c r="K10" i="1"/>
  <c r="K10" i="17" s="1"/>
  <c r="L10" i="1"/>
  <c r="L10" i="17" s="1"/>
  <c r="M10" i="1"/>
  <c r="M10" i="17" s="1"/>
  <c r="H11" i="1"/>
  <c r="I11" i="1"/>
  <c r="I11" i="17" s="1"/>
  <c r="J11" i="1"/>
  <c r="J11" i="17" s="1"/>
  <c r="K11" i="1"/>
  <c r="K11" i="17" s="1"/>
  <c r="L11" i="1"/>
  <c r="L11" i="17" s="1"/>
  <c r="M11" i="1"/>
  <c r="M11" i="17" s="1"/>
  <c r="H12" i="1"/>
  <c r="I12" i="1"/>
  <c r="I12" i="17" s="1"/>
  <c r="J12" i="1"/>
  <c r="J12" i="17" s="1"/>
  <c r="K12" i="1"/>
  <c r="K12" i="17" s="1"/>
  <c r="L12" i="1"/>
  <c r="L12" i="17" s="1"/>
  <c r="M12" i="1"/>
  <c r="M12" i="17" s="1"/>
  <c r="H13" i="1"/>
  <c r="I13" i="1"/>
  <c r="I13" i="17" s="1"/>
  <c r="J13" i="1"/>
  <c r="J13" i="17" s="1"/>
  <c r="K13" i="1"/>
  <c r="K13" i="17" s="1"/>
  <c r="L13" i="1"/>
  <c r="L13" i="17" s="1"/>
  <c r="M13" i="1"/>
  <c r="M13" i="17" s="1"/>
  <c r="H14" i="1"/>
  <c r="I14" i="1"/>
  <c r="I14" i="17" s="1"/>
  <c r="J14" i="1"/>
  <c r="J14" i="17" s="1"/>
  <c r="K14" i="1"/>
  <c r="K14" i="17" s="1"/>
  <c r="L14" i="1"/>
  <c r="L14" i="17" s="1"/>
  <c r="M14" i="1"/>
  <c r="M14" i="17" s="1"/>
  <c r="H15" i="1"/>
  <c r="I15" i="1"/>
  <c r="I15" i="17" s="1"/>
  <c r="J15" i="1"/>
  <c r="J15" i="17" s="1"/>
  <c r="K15" i="1"/>
  <c r="K15" i="17" s="1"/>
  <c r="L15" i="1"/>
  <c r="L15" i="17" s="1"/>
  <c r="M15" i="1"/>
  <c r="M15" i="17" s="1"/>
  <c r="H16" i="1"/>
  <c r="I16" i="1"/>
  <c r="I16" i="17" s="1"/>
  <c r="J16" i="1"/>
  <c r="J16" i="17" s="1"/>
  <c r="K16" i="1"/>
  <c r="K16" i="17" s="1"/>
  <c r="L16" i="1"/>
  <c r="L16" i="17" s="1"/>
  <c r="M16" i="1"/>
  <c r="M16" i="17" s="1"/>
  <c r="H17" i="1"/>
  <c r="I17" i="1"/>
  <c r="I17" i="17" s="1"/>
  <c r="J17" i="1"/>
  <c r="J17" i="17" s="1"/>
  <c r="K17" i="1"/>
  <c r="K17" i="17" s="1"/>
  <c r="L17" i="1"/>
  <c r="L17" i="17" s="1"/>
  <c r="M17" i="1"/>
  <c r="M17" i="17" s="1"/>
  <c r="H18" i="1"/>
  <c r="I18" i="1"/>
  <c r="I18" i="17" s="1"/>
  <c r="J18" i="1"/>
  <c r="J18" i="17" s="1"/>
  <c r="K18" i="1"/>
  <c r="K18" i="17" s="1"/>
  <c r="L18" i="1"/>
  <c r="L18" i="17" s="1"/>
  <c r="M18" i="1"/>
  <c r="M18" i="17" s="1"/>
  <c r="H19" i="1"/>
  <c r="I19" i="1"/>
  <c r="I19" i="17" s="1"/>
  <c r="J19" i="1"/>
  <c r="J19" i="17" s="1"/>
  <c r="K19" i="1"/>
  <c r="K19" i="17" s="1"/>
  <c r="L19" i="1"/>
  <c r="L19" i="17" s="1"/>
  <c r="M19" i="1"/>
  <c r="M19" i="17" s="1"/>
  <c r="H20" i="1"/>
  <c r="I20" i="1"/>
  <c r="I20" i="17" s="1"/>
  <c r="J20" i="1"/>
  <c r="J20" i="17" s="1"/>
  <c r="K20" i="1"/>
  <c r="K20" i="17" s="1"/>
  <c r="L20" i="1"/>
  <c r="L20" i="17" s="1"/>
  <c r="M20" i="1"/>
  <c r="M20" i="17" s="1"/>
  <c r="H21" i="1"/>
  <c r="I21" i="1"/>
  <c r="I21" i="17" s="1"/>
  <c r="J21" i="1"/>
  <c r="J21" i="17" s="1"/>
  <c r="K21" i="1"/>
  <c r="K21" i="17" s="1"/>
  <c r="L21" i="1"/>
  <c r="L21" i="17" s="1"/>
  <c r="M21" i="1"/>
  <c r="M21" i="17" s="1"/>
  <c r="H22" i="1"/>
  <c r="I22" i="1"/>
  <c r="I22" i="17" s="1"/>
  <c r="J22" i="1"/>
  <c r="J22" i="17" s="1"/>
  <c r="K22" i="1"/>
  <c r="K22" i="17" s="1"/>
  <c r="L22" i="1"/>
  <c r="L22" i="17" s="1"/>
  <c r="M22" i="1"/>
  <c r="M22" i="17" s="1"/>
  <c r="H23" i="1"/>
  <c r="I23" i="1"/>
  <c r="I23" i="17" s="1"/>
  <c r="J23" i="1"/>
  <c r="J23" i="17" s="1"/>
  <c r="K23" i="1"/>
  <c r="K23" i="17" s="1"/>
  <c r="L23" i="1"/>
  <c r="L23" i="17" s="1"/>
  <c r="M23" i="1"/>
  <c r="M23" i="17" s="1"/>
  <c r="H24" i="1"/>
  <c r="I24" i="1"/>
  <c r="I24" i="17" s="1"/>
  <c r="J24" i="1"/>
  <c r="J24" i="17" s="1"/>
  <c r="K24" i="1"/>
  <c r="K24" i="17" s="1"/>
  <c r="L24" i="1"/>
  <c r="L24" i="17" s="1"/>
  <c r="M24" i="1"/>
  <c r="M24" i="17" s="1"/>
  <c r="H25" i="1"/>
  <c r="I25" i="1"/>
  <c r="I25" i="17" s="1"/>
  <c r="J25" i="1"/>
  <c r="J25" i="17" s="1"/>
  <c r="K25" i="1"/>
  <c r="K25" i="17" s="1"/>
  <c r="L25" i="1"/>
  <c r="L25" i="17" s="1"/>
  <c r="M25" i="1"/>
  <c r="M25" i="17" s="1"/>
  <c r="H26" i="1"/>
  <c r="I26" i="1"/>
  <c r="I26" i="17" s="1"/>
  <c r="J26" i="1"/>
  <c r="J26" i="17" s="1"/>
  <c r="K26" i="1"/>
  <c r="K26" i="17" s="1"/>
  <c r="L26" i="1"/>
  <c r="L26" i="17" s="1"/>
  <c r="M26" i="1"/>
  <c r="M26" i="17" s="1"/>
  <c r="H27" i="1"/>
  <c r="I27" i="1"/>
  <c r="I27" i="17" s="1"/>
  <c r="J27" i="1"/>
  <c r="J27" i="17" s="1"/>
  <c r="K27" i="1"/>
  <c r="K27" i="17" s="1"/>
  <c r="L27" i="1"/>
  <c r="L27" i="17" s="1"/>
  <c r="M27" i="1"/>
  <c r="M27" i="17" s="1"/>
  <c r="H28" i="1"/>
  <c r="I28" i="1"/>
  <c r="I28" i="17" s="1"/>
  <c r="J28" i="1"/>
  <c r="J28" i="17" s="1"/>
  <c r="K28" i="1"/>
  <c r="K28" i="17" s="1"/>
  <c r="L28" i="1"/>
  <c r="L28" i="17" s="1"/>
  <c r="M28" i="1"/>
  <c r="M28" i="17" s="1"/>
  <c r="H29" i="1"/>
  <c r="I29" i="1"/>
  <c r="I29" i="17" s="1"/>
  <c r="J29" i="1"/>
  <c r="J29" i="17" s="1"/>
  <c r="K29" i="1"/>
  <c r="K29" i="17" s="1"/>
  <c r="L29" i="1"/>
  <c r="L29" i="17" s="1"/>
  <c r="M29" i="1"/>
  <c r="M29" i="17" s="1"/>
  <c r="H30" i="1"/>
  <c r="I30" i="1"/>
  <c r="I30" i="17" s="1"/>
  <c r="J30" i="1"/>
  <c r="J30" i="17" s="1"/>
  <c r="K30" i="1"/>
  <c r="K30" i="17" s="1"/>
  <c r="L30" i="1"/>
  <c r="L30" i="17" s="1"/>
  <c r="M30" i="1"/>
  <c r="M30" i="17" s="1"/>
  <c r="H31" i="1"/>
  <c r="I31" i="1"/>
  <c r="I31" i="17" s="1"/>
  <c r="J31" i="1"/>
  <c r="J31" i="17" s="1"/>
  <c r="K31" i="1"/>
  <c r="K31" i="17" s="1"/>
  <c r="L31" i="1"/>
  <c r="L31" i="17" s="1"/>
  <c r="M31" i="1"/>
  <c r="M31" i="17" s="1"/>
  <c r="H32" i="1"/>
  <c r="I32" i="1"/>
  <c r="I32" i="17" s="1"/>
  <c r="J32" i="1"/>
  <c r="J32" i="17" s="1"/>
  <c r="K32" i="1"/>
  <c r="K32" i="17" s="1"/>
  <c r="L32" i="1"/>
  <c r="L32" i="17" s="1"/>
  <c r="M32" i="1"/>
  <c r="M32" i="17" s="1"/>
  <c r="H33" i="1"/>
  <c r="I33" i="1"/>
  <c r="I33" i="17" s="1"/>
  <c r="J33" i="1"/>
  <c r="J33" i="17" s="1"/>
  <c r="K33" i="1"/>
  <c r="K33" i="17" s="1"/>
  <c r="L33" i="1"/>
  <c r="L33" i="17" s="1"/>
  <c r="M33" i="1"/>
  <c r="M33" i="17" s="1"/>
  <c r="H34" i="1"/>
  <c r="I34" i="1"/>
  <c r="I34" i="17" s="1"/>
  <c r="J34" i="1"/>
  <c r="J34" i="17" s="1"/>
  <c r="K34" i="1"/>
  <c r="K34" i="17" s="1"/>
  <c r="L34" i="1"/>
  <c r="L34" i="17" s="1"/>
  <c r="M34" i="1"/>
  <c r="M34" i="17" s="1"/>
  <c r="H35" i="1"/>
  <c r="I35" i="1"/>
  <c r="I35" i="17" s="1"/>
  <c r="J35" i="1"/>
  <c r="J35" i="17" s="1"/>
  <c r="K35" i="1"/>
  <c r="K35" i="17" s="1"/>
  <c r="L35" i="1"/>
  <c r="L35" i="17" s="1"/>
  <c r="M35" i="1"/>
  <c r="M35" i="17" s="1"/>
  <c r="H36" i="1"/>
  <c r="I36" i="1"/>
  <c r="I36" i="17" s="1"/>
  <c r="J36" i="1"/>
  <c r="J36" i="17" s="1"/>
  <c r="K36" i="1"/>
  <c r="K36" i="17" s="1"/>
  <c r="L36" i="1"/>
  <c r="L36" i="17" s="1"/>
  <c r="M36" i="1"/>
  <c r="M36" i="17" s="1"/>
  <c r="H37" i="1"/>
  <c r="I37" i="1"/>
  <c r="I37" i="17" s="1"/>
  <c r="J37" i="1"/>
  <c r="J37" i="17" s="1"/>
  <c r="K37" i="1"/>
  <c r="K37" i="17" s="1"/>
  <c r="L37" i="1"/>
  <c r="L37" i="17" s="1"/>
  <c r="M37" i="1"/>
  <c r="M37" i="17" s="1"/>
  <c r="H38" i="1"/>
  <c r="I38" i="1"/>
  <c r="I38" i="17" s="1"/>
  <c r="J38" i="1"/>
  <c r="J38" i="17" s="1"/>
  <c r="K38" i="1"/>
  <c r="K38" i="17" s="1"/>
  <c r="L38" i="1"/>
  <c r="L38" i="17" s="1"/>
  <c r="M38" i="1"/>
  <c r="M38" i="17" s="1"/>
  <c r="H39" i="1"/>
  <c r="I39" i="1"/>
  <c r="I39" i="17" s="1"/>
  <c r="J39" i="1"/>
  <c r="J39" i="17" s="1"/>
  <c r="K39" i="1"/>
  <c r="K39" i="17" s="1"/>
  <c r="L39" i="1"/>
  <c r="L39" i="17" s="1"/>
  <c r="M39" i="1"/>
  <c r="M39" i="17" s="1"/>
  <c r="H40" i="1"/>
  <c r="I40" i="1"/>
  <c r="I40" i="17" s="1"/>
  <c r="J40" i="1"/>
  <c r="J40" i="17" s="1"/>
  <c r="K40" i="1"/>
  <c r="K40" i="17" s="1"/>
  <c r="L40" i="1"/>
  <c r="L40" i="17" s="1"/>
  <c r="M40" i="1"/>
  <c r="M40" i="17" s="1"/>
  <c r="H41" i="1"/>
  <c r="I41" i="1"/>
  <c r="I41" i="17" s="1"/>
  <c r="J41" i="1"/>
  <c r="J41" i="17" s="1"/>
  <c r="K41" i="1"/>
  <c r="K41" i="17" s="1"/>
  <c r="L41" i="1"/>
  <c r="L41" i="17" s="1"/>
  <c r="M41" i="1"/>
  <c r="M41" i="17" s="1"/>
  <c r="H42" i="1"/>
  <c r="I42" i="1"/>
  <c r="I42" i="17" s="1"/>
  <c r="J42" i="1"/>
  <c r="J42" i="17" s="1"/>
  <c r="K42" i="1"/>
  <c r="K42" i="17" s="1"/>
  <c r="L42" i="1"/>
  <c r="L42" i="17" s="1"/>
  <c r="M42" i="1"/>
  <c r="M42" i="17" s="1"/>
  <c r="H43" i="1"/>
  <c r="I43" i="1"/>
  <c r="I43" i="17" s="1"/>
  <c r="J43" i="1"/>
  <c r="J43" i="17" s="1"/>
  <c r="K43" i="1"/>
  <c r="K43" i="17" s="1"/>
  <c r="L43" i="1"/>
  <c r="L43" i="17" s="1"/>
  <c r="M43" i="1"/>
  <c r="M43" i="17" s="1"/>
  <c r="H44" i="1"/>
  <c r="I44" i="1"/>
  <c r="I44" i="17" s="1"/>
  <c r="J44" i="1"/>
  <c r="J44" i="17" s="1"/>
  <c r="K44" i="1"/>
  <c r="K44" i="17" s="1"/>
  <c r="L44" i="1"/>
  <c r="L44" i="17" s="1"/>
  <c r="M44" i="1"/>
  <c r="M44" i="17" s="1"/>
  <c r="H45" i="1"/>
  <c r="I45" i="1"/>
  <c r="I45" i="17" s="1"/>
  <c r="J45" i="1"/>
  <c r="J45" i="17" s="1"/>
  <c r="K45" i="1"/>
  <c r="K45" i="17" s="1"/>
  <c r="L45" i="1"/>
  <c r="L45" i="17" s="1"/>
  <c r="M45" i="1"/>
  <c r="M45" i="17" s="1"/>
  <c r="H46" i="1"/>
  <c r="I46" i="1"/>
  <c r="I46" i="17" s="1"/>
  <c r="J46" i="1"/>
  <c r="J46" i="17" s="1"/>
  <c r="K46" i="1"/>
  <c r="K46" i="17" s="1"/>
  <c r="L46" i="1"/>
  <c r="L46" i="17" s="1"/>
  <c r="M46" i="1"/>
  <c r="M46" i="17" s="1"/>
  <c r="H47" i="1"/>
  <c r="I47" i="1"/>
  <c r="I47" i="17" s="1"/>
  <c r="J47" i="1"/>
  <c r="J47" i="17" s="1"/>
  <c r="K47" i="1"/>
  <c r="K47" i="17" s="1"/>
  <c r="L47" i="1"/>
  <c r="L47" i="17" s="1"/>
  <c r="M47" i="1"/>
  <c r="M47" i="17" s="1"/>
  <c r="H48" i="1"/>
  <c r="I48" i="1"/>
  <c r="I48" i="17" s="1"/>
  <c r="J48" i="1"/>
  <c r="J48" i="17" s="1"/>
  <c r="K48" i="1"/>
  <c r="K48" i="17" s="1"/>
  <c r="L48" i="1"/>
  <c r="L48" i="17" s="1"/>
  <c r="M48" i="1"/>
  <c r="M48" i="17" s="1"/>
  <c r="H49" i="1"/>
  <c r="I49" i="1"/>
  <c r="I49" i="17" s="1"/>
  <c r="J49" i="1"/>
  <c r="J49" i="17" s="1"/>
  <c r="K49" i="1"/>
  <c r="K49" i="17" s="1"/>
  <c r="L49" i="1"/>
  <c r="L49" i="17" s="1"/>
  <c r="M49" i="1"/>
  <c r="M49" i="17" s="1"/>
  <c r="H50" i="1"/>
  <c r="I50" i="1"/>
  <c r="I50" i="17" s="1"/>
  <c r="J50" i="1"/>
  <c r="J50" i="17" s="1"/>
  <c r="K50" i="1"/>
  <c r="K50" i="17" s="1"/>
  <c r="L50" i="1"/>
  <c r="L50" i="17" s="1"/>
  <c r="M50" i="1"/>
  <c r="M50" i="17" s="1"/>
  <c r="H51" i="1"/>
  <c r="I51" i="1"/>
  <c r="I51" i="17" s="1"/>
  <c r="J51" i="1"/>
  <c r="J51" i="17" s="1"/>
  <c r="K51" i="1"/>
  <c r="K51" i="17" s="1"/>
  <c r="L51" i="1"/>
  <c r="L51" i="17" s="1"/>
  <c r="M51" i="1"/>
  <c r="M51" i="17" s="1"/>
  <c r="H52" i="1"/>
  <c r="I52" i="1"/>
  <c r="I52" i="17" s="1"/>
  <c r="J52" i="1"/>
  <c r="J52" i="17" s="1"/>
  <c r="K52" i="1"/>
  <c r="K52" i="17" s="1"/>
  <c r="L52" i="1"/>
  <c r="L52" i="17" s="1"/>
  <c r="M52" i="1"/>
  <c r="M52" i="17" s="1"/>
  <c r="H53" i="1"/>
  <c r="I53" i="1"/>
  <c r="I53" i="17" s="1"/>
  <c r="J53" i="1"/>
  <c r="J53" i="17" s="1"/>
  <c r="K53" i="1"/>
  <c r="K53" i="17" s="1"/>
  <c r="L53" i="1"/>
  <c r="L53" i="17" s="1"/>
  <c r="M53" i="1"/>
  <c r="M53" i="17" s="1"/>
  <c r="H54" i="1"/>
  <c r="I54" i="1"/>
  <c r="I54" i="17" s="1"/>
  <c r="J54" i="1"/>
  <c r="J54" i="17" s="1"/>
  <c r="K54" i="1"/>
  <c r="K54" i="17" s="1"/>
  <c r="L54" i="1"/>
  <c r="L54" i="17" s="1"/>
  <c r="M54" i="1"/>
  <c r="M54" i="17" s="1"/>
  <c r="H55" i="1"/>
  <c r="I55" i="1"/>
  <c r="I55" i="17" s="1"/>
  <c r="J55" i="1"/>
  <c r="J55" i="17" s="1"/>
  <c r="K55" i="1"/>
  <c r="K55" i="17" s="1"/>
  <c r="L55" i="1"/>
  <c r="L55" i="17" s="1"/>
  <c r="M55" i="1"/>
  <c r="M55" i="17" s="1"/>
  <c r="H56" i="1"/>
  <c r="I56" i="1"/>
  <c r="I56" i="17" s="1"/>
  <c r="J56" i="1"/>
  <c r="J56" i="17" s="1"/>
  <c r="K56" i="1"/>
  <c r="K56" i="17" s="1"/>
  <c r="L56" i="1"/>
  <c r="L56" i="17" s="1"/>
  <c r="M56" i="1"/>
  <c r="M56" i="17" s="1"/>
  <c r="H57" i="1"/>
  <c r="I57" i="1"/>
  <c r="I57" i="17" s="1"/>
  <c r="J57" i="1"/>
  <c r="J57" i="17" s="1"/>
  <c r="K57" i="1"/>
  <c r="K57" i="17" s="1"/>
  <c r="L57" i="1"/>
  <c r="L57" i="17" s="1"/>
  <c r="M57" i="1"/>
  <c r="M57" i="17" s="1"/>
  <c r="H58" i="1"/>
  <c r="I58" i="1"/>
  <c r="I58" i="17" s="1"/>
  <c r="J58" i="1"/>
  <c r="J58" i="17" s="1"/>
  <c r="K58" i="1"/>
  <c r="K58" i="17" s="1"/>
  <c r="L58" i="1"/>
  <c r="L58" i="17" s="1"/>
  <c r="M58" i="1"/>
  <c r="M58" i="17" s="1"/>
  <c r="H59" i="1"/>
  <c r="I59" i="1"/>
  <c r="I59" i="17" s="1"/>
  <c r="J59" i="1"/>
  <c r="J59" i="17" s="1"/>
  <c r="K59" i="1"/>
  <c r="K59" i="17" s="1"/>
  <c r="L59" i="1"/>
  <c r="L59" i="17" s="1"/>
  <c r="M59" i="1"/>
  <c r="M59" i="17" s="1"/>
  <c r="H60" i="1"/>
  <c r="I60" i="1"/>
  <c r="I60" i="17" s="1"/>
  <c r="J60" i="1"/>
  <c r="J60" i="17" s="1"/>
  <c r="K60" i="1"/>
  <c r="K60" i="17" s="1"/>
  <c r="L60" i="1"/>
  <c r="L60" i="17" s="1"/>
  <c r="M60" i="1"/>
  <c r="M60" i="17" s="1"/>
  <c r="H61" i="1"/>
  <c r="I61" i="1"/>
  <c r="I61" i="17" s="1"/>
  <c r="J61" i="1"/>
  <c r="J61" i="17" s="1"/>
  <c r="K61" i="1"/>
  <c r="K61" i="17" s="1"/>
  <c r="L61" i="1"/>
  <c r="L61" i="17" s="1"/>
  <c r="M61" i="1"/>
  <c r="M61" i="17" s="1"/>
  <c r="H62" i="1"/>
  <c r="I62" i="1"/>
  <c r="I62" i="17" s="1"/>
  <c r="J62" i="1"/>
  <c r="J62" i="17" s="1"/>
  <c r="K62" i="1"/>
  <c r="K62" i="17" s="1"/>
  <c r="L62" i="1"/>
  <c r="L62" i="17" s="1"/>
  <c r="M62" i="1"/>
  <c r="M62" i="17" s="1"/>
  <c r="H63" i="1"/>
  <c r="I63" i="1"/>
  <c r="I63" i="17" s="1"/>
  <c r="J63" i="1"/>
  <c r="J63" i="17" s="1"/>
  <c r="K63" i="1"/>
  <c r="K63" i="17" s="1"/>
  <c r="L63" i="1"/>
  <c r="L63" i="17" s="1"/>
  <c r="M63" i="1"/>
  <c r="M63" i="17" s="1"/>
  <c r="H64" i="1"/>
  <c r="I64" i="1"/>
  <c r="I64" i="17" s="1"/>
  <c r="J64" i="1"/>
  <c r="J64" i="17" s="1"/>
  <c r="K64" i="1"/>
  <c r="K64" i="17" s="1"/>
  <c r="L64" i="1"/>
  <c r="L64" i="17" s="1"/>
  <c r="M64" i="1"/>
  <c r="M64" i="17" s="1"/>
  <c r="H65" i="1"/>
  <c r="I65" i="1"/>
  <c r="I65" i="17" s="1"/>
  <c r="J65" i="1"/>
  <c r="J65" i="17" s="1"/>
  <c r="K65" i="1"/>
  <c r="K65" i="17" s="1"/>
  <c r="L65" i="1"/>
  <c r="L65" i="17" s="1"/>
  <c r="M65" i="1"/>
  <c r="M65" i="17" s="1"/>
  <c r="H66" i="1"/>
  <c r="I66" i="1"/>
  <c r="I66" i="17" s="1"/>
  <c r="J66" i="1"/>
  <c r="J66" i="17" s="1"/>
  <c r="K66" i="1"/>
  <c r="K66" i="17" s="1"/>
  <c r="L66" i="1"/>
  <c r="L66" i="17" s="1"/>
  <c r="M66" i="1"/>
  <c r="M66" i="17" s="1"/>
  <c r="H67" i="1"/>
  <c r="I67" i="1"/>
  <c r="I67" i="17" s="1"/>
  <c r="J67" i="1"/>
  <c r="J67" i="17" s="1"/>
  <c r="K67" i="1"/>
  <c r="K67" i="17" s="1"/>
  <c r="L67" i="1"/>
  <c r="L67" i="17" s="1"/>
  <c r="M67" i="1"/>
  <c r="M67" i="17" s="1"/>
  <c r="H68" i="1"/>
  <c r="I68" i="1"/>
  <c r="J68" i="1"/>
  <c r="J68" i="17" s="1"/>
  <c r="K68" i="1"/>
  <c r="K68" i="17" s="1"/>
  <c r="L68" i="1"/>
  <c r="L68" i="17" s="1"/>
  <c r="M68" i="1"/>
  <c r="M68" i="17" s="1"/>
  <c r="H69" i="1"/>
  <c r="I69" i="1"/>
  <c r="I69" i="17" s="1"/>
  <c r="J69" i="1"/>
  <c r="J69" i="17" s="1"/>
  <c r="K69" i="1"/>
  <c r="K69" i="17" s="1"/>
  <c r="L69" i="1"/>
  <c r="L69" i="17" s="1"/>
  <c r="M69" i="1"/>
  <c r="M69" i="17" s="1"/>
  <c r="H70" i="1"/>
  <c r="I70" i="1"/>
  <c r="I70" i="17" s="1"/>
  <c r="J70" i="1"/>
  <c r="J70" i="17" s="1"/>
  <c r="K70" i="1"/>
  <c r="K70" i="17" s="1"/>
  <c r="L70" i="1"/>
  <c r="L70" i="17" s="1"/>
  <c r="M70" i="1"/>
  <c r="M70" i="17" s="1"/>
  <c r="H71" i="1"/>
  <c r="I71" i="1"/>
  <c r="I71" i="17" s="1"/>
  <c r="J71" i="1"/>
  <c r="J71" i="17" s="1"/>
  <c r="K71" i="1"/>
  <c r="K71" i="17" s="1"/>
  <c r="L71" i="1"/>
  <c r="L71" i="17" s="1"/>
  <c r="M71" i="1"/>
  <c r="M71" i="17" s="1"/>
  <c r="H72" i="1"/>
  <c r="I72" i="1"/>
  <c r="I72" i="17" s="1"/>
  <c r="J72" i="1"/>
  <c r="J72" i="17" s="1"/>
  <c r="K72" i="1"/>
  <c r="K72" i="17" s="1"/>
  <c r="L72" i="1"/>
  <c r="L72" i="17" s="1"/>
  <c r="M72" i="1"/>
  <c r="M72" i="17" s="1"/>
  <c r="H73" i="1"/>
  <c r="I73" i="1"/>
  <c r="I73" i="17" s="1"/>
  <c r="J73" i="1"/>
  <c r="J73" i="17" s="1"/>
  <c r="K73" i="1"/>
  <c r="K73" i="17" s="1"/>
  <c r="L73" i="1"/>
  <c r="L73" i="17" s="1"/>
  <c r="M73" i="1"/>
  <c r="M73" i="17" s="1"/>
  <c r="H74" i="1"/>
  <c r="I74" i="1"/>
  <c r="I74" i="17" s="1"/>
  <c r="J74" i="1"/>
  <c r="J74" i="17" s="1"/>
  <c r="K74" i="1"/>
  <c r="K74" i="17" s="1"/>
  <c r="L74" i="1"/>
  <c r="L74" i="17" s="1"/>
  <c r="M74" i="1"/>
  <c r="M74" i="17" s="1"/>
  <c r="H75" i="1"/>
  <c r="I75" i="1"/>
  <c r="I75" i="17" s="1"/>
  <c r="J75" i="1"/>
  <c r="J75" i="17" s="1"/>
  <c r="K75" i="1"/>
  <c r="K75" i="17" s="1"/>
  <c r="L75" i="1"/>
  <c r="L75" i="17" s="1"/>
  <c r="M75" i="1"/>
  <c r="M75" i="17" s="1"/>
  <c r="H76" i="1"/>
  <c r="I76" i="1"/>
  <c r="I76" i="17" s="1"/>
  <c r="J76" i="1"/>
  <c r="J76" i="17" s="1"/>
  <c r="K76" i="1"/>
  <c r="K76" i="17" s="1"/>
  <c r="L76" i="1"/>
  <c r="L76" i="17" s="1"/>
  <c r="M76" i="1"/>
  <c r="M76" i="17" s="1"/>
  <c r="H77" i="1"/>
  <c r="I77" i="1"/>
  <c r="I77" i="17" s="1"/>
  <c r="J77" i="1"/>
  <c r="J77" i="17" s="1"/>
  <c r="K77" i="1"/>
  <c r="K77" i="17" s="1"/>
  <c r="L77" i="1"/>
  <c r="L77" i="17" s="1"/>
  <c r="M77" i="1"/>
  <c r="M77" i="17" s="1"/>
  <c r="H78" i="1"/>
  <c r="I78" i="1"/>
  <c r="I78" i="17" s="1"/>
  <c r="J78" i="1"/>
  <c r="J78" i="17" s="1"/>
  <c r="K78" i="1"/>
  <c r="K78" i="17" s="1"/>
  <c r="L78" i="1"/>
  <c r="L78" i="17" s="1"/>
  <c r="M78" i="1"/>
  <c r="M78" i="17" s="1"/>
  <c r="H79" i="1"/>
  <c r="I79" i="1"/>
  <c r="I79" i="17" s="1"/>
  <c r="J79" i="1"/>
  <c r="J79" i="17" s="1"/>
  <c r="K79" i="1"/>
  <c r="K79" i="17" s="1"/>
  <c r="L79" i="1"/>
  <c r="L79" i="17" s="1"/>
  <c r="M79" i="1"/>
  <c r="M79" i="17" s="1"/>
  <c r="H80" i="1"/>
  <c r="I80" i="1"/>
  <c r="I80" i="17" s="1"/>
  <c r="J80" i="1"/>
  <c r="J80" i="17" s="1"/>
  <c r="K80" i="1"/>
  <c r="K80" i="17" s="1"/>
  <c r="L80" i="1"/>
  <c r="L80" i="17" s="1"/>
  <c r="M80" i="1"/>
  <c r="M80" i="17" s="1"/>
  <c r="H81" i="1"/>
  <c r="I81" i="1"/>
  <c r="I81" i="17" s="1"/>
  <c r="J81" i="1"/>
  <c r="J81" i="17" s="1"/>
  <c r="K81" i="1"/>
  <c r="K81" i="17" s="1"/>
  <c r="L81" i="1"/>
  <c r="L81" i="17" s="1"/>
  <c r="M81" i="1"/>
  <c r="M81" i="17" s="1"/>
  <c r="H82" i="1"/>
  <c r="I82" i="1"/>
  <c r="I82" i="17" s="1"/>
  <c r="J82" i="1"/>
  <c r="J82" i="17" s="1"/>
  <c r="K82" i="1"/>
  <c r="K82" i="17" s="1"/>
  <c r="L82" i="1"/>
  <c r="L82" i="17" s="1"/>
  <c r="M82" i="1"/>
  <c r="M82" i="17" s="1"/>
  <c r="H83" i="1"/>
  <c r="I83" i="1"/>
  <c r="I83" i="17" s="1"/>
  <c r="J83" i="1"/>
  <c r="J83" i="17" s="1"/>
  <c r="K83" i="1"/>
  <c r="K83" i="17" s="1"/>
  <c r="L83" i="1"/>
  <c r="L83" i="17" s="1"/>
  <c r="M83" i="1"/>
  <c r="M83" i="17" s="1"/>
  <c r="H84" i="1"/>
  <c r="I84" i="1"/>
  <c r="I84" i="17" s="1"/>
  <c r="J84" i="1"/>
  <c r="J84" i="17" s="1"/>
  <c r="K84" i="1"/>
  <c r="K84" i="17" s="1"/>
  <c r="L84" i="1"/>
  <c r="L84" i="17" s="1"/>
  <c r="M84" i="1"/>
  <c r="M84" i="17" s="1"/>
  <c r="H85" i="1"/>
  <c r="I85" i="1"/>
  <c r="I85" i="17" s="1"/>
  <c r="J85" i="1"/>
  <c r="J85" i="17" s="1"/>
  <c r="K85" i="1"/>
  <c r="K85" i="17" s="1"/>
  <c r="L85" i="1"/>
  <c r="L85" i="17" s="1"/>
  <c r="M85" i="1"/>
  <c r="M85" i="17" s="1"/>
  <c r="H86" i="1"/>
  <c r="I86" i="1"/>
  <c r="I86" i="17" s="1"/>
  <c r="J86" i="1"/>
  <c r="J86" i="17" s="1"/>
  <c r="K86" i="1"/>
  <c r="K86" i="17" s="1"/>
  <c r="L86" i="1"/>
  <c r="L86" i="17" s="1"/>
  <c r="M86" i="1"/>
  <c r="M86" i="17" s="1"/>
  <c r="H87" i="1"/>
  <c r="I87" i="1"/>
  <c r="I87" i="17" s="1"/>
  <c r="J87" i="1"/>
  <c r="J87" i="17" s="1"/>
  <c r="K87" i="1"/>
  <c r="K87" i="17" s="1"/>
  <c r="L87" i="1"/>
  <c r="L87" i="17" s="1"/>
  <c r="M87" i="1"/>
  <c r="M87" i="17" s="1"/>
  <c r="H88" i="1"/>
  <c r="I88" i="1"/>
  <c r="I88" i="17" s="1"/>
  <c r="J88" i="1"/>
  <c r="J88" i="17" s="1"/>
  <c r="K88" i="1"/>
  <c r="K88" i="17" s="1"/>
  <c r="L88" i="1"/>
  <c r="L88" i="17" s="1"/>
  <c r="M88" i="1"/>
  <c r="M88" i="17" s="1"/>
  <c r="H89" i="1"/>
  <c r="I89" i="1"/>
  <c r="I89" i="17" s="1"/>
  <c r="J89" i="1"/>
  <c r="J89" i="17" s="1"/>
  <c r="K89" i="1"/>
  <c r="K89" i="17" s="1"/>
  <c r="L89" i="1"/>
  <c r="L89" i="17" s="1"/>
  <c r="M89" i="1"/>
  <c r="M89" i="17" s="1"/>
  <c r="H90" i="1"/>
  <c r="I90" i="1"/>
  <c r="I90" i="17" s="1"/>
  <c r="J90" i="1"/>
  <c r="J90" i="17" s="1"/>
  <c r="K90" i="1"/>
  <c r="K90" i="17" s="1"/>
  <c r="L90" i="1"/>
  <c r="L90" i="17" s="1"/>
  <c r="M90" i="1"/>
  <c r="M90" i="17" s="1"/>
  <c r="H91" i="1"/>
  <c r="I91" i="1"/>
  <c r="I91" i="17" s="1"/>
  <c r="J91" i="1"/>
  <c r="J91" i="17" s="1"/>
  <c r="K91" i="1"/>
  <c r="K91" i="17" s="1"/>
  <c r="L91" i="1"/>
  <c r="L91" i="17" s="1"/>
  <c r="M91" i="1"/>
  <c r="M91" i="17" s="1"/>
  <c r="H92" i="1"/>
  <c r="I92" i="1"/>
  <c r="I92" i="17" s="1"/>
  <c r="J92" i="1"/>
  <c r="J92" i="17" s="1"/>
  <c r="K92" i="1"/>
  <c r="K92" i="17" s="1"/>
  <c r="L92" i="1"/>
  <c r="L92" i="17" s="1"/>
  <c r="M92" i="1"/>
  <c r="M92" i="17" s="1"/>
  <c r="H93" i="1"/>
  <c r="I93" i="1"/>
  <c r="I93" i="17" s="1"/>
  <c r="J93" i="1"/>
  <c r="J93" i="17" s="1"/>
  <c r="K93" i="1"/>
  <c r="K93" i="17" s="1"/>
  <c r="L93" i="1"/>
  <c r="L93" i="17" s="1"/>
  <c r="M93" i="1"/>
  <c r="M93" i="17" s="1"/>
  <c r="H94" i="1"/>
  <c r="I94" i="1"/>
  <c r="I94" i="17" s="1"/>
  <c r="J94" i="1"/>
  <c r="J94" i="17" s="1"/>
  <c r="K94" i="1"/>
  <c r="K94" i="17" s="1"/>
  <c r="L94" i="1"/>
  <c r="L94" i="17" s="1"/>
  <c r="M94" i="1"/>
  <c r="M94" i="17" s="1"/>
  <c r="H95" i="1"/>
  <c r="I95" i="1"/>
  <c r="I95" i="17" s="1"/>
  <c r="J95" i="1"/>
  <c r="J95" i="17" s="1"/>
  <c r="K95" i="1"/>
  <c r="K95" i="17" s="1"/>
  <c r="L95" i="1"/>
  <c r="L95" i="17" s="1"/>
  <c r="M95" i="1"/>
  <c r="M95" i="17" s="1"/>
  <c r="H96" i="1"/>
  <c r="I96" i="1"/>
  <c r="I96" i="17" s="1"/>
  <c r="J96" i="1"/>
  <c r="J96" i="17" s="1"/>
  <c r="K96" i="1"/>
  <c r="K96" i="17" s="1"/>
  <c r="L96" i="1"/>
  <c r="L96" i="17" s="1"/>
  <c r="M96" i="1"/>
  <c r="M96" i="17" s="1"/>
  <c r="H97" i="1"/>
  <c r="I97" i="1"/>
  <c r="I97" i="17" s="1"/>
  <c r="J97" i="1"/>
  <c r="J97" i="17" s="1"/>
  <c r="K97" i="1"/>
  <c r="K97" i="17" s="1"/>
  <c r="L97" i="1"/>
  <c r="L97" i="17" s="1"/>
  <c r="M97" i="1"/>
  <c r="M97" i="17" s="1"/>
  <c r="H98" i="1"/>
  <c r="I98" i="1"/>
  <c r="I98" i="17" s="1"/>
  <c r="J98" i="1"/>
  <c r="J98" i="17" s="1"/>
  <c r="K98" i="1"/>
  <c r="K98" i="17" s="1"/>
  <c r="L98" i="1"/>
  <c r="L98" i="17" s="1"/>
  <c r="M98" i="1"/>
  <c r="M98" i="17" s="1"/>
  <c r="H99" i="1"/>
  <c r="I99" i="1"/>
  <c r="I99" i="17" s="1"/>
  <c r="J99" i="1"/>
  <c r="J99" i="17" s="1"/>
  <c r="K99" i="1"/>
  <c r="K99" i="17" s="1"/>
  <c r="L99" i="1"/>
  <c r="L99" i="17" s="1"/>
  <c r="M99" i="1"/>
  <c r="M99" i="17" s="1"/>
  <c r="H100" i="1"/>
  <c r="I100" i="1"/>
  <c r="I100" i="17" s="1"/>
  <c r="J100" i="1"/>
  <c r="J100" i="17" s="1"/>
  <c r="K100" i="1"/>
  <c r="K100" i="17" s="1"/>
  <c r="L100" i="1"/>
  <c r="L100" i="17" s="1"/>
  <c r="M100" i="1"/>
  <c r="M100" i="17" s="1"/>
  <c r="H101" i="1"/>
  <c r="I101" i="1"/>
  <c r="I101" i="17" s="1"/>
  <c r="J101" i="1"/>
  <c r="J101" i="17" s="1"/>
  <c r="K101" i="1"/>
  <c r="K101" i="17" s="1"/>
  <c r="L101" i="1"/>
  <c r="L101" i="17" s="1"/>
  <c r="M101" i="1"/>
  <c r="M101" i="17" s="1"/>
  <c r="H102" i="1"/>
  <c r="I102" i="1"/>
  <c r="I102" i="17" s="1"/>
  <c r="J102" i="1"/>
  <c r="J102" i="17" s="1"/>
  <c r="K102" i="1"/>
  <c r="K102" i="17" s="1"/>
  <c r="L102" i="1"/>
  <c r="L102" i="17" s="1"/>
  <c r="M102" i="1"/>
  <c r="M102" i="17" s="1"/>
  <c r="H103" i="1"/>
  <c r="I103" i="1"/>
  <c r="I103" i="17" s="1"/>
  <c r="J103" i="1"/>
  <c r="J103" i="17" s="1"/>
  <c r="K103" i="1"/>
  <c r="K103" i="17" s="1"/>
  <c r="L103" i="1"/>
  <c r="L103" i="17" s="1"/>
  <c r="M103" i="1"/>
  <c r="M103" i="17" s="1"/>
  <c r="H104" i="1"/>
  <c r="I104" i="1"/>
  <c r="I104" i="17" s="1"/>
  <c r="J104" i="1"/>
  <c r="J104" i="17" s="1"/>
  <c r="K104" i="1"/>
  <c r="K104" i="17" s="1"/>
  <c r="L104" i="1"/>
  <c r="L104" i="17" s="1"/>
  <c r="M104" i="1"/>
  <c r="M104" i="17" s="1"/>
  <c r="H105" i="1"/>
  <c r="I105" i="1"/>
  <c r="I105" i="17" s="1"/>
  <c r="J105" i="1"/>
  <c r="J105" i="17" s="1"/>
  <c r="K105" i="1"/>
  <c r="K105" i="17" s="1"/>
  <c r="L105" i="1"/>
  <c r="L105" i="17" s="1"/>
  <c r="M105" i="1"/>
  <c r="M105" i="17" s="1"/>
  <c r="H106" i="1"/>
  <c r="I106" i="1"/>
  <c r="I106" i="17" s="1"/>
  <c r="J106" i="1"/>
  <c r="J106" i="17" s="1"/>
  <c r="K106" i="1"/>
  <c r="K106" i="17" s="1"/>
  <c r="L106" i="1"/>
  <c r="L106" i="17" s="1"/>
  <c r="M106" i="1"/>
  <c r="M106" i="17" s="1"/>
  <c r="H107" i="1"/>
  <c r="I107" i="1"/>
  <c r="I107" i="17" s="1"/>
  <c r="J107" i="1"/>
  <c r="J107" i="17" s="1"/>
  <c r="K107" i="1"/>
  <c r="K107" i="17" s="1"/>
  <c r="L107" i="1"/>
  <c r="L107" i="17" s="1"/>
  <c r="M107" i="1"/>
  <c r="M107" i="17" s="1"/>
  <c r="H108" i="1"/>
  <c r="I108" i="1"/>
  <c r="I108" i="17" s="1"/>
  <c r="J108" i="1"/>
  <c r="J108" i="17" s="1"/>
  <c r="K108" i="1"/>
  <c r="K108" i="17" s="1"/>
  <c r="L108" i="1"/>
  <c r="L108" i="17" s="1"/>
  <c r="M108" i="1"/>
  <c r="M108" i="17" s="1"/>
  <c r="H109" i="1"/>
  <c r="I109" i="1"/>
  <c r="I109" i="17" s="1"/>
  <c r="J109" i="1"/>
  <c r="J109" i="17" s="1"/>
  <c r="K109" i="1"/>
  <c r="K109" i="17" s="1"/>
  <c r="L109" i="1"/>
  <c r="L109" i="17" s="1"/>
  <c r="M109" i="1"/>
  <c r="M109" i="17" s="1"/>
  <c r="H110" i="1"/>
  <c r="I110" i="1"/>
  <c r="I110" i="17" s="1"/>
  <c r="J110" i="1"/>
  <c r="J110" i="17" s="1"/>
  <c r="K110" i="1"/>
  <c r="K110" i="17" s="1"/>
  <c r="L110" i="1"/>
  <c r="L110" i="17" s="1"/>
  <c r="M110" i="1"/>
  <c r="M110" i="17" s="1"/>
  <c r="H111" i="1"/>
  <c r="I111" i="1"/>
  <c r="I111" i="17" s="1"/>
  <c r="J111" i="1"/>
  <c r="J111" i="17" s="1"/>
  <c r="K111" i="1"/>
  <c r="K111" i="17" s="1"/>
  <c r="L111" i="1"/>
  <c r="L111" i="17" s="1"/>
  <c r="M111" i="1"/>
  <c r="M111" i="17" s="1"/>
  <c r="H112" i="1"/>
  <c r="I112" i="1"/>
  <c r="I112" i="17" s="1"/>
  <c r="J112" i="1"/>
  <c r="J112" i="17" s="1"/>
  <c r="K112" i="1"/>
  <c r="K112" i="17" s="1"/>
  <c r="L112" i="1"/>
  <c r="L112" i="17" s="1"/>
  <c r="M112" i="1"/>
  <c r="M112" i="17" s="1"/>
  <c r="H113" i="1"/>
  <c r="I113" i="1"/>
  <c r="I113" i="17" s="1"/>
  <c r="J113" i="1"/>
  <c r="J113" i="17" s="1"/>
  <c r="K113" i="1"/>
  <c r="K113" i="17" s="1"/>
  <c r="L113" i="1"/>
  <c r="L113" i="17" s="1"/>
  <c r="M113" i="1"/>
  <c r="M113" i="17" s="1"/>
  <c r="H114" i="1"/>
  <c r="I114" i="1"/>
  <c r="I114" i="17" s="1"/>
  <c r="J114" i="1"/>
  <c r="J114" i="17" s="1"/>
  <c r="K114" i="1"/>
  <c r="K114" i="17" s="1"/>
  <c r="L114" i="1"/>
  <c r="L114" i="17" s="1"/>
  <c r="M114" i="1"/>
  <c r="M114" i="17" s="1"/>
  <c r="H115" i="1"/>
  <c r="I115" i="1"/>
  <c r="I115" i="17" s="1"/>
  <c r="J115" i="1"/>
  <c r="J115" i="17" s="1"/>
  <c r="K115" i="1"/>
  <c r="K115" i="17" s="1"/>
  <c r="L115" i="1"/>
  <c r="L115" i="17" s="1"/>
  <c r="M115" i="1"/>
  <c r="M115" i="17" s="1"/>
  <c r="H116" i="1"/>
  <c r="I116" i="1"/>
  <c r="I116" i="17" s="1"/>
  <c r="J116" i="1"/>
  <c r="J116" i="17" s="1"/>
  <c r="K116" i="1"/>
  <c r="K116" i="17" s="1"/>
  <c r="L116" i="1"/>
  <c r="L116" i="17" s="1"/>
  <c r="M116" i="1"/>
  <c r="M116" i="17" s="1"/>
  <c r="H117" i="1"/>
  <c r="I117" i="1"/>
  <c r="I117" i="17" s="1"/>
  <c r="J117" i="1"/>
  <c r="J117" i="17" s="1"/>
  <c r="K117" i="1"/>
  <c r="K117" i="17" s="1"/>
  <c r="L117" i="1"/>
  <c r="L117" i="17" s="1"/>
  <c r="M117" i="1"/>
  <c r="M117" i="17" s="1"/>
  <c r="H118" i="1"/>
  <c r="I118" i="1"/>
  <c r="I118" i="17" s="1"/>
  <c r="J118" i="1"/>
  <c r="J118" i="17" s="1"/>
  <c r="K118" i="1"/>
  <c r="K118" i="17" s="1"/>
  <c r="L118" i="1"/>
  <c r="L118" i="17" s="1"/>
  <c r="M118" i="1"/>
  <c r="M118" i="17" s="1"/>
  <c r="H119" i="1"/>
  <c r="I119" i="1"/>
  <c r="I119" i="17" s="1"/>
  <c r="J119" i="1"/>
  <c r="J119" i="17" s="1"/>
  <c r="K119" i="1"/>
  <c r="K119" i="17" s="1"/>
  <c r="L119" i="1"/>
  <c r="L119" i="17" s="1"/>
  <c r="M119" i="1"/>
  <c r="M119" i="17" s="1"/>
  <c r="H120" i="1"/>
  <c r="I120" i="1"/>
  <c r="I120" i="17" s="1"/>
  <c r="J120" i="1"/>
  <c r="J120" i="17" s="1"/>
  <c r="K120" i="1"/>
  <c r="K120" i="17" s="1"/>
  <c r="L120" i="1"/>
  <c r="L120" i="17" s="1"/>
  <c r="M120" i="1"/>
  <c r="M120" i="17" s="1"/>
  <c r="H121" i="1"/>
  <c r="I121" i="1"/>
  <c r="I121" i="17" s="1"/>
  <c r="J121" i="1"/>
  <c r="J121" i="17" s="1"/>
  <c r="K121" i="1"/>
  <c r="K121" i="17" s="1"/>
  <c r="L121" i="1"/>
  <c r="L121" i="17" s="1"/>
  <c r="M121" i="1"/>
  <c r="M121" i="17" s="1"/>
  <c r="H122" i="1"/>
  <c r="I122" i="1"/>
  <c r="I122" i="17" s="1"/>
  <c r="J122" i="1"/>
  <c r="J122" i="17" s="1"/>
  <c r="K122" i="1"/>
  <c r="K122" i="17" s="1"/>
  <c r="L122" i="1"/>
  <c r="L122" i="17" s="1"/>
  <c r="M122" i="1"/>
  <c r="M122" i="17" s="1"/>
  <c r="H123" i="1"/>
  <c r="I123" i="1"/>
  <c r="I123" i="17" s="1"/>
  <c r="J123" i="1"/>
  <c r="J123" i="17" s="1"/>
  <c r="K123" i="1"/>
  <c r="K123" i="17" s="1"/>
  <c r="L123" i="1"/>
  <c r="L123" i="17" s="1"/>
  <c r="M123" i="1"/>
  <c r="M123" i="17" s="1"/>
  <c r="H124" i="1"/>
  <c r="I124" i="1"/>
  <c r="I124" i="17" s="1"/>
  <c r="J124" i="1"/>
  <c r="J124" i="17" s="1"/>
  <c r="K124" i="1"/>
  <c r="K124" i="17" s="1"/>
  <c r="L124" i="1"/>
  <c r="L124" i="17" s="1"/>
  <c r="M124" i="1"/>
  <c r="M124" i="17" s="1"/>
  <c r="H125" i="1"/>
  <c r="I125" i="1"/>
  <c r="I125" i="17" s="1"/>
  <c r="J125" i="1"/>
  <c r="J125" i="17" s="1"/>
  <c r="K125" i="1"/>
  <c r="K125" i="17" s="1"/>
  <c r="L125" i="1"/>
  <c r="L125" i="17" s="1"/>
  <c r="M125" i="1"/>
  <c r="M125" i="17" s="1"/>
  <c r="H126" i="1"/>
  <c r="I126" i="1"/>
  <c r="I126" i="17" s="1"/>
  <c r="J126" i="1"/>
  <c r="J126" i="17" s="1"/>
  <c r="K126" i="1"/>
  <c r="K126" i="17" s="1"/>
  <c r="L126" i="1"/>
  <c r="L126" i="17" s="1"/>
  <c r="M126" i="1"/>
  <c r="M126" i="17" s="1"/>
  <c r="H127" i="1"/>
  <c r="I127" i="1"/>
  <c r="I127" i="17" s="1"/>
  <c r="J127" i="1"/>
  <c r="J127" i="17" s="1"/>
  <c r="K127" i="1"/>
  <c r="K127" i="17" s="1"/>
  <c r="L127" i="1"/>
  <c r="L127" i="17" s="1"/>
  <c r="M127" i="1"/>
  <c r="M127" i="17" s="1"/>
  <c r="H128" i="1"/>
  <c r="I128" i="1"/>
  <c r="I128" i="17" s="1"/>
  <c r="J128" i="1"/>
  <c r="J128" i="17" s="1"/>
  <c r="K128" i="1"/>
  <c r="K128" i="17" s="1"/>
  <c r="L128" i="1"/>
  <c r="L128" i="17" s="1"/>
  <c r="M128" i="1"/>
  <c r="M128" i="17" s="1"/>
  <c r="H129" i="1"/>
  <c r="I129" i="1"/>
  <c r="I129" i="17" s="1"/>
  <c r="J129" i="1"/>
  <c r="J129" i="17" s="1"/>
  <c r="K129" i="1"/>
  <c r="K129" i="17" s="1"/>
  <c r="L129" i="1"/>
  <c r="L129" i="17" s="1"/>
  <c r="M129" i="1"/>
  <c r="M129" i="17" s="1"/>
  <c r="H130" i="1"/>
  <c r="I130" i="1"/>
  <c r="I130" i="17" s="1"/>
  <c r="J130" i="1"/>
  <c r="J130" i="17" s="1"/>
  <c r="K130" i="1"/>
  <c r="K130" i="17" s="1"/>
  <c r="L130" i="1"/>
  <c r="L130" i="17" s="1"/>
  <c r="M130" i="1"/>
  <c r="M130" i="17" s="1"/>
  <c r="H131" i="1"/>
  <c r="I131" i="1"/>
  <c r="I131" i="17" s="1"/>
  <c r="J131" i="1"/>
  <c r="J131" i="17" s="1"/>
  <c r="K131" i="1"/>
  <c r="K131" i="17" s="1"/>
  <c r="L131" i="1"/>
  <c r="L131" i="17" s="1"/>
  <c r="M131" i="1"/>
  <c r="M131" i="17" s="1"/>
  <c r="I4" i="1"/>
  <c r="I4" i="17" s="1"/>
  <c r="J4" i="1"/>
  <c r="J4" i="17" s="1"/>
  <c r="K4" i="1"/>
  <c r="K4" i="17" s="1"/>
  <c r="L4" i="1"/>
  <c r="L4" i="17" s="1"/>
  <c r="M4" i="1"/>
  <c r="M4" i="17" s="1"/>
  <c r="H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C4" i="1"/>
  <c r="D4" i="1"/>
  <c r="E4" i="1"/>
  <c r="F4" i="1"/>
  <c r="G4" i="1"/>
  <c r="B4" i="1"/>
  <c r="F3" i="13" l="1"/>
  <c r="F3" i="14" s="1"/>
  <c r="F3" i="5" s="1"/>
  <c r="F4" i="17"/>
  <c r="C130" i="13"/>
  <c r="C130" i="14" s="1"/>
  <c r="C130" i="5" s="1"/>
  <c r="C131" i="17"/>
  <c r="G128" i="13"/>
  <c r="G128" i="14" s="1"/>
  <c r="G128" i="5" s="1"/>
  <c r="G129" i="17"/>
  <c r="E128" i="17"/>
  <c r="E127" i="13"/>
  <c r="E127" i="14" s="1"/>
  <c r="E127" i="5" s="1"/>
  <c r="C127" i="17"/>
  <c r="C126" i="13"/>
  <c r="C126" i="14" s="1"/>
  <c r="C126" i="5" s="1"/>
  <c r="G125" i="17"/>
  <c r="G124" i="13"/>
  <c r="G124" i="14" s="1"/>
  <c r="G124" i="5" s="1"/>
  <c r="E124" i="17"/>
  <c r="E123" i="13"/>
  <c r="E123" i="14" s="1"/>
  <c r="E123" i="5" s="1"/>
  <c r="C122" i="13"/>
  <c r="C122" i="14" s="1"/>
  <c r="C122" i="5" s="1"/>
  <c r="C123" i="17"/>
  <c r="G121" i="17"/>
  <c r="G120" i="13"/>
  <c r="G120" i="14" s="1"/>
  <c r="G120" i="5" s="1"/>
  <c r="E120" i="17"/>
  <c r="E119" i="13"/>
  <c r="E119" i="14" s="1"/>
  <c r="E119" i="5" s="1"/>
  <c r="C118" i="13"/>
  <c r="C118" i="14" s="1"/>
  <c r="C118" i="5" s="1"/>
  <c r="C119" i="17"/>
  <c r="G116" i="13"/>
  <c r="G116" i="14" s="1"/>
  <c r="G116" i="5" s="1"/>
  <c r="G117" i="17"/>
  <c r="E115" i="13"/>
  <c r="E115" i="14" s="1"/>
  <c r="E115" i="5" s="1"/>
  <c r="E116" i="17"/>
  <c r="C115" i="17"/>
  <c r="C114" i="13"/>
  <c r="C114" i="14" s="1"/>
  <c r="C114" i="5" s="1"/>
  <c r="G112" i="13"/>
  <c r="G112" i="14" s="1"/>
  <c r="G112" i="5" s="1"/>
  <c r="G113" i="17"/>
  <c r="E111" i="13"/>
  <c r="E111" i="14" s="1"/>
  <c r="E111" i="5" s="1"/>
  <c r="E112" i="17"/>
  <c r="C110" i="13"/>
  <c r="C110" i="14" s="1"/>
  <c r="C110" i="5" s="1"/>
  <c r="C111" i="17"/>
  <c r="G109" i="17"/>
  <c r="G108" i="13"/>
  <c r="G108" i="14" s="1"/>
  <c r="G108" i="5" s="1"/>
  <c r="E108" i="17"/>
  <c r="E107" i="13"/>
  <c r="E107" i="14" s="1"/>
  <c r="E107" i="5" s="1"/>
  <c r="C107" i="17"/>
  <c r="C106" i="13"/>
  <c r="C106" i="14" s="1"/>
  <c r="C106" i="5" s="1"/>
  <c r="G104" i="13"/>
  <c r="G104" i="14" s="1"/>
  <c r="G104" i="5" s="1"/>
  <c r="G105" i="17"/>
  <c r="E103" i="13"/>
  <c r="E103" i="14" s="1"/>
  <c r="E103" i="5" s="1"/>
  <c r="E104" i="17"/>
  <c r="C102" i="13"/>
  <c r="C102" i="14" s="1"/>
  <c r="C102" i="5" s="1"/>
  <c r="C103" i="17"/>
  <c r="G100" i="13"/>
  <c r="G100" i="14" s="1"/>
  <c r="G100" i="5" s="1"/>
  <c r="G101" i="17"/>
  <c r="E99" i="13"/>
  <c r="E99" i="14" s="1"/>
  <c r="E99" i="5" s="1"/>
  <c r="E100" i="17"/>
  <c r="C99" i="17"/>
  <c r="C98" i="13"/>
  <c r="C98" i="14" s="1"/>
  <c r="C98" i="5" s="1"/>
  <c r="G97" i="17"/>
  <c r="G96" i="13"/>
  <c r="G96" i="14" s="1"/>
  <c r="G96" i="5" s="1"/>
  <c r="E95" i="13"/>
  <c r="E95" i="14" s="1"/>
  <c r="E95" i="5" s="1"/>
  <c r="E96" i="17"/>
  <c r="C94" i="13"/>
  <c r="C94" i="14" s="1"/>
  <c r="C94" i="5" s="1"/>
  <c r="C95" i="17"/>
  <c r="G92" i="13"/>
  <c r="G92" i="14" s="1"/>
  <c r="G92" i="5" s="1"/>
  <c r="G93" i="17"/>
  <c r="E91" i="13"/>
  <c r="E91" i="14" s="1"/>
  <c r="E91" i="5" s="1"/>
  <c r="E92" i="17"/>
  <c r="C91" i="17"/>
  <c r="C90" i="13"/>
  <c r="C90" i="14" s="1"/>
  <c r="C90" i="5" s="1"/>
  <c r="G88" i="13"/>
  <c r="G88" i="14" s="1"/>
  <c r="G88" i="5" s="1"/>
  <c r="G89" i="17"/>
  <c r="E87" i="13"/>
  <c r="E87" i="14" s="1"/>
  <c r="E87" i="5" s="1"/>
  <c r="E88" i="17"/>
  <c r="C86" i="13"/>
  <c r="C86" i="14" s="1"/>
  <c r="C86" i="5" s="1"/>
  <c r="C87" i="17"/>
  <c r="G85" i="17"/>
  <c r="G84" i="13"/>
  <c r="G84" i="14" s="1"/>
  <c r="G84" i="5" s="1"/>
  <c r="E84" i="17"/>
  <c r="E83" i="13"/>
  <c r="E83" i="14" s="1"/>
  <c r="E83" i="5" s="1"/>
  <c r="C83" i="17"/>
  <c r="C82" i="13"/>
  <c r="C82" i="14" s="1"/>
  <c r="C82" i="5" s="1"/>
  <c r="G80" i="13"/>
  <c r="G80" i="14" s="1"/>
  <c r="G80" i="5" s="1"/>
  <c r="G81" i="17"/>
  <c r="E79" i="13"/>
  <c r="E79" i="14" s="1"/>
  <c r="E79" i="5" s="1"/>
  <c r="E80" i="17"/>
  <c r="C78" i="13"/>
  <c r="C78" i="14" s="1"/>
  <c r="C78" i="5" s="1"/>
  <c r="C79" i="17"/>
  <c r="G76" i="13"/>
  <c r="G76" i="14" s="1"/>
  <c r="G76" i="5" s="1"/>
  <c r="G77" i="17"/>
  <c r="E75" i="13"/>
  <c r="E75" i="14" s="1"/>
  <c r="E75" i="5" s="1"/>
  <c r="E76" i="17"/>
  <c r="C75" i="17"/>
  <c r="C74" i="13"/>
  <c r="C74" i="14" s="1"/>
  <c r="C74" i="5" s="1"/>
  <c r="G72" i="13"/>
  <c r="G72" i="14" s="1"/>
  <c r="G72" i="5" s="1"/>
  <c r="G73" i="17"/>
  <c r="E71" i="13"/>
  <c r="E71" i="14" s="1"/>
  <c r="E71" i="5" s="1"/>
  <c r="E72" i="17"/>
  <c r="C70" i="13"/>
  <c r="C70" i="14" s="1"/>
  <c r="C70" i="5" s="1"/>
  <c r="C71" i="17"/>
  <c r="G68" i="13"/>
  <c r="G68" i="14" s="1"/>
  <c r="G68" i="5" s="1"/>
  <c r="G69" i="17"/>
  <c r="E67" i="13"/>
  <c r="E67" i="14" s="1"/>
  <c r="E67" i="5" s="1"/>
  <c r="E68" i="17"/>
  <c r="C67" i="17"/>
  <c r="C66" i="13"/>
  <c r="C66" i="14" s="1"/>
  <c r="C66" i="5" s="1"/>
  <c r="G65" i="17"/>
  <c r="G64" i="13"/>
  <c r="G64" i="14" s="1"/>
  <c r="G64" i="5" s="1"/>
  <c r="E64" i="17"/>
  <c r="E63" i="13"/>
  <c r="E63" i="14" s="1"/>
  <c r="E63" i="5" s="1"/>
  <c r="C62" i="13"/>
  <c r="C62" i="14" s="1"/>
  <c r="C62" i="5" s="1"/>
  <c r="C63" i="17"/>
  <c r="G60" i="13"/>
  <c r="G60" i="14" s="1"/>
  <c r="G60" i="5" s="1"/>
  <c r="G61" i="17"/>
  <c r="E59" i="13"/>
  <c r="E59" i="14" s="1"/>
  <c r="E59" i="5" s="1"/>
  <c r="E60" i="17"/>
  <c r="C59" i="17"/>
  <c r="C58" i="13"/>
  <c r="C58" i="14" s="1"/>
  <c r="C58" i="5" s="1"/>
  <c r="G56" i="13"/>
  <c r="G56" i="14" s="1"/>
  <c r="G56" i="5" s="1"/>
  <c r="G57" i="17"/>
  <c r="E56" i="17"/>
  <c r="E55" i="13"/>
  <c r="E55" i="14" s="1"/>
  <c r="E55" i="5" s="1"/>
  <c r="C55" i="17"/>
  <c r="C54" i="13"/>
  <c r="C54" i="14" s="1"/>
  <c r="C54" i="5" s="1"/>
  <c r="G52" i="13"/>
  <c r="G52" i="14" s="1"/>
  <c r="G52" i="5" s="1"/>
  <c r="G53" i="17"/>
  <c r="E52" i="17"/>
  <c r="E51" i="13"/>
  <c r="E51" i="14" s="1"/>
  <c r="E51" i="5" s="1"/>
  <c r="C51" i="17"/>
  <c r="C50" i="13"/>
  <c r="C50" i="14" s="1"/>
  <c r="C50" i="5" s="1"/>
  <c r="G48" i="13"/>
  <c r="G48" i="14" s="1"/>
  <c r="G48" i="5" s="1"/>
  <c r="G49" i="17"/>
  <c r="E47" i="13"/>
  <c r="E47" i="14" s="1"/>
  <c r="E47" i="5" s="1"/>
  <c r="E48" i="17"/>
  <c r="C47" i="17"/>
  <c r="C46" i="13"/>
  <c r="C46" i="14" s="1"/>
  <c r="C46" i="5" s="1"/>
  <c r="G44" i="13"/>
  <c r="G44" i="14" s="1"/>
  <c r="G44" i="5" s="1"/>
  <c r="G45" i="17"/>
  <c r="E43" i="13"/>
  <c r="E43" i="14" s="1"/>
  <c r="E43" i="5" s="1"/>
  <c r="E44" i="17"/>
  <c r="C43" i="17"/>
  <c r="C42" i="13"/>
  <c r="C42" i="14" s="1"/>
  <c r="C42" i="5" s="1"/>
  <c r="G40" i="13"/>
  <c r="G40" i="14" s="1"/>
  <c r="G40" i="5" s="1"/>
  <c r="G41" i="17"/>
  <c r="E39" i="13"/>
  <c r="E39" i="14" s="1"/>
  <c r="E39" i="5" s="1"/>
  <c r="E40" i="17"/>
  <c r="C39" i="17"/>
  <c r="C38" i="13"/>
  <c r="C38" i="14" s="1"/>
  <c r="C38" i="5" s="1"/>
  <c r="G36" i="13"/>
  <c r="G36" i="14" s="1"/>
  <c r="G36" i="5" s="1"/>
  <c r="G37" i="17"/>
  <c r="E35" i="13"/>
  <c r="E35" i="14" s="1"/>
  <c r="E35" i="5" s="1"/>
  <c r="E36" i="17"/>
  <c r="C35" i="17"/>
  <c r="C34" i="13"/>
  <c r="C34" i="14" s="1"/>
  <c r="C34" i="5" s="1"/>
  <c r="G32" i="13"/>
  <c r="G32" i="14" s="1"/>
  <c r="G32" i="5" s="1"/>
  <c r="G33" i="17"/>
  <c r="E31" i="13"/>
  <c r="E31" i="14" s="1"/>
  <c r="E31" i="5" s="1"/>
  <c r="E32" i="17"/>
  <c r="C31" i="17"/>
  <c r="C30" i="13"/>
  <c r="C30" i="14" s="1"/>
  <c r="C30" i="5" s="1"/>
  <c r="G28" i="13"/>
  <c r="G28" i="14" s="1"/>
  <c r="G28" i="5" s="1"/>
  <c r="G29" i="17"/>
  <c r="E27" i="13"/>
  <c r="E27" i="14" s="1"/>
  <c r="E27" i="5" s="1"/>
  <c r="E28" i="17"/>
  <c r="C27" i="17"/>
  <c r="C26" i="13"/>
  <c r="C26" i="14" s="1"/>
  <c r="C26" i="5" s="1"/>
  <c r="G24" i="13"/>
  <c r="G24" i="14" s="1"/>
  <c r="G24" i="5" s="1"/>
  <c r="G25" i="17"/>
  <c r="E23" i="13"/>
  <c r="E23" i="14" s="1"/>
  <c r="E23" i="5" s="1"/>
  <c r="E24" i="17"/>
  <c r="C22" i="13"/>
  <c r="C22" i="14" s="1"/>
  <c r="C22" i="5" s="1"/>
  <c r="C23" i="17"/>
  <c r="G21" i="17"/>
  <c r="G20" i="13"/>
  <c r="G20" i="14" s="1"/>
  <c r="G20" i="5" s="1"/>
  <c r="E19" i="13"/>
  <c r="E19" i="14" s="1"/>
  <c r="E19" i="5" s="1"/>
  <c r="E20" i="17"/>
  <c r="C19" i="17"/>
  <c r="C18" i="13"/>
  <c r="C18" i="14" s="1"/>
  <c r="C18" i="5" s="1"/>
  <c r="G16" i="13"/>
  <c r="G16" i="14" s="1"/>
  <c r="G16" i="5" s="1"/>
  <c r="G17" i="17"/>
  <c r="E15" i="13"/>
  <c r="E15" i="14" s="1"/>
  <c r="E15" i="5" s="1"/>
  <c r="E16" i="17"/>
  <c r="C15" i="17"/>
  <c r="C14" i="13"/>
  <c r="C14" i="14" s="1"/>
  <c r="C14" i="5" s="1"/>
  <c r="G12" i="13"/>
  <c r="G12" i="14" s="1"/>
  <c r="G12" i="5" s="1"/>
  <c r="G13" i="17"/>
  <c r="E12" i="17"/>
  <c r="E11" i="13"/>
  <c r="E11" i="14" s="1"/>
  <c r="E11" i="5" s="1"/>
  <c r="C11" i="17"/>
  <c r="C10" i="13"/>
  <c r="C10" i="14" s="1"/>
  <c r="C10" i="5" s="1"/>
  <c r="G8" i="13"/>
  <c r="G8" i="14" s="1"/>
  <c r="G8" i="5" s="1"/>
  <c r="G9" i="17"/>
  <c r="E8" i="17"/>
  <c r="E7" i="13"/>
  <c r="E7" i="14" s="1"/>
  <c r="E7" i="5" s="1"/>
  <c r="C6" i="13"/>
  <c r="C6" i="14" s="1"/>
  <c r="C6" i="5" s="1"/>
  <c r="C7" i="17"/>
  <c r="G5" i="17"/>
  <c r="G4" i="13"/>
  <c r="G4" i="14" s="1"/>
  <c r="G4" i="5" s="1"/>
  <c r="M4" i="18"/>
  <c r="M4" i="19" s="1"/>
  <c r="AG4" i="18"/>
  <c r="AG4" i="19" s="1"/>
  <c r="AD131" i="18"/>
  <c r="AD131" i="19" s="1"/>
  <c r="J131" i="18"/>
  <c r="J131" i="19" s="1"/>
  <c r="H130" i="17"/>
  <c r="L128" i="18"/>
  <c r="L128" i="19" s="1"/>
  <c r="AF128" i="18"/>
  <c r="AF128" i="19" s="1"/>
  <c r="AD127" i="18"/>
  <c r="AD127" i="19" s="1"/>
  <c r="J127" i="18"/>
  <c r="J127" i="19" s="1"/>
  <c r="H126" i="17"/>
  <c r="L124" i="18"/>
  <c r="L124" i="19" s="1"/>
  <c r="AF124" i="18"/>
  <c r="AF124" i="19" s="1"/>
  <c r="J123" i="18"/>
  <c r="J123" i="19" s="1"/>
  <c r="AD123" i="18"/>
  <c r="AD123" i="19" s="1"/>
  <c r="H122" i="17"/>
  <c r="AF120" i="18"/>
  <c r="AF120" i="19" s="1"/>
  <c r="L120" i="18"/>
  <c r="L120" i="19" s="1"/>
  <c r="AD119" i="18"/>
  <c r="AD119" i="19" s="1"/>
  <c r="J119" i="18"/>
  <c r="J119" i="19" s="1"/>
  <c r="H118" i="17"/>
  <c r="AF116" i="18"/>
  <c r="AF116" i="19" s="1"/>
  <c r="L116" i="18"/>
  <c r="L116" i="19" s="1"/>
  <c r="J115" i="18"/>
  <c r="J115" i="19" s="1"/>
  <c r="AD115" i="18"/>
  <c r="AD115" i="19" s="1"/>
  <c r="H114" i="17"/>
  <c r="AF112" i="18"/>
  <c r="AF112" i="19" s="1"/>
  <c r="L112" i="18"/>
  <c r="L112" i="19" s="1"/>
  <c r="J111" i="18"/>
  <c r="J111" i="19" s="1"/>
  <c r="AD111" i="18"/>
  <c r="AD111" i="19" s="1"/>
  <c r="H110" i="17"/>
  <c r="L108" i="18"/>
  <c r="L108" i="19" s="1"/>
  <c r="AF108" i="18"/>
  <c r="AF108" i="19" s="1"/>
  <c r="AD107" i="18"/>
  <c r="AD107" i="19" s="1"/>
  <c r="J107" i="18"/>
  <c r="J107" i="19" s="1"/>
  <c r="H106" i="17"/>
  <c r="AF104" i="18"/>
  <c r="AF104" i="19" s="1"/>
  <c r="L104" i="18"/>
  <c r="L104" i="19" s="1"/>
  <c r="J103" i="18"/>
  <c r="J103" i="19" s="1"/>
  <c r="AD103" i="18"/>
  <c r="AD103" i="19" s="1"/>
  <c r="H102" i="17"/>
  <c r="AF100" i="18"/>
  <c r="AF100" i="19" s="1"/>
  <c r="L100" i="18"/>
  <c r="L100" i="19" s="1"/>
  <c r="J99" i="18"/>
  <c r="J99" i="19" s="1"/>
  <c r="AD99" i="18"/>
  <c r="AD99" i="19" s="1"/>
  <c r="H98" i="17"/>
  <c r="AF96" i="18"/>
  <c r="AF96" i="19" s="1"/>
  <c r="L96" i="18"/>
  <c r="L96" i="19" s="1"/>
  <c r="AD95" i="18"/>
  <c r="AD95" i="19" s="1"/>
  <c r="J95" i="18"/>
  <c r="J95" i="19" s="1"/>
  <c r="H94" i="17"/>
  <c r="AF92" i="18"/>
  <c r="AF92" i="19" s="1"/>
  <c r="L92" i="18"/>
  <c r="L92" i="19" s="1"/>
  <c r="J91" i="18"/>
  <c r="J91" i="19" s="1"/>
  <c r="AD91" i="18"/>
  <c r="AD91" i="19" s="1"/>
  <c r="H90" i="17"/>
  <c r="L88" i="18"/>
  <c r="L88" i="19" s="1"/>
  <c r="AF88" i="18"/>
  <c r="AF88" i="19" s="1"/>
  <c r="J87" i="18"/>
  <c r="J87" i="19" s="1"/>
  <c r="AD87" i="18"/>
  <c r="AD87" i="19" s="1"/>
  <c r="H86" i="17"/>
  <c r="AF84" i="18"/>
  <c r="AF84" i="19" s="1"/>
  <c r="L84" i="18"/>
  <c r="L84" i="19" s="1"/>
  <c r="AD83" i="18"/>
  <c r="AD83" i="19" s="1"/>
  <c r="J83" i="18"/>
  <c r="J83" i="19" s="1"/>
  <c r="H82" i="17"/>
  <c r="L80" i="18"/>
  <c r="L80" i="19" s="1"/>
  <c r="AF80" i="18"/>
  <c r="AF80" i="19" s="1"/>
  <c r="AD79" i="18"/>
  <c r="AD79" i="19" s="1"/>
  <c r="J79" i="18"/>
  <c r="J79" i="19" s="1"/>
  <c r="H78" i="17"/>
  <c r="L76" i="18"/>
  <c r="L76" i="19" s="1"/>
  <c r="AF76" i="18"/>
  <c r="AF76" i="19" s="1"/>
  <c r="J75" i="18"/>
  <c r="J75" i="19" s="1"/>
  <c r="AD75" i="18"/>
  <c r="AD75" i="19" s="1"/>
  <c r="H74" i="17"/>
  <c r="L72" i="18"/>
  <c r="L72" i="19" s="1"/>
  <c r="AF72" i="18"/>
  <c r="AF72" i="19" s="1"/>
  <c r="J71" i="18"/>
  <c r="J71" i="19" s="1"/>
  <c r="AD71" i="18"/>
  <c r="AD71" i="19" s="1"/>
  <c r="H70" i="17"/>
  <c r="AF68" i="18"/>
  <c r="AF68" i="19" s="1"/>
  <c r="L68" i="18"/>
  <c r="L68" i="19" s="1"/>
  <c r="J67" i="18"/>
  <c r="J67" i="19" s="1"/>
  <c r="AD67" i="18"/>
  <c r="AD67" i="19" s="1"/>
  <c r="H66" i="17"/>
  <c r="L64" i="18"/>
  <c r="L64" i="19" s="1"/>
  <c r="AF64" i="18"/>
  <c r="AF64" i="19" s="1"/>
  <c r="J63" i="18"/>
  <c r="J63" i="19" s="1"/>
  <c r="AD63" i="18"/>
  <c r="AD63" i="19" s="1"/>
  <c r="H62" i="17"/>
  <c r="L60" i="18"/>
  <c r="L60" i="19" s="1"/>
  <c r="AF60" i="18"/>
  <c r="AF60" i="19" s="1"/>
  <c r="J59" i="18"/>
  <c r="J59" i="19" s="1"/>
  <c r="AD59" i="18"/>
  <c r="AD59" i="19" s="1"/>
  <c r="H58" i="17"/>
  <c r="L56" i="18"/>
  <c r="L56" i="19" s="1"/>
  <c r="AF56" i="18"/>
  <c r="AF56" i="19" s="1"/>
  <c r="J55" i="18"/>
  <c r="J55" i="19" s="1"/>
  <c r="AD55" i="18"/>
  <c r="AD55" i="19" s="1"/>
  <c r="H54" i="17"/>
  <c r="AF52" i="18"/>
  <c r="AF52" i="19" s="1"/>
  <c r="L52" i="18"/>
  <c r="L52" i="19" s="1"/>
  <c r="J51" i="18"/>
  <c r="J51" i="19" s="1"/>
  <c r="AD51" i="18"/>
  <c r="AD51" i="19" s="1"/>
  <c r="H50" i="17"/>
  <c r="AF48" i="18"/>
  <c r="AF48" i="19" s="1"/>
  <c r="L48" i="18"/>
  <c r="L48" i="19" s="1"/>
  <c r="AD47" i="18"/>
  <c r="AD47" i="19" s="1"/>
  <c r="J47" i="18"/>
  <c r="J47" i="19" s="1"/>
  <c r="H46" i="17"/>
  <c r="AF44" i="18"/>
  <c r="AF44" i="19" s="1"/>
  <c r="L44" i="18"/>
  <c r="L44" i="19" s="1"/>
  <c r="J43" i="18"/>
  <c r="J43" i="19" s="1"/>
  <c r="AD43" i="18"/>
  <c r="AD43" i="19" s="1"/>
  <c r="H42" i="17"/>
  <c r="L40" i="18"/>
  <c r="L40" i="19" s="1"/>
  <c r="AF40" i="18"/>
  <c r="AF40" i="19" s="1"/>
  <c r="AD39" i="18"/>
  <c r="AD39" i="19" s="1"/>
  <c r="J39" i="18"/>
  <c r="J39" i="19" s="1"/>
  <c r="H38" i="17"/>
  <c r="L36" i="18"/>
  <c r="L36" i="19" s="1"/>
  <c r="AF36" i="18"/>
  <c r="AF36" i="19" s="1"/>
  <c r="J35" i="18"/>
  <c r="J35" i="19" s="1"/>
  <c r="AD35" i="18"/>
  <c r="AD35" i="19" s="1"/>
  <c r="H34" i="17"/>
  <c r="L32" i="18"/>
  <c r="L32" i="19" s="1"/>
  <c r="AF32" i="18"/>
  <c r="AF32" i="19" s="1"/>
  <c r="J31" i="18"/>
  <c r="J31" i="19" s="1"/>
  <c r="AD31" i="18"/>
  <c r="AD31" i="19" s="1"/>
  <c r="H30" i="17"/>
  <c r="L28" i="18"/>
  <c r="L28" i="19" s="1"/>
  <c r="AF28" i="18"/>
  <c r="AF28" i="19" s="1"/>
  <c r="AD27" i="18"/>
  <c r="AD27" i="19" s="1"/>
  <c r="J27" i="18"/>
  <c r="J27" i="19" s="1"/>
  <c r="H26" i="17"/>
  <c r="L24" i="18"/>
  <c r="L24" i="19" s="1"/>
  <c r="AF24" i="18"/>
  <c r="AF24" i="19" s="1"/>
  <c r="J23" i="18"/>
  <c r="J23" i="19" s="1"/>
  <c r="AD23" i="18"/>
  <c r="AD23" i="19" s="1"/>
  <c r="H22" i="17"/>
  <c r="L20" i="18"/>
  <c r="L20" i="19" s="1"/>
  <c r="AF20" i="18"/>
  <c r="AF20" i="19" s="1"/>
  <c r="J19" i="18"/>
  <c r="J19" i="19" s="1"/>
  <c r="AD19" i="18"/>
  <c r="AD19" i="19" s="1"/>
  <c r="H18" i="17"/>
  <c r="AF16" i="18"/>
  <c r="AF16" i="19" s="1"/>
  <c r="L16" i="18"/>
  <c r="L16" i="19" s="1"/>
  <c r="J15" i="18"/>
  <c r="J15" i="19" s="1"/>
  <c r="AD15" i="18"/>
  <c r="AD15" i="19" s="1"/>
  <c r="H14" i="17"/>
  <c r="AF12" i="18"/>
  <c r="AF12" i="19" s="1"/>
  <c r="L12" i="18"/>
  <c r="L12" i="19" s="1"/>
  <c r="J11" i="18"/>
  <c r="J11" i="19" s="1"/>
  <c r="AD11" i="18"/>
  <c r="AD11" i="19" s="1"/>
  <c r="H10" i="17"/>
  <c r="L8" i="18"/>
  <c r="L8" i="19" s="1"/>
  <c r="AF8" i="18"/>
  <c r="AF8" i="19" s="1"/>
  <c r="J7" i="18"/>
  <c r="J7" i="19" s="1"/>
  <c r="AD7" i="18"/>
  <c r="AD7" i="19" s="1"/>
  <c r="H6" i="17"/>
  <c r="S4" i="18"/>
  <c r="S4" i="19" s="1"/>
  <c r="AM4" i="18"/>
  <c r="AM4" i="19" s="1"/>
  <c r="AJ131" i="18"/>
  <c r="AJ131" i="19" s="1"/>
  <c r="P131" i="18"/>
  <c r="P131" i="19" s="1"/>
  <c r="N130" i="17"/>
  <c r="AL128" i="18"/>
  <c r="AL128" i="19" s="1"/>
  <c r="R128" i="18"/>
  <c r="R128" i="19" s="1"/>
  <c r="P127" i="18"/>
  <c r="P127" i="19" s="1"/>
  <c r="AJ127" i="18"/>
  <c r="AJ127" i="19" s="1"/>
  <c r="N126" i="17"/>
  <c r="R124" i="18"/>
  <c r="R124" i="19" s="1"/>
  <c r="AL124" i="18"/>
  <c r="AL124" i="19" s="1"/>
  <c r="AJ123" i="18"/>
  <c r="AJ123" i="19" s="1"/>
  <c r="P123" i="18"/>
  <c r="P123" i="19" s="1"/>
  <c r="N122" i="17"/>
  <c r="R120" i="18"/>
  <c r="R120" i="19" s="1"/>
  <c r="AL120" i="18"/>
  <c r="AL120" i="19" s="1"/>
  <c r="AJ119" i="18"/>
  <c r="AJ119" i="19" s="1"/>
  <c r="P119" i="18"/>
  <c r="P119" i="19" s="1"/>
  <c r="N118" i="17"/>
  <c r="R116" i="18"/>
  <c r="R116" i="19" s="1"/>
  <c r="AL116" i="18"/>
  <c r="AL116" i="19" s="1"/>
  <c r="AJ115" i="18"/>
  <c r="AJ115" i="19" s="1"/>
  <c r="P115" i="18"/>
  <c r="P115" i="19" s="1"/>
  <c r="N114" i="17"/>
  <c r="AL112" i="18"/>
  <c r="AL112" i="19" s="1"/>
  <c r="R112" i="18"/>
  <c r="R112" i="19" s="1"/>
  <c r="P111" i="18"/>
  <c r="P111" i="19" s="1"/>
  <c r="AJ111" i="18"/>
  <c r="AJ111" i="19" s="1"/>
  <c r="N110" i="17"/>
  <c r="AL108" i="18"/>
  <c r="AL108" i="19" s="1"/>
  <c r="R108" i="18"/>
  <c r="R108" i="19" s="1"/>
  <c r="AJ107" i="18"/>
  <c r="AJ107" i="19" s="1"/>
  <c r="P107" i="18"/>
  <c r="P107" i="19" s="1"/>
  <c r="N106" i="17"/>
  <c r="R104" i="18"/>
  <c r="R104" i="19" s="1"/>
  <c r="AL104" i="18"/>
  <c r="AL104" i="19" s="1"/>
  <c r="AJ103" i="18"/>
  <c r="AJ103" i="19" s="1"/>
  <c r="P103" i="18"/>
  <c r="P103" i="19" s="1"/>
  <c r="N102" i="17"/>
  <c r="AL100" i="18"/>
  <c r="AL100" i="19" s="1"/>
  <c r="R100" i="18"/>
  <c r="R100" i="19" s="1"/>
  <c r="P99" i="18"/>
  <c r="P99" i="19" s="1"/>
  <c r="AJ99" i="18"/>
  <c r="AJ99" i="19" s="1"/>
  <c r="N98" i="17"/>
  <c r="R96" i="18"/>
  <c r="R96" i="19" s="1"/>
  <c r="AL96" i="18"/>
  <c r="AL96" i="19" s="1"/>
  <c r="AJ95" i="18"/>
  <c r="AJ95" i="19" s="1"/>
  <c r="P95" i="18"/>
  <c r="P95" i="19" s="1"/>
  <c r="N94" i="17"/>
  <c r="R92" i="18"/>
  <c r="R92" i="19" s="1"/>
  <c r="AL92" i="18"/>
  <c r="AL92" i="19" s="1"/>
  <c r="P91" i="18"/>
  <c r="P91" i="19" s="1"/>
  <c r="AJ91" i="18"/>
  <c r="AJ91" i="19" s="1"/>
  <c r="N90" i="17"/>
  <c r="AL88" i="18"/>
  <c r="AL88" i="19" s="1"/>
  <c r="R88" i="18"/>
  <c r="R88" i="19" s="1"/>
  <c r="P87" i="18"/>
  <c r="P87" i="19" s="1"/>
  <c r="AJ87" i="18"/>
  <c r="AJ87" i="19" s="1"/>
  <c r="N86" i="17"/>
  <c r="R84" i="18"/>
  <c r="R84" i="19" s="1"/>
  <c r="AL84" i="18"/>
  <c r="AL84" i="19" s="1"/>
  <c r="P83" i="18"/>
  <c r="P83" i="19" s="1"/>
  <c r="AJ83" i="18"/>
  <c r="AJ83" i="19" s="1"/>
  <c r="N82" i="17"/>
  <c r="R80" i="18"/>
  <c r="R80" i="19" s="1"/>
  <c r="AL80" i="18"/>
  <c r="AL80" i="19" s="1"/>
  <c r="P79" i="18"/>
  <c r="P79" i="19" s="1"/>
  <c r="AJ79" i="18"/>
  <c r="AJ79" i="19" s="1"/>
  <c r="N78" i="17"/>
  <c r="AL76" i="18"/>
  <c r="AL76" i="19" s="1"/>
  <c r="R76" i="18"/>
  <c r="R76" i="19" s="1"/>
  <c r="P75" i="18"/>
  <c r="P75" i="19" s="1"/>
  <c r="AJ75" i="18"/>
  <c r="AJ75" i="19" s="1"/>
  <c r="N74" i="17"/>
  <c r="AL72" i="18"/>
  <c r="AL72" i="19" s="1"/>
  <c r="R72" i="18"/>
  <c r="R72" i="19" s="1"/>
  <c r="P71" i="18"/>
  <c r="P71" i="19" s="1"/>
  <c r="AJ71" i="18"/>
  <c r="AJ71" i="19" s="1"/>
  <c r="N70" i="17"/>
  <c r="R68" i="18"/>
  <c r="R68" i="19" s="1"/>
  <c r="AL68" i="18"/>
  <c r="AL68" i="19" s="1"/>
  <c r="P67" i="18"/>
  <c r="P67" i="19" s="1"/>
  <c r="AJ67" i="18"/>
  <c r="AJ67" i="19" s="1"/>
  <c r="N66" i="17"/>
  <c r="R64" i="18"/>
  <c r="R64" i="19" s="1"/>
  <c r="AL64" i="18"/>
  <c r="AL64" i="19" s="1"/>
  <c r="AJ63" i="18"/>
  <c r="AJ63" i="19" s="1"/>
  <c r="P63" i="18"/>
  <c r="P63" i="19" s="1"/>
  <c r="N62" i="17"/>
  <c r="R60" i="18"/>
  <c r="R60" i="19" s="1"/>
  <c r="AL60" i="18"/>
  <c r="AL60" i="19" s="1"/>
  <c r="P59" i="18"/>
  <c r="P59" i="19" s="1"/>
  <c r="AJ59" i="18"/>
  <c r="AJ59" i="19" s="1"/>
  <c r="N58" i="17"/>
  <c r="R56" i="18"/>
  <c r="R56" i="19" s="1"/>
  <c r="AL56" i="18"/>
  <c r="AL56" i="19" s="1"/>
  <c r="P55" i="18"/>
  <c r="P55" i="19" s="1"/>
  <c r="AJ55" i="18"/>
  <c r="AJ55" i="19" s="1"/>
  <c r="N54" i="17"/>
  <c r="AL52" i="18"/>
  <c r="AL52" i="19" s="1"/>
  <c r="R52" i="18"/>
  <c r="R52" i="19" s="1"/>
  <c r="AJ51" i="18"/>
  <c r="AJ51" i="19" s="1"/>
  <c r="P51" i="18"/>
  <c r="P51" i="19" s="1"/>
  <c r="N50" i="17"/>
  <c r="R48" i="18"/>
  <c r="R48" i="19" s="1"/>
  <c r="AL48" i="18"/>
  <c r="AL48" i="19" s="1"/>
  <c r="P47" i="18"/>
  <c r="P47" i="19" s="1"/>
  <c r="AJ47" i="18"/>
  <c r="AJ47" i="19" s="1"/>
  <c r="N46" i="18"/>
  <c r="N46" i="19" s="1"/>
  <c r="AH46" i="18"/>
  <c r="AH46" i="19" s="1"/>
  <c r="AL44" i="18"/>
  <c r="AL44" i="19" s="1"/>
  <c r="R44" i="18"/>
  <c r="R44" i="19" s="1"/>
  <c r="P43" i="18"/>
  <c r="P43" i="19" s="1"/>
  <c r="AJ43" i="18"/>
  <c r="AJ43" i="19" s="1"/>
  <c r="N42" i="17"/>
  <c r="AL40" i="18"/>
  <c r="AL40" i="19" s="1"/>
  <c r="R40" i="18"/>
  <c r="R40" i="19" s="1"/>
  <c r="P39" i="18"/>
  <c r="P39" i="19" s="1"/>
  <c r="AJ39" i="18"/>
  <c r="AJ39" i="19" s="1"/>
  <c r="N38" i="17"/>
  <c r="AL36" i="18"/>
  <c r="AL36" i="19" s="1"/>
  <c r="R36" i="18"/>
  <c r="R36" i="19" s="1"/>
  <c r="P35" i="18"/>
  <c r="P35" i="19" s="1"/>
  <c r="AJ35" i="18"/>
  <c r="AJ35" i="19" s="1"/>
  <c r="N34" i="17"/>
  <c r="R32" i="18"/>
  <c r="R32" i="19" s="1"/>
  <c r="AL32" i="18"/>
  <c r="AL32" i="19" s="1"/>
  <c r="AJ31" i="18"/>
  <c r="AJ31" i="19" s="1"/>
  <c r="P31" i="18"/>
  <c r="P31" i="19" s="1"/>
  <c r="N30" i="17"/>
  <c r="AL28" i="18"/>
  <c r="AL28" i="19" s="1"/>
  <c r="R28" i="18"/>
  <c r="R28" i="19" s="1"/>
  <c r="P27" i="18"/>
  <c r="P27" i="19" s="1"/>
  <c r="AJ27" i="18"/>
  <c r="AJ27" i="19" s="1"/>
  <c r="N26" i="17"/>
  <c r="R24" i="18"/>
  <c r="R24" i="19" s="1"/>
  <c r="AL24" i="18"/>
  <c r="AL24" i="19" s="1"/>
  <c r="P23" i="18"/>
  <c r="P23" i="19" s="1"/>
  <c r="AJ23" i="18"/>
  <c r="AJ23" i="19" s="1"/>
  <c r="N22" i="17"/>
  <c r="AL20" i="18"/>
  <c r="AL20" i="19" s="1"/>
  <c r="R20" i="18"/>
  <c r="R20" i="19" s="1"/>
  <c r="AJ19" i="18"/>
  <c r="AJ19" i="19" s="1"/>
  <c r="P19" i="18"/>
  <c r="P19" i="19" s="1"/>
  <c r="N18" i="17"/>
  <c r="R16" i="18"/>
  <c r="R16" i="19" s="1"/>
  <c r="AL16" i="18"/>
  <c r="AL16" i="19" s="1"/>
  <c r="P15" i="18"/>
  <c r="P15" i="19" s="1"/>
  <c r="AJ15" i="18"/>
  <c r="AJ15" i="19" s="1"/>
  <c r="N14" i="17"/>
  <c r="AL12" i="18"/>
  <c r="AL12" i="19" s="1"/>
  <c r="R12" i="18"/>
  <c r="R12" i="19" s="1"/>
  <c r="AJ11" i="18"/>
  <c r="AJ11" i="19" s="1"/>
  <c r="P11" i="18"/>
  <c r="P11" i="19" s="1"/>
  <c r="N10" i="17"/>
  <c r="AL8" i="18"/>
  <c r="AL8" i="19" s="1"/>
  <c r="R8" i="18"/>
  <c r="R8" i="19" s="1"/>
  <c r="P7" i="18"/>
  <c r="P7" i="19" s="1"/>
  <c r="AJ7" i="18"/>
  <c r="AJ7" i="19" s="1"/>
  <c r="N6" i="17"/>
  <c r="E3" i="13"/>
  <c r="E3" i="14" s="1"/>
  <c r="E3" i="5" s="1"/>
  <c r="E4" i="17"/>
  <c r="B130" i="13"/>
  <c r="B130" i="14" s="1"/>
  <c r="B130" i="5" s="1"/>
  <c r="B131" i="17"/>
  <c r="F128" i="13"/>
  <c r="F128" i="14" s="1"/>
  <c r="F128" i="5" s="1"/>
  <c r="F129" i="17"/>
  <c r="D128" i="17"/>
  <c r="D127" i="13"/>
  <c r="D127" i="14" s="1"/>
  <c r="D127" i="5" s="1"/>
  <c r="B126" i="13"/>
  <c r="B126" i="14" s="1"/>
  <c r="B126" i="5" s="1"/>
  <c r="B127" i="17"/>
  <c r="F125" i="17"/>
  <c r="F124" i="13"/>
  <c r="F124" i="14" s="1"/>
  <c r="F124" i="5" s="1"/>
  <c r="D123" i="13"/>
  <c r="D123" i="14" s="1"/>
  <c r="D123" i="5" s="1"/>
  <c r="D124" i="17"/>
  <c r="B122" i="13"/>
  <c r="B122" i="14" s="1"/>
  <c r="B122" i="5" s="1"/>
  <c r="B123" i="17"/>
  <c r="F120" i="13"/>
  <c r="F120" i="14" s="1"/>
  <c r="F120" i="5" s="1"/>
  <c r="F121" i="17"/>
  <c r="D120" i="17"/>
  <c r="D119" i="13"/>
  <c r="D119" i="14" s="1"/>
  <c r="D119" i="5" s="1"/>
  <c r="B118" i="13"/>
  <c r="B118" i="14" s="1"/>
  <c r="B118" i="5" s="1"/>
  <c r="B119" i="17"/>
  <c r="F117" i="17"/>
  <c r="F116" i="13"/>
  <c r="F116" i="14" s="1"/>
  <c r="F116" i="5" s="1"/>
  <c r="D116" i="17"/>
  <c r="D115" i="13"/>
  <c r="D115" i="14" s="1"/>
  <c r="D115" i="5" s="1"/>
  <c r="B115" i="17"/>
  <c r="B114" i="13"/>
  <c r="B114" i="14" s="1"/>
  <c r="B114" i="5" s="1"/>
  <c r="F112" i="13"/>
  <c r="F112" i="14" s="1"/>
  <c r="F112" i="5" s="1"/>
  <c r="F113" i="17"/>
  <c r="D112" i="17"/>
  <c r="D111" i="13"/>
  <c r="D111" i="14" s="1"/>
  <c r="D111" i="5" s="1"/>
  <c r="B111" i="17"/>
  <c r="B110" i="13"/>
  <c r="B110" i="14" s="1"/>
  <c r="B110" i="5" s="1"/>
  <c r="F108" i="13"/>
  <c r="F108" i="14" s="1"/>
  <c r="F108" i="5" s="1"/>
  <c r="F109" i="17"/>
  <c r="D107" i="13"/>
  <c r="D107" i="14" s="1"/>
  <c r="D107" i="5" s="1"/>
  <c r="D108" i="17"/>
  <c r="B106" i="13"/>
  <c r="B106" i="14" s="1"/>
  <c r="B106" i="5" s="1"/>
  <c r="B107" i="17"/>
  <c r="F104" i="13"/>
  <c r="F104" i="14" s="1"/>
  <c r="F104" i="5" s="1"/>
  <c r="F105" i="17"/>
  <c r="D104" i="17"/>
  <c r="D103" i="13"/>
  <c r="D103" i="14" s="1"/>
  <c r="D103" i="5" s="1"/>
  <c r="B102" i="13"/>
  <c r="B102" i="14" s="1"/>
  <c r="B102" i="5" s="1"/>
  <c r="B103" i="17"/>
  <c r="F100" i="13"/>
  <c r="F100" i="14" s="1"/>
  <c r="F100" i="5" s="1"/>
  <c r="F101" i="17"/>
  <c r="D99" i="13"/>
  <c r="D99" i="14" s="1"/>
  <c r="D99" i="5" s="1"/>
  <c r="D100" i="17"/>
  <c r="B99" i="17"/>
  <c r="B98" i="13"/>
  <c r="B98" i="14" s="1"/>
  <c r="B98" i="5" s="1"/>
  <c r="F97" i="17"/>
  <c r="F96" i="13"/>
  <c r="F96" i="14" s="1"/>
  <c r="F96" i="5" s="1"/>
  <c r="D96" i="17"/>
  <c r="D95" i="13"/>
  <c r="D95" i="14" s="1"/>
  <c r="D95" i="5" s="1"/>
  <c r="B95" i="17"/>
  <c r="B94" i="13"/>
  <c r="B94" i="14" s="1"/>
  <c r="B94" i="5" s="1"/>
  <c r="F92" i="13"/>
  <c r="F92" i="14" s="1"/>
  <c r="F92" i="5" s="1"/>
  <c r="F93" i="17"/>
  <c r="D92" i="17"/>
  <c r="D91" i="13"/>
  <c r="D91" i="14" s="1"/>
  <c r="D91" i="5" s="1"/>
  <c r="B90" i="13"/>
  <c r="B90" i="14" s="1"/>
  <c r="B90" i="5" s="1"/>
  <c r="B91" i="17"/>
  <c r="F89" i="17"/>
  <c r="F88" i="13"/>
  <c r="F88" i="14" s="1"/>
  <c r="F88" i="5" s="1"/>
  <c r="D87" i="13"/>
  <c r="D87" i="14" s="1"/>
  <c r="D87" i="5" s="1"/>
  <c r="D88" i="17"/>
  <c r="B86" i="13"/>
  <c r="B86" i="14" s="1"/>
  <c r="B86" i="5" s="1"/>
  <c r="B87" i="17"/>
  <c r="F84" i="13"/>
  <c r="F84" i="14" s="1"/>
  <c r="F84" i="5" s="1"/>
  <c r="F85" i="17"/>
  <c r="D83" i="13"/>
  <c r="D83" i="14" s="1"/>
  <c r="D83" i="5" s="1"/>
  <c r="D84" i="17"/>
  <c r="B83" i="17"/>
  <c r="B82" i="13"/>
  <c r="B82" i="14" s="1"/>
  <c r="B82" i="5" s="1"/>
  <c r="F80" i="13"/>
  <c r="F80" i="14" s="1"/>
  <c r="F80" i="5" s="1"/>
  <c r="F81" i="17"/>
  <c r="D79" i="13"/>
  <c r="D79" i="14" s="1"/>
  <c r="D79" i="5" s="1"/>
  <c r="D80" i="17"/>
  <c r="B79" i="17"/>
  <c r="B78" i="13"/>
  <c r="B78" i="14" s="1"/>
  <c r="B78" i="5" s="1"/>
  <c r="F77" i="17"/>
  <c r="F76" i="13"/>
  <c r="F76" i="14" s="1"/>
  <c r="F76" i="5" s="1"/>
  <c r="D75" i="13"/>
  <c r="D75" i="14" s="1"/>
  <c r="D75" i="5" s="1"/>
  <c r="D76" i="17"/>
  <c r="B74" i="13"/>
  <c r="B74" i="14" s="1"/>
  <c r="B74" i="5" s="1"/>
  <c r="B75" i="17"/>
  <c r="F72" i="13"/>
  <c r="F72" i="14" s="1"/>
  <c r="F72" i="5" s="1"/>
  <c r="F73" i="17"/>
  <c r="D71" i="13"/>
  <c r="D71" i="14" s="1"/>
  <c r="D71" i="5" s="1"/>
  <c r="D72" i="17"/>
  <c r="B70" i="13"/>
  <c r="B70" i="14" s="1"/>
  <c r="B70" i="5" s="1"/>
  <c r="B71" i="17"/>
  <c r="F69" i="17"/>
  <c r="F68" i="13"/>
  <c r="F68" i="14" s="1"/>
  <c r="F68" i="5" s="1"/>
  <c r="D68" i="17"/>
  <c r="D67" i="13"/>
  <c r="D67" i="14" s="1"/>
  <c r="D67" i="5" s="1"/>
  <c r="B67" i="17"/>
  <c r="B66" i="13"/>
  <c r="B66" i="14" s="1"/>
  <c r="B66" i="5" s="1"/>
  <c r="F65" i="17"/>
  <c r="F64" i="13"/>
  <c r="F64" i="14" s="1"/>
  <c r="F64" i="5" s="1"/>
  <c r="D63" i="13"/>
  <c r="D63" i="14" s="1"/>
  <c r="D63" i="5" s="1"/>
  <c r="D64" i="17"/>
  <c r="B63" i="17"/>
  <c r="B62" i="13"/>
  <c r="B62" i="14" s="1"/>
  <c r="B62" i="5" s="1"/>
  <c r="F60" i="13"/>
  <c r="F60" i="14" s="1"/>
  <c r="F60" i="5" s="1"/>
  <c r="F61" i="17"/>
  <c r="D59" i="13"/>
  <c r="D59" i="14" s="1"/>
  <c r="D59" i="5" s="1"/>
  <c r="D60" i="17"/>
  <c r="B58" i="13"/>
  <c r="B58" i="14" s="1"/>
  <c r="B58" i="5" s="1"/>
  <c r="B59" i="17"/>
  <c r="F57" i="17"/>
  <c r="F56" i="13"/>
  <c r="F56" i="14" s="1"/>
  <c r="F56" i="5" s="1"/>
  <c r="D55" i="13"/>
  <c r="D55" i="14" s="1"/>
  <c r="D55" i="5" s="1"/>
  <c r="D56" i="17"/>
  <c r="B54" i="13"/>
  <c r="B54" i="14" s="1"/>
  <c r="B54" i="5" s="1"/>
  <c r="B55" i="17"/>
  <c r="F53" i="17"/>
  <c r="F52" i="13"/>
  <c r="F52" i="14" s="1"/>
  <c r="F52" i="5" s="1"/>
  <c r="D51" i="13"/>
  <c r="D51" i="14" s="1"/>
  <c r="D51" i="5" s="1"/>
  <c r="D52" i="17"/>
  <c r="B50" i="13"/>
  <c r="B50" i="14" s="1"/>
  <c r="B50" i="5" s="1"/>
  <c r="B51" i="17"/>
  <c r="F49" i="17"/>
  <c r="F48" i="13"/>
  <c r="F48" i="14" s="1"/>
  <c r="F48" i="5" s="1"/>
  <c r="D48" i="17"/>
  <c r="D47" i="13"/>
  <c r="D47" i="14" s="1"/>
  <c r="D47" i="5" s="1"/>
  <c r="B46" i="13"/>
  <c r="B46" i="14" s="1"/>
  <c r="B46" i="5" s="1"/>
  <c r="B47" i="17"/>
  <c r="F45" i="17"/>
  <c r="F44" i="13"/>
  <c r="F44" i="14" s="1"/>
  <c r="F44" i="5" s="1"/>
  <c r="D43" i="13"/>
  <c r="D43" i="14" s="1"/>
  <c r="D43" i="5" s="1"/>
  <c r="D44" i="17"/>
  <c r="B42" i="13"/>
  <c r="B42" i="14" s="1"/>
  <c r="B42" i="5" s="1"/>
  <c r="B43" i="17"/>
  <c r="F41" i="17"/>
  <c r="F40" i="13"/>
  <c r="F40" i="14" s="1"/>
  <c r="F40" i="5" s="1"/>
  <c r="D39" i="13"/>
  <c r="D39" i="14" s="1"/>
  <c r="D39" i="5" s="1"/>
  <c r="D40" i="17"/>
  <c r="B38" i="13"/>
  <c r="B38" i="14" s="1"/>
  <c r="B38" i="5" s="1"/>
  <c r="B39" i="17"/>
  <c r="F37" i="17"/>
  <c r="F36" i="13"/>
  <c r="F36" i="14" s="1"/>
  <c r="F36" i="5" s="1"/>
  <c r="D35" i="13"/>
  <c r="D35" i="14" s="1"/>
  <c r="D35" i="5" s="1"/>
  <c r="D36" i="17"/>
  <c r="B35" i="17"/>
  <c r="B34" i="13"/>
  <c r="B34" i="14" s="1"/>
  <c r="B34" i="5" s="1"/>
  <c r="F32" i="13"/>
  <c r="F32" i="14" s="1"/>
  <c r="F32" i="5" s="1"/>
  <c r="F33" i="17"/>
  <c r="D31" i="13"/>
  <c r="D31" i="14" s="1"/>
  <c r="D31" i="5" s="1"/>
  <c r="D32" i="17"/>
  <c r="B31" i="17"/>
  <c r="B30" i="13"/>
  <c r="B30" i="14" s="1"/>
  <c r="B30" i="5" s="1"/>
  <c r="F28" i="13"/>
  <c r="F28" i="14" s="1"/>
  <c r="F28" i="5" s="1"/>
  <c r="F29" i="17"/>
  <c r="D27" i="13"/>
  <c r="D27" i="14" s="1"/>
  <c r="D27" i="5" s="1"/>
  <c r="D28" i="17"/>
  <c r="B27" i="17"/>
  <c r="B26" i="13"/>
  <c r="B26" i="14" s="1"/>
  <c r="B26" i="5" s="1"/>
  <c r="F24" i="13"/>
  <c r="F24" i="14" s="1"/>
  <c r="F24" i="5" s="1"/>
  <c r="F25" i="17"/>
  <c r="D23" i="13"/>
  <c r="D23" i="14" s="1"/>
  <c r="D23" i="5" s="1"/>
  <c r="D24" i="17"/>
  <c r="B22" i="13"/>
  <c r="B22" i="14" s="1"/>
  <c r="B22" i="5" s="1"/>
  <c r="B23" i="17"/>
  <c r="F21" i="17"/>
  <c r="F20" i="13"/>
  <c r="F20" i="14" s="1"/>
  <c r="F20" i="5" s="1"/>
  <c r="D20" i="17"/>
  <c r="D19" i="13"/>
  <c r="D19" i="14" s="1"/>
  <c r="D19" i="5" s="1"/>
  <c r="B19" i="17"/>
  <c r="B18" i="13"/>
  <c r="B18" i="14" s="1"/>
  <c r="B18" i="5" s="1"/>
  <c r="F17" i="17"/>
  <c r="F16" i="13"/>
  <c r="F16" i="14" s="1"/>
  <c r="F16" i="5" s="1"/>
  <c r="D15" i="13"/>
  <c r="D15" i="14" s="1"/>
  <c r="D15" i="5" s="1"/>
  <c r="D16" i="17"/>
  <c r="B14" i="13"/>
  <c r="B14" i="14" s="1"/>
  <c r="B14" i="5" s="1"/>
  <c r="B15" i="17"/>
  <c r="F12" i="13"/>
  <c r="F12" i="14" s="1"/>
  <c r="F12" i="5" s="1"/>
  <c r="F13" i="17"/>
  <c r="D11" i="13"/>
  <c r="D11" i="14" s="1"/>
  <c r="D11" i="5" s="1"/>
  <c r="D12" i="17"/>
  <c r="B10" i="13"/>
  <c r="B10" i="14" s="1"/>
  <c r="B10" i="5" s="1"/>
  <c r="B11" i="17"/>
  <c r="F9" i="17"/>
  <c r="F8" i="13"/>
  <c r="F8" i="14" s="1"/>
  <c r="F8" i="5" s="1"/>
  <c r="D8" i="17"/>
  <c r="D7" i="13"/>
  <c r="D7" i="14" s="1"/>
  <c r="D7" i="5" s="1"/>
  <c r="B6" i="13"/>
  <c r="B6" i="14" s="1"/>
  <c r="B6" i="5" s="1"/>
  <c r="B7" i="17"/>
  <c r="F5" i="17"/>
  <c r="F4" i="13"/>
  <c r="F4" i="14" s="1"/>
  <c r="F4" i="5" s="1"/>
  <c r="AF4" i="18"/>
  <c r="AF4" i="19" s="1"/>
  <c r="L4" i="18"/>
  <c r="L4" i="19" s="1"/>
  <c r="I131" i="18"/>
  <c r="I131" i="19" s="1"/>
  <c r="AC131" i="18"/>
  <c r="AC131" i="19" s="1"/>
  <c r="M129" i="18"/>
  <c r="M129" i="19" s="1"/>
  <c r="AG129" i="18"/>
  <c r="AG129" i="19" s="1"/>
  <c r="K128" i="18"/>
  <c r="K128" i="19" s="1"/>
  <c r="AE128" i="18"/>
  <c r="AE128" i="19" s="1"/>
  <c r="AC127" i="18"/>
  <c r="AC127" i="19" s="1"/>
  <c r="I127" i="18"/>
  <c r="I127" i="19" s="1"/>
  <c r="M125" i="18"/>
  <c r="M125" i="19" s="1"/>
  <c r="AG125" i="18"/>
  <c r="AG125" i="19" s="1"/>
  <c r="K124" i="18"/>
  <c r="K124" i="19" s="1"/>
  <c r="AE124" i="18"/>
  <c r="AE124" i="19" s="1"/>
  <c r="AC123" i="18"/>
  <c r="AC123" i="19" s="1"/>
  <c r="I123" i="18"/>
  <c r="I123" i="19" s="1"/>
  <c r="AG121" i="18"/>
  <c r="AG121" i="19" s="1"/>
  <c r="M121" i="18"/>
  <c r="M121" i="19" s="1"/>
  <c r="AE120" i="18"/>
  <c r="AE120" i="19" s="1"/>
  <c r="K120" i="18"/>
  <c r="K120" i="19" s="1"/>
  <c r="I119" i="18"/>
  <c r="I119" i="19" s="1"/>
  <c r="AC119" i="18"/>
  <c r="AC119" i="19" s="1"/>
  <c r="M117" i="18"/>
  <c r="M117" i="19" s="1"/>
  <c r="AG117" i="18"/>
  <c r="AG117" i="19" s="1"/>
  <c r="AE116" i="18"/>
  <c r="AE116" i="19" s="1"/>
  <c r="K116" i="18"/>
  <c r="K116" i="19" s="1"/>
  <c r="I115" i="18"/>
  <c r="I115" i="19" s="1"/>
  <c r="AC115" i="18"/>
  <c r="AC115" i="19" s="1"/>
  <c r="M113" i="18"/>
  <c r="M113" i="19" s="1"/>
  <c r="AG113" i="18"/>
  <c r="AG113" i="19" s="1"/>
  <c r="K112" i="18"/>
  <c r="K112" i="19" s="1"/>
  <c r="AE112" i="18"/>
  <c r="AE112" i="19" s="1"/>
  <c r="I111" i="18"/>
  <c r="I111" i="19" s="1"/>
  <c r="AC111" i="18"/>
  <c r="AC111" i="19" s="1"/>
  <c r="M109" i="18"/>
  <c r="M109" i="19" s="1"/>
  <c r="AG109" i="18"/>
  <c r="AG109" i="19" s="1"/>
  <c r="K108" i="18"/>
  <c r="K108" i="19" s="1"/>
  <c r="AE108" i="18"/>
  <c r="AE108" i="19" s="1"/>
  <c r="I107" i="18"/>
  <c r="I107" i="19" s="1"/>
  <c r="AC107" i="18"/>
  <c r="AC107" i="19" s="1"/>
  <c r="AG105" i="18"/>
  <c r="AG105" i="19" s="1"/>
  <c r="M105" i="18"/>
  <c r="M105" i="19" s="1"/>
  <c r="K104" i="18"/>
  <c r="K104" i="19" s="1"/>
  <c r="AE104" i="18"/>
  <c r="AE104" i="19" s="1"/>
  <c r="AC103" i="18"/>
  <c r="AC103" i="19" s="1"/>
  <c r="I103" i="18"/>
  <c r="I103" i="19" s="1"/>
  <c r="M101" i="18"/>
  <c r="M101" i="19" s="1"/>
  <c r="AG101" i="18"/>
  <c r="AG101" i="19" s="1"/>
  <c r="K100" i="18"/>
  <c r="K100" i="19" s="1"/>
  <c r="AE100" i="18"/>
  <c r="AE100" i="19" s="1"/>
  <c r="I99" i="18"/>
  <c r="I99" i="19" s="1"/>
  <c r="AC99" i="18"/>
  <c r="AC99" i="19" s="1"/>
  <c r="M97" i="18"/>
  <c r="M97" i="19" s="1"/>
  <c r="AG97" i="18"/>
  <c r="AG97" i="19" s="1"/>
  <c r="K96" i="18"/>
  <c r="K96" i="19" s="1"/>
  <c r="AE96" i="18"/>
  <c r="AE96" i="19" s="1"/>
  <c r="AC95" i="18"/>
  <c r="AC95" i="19" s="1"/>
  <c r="I95" i="18"/>
  <c r="I95" i="19" s="1"/>
  <c r="M93" i="18"/>
  <c r="M93" i="19" s="1"/>
  <c r="AG93" i="18"/>
  <c r="AG93" i="19" s="1"/>
  <c r="AE92" i="18"/>
  <c r="AE92" i="19" s="1"/>
  <c r="K92" i="18"/>
  <c r="K92" i="19" s="1"/>
  <c r="I91" i="18"/>
  <c r="I91" i="19" s="1"/>
  <c r="AC91" i="18"/>
  <c r="AC91" i="19" s="1"/>
  <c r="M89" i="18"/>
  <c r="M89" i="19" s="1"/>
  <c r="AG89" i="18"/>
  <c r="AG89" i="19" s="1"/>
  <c r="K88" i="18"/>
  <c r="K88" i="19" s="1"/>
  <c r="AE88" i="18"/>
  <c r="AE88" i="19" s="1"/>
  <c r="AC87" i="18"/>
  <c r="AC87" i="19" s="1"/>
  <c r="I87" i="18"/>
  <c r="I87" i="19" s="1"/>
  <c r="M85" i="18"/>
  <c r="M85" i="19" s="1"/>
  <c r="AG85" i="18"/>
  <c r="AG85" i="19" s="1"/>
  <c r="K84" i="18"/>
  <c r="K84" i="19" s="1"/>
  <c r="AE84" i="18"/>
  <c r="AE84" i="19" s="1"/>
  <c r="AC83" i="18"/>
  <c r="AC83" i="19" s="1"/>
  <c r="I83" i="18"/>
  <c r="I83" i="19" s="1"/>
  <c r="M81" i="18"/>
  <c r="M81" i="19" s="1"/>
  <c r="AG81" i="18"/>
  <c r="AG81" i="19" s="1"/>
  <c r="K80" i="18"/>
  <c r="K80" i="19" s="1"/>
  <c r="AE80" i="18"/>
  <c r="AE80" i="19" s="1"/>
  <c r="AC79" i="18"/>
  <c r="AC79" i="19" s="1"/>
  <c r="I79" i="18"/>
  <c r="I79" i="19" s="1"/>
  <c r="M77" i="18"/>
  <c r="M77" i="19" s="1"/>
  <c r="AG77" i="18"/>
  <c r="AG77" i="19" s="1"/>
  <c r="AE76" i="18"/>
  <c r="AE76" i="19" s="1"/>
  <c r="K76" i="18"/>
  <c r="K76" i="19" s="1"/>
  <c r="I75" i="18"/>
  <c r="I75" i="19" s="1"/>
  <c r="AC75" i="18"/>
  <c r="AC75" i="19" s="1"/>
  <c r="AG73" i="18"/>
  <c r="AG73" i="19" s="1"/>
  <c r="M73" i="18"/>
  <c r="M73" i="19" s="1"/>
  <c r="AE72" i="18"/>
  <c r="AE72" i="19" s="1"/>
  <c r="K72" i="18"/>
  <c r="K72" i="19" s="1"/>
  <c r="I71" i="18"/>
  <c r="I71" i="19" s="1"/>
  <c r="AC71" i="18"/>
  <c r="AC71" i="19" s="1"/>
  <c r="M69" i="18"/>
  <c r="M69" i="19" s="1"/>
  <c r="AG69" i="18"/>
  <c r="AG69" i="19" s="1"/>
  <c r="AE68" i="18"/>
  <c r="AE68" i="19" s="1"/>
  <c r="K68" i="18"/>
  <c r="K68" i="19" s="1"/>
  <c r="I67" i="18"/>
  <c r="I67" i="19" s="1"/>
  <c r="AC67" i="18"/>
  <c r="AC67" i="19" s="1"/>
  <c r="AG65" i="18"/>
  <c r="AG65" i="19" s="1"/>
  <c r="M65" i="18"/>
  <c r="M65" i="19" s="1"/>
  <c r="K64" i="18"/>
  <c r="K64" i="19" s="1"/>
  <c r="AE64" i="18"/>
  <c r="AE64" i="19" s="1"/>
  <c r="I63" i="18"/>
  <c r="I63" i="19" s="1"/>
  <c r="AC63" i="18"/>
  <c r="AC63" i="19" s="1"/>
  <c r="M61" i="18"/>
  <c r="M61" i="19" s="1"/>
  <c r="AG61" i="18"/>
  <c r="AG61" i="19" s="1"/>
  <c r="AE60" i="18"/>
  <c r="AE60" i="19" s="1"/>
  <c r="K60" i="18"/>
  <c r="K60" i="19" s="1"/>
  <c r="I59" i="18"/>
  <c r="I59" i="19" s="1"/>
  <c r="AC59" i="18"/>
  <c r="AC59" i="19" s="1"/>
  <c r="M57" i="18"/>
  <c r="M57" i="19" s="1"/>
  <c r="AG57" i="18"/>
  <c r="AG57" i="19" s="1"/>
  <c r="K56" i="18"/>
  <c r="K56" i="19" s="1"/>
  <c r="AE56" i="18"/>
  <c r="AE56" i="19" s="1"/>
  <c r="I55" i="18"/>
  <c r="I55" i="19" s="1"/>
  <c r="AC55" i="18"/>
  <c r="AC55" i="19" s="1"/>
  <c r="M53" i="18"/>
  <c r="M53" i="19" s="1"/>
  <c r="AG53" i="18"/>
  <c r="AG53" i="19" s="1"/>
  <c r="K52" i="18"/>
  <c r="K52" i="19" s="1"/>
  <c r="AE52" i="18"/>
  <c r="AE52" i="19" s="1"/>
  <c r="AC51" i="18"/>
  <c r="AC51" i="19" s="1"/>
  <c r="I51" i="18"/>
  <c r="I51" i="19" s="1"/>
  <c r="M49" i="18"/>
  <c r="M49" i="19" s="1"/>
  <c r="AG49" i="18"/>
  <c r="AG49" i="19" s="1"/>
  <c r="K48" i="18"/>
  <c r="K48" i="19" s="1"/>
  <c r="AE48" i="18"/>
  <c r="AE48" i="19" s="1"/>
  <c r="I47" i="18"/>
  <c r="I47" i="19" s="1"/>
  <c r="AC47" i="18"/>
  <c r="AC47" i="19" s="1"/>
  <c r="AG45" i="18"/>
  <c r="AG45" i="19" s="1"/>
  <c r="M45" i="18"/>
  <c r="M45" i="19" s="1"/>
  <c r="AE44" i="18"/>
  <c r="AE44" i="19" s="1"/>
  <c r="K44" i="18"/>
  <c r="K44" i="19" s="1"/>
  <c r="AC43" i="18"/>
  <c r="AC43" i="19" s="1"/>
  <c r="I43" i="18"/>
  <c r="I43" i="19" s="1"/>
  <c r="M41" i="18"/>
  <c r="M41" i="19" s="1"/>
  <c r="AG41" i="18"/>
  <c r="AG41" i="19" s="1"/>
  <c r="K40" i="18"/>
  <c r="K40" i="19" s="1"/>
  <c r="AE40" i="18"/>
  <c r="AE40" i="19" s="1"/>
  <c r="I39" i="18"/>
  <c r="I39" i="19" s="1"/>
  <c r="AC39" i="18"/>
  <c r="AC39" i="19" s="1"/>
  <c r="M37" i="18"/>
  <c r="M37" i="19" s="1"/>
  <c r="AG37" i="18"/>
  <c r="AG37" i="19" s="1"/>
  <c r="AE36" i="18"/>
  <c r="AE36" i="19" s="1"/>
  <c r="K36" i="18"/>
  <c r="K36" i="19" s="1"/>
  <c r="I35" i="18"/>
  <c r="I35" i="19" s="1"/>
  <c r="AC35" i="18"/>
  <c r="AC35" i="19" s="1"/>
  <c r="M33" i="18"/>
  <c r="M33" i="19" s="1"/>
  <c r="AG33" i="18"/>
  <c r="AG33" i="19" s="1"/>
  <c r="K32" i="18"/>
  <c r="K32" i="19" s="1"/>
  <c r="AE32" i="18"/>
  <c r="AE32" i="19" s="1"/>
  <c r="AC31" i="18"/>
  <c r="AC31" i="19" s="1"/>
  <c r="I31" i="18"/>
  <c r="I31" i="19" s="1"/>
  <c r="M29" i="18"/>
  <c r="M29" i="19" s="1"/>
  <c r="AG29" i="18"/>
  <c r="AG29" i="19" s="1"/>
  <c r="K28" i="18"/>
  <c r="K28" i="19" s="1"/>
  <c r="AE28" i="18"/>
  <c r="AE28" i="19" s="1"/>
  <c r="AC27" i="18"/>
  <c r="AC27" i="19" s="1"/>
  <c r="I27" i="18"/>
  <c r="I27" i="19" s="1"/>
  <c r="M25" i="18"/>
  <c r="M25" i="19" s="1"/>
  <c r="AG25" i="18"/>
  <c r="AG25" i="19" s="1"/>
  <c r="AE24" i="18"/>
  <c r="AE24" i="19" s="1"/>
  <c r="K24" i="18"/>
  <c r="K24" i="19" s="1"/>
  <c r="AC23" i="18"/>
  <c r="AC23" i="19" s="1"/>
  <c r="I23" i="18"/>
  <c r="I23" i="19" s="1"/>
  <c r="AG21" i="18"/>
  <c r="AG21" i="19" s="1"/>
  <c r="M21" i="18"/>
  <c r="M21" i="19" s="1"/>
  <c r="K20" i="18"/>
  <c r="K20" i="19" s="1"/>
  <c r="AE20" i="18"/>
  <c r="AE20" i="19" s="1"/>
  <c r="I19" i="18"/>
  <c r="I19" i="19" s="1"/>
  <c r="AC19" i="18"/>
  <c r="AC19" i="19" s="1"/>
  <c r="M17" i="18"/>
  <c r="M17" i="19" s="1"/>
  <c r="AG17" i="18"/>
  <c r="AG17" i="19" s="1"/>
  <c r="K16" i="18"/>
  <c r="K16" i="19" s="1"/>
  <c r="AE16" i="18"/>
  <c r="AE16" i="19" s="1"/>
  <c r="I15" i="18"/>
  <c r="I15" i="19" s="1"/>
  <c r="AC15" i="18"/>
  <c r="AC15" i="19" s="1"/>
  <c r="M13" i="18"/>
  <c r="M13" i="19" s="1"/>
  <c r="AG13" i="18"/>
  <c r="AG13" i="19" s="1"/>
  <c r="K12" i="18"/>
  <c r="K12" i="19" s="1"/>
  <c r="AE12" i="18"/>
  <c r="AE12" i="19" s="1"/>
  <c r="AC11" i="18"/>
  <c r="AC11" i="19" s="1"/>
  <c r="I11" i="18"/>
  <c r="I11" i="19" s="1"/>
  <c r="AG9" i="18"/>
  <c r="AG9" i="19" s="1"/>
  <c r="M9" i="18"/>
  <c r="M9" i="19" s="1"/>
  <c r="K8" i="18"/>
  <c r="K8" i="19" s="1"/>
  <c r="AE8" i="18"/>
  <c r="AE8" i="19" s="1"/>
  <c r="I7" i="18"/>
  <c r="I7" i="19" s="1"/>
  <c r="AC7" i="18"/>
  <c r="AC7" i="19" s="1"/>
  <c r="M5" i="18"/>
  <c r="M5" i="19" s="1"/>
  <c r="AG5" i="18"/>
  <c r="AG5" i="19" s="1"/>
  <c r="AL4" i="18"/>
  <c r="AL4" i="19" s="1"/>
  <c r="R4" i="18"/>
  <c r="R4" i="19" s="1"/>
  <c r="AI131" i="18"/>
  <c r="AI131" i="19" s="1"/>
  <c r="O131" i="18"/>
  <c r="O131" i="19" s="1"/>
  <c r="AM129" i="18"/>
  <c r="AM129" i="19" s="1"/>
  <c r="S129" i="18"/>
  <c r="S129" i="19" s="1"/>
  <c r="AK128" i="18"/>
  <c r="AK128" i="19" s="1"/>
  <c r="Q128" i="18"/>
  <c r="Q128" i="19" s="1"/>
  <c r="AI127" i="18"/>
  <c r="AI127" i="19" s="1"/>
  <c r="O127" i="18"/>
  <c r="O127" i="19" s="1"/>
  <c r="S125" i="18"/>
  <c r="S125" i="19" s="1"/>
  <c r="AM125" i="18"/>
  <c r="AM125" i="19" s="1"/>
  <c r="Q124" i="18"/>
  <c r="Q124" i="19" s="1"/>
  <c r="AK124" i="18"/>
  <c r="AK124" i="19" s="1"/>
  <c r="O123" i="18"/>
  <c r="O123" i="19" s="1"/>
  <c r="AI123" i="18"/>
  <c r="AI123" i="19" s="1"/>
  <c r="S121" i="18"/>
  <c r="S121" i="19" s="1"/>
  <c r="AM121" i="18"/>
  <c r="AM121" i="19" s="1"/>
  <c r="Q120" i="18"/>
  <c r="Q120" i="19" s="1"/>
  <c r="AK120" i="18"/>
  <c r="AK120" i="19" s="1"/>
  <c r="AI119" i="18"/>
  <c r="AI119" i="19" s="1"/>
  <c r="O119" i="18"/>
  <c r="O119" i="19" s="1"/>
  <c r="S117" i="18"/>
  <c r="S117" i="19" s="1"/>
  <c r="AM117" i="18"/>
  <c r="AM117" i="19" s="1"/>
  <c r="AK116" i="18"/>
  <c r="AK116" i="19" s="1"/>
  <c r="Q116" i="18"/>
  <c r="Q116" i="19" s="1"/>
  <c r="O115" i="18"/>
  <c r="O115" i="19" s="1"/>
  <c r="AI115" i="18"/>
  <c r="AI115" i="19" s="1"/>
  <c r="S113" i="18"/>
  <c r="S113" i="19" s="1"/>
  <c r="AM113" i="18"/>
  <c r="AM113" i="19" s="1"/>
  <c r="Q112" i="18"/>
  <c r="Q112" i="19" s="1"/>
  <c r="AK112" i="18"/>
  <c r="AK112" i="19" s="1"/>
  <c r="AI111" i="18"/>
  <c r="AI111" i="19" s="1"/>
  <c r="O111" i="18"/>
  <c r="O111" i="19" s="1"/>
  <c r="S109" i="18"/>
  <c r="S109" i="19" s="1"/>
  <c r="AM109" i="18"/>
  <c r="AM109" i="19" s="1"/>
  <c r="AK108" i="18"/>
  <c r="AK108" i="19" s="1"/>
  <c r="Q108" i="18"/>
  <c r="Q108" i="19" s="1"/>
  <c r="O107" i="18"/>
  <c r="O107" i="19" s="1"/>
  <c r="AI107" i="18"/>
  <c r="AI107" i="19" s="1"/>
  <c r="AM105" i="18"/>
  <c r="AM105" i="19" s="1"/>
  <c r="S105" i="18"/>
  <c r="S105" i="19" s="1"/>
  <c r="Q104" i="18"/>
  <c r="Q104" i="19" s="1"/>
  <c r="AK104" i="18"/>
  <c r="AK104" i="19" s="1"/>
  <c r="O103" i="18"/>
  <c r="O103" i="19" s="1"/>
  <c r="AI103" i="18"/>
  <c r="AI103" i="19" s="1"/>
  <c r="AM101" i="18"/>
  <c r="AM101" i="19" s="1"/>
  <c r="S101" i="18"/>
  <c r="S101" i="19" s="1"/>
  <c r="Q100" i="18"/>
  <c r="Q100" i="19" s="1"/>
  <c r="AK100" i="18"/>
  <c r="AK100" i="19" s="1"/>
  <c r="O99" i="18"/>
  <c r="O99" i="19" s="1"/>
  <c r="AI99" i="18"/>
  <c r="AI99" i="19" s="1"/>
  <c r="AM97" i="18"/>
  <c r="AM97" i="19" s="1"/>
  <c r="S97" i="18"/>
  <c r="S97" i="19" s="1"/>
  <c r="Q96" i="18"/>
  <c r="Q96" i="19" s="1"/>
  <c r="AK96" i="18"/>
  <c r="AK96" i="19" s="1"/>
  <c r="O95" i="18"/>
  <c r="O95" i="19" s="1"/>
  <c r="AI95" i="18"/>
  <c r="AI95" i="19" s="1"/>
  <c r="S93" i="18"/>
  <c r="S93" i="19" s="1"/>
  <c r="AM93" i="18"/>
  <c r="AM93" i="19" s="1"/>
  <c r="Q92" i="18"/>
  <c r="Q92" i="19" s="1"/>
  <c r="AK92" i="18"/>
  <c r="AK92" i="19" s="1"/>
  <c r="O91" i="18"/>
  <c r="O91" i="19" s="1"/>
  <c r="AI91" i="18"/>
  <c r="AI91" i="19" s="1"/>
  <c r="AM89" i="18"/>
  <c r="AM89" i="19" s="1"/>
  <c r="S89" i="18"/>
  <c r="S89" i="19" s="1"/>
  <c r="AK88" i="18"/>
  <c r="AK88" i="19" s="1"/>
  <c r="Q88" i="18"/>
  <c r="Q88" i="19" s="1"/>
  <c r="AI87" i="18"/>
  <c r="AI87" i="19" s="1"/>
  <c r="O87" i="18"/>
  <c r="O87" i="19" s="1"/>
  <c r="AM85" i="18"/>
  <c r="AM85" i="19" s="1"/>
  <c r="S85" i="18"/>
  <c r="S85" i="19" s="1"/>
  <c r="Q84" i="18"/>
  <c r="Q84" i="19" s="1"/>
  <c r="AK84" i="18"/>
  <c r="AK84" i="19" s="1"/>
  <c r="AI83" i="18"/>
  <c r="AI83" i="19" s="1"/>
  <c r="O83" i="18"/>
  <c r="O83" i="19" s="1"/>
  <c r="AM81" i="18"/>
  <c r="AM81" i="19" s="1"/>
  <c r="S81" i="18"/>
  <c r="S81" i="19" s="1"/>
  <c r="AK80" i="18"/>
  <c r="AK80" i="19" s="1"/>
  <c r="Q80" i="18"/>
  <c r="Q80" i="19" s="1"/>
  <c r="O79" i="18"/>
  <c r="O79" i="19" s="1"/>
  <c r="AI79" i="18"/>
  <c r="AI79" i="19" s="1"/>
  <c r="S77" i="18"/>
  <c r="S77" i="19" s="1"/>
  <c r="AM77" i="18"/>
  <c r="AM77" i="19" s="1"/>
  <c r="Q76" i="18"/>
  <c r="Q76" i="19" s="1"/>
  <c r="AK76" i="18"/>
  <c r="AK76" i="19" s="1"/>
  <c r="O75" i="18"/>
  <c r="O75" i="19" s="1"/>
  <c r="AI75" i="18"/>
  <c r="AI75" i="19" s="1"/>
  <c r="S73" i="18"/>
  <c r="S73" i="19" s="1"/>
  <c r="AM73" i="18"/>
  <c r="AM73" i="19" s="1"/>
  <c r="AK72" i="18"/>
  <c r="AK72" i="19" s="1"/>
  <c r="Q72" i="18"/>
  <c r="Q72" i="19" s="1"/>
  <c r="O71" i="18"/>
  <c r="O71" i="19" s="1"/>
  <c r="AI71" i="18"/>
  <c r="AI71" i="19" s="1"/>
  <c r="AM69" i="18"/>
  <c r="AM69" i="19" s="1"/>
  <c r="S69" i="18"/>
  <c r="S69" i="19" s="1"/>
  <c r="Q68" i="18"/>
  <c r="Q68" i="19" s="1"/>
  <c r="AK68" i="18"/>
  <c r="AK68" i="19" s="1"/>
  <c r="AI67" i="18"/>
  <c r="AI67" i="19" s="1"/>
  <c r="O67" i="18"/>
  <c r="O67" i="19" s="1"/>
  <c r="S65" i="18"/>
  <c r="S65" i="19" s="1"/>
  <c r="AM65" i="18"/>
  <c r="AM65" i="19" s="1"/>
  <c r="Q64" i="18"/>
  <c r="Q64" i="19" s="1"/>
  <c r="AK64" i="18"/>
  <c r="AK64" i="19" s="1"/>
  <c r="O63" i="18"/>
  <c r="O63" i="19" s="1"/>
  <c r="AI63" i="18"/>
  <c r="AI63" i="19" s="1"/>
  <c r="S61" i="18"/>
  <c r="S61" i="19" s="1"/>
  <c r="AM61" i="18"/>
  <c r="AM61" i="19" s="1"/>
  <c r="Q60" i="18"/>
  <c r="Q60" i="19" s="1"/>
  <c r="AK60" i="18"/>
  <c r="AK60" i="19" s="1"/>
  <c r="O59" i="18"/>
  <c r="O59" i="19" s="1"/>
  <c r="AI59" i="18"/>
  <c r="AI59" i="19" s="1"/>
  <c r="AM57" i="18"/>
  <c r="AM57" i="19" s="1"/>
  <c r="S57" i="18"/>
  <c r="S57" i="19" s="1"/>
  <c r="Q56" i="18"/>
  <c r="Q56" i="19" s="1"/>
  <c r="AK56" i="18"/>
  <c r="AK56" i="19" s="1"/>
  <c r="O55" i="18"/>
  <c r="O55" i="19" s="1"/>
  <c r="AI55" i="18"/>
  <c r="AI55" i="19" s="1"/>
  <c r="S53" i="18"/>
  <c r="S53" i="19" s="1"/>
  <c r="AM53" i="18"/>
  <c r="AM53" i="19" s="1"/>
  <c r="Q52" i="18"/>
  <c r="Q52" i="19" s="1"/>
  <c r="AK52" i="18"/>
  <c r="AK52" i="19" s="1"/>
  <c r="O51" i="18"/>
  <c r="O51" i="19" s="1"/>
  <c r="AI51" i="18"/>
  <c r="AI51" i="19" s="1"/>
  <c r="AM49" i="18"/>
  <c r="AM49" i="19" s="1"/>
  <c r="S49" i="18"/>
  <c r="S49" i="19" s="1"/>
  <c r="Q48" i="18"/>
  <c r="Q48" i="19" s="1"/>
  <c r="AK48" i="18"/>
  <c r="AK48" i="19" s="1"/>
  <c r="AI47" i="18"/>
  <c r="AI47" i="19" s="1"/>
  <c r="O47" i="18"/>
  <c r="O47" i="19" s="1"/>
  <c r="S45" i="18"/>
  <c r="S45" i="19" s="1"/>
  <c r="AM45" i="18"/>
  <c r="AM45" i="19" s="1"/>
  <c r="Q44" i="18"/>
  <c r="Q44" i="19" s="1"/>
  <c r="AK44" i="18"/>
  <c r="AK44" i="19" s="1"/>
  <c r="O43" i="18"/>
  <c r="O43" i="19" s="1"/>
  <c r="AI43" i="18"/>
  <c r="AI43" i="19" s="1"/>
  <c r="AM41" i="18"/>
  <c r="AM41" i="19" s="1"/>
  <c r="S41" i="18"/>
  <c r="S41" i="19" s="1"/>
  <c r="Q40" i="18"/>
  <c r="Q40" i="19" s="1"/>
  <c r="AK40" i="18"/>
  <c r="AK40" i="19" s="1"/>
  <c r="AI39" i="18"/>
  <c r="AI39" i="19" s="1"/>
  <c r="O39" i="18"/>
  <c r="O39" i="19" s="1"/>
  <c r="S37" i="18"/>
  <c r="S37" i="19" s="1"/>
  <c r="AM37" i="18"/>
  <c r="AM37" i="19" s="1"/>
  <c r="Q36" i="18"/>
  <c r="Q36" i="19" s="1"/>
  <c r="AK36" i="18"/>
  <c r="AK36" i="19" s="1"/>
  <c r="AI35" i="18"/>
  <c r="AI35" i="19" s="1"/>
  <c r="O35" i="18"/>
  <c r="O35" i="19" s="1"/>
  <c r="S33" i="18"/>
  <c r="S33" i="19" s="1"/>
  <c r="AM33" i="18"/>
  <c r="AM33" i="19" s="1"/>
  <c r="AK32" i="18"/>
  <c r="AK32" i="19" s="1"/>
  <c r="Q32" i="18"/>
  <c r="Q32" i="19" s="1"/>
  <c r="AI31" i="18"/>
  <c r="AI31" i="19" s="1"/>
  <c r="O31" i="18"/>
  <c r="O31" i="19" s="1"/>
  <c r="S29" i="18"/>
  <c r="S29" i="19" s="1"/>
  <c r="AM29" i="18"/>
  <c r="AM29" i="19" s="1"/>
  <c r="Q28" i="18"/>
  <c r="Q28" i="19" s="1"/>
  <c r="AK28" i="18"/>
  <c r="AK28" i="19" s="1"/>
  <c r="O27" i="18"/>
  <c r="O27" i="19" s="1"/>
  <c r="AI27" i="18"/>
  <c r="AI27" i="19" s="1"/>
  <c r="S25" i="18"/>
  <c r="S25" i="19" s="1"/>
  <c r="AM25" i="18"/>
  <c r="AM25" i="19" s="1"/>
  <c r="Q24" i="18"/>
  <c r="Q24" i="19" s="1"/>
  <c r="AK24" i="18"/>
  <c r="AK24" i="19" s="1"/>
  <c r="O23" i="18"/>
  <c r="O23" i="19" s="1"/>
  <c r="AI23" i="18"/>
  <c r="AI23" i="19" s="1"/>
  <c r="S21" i="18"/>
  <c r="S21" i="19" s="1"/>
  <c r="AM21" i="18"/>
  <c r="AM21" i="19" s="1"/>
  <c r="AK20" i="18"/>
  <c r="AK20" i="19" s="1"/>
  <c r="Q20" i="18"/>
  <c r="Q20" i="19" s="1"/>
  <c r="AI19" i="18"/>
  <c r="AI19" i="19" s="1"/>
  <c r="O19" i="18"/>
  <c r="O19" i="19" s="1"/>
  <c r="S17" i="18"/>
  <c r="S17" i="19" s="1"/>
  <c r="AM17" i="18"/>
  <c r="AM17" i="19" s="1"/>
  <c r="AK16" i="18"/>
  <c r="AK16" i="19" s="1"/>
  <c r="Q16" i="18"/>
  <c r="Q16" i="19" s="1"/>
  <c r="O15" i="18"/>
  <c r="O15" i="19" s="1"/>
  <c r="AI15" i="18"/>
  <c r="AI15" i="19" s="1"/>
  <c r="S13" i="18"/>
  <c r="S13" i="19" s="1"/>
  <c r="AM13" i="18"/>
  <c r="AM13" i="19" s="1"/>
  <c r="Q12" i="18"/>
  <c r="Q12" i="19" s="1"/>
  <c r="AK12" i="18"/>
  <c r="AK12" i="19" s="1"/>
  <c r="AI11" i="18"/>
  <c r="AI11" i="19" s="1"/>
  <c r="O11" i="18"/>
  <c r="O11" i="19" s="1"/>
  <c r="AM9" i="18"/>
  <c r="AM9" i="19" s="1"/>
  <c r="S9" i="18"/>
  <c r="S9" i="19" s="1"/>
  <c r="AK8" i="18"/>
  <c r="AK8" i="19" s="1"/>
  <c r="Q8" i="18"/>
  <c r="Q8" i="19" s="1"/>
  <c r="O7" i="18"/>
  <c r="O7" i="19" s="1"/>
  <c r="AI7" i="18"/>
  <c r="AI7" i="19" s="1"/>
  <c r="AM5" i="18"/>
  <c r="AM5" i="19" s="1"/>
  <c r="S5" i="18"/>
  <c r="S5" i="19" s="1"/>
  <c r="D3" i="13"/>
  <c r="D3" i="14" s="1"/>
  <c r="D3" i="5" s="1"/>
  <c r="D4" i="17"/>
  <c r="G129" i="13"/>
  <c r="G129" i="14" s="1"/>
  <c r="G129" i="5" s="1"/>
  <c r="G130" i="17"/>
  <c r="E128" i="13"/>
  <c r="E128" i="14" s="1"/>
  <c r="E128" i="5" s="1"/>
  <c r="E129" i="17"/>
  <c r="C127" i="13"/>
  <c r="C127" i="14" s="1"/>
  <c r="C127" i="5" s="1"/>
  <c r="C128" i="17"/>
  <c r="G126" i="17"/>
  <c r="G125" i="13"/>
  <c r="G125" i="14" s="1"/>
  <c r="G125" i="5" s="1"/>
  <c r="E125" i="17"/>
  <c r="E124" i="13"/>
  <c r="E124" i="14" s="1"/>
  <c r="E124" i="5" s="1"/>
  <c r="C124" i="17"/>
  <c r="C123" i="13"/>
  <c r="C123" i="14" s="1"/>
  <c r="C123" i="5" s="1"/>
  <c r="G122" i="17"/>
  <c r="G121" i="13"/>
  <c r="G121" i="14" s="1"/>
  <c r="G121" i="5" s="1"/>
  <c r="E120" i="13"/>
  <c r="E120" i="14" s="1"/>
  <c r="E120" i="5" s="1"/>
  <c r="E121" i="17"/>
  <c r="C120" i="17"/>
  <c r="C119" i="13"/>
  <c r="C119" i="14" s="1"/>
  <c r="C119" i="5" s="1"/>
  <c r="G118" i="17"/>
  <c r="G117" i="13"/>
  <c r="G117" i="14" s="1"/>
  <c r="G117" i="5" s="1"/>
  <c r="E116" i="13"/>
  <c r="E116" i="14" s="1"/>
  <c r="E116" i="5" s="1"/>
  <c r="E117" i="17"/>
  <c r="C116" i="17"/>
  <c r="C115" i="13"/>
  <c r="C115" i="14" s="1"/>
  <c r="C115" i="5" s="1"/>
  <c r="G113" i="13"/>
  <c r="G113" i="14" s="1"/>
  <c r="G113" i="5" s="1"/>
  <c r="G114" i="17"/>
  <c r="E112" i="13"/>
  <c r="E112" i="14" s="1"/>
  <c r="E112" i="5" s="1"/>
  <c r="E113" i="17"/>
  <c r="C112" i="17"/>
  <c r="C111" i="13"/>
  <c r="C111" i="14" s="1"/>
  <c r="C111" i="5" s="1"/>
  <c r="G109" i="13"/>
  <c r="G109" i="14" s="1"/>
  <c r="G109" i="5" s="1"/>
  <c r="G110" i="17"/>
  <c r="E108" i="13"/>
  <c r="E108" i="14" s="1"/>
  <c r="E108" i="5" s="1"/>
  <c r="E109" i="17"/>
  <c r="C108" i="17"/>
  <c r="C107" i="13"/>
  <c r="C107" i="14" s="1"/>
  <c r="C107" i="5" s="1"/>
  <c r="G106" i="17"/>
  <c r="G105" i="13"/>
  <c r="G105" i="14" s="1"/>
  <c r="G105" i="5" s="1"/>
  <c r="E104" i="13"/>
  <c r="E104" i="14" s="1"/>
  <c r="E104" i="5" s="1"/>
  <c r="E105" i="17"/>
  <c r="C103" i="13"/>
  <c r="C103" i="14" s="1"/>
  <c r="C103" i="5" s="1"/>
  <c r="C104" i="17"/>
  <c r="G102" i="17"/>
  <c r="G101" i="13"/>
  <c r="G101" i="14" s="1"/>
  <c r="G101" i="5" s="1"/>
  <c r="E100" i="13"/>
  <c r="E100" i="14" s="1"/>
  <c r="E100" i="5" s="1"/>
  <c r="E101" i="17"/>
  <c r="C99" i="13"/>
  <c r="C99" i="14" s="1"/>
  <c r="C99" i="5" s="1"/>
  <c r="C100" i="17"/>
  <c r="G98" i="17"/>
  <c r="G97" i="13"/>
  <c r="G97" i="14" s="1"/>
  <c r="G97" i="5" s="1"/>
  <c r="E96" i="13"/>
  <c r="E96" i="14" s="1"/>
  <c r="E96" i="5" s="1"/>
  <c r="E97" i="17"/>
  <c r="C96" i="17"/>
  <c r="C95" i="13"/>
  <c r="C95" i="14" s="1"/>
  <c r="C95" i="5" s="1"/>
  <c r="G93" i="13"/>
  <c r="G93" i="14" s="1"/>
  <c r="G93" i="5" s="1"/>
  <c r="G94" i="17"/>
  <c r="E92" i="13"/>
  <c r="E92" i="14" s="1"/>
  <c r="E92" i="5" s="1"/>
  <c r="E93" i="17"/>
  <c r="C91" i="13"/>
  <c r="C91" i="14" s="1"/>
  <c r="C91" i="5" s="1"/>
  <c r="C92" i="17"/>
  <c r="G89" i="13"/>
  <c r="G89" i="14" s="1"/>
  <c r="G89" i="5" s="1"/>
  <c r="G90" i="17"/>
  <c r="E88" i="13"/>
  <c r="E88" i="14" s="1"/>
  <c r="E88" i="5" s="1"/>
  <c r="E89" i="17"/>
  <c r="C88" i="17"/>
  <c r="C87" i="13"/>
  <c r="C87" i="14" s="1"/>
  <c r="C87" i="5" s="1"/>
  <c r="G85" i="13"/>
  <c r="G85" i="14" s="1"/>
  <c r="G85" i="5" s="1"/>
  <c r="G86" i="17"/>
  <c r="E85" i="17"/>
  <c r="E84" i="13"/>
  <c r="E84" i="14" s="1"/>
  <c r="E84" i="5" s="1"/>
  <c r="C84" i="17"/>
  <c r="C83" i="13"/>
  <c r="C83" i="14" s="1"/>
  <c r="C83" i="5" s="1"/>
  <c r="G81" i="13"/>
  <c r="G81" i="14" s="1"/>
  <c r="G81" i="5" s="1"/>
  <c r="G82" i="17"/>
  <c r="E80" i="13"/>
  <c r="E80" i="14" s="1"/>
  <c r="E80" i="5" s="1"/>
  <c r="E81" i="17"/>
  <c r="C80" i="17"/>
  <c r="C79" i="13"/>
  <c r="C79" i="14" s="1"/>
  <c r="C79" i="5" s="1"/>
  <c r="G77" i="13"/>
  <c r="G77" i="14" s="1"/>
  <c r="G77" i="5" s="1"/>
  <c r="G78" i="17"/>
  <c r="E77" i="17"/>
  <c r="E76" i="13"/>
  <c r="E76" i="14" s="1"/>
  <c r="E76" i="5" s="1"/>
  <c r="C75" i="13"/>
  <c r="C75" i="14" s="1"/>
  <c r="C75" i="5" s="1"/>
  <c r="C76" i="17"/>
  <c r="G74" i="17"/>
  <c r="G73" i="13"/>
  <c r="G73" i="14" s="1"/>
  <c r="G73" i="5" s="1"/>
  <c r="E72" i="13"/>
  <c r="E72" i="14" s="1"/>
  <c r="E72" i="5" s="1"/>
  <c r="E73" i="17"/>
  <c r="C72" i="17"/>
  <c r="C71" i="13"/>
  <c r="C71" i="14" s="1"/>
  <c r="C71" i="5" s="1"/>
  <c r="G69" i="13"/>
  <c r="G69" i="14" s="1"/>
  <c r="G69" i="5" s="1"/>
  <c r="G70" i="17"/>
  <c r="E68" i="13"/>
  <c r="E68" i="14" s="1"/>
  <c r="E68" i="5" s="1"/>
  <c r="E69" i="17"/>
  <c r="C67" i="13"/>
  <c r="C67" i="14" s="1"/>
  <c r="C67" i="5" s="1"/>
  <c r="C68" i="17"/>
  <c r="G66" i="17"/>
  <c r="G65" i="13"/>
  <c r="G65" i="14" s="1"/>
  <c r="G65" i="5" s="1"/>
  <c r="E64" i="13"/>
  <c r="E64" i="14" s="1"/>
  <c r="E64" i="5" s="1"/>
  <c r="E65" i="17"/>
  <c r="C64" i="17"/>
  <c r="C63" i="13"/>
  <c r="C63" i="14" s="1"/>
  <c r="C63" i="5" s="1"/>
  <c r="G61" i="13"/>
  <c r="G61" i="14" s="1"/>
  <c r="G61" i="5" s="1"/>
  <c r="G62" i="17"/>
  <c r="E60" i="13"/>
  <c r="E60" i="14" s="1"/>
  <c r="E60" i="5" s="1"/>
  <c r="E61" i="17"/>
  <c r="C59" i="13"/>
  <c r="C59" i="14" s="1"/>
  <c r="C59" i="5" s="1"/>
  <c r="C60" i="17"/>
  <c r="G57" i="13"/>
  <c r="G57" i="14" s="1"/>
  <c r="G57" i="5" s="1"/>
  <c r="G58" i="17"/>
  <c r="E56" i="13"/>
  <c r="E56" i="14" s="1"/>
  <c r="E56" i="5" s="1"/>
  <c r="E57" i="17"/>
  <c r="C56" i="17"/>
  <c r="C55" i="13"/>
  <c r="C55" i="14" s="1"/>
  <c r="C55" i="5" s="1"/>
  <c r="G53" i="13"/>
  <c r="G53" i="14" s="1"/>
  <c r="G53" i="5" s="1"/>
  <c r="G54" i="17"/>
  <c r="E52" i="13"/>
  <c r="E52" i="14" s="1"/>
  <c r="E52" i="5" s="1"/>
  <c r="E53" i="17"/>
  <c r="C51" i="13"/>
  <c r="C51" i="14" s="1"/>
  <c r="C51" i="5" s="1"/>
  <c r="C52" i="17"/>
  <c r="G50" i="17"/>
  <c r="G49" i="13"/>
  <c r="G49" i="14" s="1"/>
  <c r="G49" i="5" s="1"/>
  <c r="E48" i="13"/>
  <c r="E48" i="14" s="1"/>
  <c r="E48" i="5" s="1"/>
  <c r="E49" i="17"/>
  <c r="C47" i="13"/>
  <c r="C47" i="14" s="1"/>
  <c r="C47" i="5" s="1"/>
  <c r="C48" i="17"/>
  <c r="G45" i="13"/>
  <c r="G45" i="14" s="1"/>
  <c r="G45" i="5" s="1"/>
  <c r="G46" i="17"/>
  <c r="E45" i="17"/>
  <c r="E44" i="13"/>
  <c r="E44" i="14" s="1"/>
  <c r="E44" i="5" s="1"/>
  <c r="C43" i="13"/>
  <c r="C43" i="14" s="1"/>
  <c r="C43" i="5" s="1"/>
  <c r="C44" i="17"/>
  <c r="G42" i="17"/>
  <c r="G41" i="13"/>
  <c r="G41" i="14" s="1"/>
  <c r="G41" i="5" s="1"/>
  <c r="E41" i="17"/>
  <c r="E40" i="13"/>
  <c r="E40" i="14" s="1"/>
  <c r="E40" i="5" s="1"/>
  <c r="C40" i="17"/>
  <c r="C39" i="13"/>
  <c r="C39" i="14" s="1"/>
  <c r="C39" i="5" s="1"/>
  <c r="G37" i="13"/>
  <c r="G37" i="14" s="1"/>
  <c r="G37" i="5" s="1"/>
  <c r="G38" i="17"/>
  <c r="E36" i="13"/>
  <c r="E36" i="14" s="1"/>
  <c r="E36" i="5" s="1"/>
  <c r="E37" i="17"/>
  <c r="C36" i="17"/>
  <c r="C35" i="13"/>
  <c r="C35" i="14" s="1"/>
  <c r="C35" i="5" s="1"/>
  <c r="G34" i="17"/>
  <c r="G33" i="13"/>
  <c r="G33" i="14" s="1"/>
  <c r="G33" i="5" s="1"/>
  <c r="E32" i="13"/>
  <c r="E32" i="14" s="1"/>
  <c r="E32" i="5" s="1"/>
  <c r="E33" i="17"/>
  <c r="C32" i="17"/>
  <c r="C31" i="13"/>
  <c r="C31" i="14" s="1"/>
  <c r="C31" i="5" s="1"/>
  <c r="G30" i="17"/>
  <c r="G29" i="13"/>
  <c r="G29" i="14" s="1"/>
  <c r="G29" i="5" s="1"/>
  <c r="E29" i="17"/>
  <c r="E28" i="13"/>
  <c r="E28" i="14" s="1"/>
  <c r="E28" i="5" s="1"/>
  <c r="C27" i="13"/>
  <c r="C27" i="14" s="1"/>
  <c r="C27" i="5" s="1"/>
  <c r="C28" i="17"/>
  <c r="G26" i="17"/>
  <c r="G25" i="13"/>
  <c r="G25" i="14" s="1"/>
  <c r="G25" i="5" s="1"/>
  <c r="E24" i="13"/>
  <c r="E24" i="14" s="1"/>
  <c r="E24" i="5" s="1"/>
  <c r="E25" i="17"/>
  <c r="C23" i="13"/>
  <c r="C23" i="14" s="1"/>
  <c r="C23" i="5" s="1"/>
  <c r="C24" i="17"/>
  <c r="G21" i="13"/>
  <c r="G21" i="14" s="1"/>
  <c r="G21" i="5" s="1"/>
  <c r="G22" i="17"/>
  <c r="E20" i="13"/>
  <c r="E20" i="14" s="1"/>
  <c r="E20" i="5" s="1"/>
  <c r="E21" i="17"/>
  <c r="C20" i="17"/>
  <c r="C19" i="13"/>
  <c r="C19" i="14" s="1"/>
  <c r="C19" i="5" s="1"/>
  <c r="G17" i="13"/>
  <c r="G17" i="14" s="1"/>
  <c r="G17" i="5" s="1"/>
  <c r="G18" i="17"/>
  <c r="E16" i="13"/>
  <c r="E16" i="14" s="1"/>
  <c r="E16" i="5" s="1"/>
  <c r="E17" i="17"/>
  <c r="C15" i="13"/>
  <c r="C15" i="14" s="1"/>
  <c r="C15" i="5" s="1"/>
  <c r="C16" i="17"/>
  <c r="G13" i="13"/>
  <c r="G13" i="14" s="1"/>
  <c r="G13" i="5" s="1"/>
  <c r="G14" i="17"/>
  <c r="E13" i="17"/>
  <c r="E12" i="13"/>
  <c r="E12" i="14" s="1"/>
  <c r="E12" i="5" s="1"/>
  <c r="C11" i="13"/>
  <c r="C11" i="14" s="1"/>
  <c r="C11" i="5" s="1"/>
  <c r="C12" i="17"/>
  <c r="G9" i="13"/>
  <c r="G9" i="14" s="1"/>
  <c r="G9" i="5" s="1"/>
  <c r="G10" i="17"/>
  <c r="E8" i="13"/>
  <c r="E8" i="14" s="1"/>
  <c r="E8" i="5" s="1"/>
  <c r="E9" i="17"/>
  <c r="C8" i="17"/>
  <c r="C7" i="13"/>
  <c r="C7" i="14" s="1"/>
  <c r="C7" i="5" s="1"/>
  <c r="G6" i="17"/>
  <c r="G5" i="13"/>
  <c r="G5" i="14" s="1"/>
  <c r="G5" i="5" s="1"/>
  <c r="E4" i="13"/>
  <c r="E4" i="14" s="1"/>
  <c r="E4" i="5" s="1"/>
  <c r="E5" i="17"/>
  <c r="AE4" i="18"/>
  <c r="AE4" i="19" s="1"/>
  <c r="K4" i="18"/>
  <c r="K4" i="19" s="1"/>
  <c r="H131" i="17"/>
  <c r="L129" i="18"/>
  <c r="L129" i="19" s="1"/>
  <c r="AF129" i="18"/>
  <c r="AF129" i="19" s="1"/>
  <c r="AD128" i="18"/>
  <c r="AD128" i="19" s="1"/>
  <c r="J128" i="18"/>
  <c r="J128" i="19" s="1"/>
  <c r="H127" i="17"/>
  <c r="L125" i="18"/>
  <c r="L125" i="19" s="1"/>
  <c r="AF125" i="18"/>
  <c r="AF125" i="19" s="1"/>
  <c r="J124" i="18"/>
  <c r="J124" i="19" s="1"/>
  <c r="AD124" i="18"/>
  <c r="AD124" i="19" s="1"/>
  <c r="H123" i="17"/>
  <c r="L121" i="18"/>
  <c r="L121" i="19" s="1"/>
  <c r="AF121" i="18"/>
  <c r="AF121" i="19" s="1"/>
  <c r="AD120" i="18"/>
  <c r="AD120" i="19" s="1"/>
  <c r="J120" i="18"/>
  <c r="J120" i="19" s="1"/>
  <c r="H119" i="17"/>
  <c r="AF117" i="18"/>
  <c r="AF117" i="19" s="1"/>
  <c r="L117" i="18"/>
  <c r="L117" i="19" s="1"/>
  <c r="J116" i="18"/>
  <c r="J116" i="19" s="1"/>
  <c r="AD116" i="18"/>
  <c r="AD116" i="19" s="1"/>
  <c r="H115" i="17"/>
  <c r="AF113" i="18"/>
  <c r="AF113" i="19" s="1"/>
  <c r="L113" i="18"/>
  <c r="L113" i="19" s="1"/>
  <c r="AD112" i="18"/>
  <c r="AD112" i="19" s="1"/>
  <c r="J112" i="18"/>
  <c r="J112" i="19" s="1"/>
  <c r="H111" i="17"/>
  <c r="AF109" i="18"/>
  <c r="AF109" i="19" s="1"/>
  <c r="L109" i="18"/>
  <c r="L109" i="19" s="1"/>
  <c r="J108" i="18"/>
  <c r="J108" i="19" s="1"/>
  <c r="AD108" i="18"/>
  <c r="AD108" i="19" s="1"/>
  <c r="H107" i="17"/>
  <c r="AF105" i="18"/>
  <c r="AF105" i="19" s="1"/>
  <c r="L105" i="18"/>
  <c r="L105" i="19" s="1"/>
  <c r="AD104" i="18"/>
  <c r="AD104" i="19" s="1"/>
  <c r="J104" i="18"/>
  <c r="J104" i="19" s="1"/>
  <c r="H103" i="17"/>
  <c r="AF101" i="18"/>
  <c r="AF101" i="19" s="1"/>
  <c r="L101" i="18"/>
  <c r="L101" i="19" s="1"/>
  <c r="AD100" i="18"/>
  <c r="AD100" i="19" s="1"/>
  <c r="J100" i="18"/>
  <c r="J100" i="19" s="1"/>
  <c r="H99" i="17"/>
  <c r="AF97" i="18"/>
  <c r="AF97" i="19" s="1"/>
  <c r="L97" i="18"/>
  <c r="L97" i="19" s="1"/>
  <c r="J96" i="18"/>
  <c r="J96" i="19" s="1"/>
  <c r="AD96" i="18"/>
  <c r="AD96" i="19" s="1"/>
  <c r="H95" i="17"/>
  <c r="L93" i="18"/>
  <c r="L93" i="19" s="1"/>
  <c r="AF93" i="18"/>
  <c r="AF93" i="19" s="1"/>
  <c r="AD92" i="18"/>
  <c r="AD92" i="19" s="1"/>
  <c r="J92" i="18"/>
  <c r="J92" i="19" s="1"/>
  <c r="H91" i="17"/>
  <c r="AF89" i="18"/>
  <c r="AF89" i="19" s="1"/>
  <c r="L89" i="18"/>
  <c r="L89" i="19" s="1"/>
  <c r="AD88" i="18"/>
  <c r="AD88" i="19" s="1"/>
  <c r="J88" i="18"/>
  <c r="J88" i="19" s="1"/>
  <c r="H87" i="17"/>
  <c r="L85" i="18"/>
  <c r="L85" i="19" s="1"/>
  <c r="AF85" i="18"/>
  <c r="AF85" i="19" s="1"/>
  <c r="AD84" i="18"/>
  <c r="AD84" i="19" s="1"/>
  <c r="J84" i="18"/>
  <c r="J84" i="19" s="1"/>
  <c r="H83" i="17"/>
  <c r="L81" i="18"/>
  <c r="L81" i="19" s="1"/>
  <c r="AF81" i="18"/>
  <c r="AF81" i="19" s="1"/>
  <c r="AD80" i="18"/>
  <c r="AD80" i="19" s="1"/>
  <c r="J80" i="18"/>
  <c r="J80" i="19" s="1"/>
  <c r="H79" i="17"/>
  <c r="AF77" i="18"/>
  <c r="AF77" i="19" s="1"/>
  <c r="L77" i="18"/>
  <c r="L77" i="19" s="1"/>
  <c r="J76" i="18"/>
  <c r="J76" i="19" s="1"/>
  <c r="AD76" i="18"/>
  <c r="AD76" i="19" s="1"/>
  <c r="H75" i="17"/>
  <c r="AF73" i="18"/>
  <c r="AF73" i="19" s="1"/>
  <c r="L73" i="18"/>
  <c r="L73" i="19" s="1"/>
  <c r="AD72" i="18"/>
  <c r="AD72" i="19" s="1"/>
  <c r="J72" i="18"/>
  <c r="J72" i="19" s="1"/>
  <c r="H71" i="17"/>
  <c r="AF69" i="18"/>
  <c r="AF69" i="19" s="1"/>
  <c r="L69" i="18"/>
  <c r="L69" i="19" s="1"/>
  <c r="J68" i="18"/>
  <c r="J68" i="19" s="1"/>
  <c r="AD68" i="18"/>
  <c r="AD68" i="19" s="1"/>
  <c r="H67" i="17"/>
  <c r="L65" i="18"/>
  <c r="L65" i="19" s="1"/>
  <c r="AF65" i="18"/>
  <c r="AF65" i="19" s="1"/>
  <c r="J64" i="18"/>
  <c r="J64" i="19" s="1"/>
  <c r="AD64" i="18"/>
  <c r="AD64" i="19" s="1"/>
  <c r="H63" i="17"/>
  <c r="L61" i="18"/>
  <c r="L61" i="19" s="1"/>
  <c r="AF61" i="18"/>
  <c r="AF61" i="19" s="1"/>
  <c r="AD60" i="18"/>
  <c r="AD60" i="19" s="1"/>
  <c r="J60" i="18"/>
  <c r="J60" i="19" s="1"/>
  <c r="H59" i="17"/>
  <c r="AF57" i="18"/>
  <c r="AF57" i="19" s="1"/>
  <c r="L57" i="18"/>
  <c r="L57" i="19" s="1"/>
  <c r="J56" i="18"/>
  <c r="J56" i="19" s="1"/>
  <c r="AD56" i="18"/>
  <c r="AD56" i="19" s="1"/>
  <c r="H55" i="17"/>
  <c r="AF53" i="18"/>
  <c r="AF53" i="19" s="1"/>
  <c r="L53" i="18"/>
  <c r="L53" i="19" s="1"/>
  <c r="AD52" i="18"/>
  <c r="AD52" i="19" s="1"/>
  <c r="J52" i="18"/>
  <c r="J52" i="19" s="1"/>
  <c r="H51" i="17"/>
  <c r="AF49" i="18"/>
  <c r="AF49" i="19" s="1"/>
  <c r="L49" i="18"/>
  <c r="L49" i="19" s="1"/>
  <c r="J48" i="18"/>
  <c r="J48" i="19" s="1"/>
  <c r="AD48" i="18"/>
  <c r="AD48" i="19" s="1"/>
  <c r="H47" i="17"/>
  <c r="AF45" i="18"/>
  <c r="AF45" i="19" s="1"/>
  <c r="L45" i="18"/>
  <c r="L45" i="19" s="1"/>
  <c r="J44" i="18"/>
  <c r="J44" i="19" s="1"/>
  <c r="AD44" i="18"/>
  <c r="AD44" i="19" s="1"/>
  <c r="H43" i="17"/>
  <c r="L41" i="18"/>
  <c r="L41" i="19" s="1"/>
  <c r="AF41" i="18"/>
  <c r="AF41" i="19" s="1"/>
  <c r="J40" i="18"/>
  <c r="J40" i="19" s="1"/>
  <c r="AD40" i="18"/>
  <c r="AD40" i="19" s="1"/>
  <c r="H39" i="17"/>
  <c r="AF37" i="18"/>
  <c r="AF37" i="19" s="1"/>
  <c r="L37" i="18"/>
  <c r="L37" i="19" s="1"/>
  <c r="AD36" i="18"/>
  <c r="AD36" i="19" s="1"/>
  <c r="J36" i="18"/>
  <c r="J36" i="19" s="1"/>
  <c r="H35" i="17"/>
  <c r="L33" i="18"/>
  <c r="L33" i="19" s="1"/>
  <c r="AF33" i="18"/>
  <c r="AF33" i="19" s="1"/>
  <c r="J32" i="18"/>
  <c r="J32" i="19" s="1"/>
  <c r="AD32" i="18"/>
  <c r="AD32" i="19" s="1"/>
  <c r="H31" i="17"/>
  <c r="L29" i="18"/>
  <c r="L29" i="19" s="1"/>
  <c r="AF29" i="18"/>
  <c r="AF29" i="19" s="1"/>
  <c r="J28" i="18"/>
  <c r="J28" i="19" s="1"/>
  <c r="AD28" i="18"/>
  <c r="AD28" i="19" s="1"/>
  <c r="H27" i="17"/>
  <c r="L25" i="18"/>
  <c r="L25" i="19" s="1"/>
  <c r="AF25" i="18"/>
  <c r="AF25" i="19" s="1"/>
  <c r="AD24" i="18"/>
  <c r="AD24" i="19" s="1"/>
  <c r="J24" i="18"/>
  <c r="J24" i="19" s="1"/>
  <c r="H23" i="17"/>
  <c r="L21" i="18"/>
  <c r="L21" i="19" s="1"/>
  <c r="AF21" i="18"/>
  <c r="AF21" i="19" s="1"/>
  <c r="AD20" i="18"/>
  <c r="AD20" i="19" s="1"/>
  <c r="J20" i="18"/>
  <c r="J20" i="19" s="1"/>
  <c r="H19" i="17"/>
  <c r="L17" i="18"/>
  <c r="L17" i="19" s="1"/>
  <c r="AF17" i="18"/>
  <c r="AF17" i="19" s="1"/>
  <c r="AD16" i="18"/>
  <c r="AD16" i="19" s="1"/>
  <c r="J16" i="18"/>
  <c r="J16" i="19" s="1"/>
  <c r="H15" i="17"/>
  <c r="L13" i="18"/>
  <c r="L13" i="19" s="1"/>
  <c r="AF13" i="18"/>
  <c r="AF13" i="19" s="1"/>
  <c r="AD12" i="18"/>
  <c r="AD12" i="19" s="1"/>
  <c r="J12" i="18"/>
  <c r="J12" i="19" s="1"/>
  <c r="H11" i="17"/>
  <c r="L9" i="18"/>
  <c r="L9" i="19" s="1"/>
  <c r="AF9" i="18"/>
  <c r="AF9" i="19" s="1"/>
  <c r="J8" i="18"/>
  <c r="J8" i="19" s="1"/>
  <c r="AD8" i="18"/>
  <c r="AD8" i="19" s="1"/>
  <c r="H7" i="17"/>
  <c r="AF5" i="18"/>
  <c r="AF5" i="19" s="1"/>
  <c r="L5" i="18"/>
  <c r="L5" i="19" s="1"/>
  <c r="Q4" i="18"/>
  <c r="Q4" i="19" s="1"/>
  <c r="AK4" i="18"/>
  <c r="AK4" i="19" s="1"/>
  <c r="N131" i="17"/>
  <c r="AL129" i="18"/>
  <c r="AL129" i="19" s="1"/>
  <c r="R129" i="18"/>
  <c r="R129" i="19" s="1"/>
  <c r="P128" i="18"/>
  <c r="P128" i="19" s="1"/>
  <c r="AJ128" i="18"/>
  <c r="AJ128" i="19" s="1"/>
  <c r="N127" i="17"/>
  <c r="R125" i="18"/>
  <c r="R125" i="19" s="1"/>
  <c r="AL125" i="18"/>
  <c r="AL125" i="19" s="1"/>
  <c r="P124" i="18"/>
  <c r="P124" i="19" s="1"/>
  <c r="AJ124" i="18"/>
  <c r="AJ124" i="19" s="1"/>
  <c r="N123" i="17"/>
  <c r="AL121" i="18"/>
  <c r="AL121" i="19" s="1"/>
  <c r="R121" i="18"/>
  <c r="R121" i="19" s="1"/>
  <c r="P120" i="18"/>
  <c r="P120" i="19" s="1"/>
  <c r="AJ120" i="18"/>
  <c r="AJ120" i="19" s="1"/>
  <c r="N119" i="17"/>
  <c r="AL117" i="18"/>
  <c r="AL117" i="19" s="1"/>
  <c r="R117" i="18"/>
  <c r="R117" i="19" s="1"/>
  <c r="P116" i="18"/>
  <c r="P116" i="19" s="1"/>
  <c r="AJ116" i="18"/>
  <c r="AJ116" i="19" s="1"/>
  <c r="N115" i="17"/>
  <c r="R113" i="18"/>
  <c r="R113" i="19" s="1"/>
  <c r="AL113" i="18"/>
  <c r="AL113" i="19" s="1"/>
  <c r="P112" i="18"/>
  <c r="P112" i="19" s="1"/>
  <c r="AJ112" i="18"/>
  <c r="AJ112" i="19" s="1"/>
  <c r="N111" i="17"/>
  <c r="AL109" i="18"/>
  <c r="AL109" i="19" s="1"/>
  <c r="R109" i="18"/>
  <c r="R109" i="19" s="1"/>
  <c r="P108" i="18"/>
  <c r="P108" i="19" s="1"/>
  <c r="AJ108" i="18"/>
  <c r="AJ108" i="19" s="1"/>
  <c r="N107" i="17"/>
  <c r="AL105" i="18"/>
  <c r="AL105" i="19" s="1"/>
  <c r="R105" i="18"/>
  <c r="R105" i="19" s="1"/>
  <c r="P104" i="18"/>
  <c r="P104" i="19" s="1"/>
  <c r="AJ104" i="18"/>
  <c r="AJ104" i="19" s="1"/>
  <c r="N103" i="17"/>
  <c r="R101" i="18"/>
  <c r="R101" i="19" s="1"/>
  <c r="AL101" i="18"/>
  <c r="AL101" i="19" s="1"/>
  <c r="AJ100" i="18"/>
  <c r="AJ100" i="19" s="1"/>
  <c r="P100" i="18"/>
  <c r="P100" i="19" s="1"/>
  <c r="N99" i="17"/>
  <c r="AL97" i="18"/>
  <c r="AL97" i="19" s="1"/>
  <c r="R97" i="18"/>
  <c r="R97" i="19" s="1"/>
  <c r="AJ96" i="18"/>
  <c r="AJ96" i="19" s="1"/>
  <c r="P96" i="18"/>
  <c r="P96" i="19" s="1"/>
  <c r="N95" i="17"/>
  <c r="AL93" i="18"/>
  <c r="AL93" i="19" s="1"/>
  <c r="R93" i="18"/>
  <c r="R93" i="19" s="1"/>
  <c r="AJ92" i="18"/>
  <c r="AJ92" i="19" s="1"/>
  <c r="P92" i="18"/>
  <c r="P92" i="19" s="1"/>
  <c r="N91" i="17"/>
  <c r="R89" i="18"/>
  <c r="R89" i="19" s="1"/>
  <c r="AL89" i="18"/>
  <c r="AL89" i="19" s="1"/>
  <c r="P88" i="18"/>
  <c r="P88" i="19" s="1"/>
  <c r="AJ88" i="18"/>
  <c r="AJ88" i="19" s="1"/>
  <c r="N87" i="17"/>
  <c r="AL85" i="18"/>
  <c r="AL85" i="19" s="1"/>
  <c r="R85" i="18"/>
  <c r="R85" i="19" s="1"/>
  <c r="P84" i="18"/>
  <c r="P84" i="19" s="1"/>
  <c r="AJ84" i="18"/>
  <c r="AJ84" i="19" s="1"/>
  <c r="N83" i="17"/>
  <c r="R81" i="18"/>
  <c r="R81" i="19" s="1"/>
  <c r="AL81" i="18"/>
  <c r="AL81" i="19" s="1"/>
  <c r="P80" i="18"/>
  <c r="P80" i="19" s="1"/>
  <c r="AJ80" i="18"/>
  <c r="AJ80" i="19" s="1"/>
  <c r="N79" i="17"/>
  <c r="AL77" i="18"/>
  <c r="AL77" i="19" s="1"/>
  <c r="R77" i="18"/>
  <c r="R77" i="19" s="1"/>
  <c r="P76" i="18"/>
  <c r="P76" i="19" s="1"/>
  <c r="AJ76" i="18"/>
  <c r="AJ76" i="19" s="1"/>
  <c r="N75" i="17"/>
  <c r="R73" i="18"/>
  <c r="R73" i="19" s="1"/>
  <c r="AL73" i="18"/>
  <c r="AL73" i="19" s="1"/>
  <c r="P72" i="18"/>
  <c r="P72" i="19" s="1"/>
  <c r="AJ72" i="18"/>
  <c r="AJ72" i="19" s="1"/>
  <c r="N71" i="17"/>
  <c r="AL69" i="18"/>
  <c r="AL69" i="19" s="1"/>
  <c r="R69" i="18"/>
  <c r="R69" i="19" s="1"/>
  <c r="AJ68" i="18"/>
  <c r="AJ68" i="19" s="1"/>
  <c r="P68" i="18"/>
  <c r="P68" i="19" s="1"/>
  <c r="N67" i="17"/>
  <c r="R65" i="18"/>
  <c r="R65" i="19" s="1"/>
  <c r="AL65" i="18"/>
  <c r="AL65" i="19" s="1"/>
  <c r="P64" i="18"/>
  <c r="P64" i="19" s="1"/>
  <c r="AJ64" i="18"/>
  <c r="AJ64" i="19" s="1"/>
  <c r="AH63" i="18"/>
  <c r="AH63" i="19" s="1"/>
  <c r="N63" i="18"/>
  <c r="N63" i="19" s="1"/>
  <c r="AL61" i="18"/>
  <c r="AL61" i="19" s="1"/>
  <c r="R61" i="18"/>
  <c r="R61" i="19" s="1"/>
  <c r="P60" i="18"/>
  <c r="P60" i="19" s="1"/>
  <c r="AJ60" i="18"/>
  <c r="AJ60" i="19" s="1"/>
  <c r="N59" i="17"/>
  <c r="AL57" i="18"/>
  <c r="AL57" i="19" s="1"/>
  <c r="R57" i="18"/>
  <c r="R57" i="19" s="1"/>
  <c r="P56" i="18"/>
  <c r="P56" i="19" s="1"/>
  <c r="AJ56" i="18"/>
  <c r="AJ56" i="19" s="1"/>
  <c r="N55" i="17"/>
  <c r="R53" i="18"/>
  <c r="R53" i="19" s="1"/>
  <c r="AL53" i="18"/>
  <c r="AL53" i="19" s="1"/>
  <c r="AJ52" i="18"/>
  <c r="AJ52" i="19" s="1"/>
  <c r="P52" i="18"/>
  <c r="P52" i="19" s="1"/>
  <c r="N51" i="17"/>
  <c r="R49" i="18"/>
  <c r="R49" i="19" s="1"/>
  <c r="AL49" i="18"/>
  <c r="AL49" i="19" s="1"/>
  <c r="P48" i="18"/>
  <c r="P48" i="19" s="1"/>
  <c r="AJ48" i="18"/>
  <c r="AJ48" i="19" s="1"/>
  <c r="N47" i="17"/>
  <c r="R45" i="18"/>
  <c r="R45" i="19" s="1"/>
  <c r="AL45" i="18"/>
  <c r="AL45" i="19" s="1"/>
  <c r="P44" i="18"/>
  <c r="P44" i="19" s="1"/>
  <c r="AJ44" i="18"/>
  <c r="AJ44" i="19" s="1"/>
  <c r="N43" i="17"/>
  <c r="R41" i="18"/>
  <c r="R41" i="19" s="1"/>
  <c r="AL41" i="18"/>
  <c r="AL41" i="19" s="1"/>
  <c r="AJ40" i="18"/>
  <c r="AJ40" i="19" s="1"/>
  <c r="P40" i="18"/>
  <c r="P40" i="19" s="1"/>
  <c r="N39" i="17"/>
  <c r="AL37" i="18"/>
  <c r="AL37" i="19" s="1"/>
  <c r="R37" i="18"/>
  <c r="R37" i="19" s="1"/>
  <c r="AJ36" i="18"/>
  <c r="AJ36" i="19" s="1"/>
  <c r="P36" i="18"/>
  <c r="P36" i="19" s="1"/>
  <c r="N35" i="17"/>
  <c r="R33" i="18"/>
  <c r="R33" i="19" s="1"/>
  <c r="AL33" i="18"/>
  <c r="AL33" i="19" s="1"/>
  <c r="P32" i="18"/>
  <c r="P32" i="19" s="1"/>
  <c r="AJ32" i="18"/>
  <c r="AJ32" i="19" s="1"/>
  <c r="N31" i="17"/>
  <c r="AL29" i="18"/>
  <c r="AL29" i="19" s="1"/>
  <c r="R29" i="18"/>
  <c r="R29" i="19" s="1"/>
  <c r="AJ28" i="18"/>
  <c r="AJ28" i="19" s="1"/>
  <c r="P28" i="18"/>
  <c r="P28" i="19" s="1"/>
  <c r="N27" i="17"/>
  <c r="R25" i="18"/>
  <c r="R25" i="19" s="1"/>
  <c r="AL25" i="18"/>
  <c r="AL25" i="19" s="1"/>
  <c r="P24" i="18"/>
  <c r="P24" i="19" s="1"/>
  <c r="AJ24" i="18"/>
  <c r="AJ24" i="19" s="1"/>
  <c r="N23" i="17"/>
  <c r="R21" i="18"/>
  <c r="R21" i="19" s="1"/>
  <c r="AL21" i="18"/>
  <c r="AL21" i="19" s="1"/>
  <c r="P20" i="18"/>
  <c r="P20" i="19" s="1"/>
  <c r="AJ20" i="18"/>
  <c r="AJ20" i="19" s="1"/>
  <c r="N19" i="17"/>
  <c r="R17" i="18"/>
  <c r="R17" i="19" s="1"/>
  <c r="AL17" i="18"/>
  <c r="AL17" i="19" s="1"/>
  <c r="AJ16" i="18"/>
  <c r="AJ16" i="19" s="1"/>
  <c r="P16" i="18"/>
  <c r="P16" i="19" s="1"/>
  <c r="N15" i="17"/>
  <c r="R13" i="18"/>
  <c r="R13" i="19" s="1"/>
  <c r="AL13" i="18"/>
  <c r="AL13" i="19" s="1"/>
  <c r="P12" i="18"/>
  <c r="P12" i="19" s="1"/>
  <c r="AJ12" i="18"/>
  <c r="AJ12" i="19" s="1"/>
  <c r="N11" i="17"/>
  <c r="R9" i="18"/>
  <c r="R9" i="19" s="1"/>
  <c r="AL9" i="18"/>
  <c r="AL9" i="19" s="1"/>
  <c r="P8" i="18"/>
  <c r="P8" i="19" s="1"/>
  <c r="AJ8" i="18"/>
  <c r="AJ8" i="19" s="1"/>
  <c r="N7" i="17"/>
  <c r="R5" i="18"/>
  <c r="R5" i="19" s="1"/>
  <c r="AL5" i="18"/>
  <c r="AL5" i="19" s="1"/>
  <c r="C4" i="17"/>
  <c r="C3" i="13"/>
  <c r="C3" i="14" s="1"/>
  <c r="C3" i="5" s="1"/>
  <c r="F130" i="17"/>
  <c r="F129" i="13"/>
  <c r="F129" i="14" s="1"/>
  <c r="F129" i="5" s="1"/>
  <c r="D128" i="13"/>
  <c r="D128" i="14" s="1"/>
  <c r="D128" i="5" s="1"/>
  <c r="D129" i="17"/>
  <c r="B127" i="13"/>
  <c r="B127" i="14" s="1"/>
  <c r="B127" i="5" s="1"/>
  <c r="B128" i="17"/>
  <c r="F125" i="13"/>
  <c r="F125" i="14" s="1"/>
  <c r="F125" i="5" s="1"/>
  <c r="F126" i="17"/>
  <c r="D124" i="13"/>
  <c r="D124" i="14" s="1"/>
  <c r="D124" i="5" s="1"/>
  <c r="D125" i="17"/>
  <c r="B124" i="17"/>
  <c r="B123" i="13"/>
  <c r="B123" i="14" s="1"/>
  <c r="B123" i="5" s="1"/>
  <c r="F122" i="17"/>
  <c r="F121" i="13"/>
  <c r="F121" i="14" s="1"/>
  <c r="F121" i="5" s="1"/>
  <c r="D121" i="17"/>
  <c r="D120" i="13"/>
  <c r="D120" i="14" s="1"/>
  <c r="D120" i="5" s="1"/>
  <c r="B119" i="13"/>
  <c r="B119" i="14" s="1"/>
  <c r="B119" i="5" s="1"/>
  <c r="B120" i="17"/>
  <c r="F117" i="13"/>
  <c r="F117" i="14" s="1"/>
  <c r="F117" i="5" s="1"/>
  <c r="F118" i="17"/>
  <c r="D116" i="13"/>
  <c r="D116" i="14" s="1"/>
  <c r="D116" i="5" s="1"/>
  <c r="D117" i="17"/>
  <c r="B116" i="17"/>
  <c r="B115" i="13"/>
  <c r="B115" i="14" s="1"/>
  <c r="B115" i="5" s="1"/>
  <c r="F114" i="17"/>
  <c r="F113" i="13"/>
  <c r="F113" i="14" s="1"/>
  <c r="F113" i="5" s="1"/>
  <c r="D112" i="13"/>
  <c r="D112" i="14" s="1"/>
  <c r="D112" i="5" s="1"/>
  <c r="D113" i="17"/>
  <c r="B112" i="17"/>
  <c r="B111" i="13"/>
  <c r="B111" i="14" s="1"/>
  <c r="B111" i="5" s="1"/>
  <c r="F110" i="17"/>
  <c r="F109" i="13"/>
  <c r="F109" i="14" s="1"/>
  <c r="F109" i="5" s="1"/>
  <c r="D108" i="13"/>
  <c r="D108" i="14" s="1"/>
  <c r="D108" i="5" s="1"/>
  <c r="D109" i="17"/>
  <c r="B108" i="17"/>
  <c r="B107" i="13"/>
  <c r="B107" i="14" s="1"/>
  <c r="B107" i="5" s="1"/>
  <c r="F106" i="17"/>
  <c r="F105" i="13"/>
  <c r="F105" i="14" s="1"/>
  <c r="F105" i="5" s="1"/>
  <c r="D104" i="13"/>
  <c r="D104" i="14" s="1"/>
  <c r="D104" i="5" s="1"/>
  <c r="D105" i="17"/>
  <c r="B103" i="13"/>
  <c r="B103" i="14" s="1"/>
  <c r="B103" i="5" s="1"/>
  <c r="B104" i="17"/>
  <c r="F102" i="17"/>
  <c r="F101" i="13"/>
  <c r="F101" i="14" s="1"/>
  <c r="F101" i="5" s="1"/>
  <c r="D101" i="17"/>
  <c r="D100" i="13"/>
  <c r="D100" i="14" s="1"/>
  <c r="D100" i="5" s="1"/>
  <c r="B99" i="13"/>
  <c r="B99" i="14" s="1"/>
  <c r="B99" i="5" s="1"/>
  <c r="B100" i="17"/>
  <c r="F97" i="13"/>
  <c r="F97" i="14" s="1"/>
  <c r="F97" i="5" s="1"/>
  <c r="F98" i="17"/>
  <c r="D97" i="17"/>
  <c r="D96" i="13"/>
  <c r="D96" i="14" s="1"/>
  <c r="D96" i="5" s="1"/>
  <c r="B95" i="13"/>
  <c r="B95" i="14" s="1"/>
  <c r="B95" i="5" s="1"/>
  <c r="I95" i="5" s="1"/>
  <c r="B96" i="17"/>
  <c r="F93" i="13"/>
  <c r="F93" i="14" s="1"/>
  <c r="F93" i="5" s="1"/>
  <c r="F94" i="17"/>
  <c r="D92" i="13"/>
  <c r="D92" i="14" s="1"/>
  <c r="D92" i="5" s="1"/>
  <c r="D93" i="17"/>
  <c r="B92" i="17"/>
  <c r="B91" i="13"/>
  <c r="B91" i="14" s="1"/>
  <c r="B91" i="5" s="1"/>
  <c r="F89" i="13"/>
  <c r="F89" i="14" s="1"/>
  <c r="F89" i="5" s="1"/>
  <c r="F90" i="17"/>
  <c r="D88" i="13"/>
  <c r="D88" i="14" s="1"/>
  <c r="D88" i="5" s="1"/>
  <c r="D89" i="17"/>
  <c r="B88" i="17"/>
  <c r="B87" i="13"/>
  <c r="B87" i="14" s="1"/>
  <c r="B87" i="5" s="1"/>
  <c r="F86" i="17"/>
  <c r="F85" i="13"/>
  <c r="F85" i="14" s="1"/>
  <c r="F85" i="5" s="1"/>
  <c r="D84" i="13"/>
  <c r="D84" i="14" s="1"/>
  <c r="D84" i="5" s="1"/>
  <c r="D85" i="17"/>
  <c r="B84" i="17"/>
  <c r="B83" i="13"/>
  <c r="B83" i="14" s="1"/>
  <c r="B83" i="5" s="1"/>
  <c r="F82" i="17"/>
  <c r="F81" i="13"/>
  <c r="F81" i="14" s="1"/>
  <c r="F81" i="5" s="1"/>
  <c r="D80" i="13"/>
  <c r="D80" i="14" s="1"/>
  <c r="D80" i="5" s="1"/>
  <c r="D81" i="17"/>
  <c r="B80" i="17"/>
  <c r="B79" i="13"/>
  <c r="B79" i="14" s="1"/>
  <c r="B79" i="5" s="1"/>
  <c r="F77" i="13"/>
  <c r="F77" i="14" s="1"/>
  <c r="F77" i="5" s="1"/>
  <c r="F78" i="17"/>
  <c r="D77" i="17"/>
  <c r="D76" i="13"/>
  <c r="D76" i="14" s="1"/>
  <c r="D76" i="5" s="1"/>
  <c r="B75" i="13"/>
  <c r="B75" i="14" s="1"/>
  <c r="B75" i="5" s="1"/>
  <c r="B76" i="17"/>
  <c r="F73" i="13"/>
  <c r="F73" i="14" s="1"/>
  <c r="F73" i="5" s="1"/>
  <c r="F74" i="17"/>
  <c r="D72" i="13"/>
  <c r="D72" i="14" s="1"/>
  <c r="D72" i="5" s="1"/>
  <c r="D73" i="17"/>
  <c r="B71" i="13"/>
  <c r="B71" i="14" s="1"/>
  <c r="B71" i="5" s="1"/>
  <c r="B72" i="17"/>
  <c r="F69" i="13"/>
  <c r="F69" i="14" s="1"/>
  <c r="F69" i="5" s="1"/>
  <c r="F70" i="17"/>
  <c r="D68" i="13"/>
  <c r="D68" i="14" s="1"/>
  <c r="D68" i="5" s="1"/>
  <c r="D69" i="17"/>
  <c r="B68" i="17"/>
  <c r="B67" i="13"/>
  <c r="B67" i="14" s="1"/>
  <c r="B67" i="5" s="1"/>
  <c r="F65" i="13"/>
  <c r="F65" i="14" s="1"/>
  <c r="F65" i="5" s="1"/>
  <c r="F66" i="17"/>
  <c r="D65" i="17"/>
  <c r="D64" i="13"/>
  <c r="D64" i="14" s="1"/>
  <c r="D64" i="5" s="1"/>
  <c r="B64" i="17"/>
  <c r="B63" i="13"/>
  <c r="B63" i="14" s="1"/>
  <c r="B63" i="5" s="1"/>
  <c r="F62" i="17"/>
  <c r="F61" i="13"/>
  <c r="F61" i="14" s="1"/>
  <c r="F61" i="5" s="1"/>
  <c r="D60" i="13"/>
  <c r="D60" i="14" s="1"/>
  <c r="D60" i="5" s="1"/>
  <c r="D61" i="17"/>
  <c r="B59" i="13"/>
  <c r="B59" i="14" s="1"/>
  <c r="B59" i="5" s="1"/>
  <c r="B60" i="17"/>
  <c r="F57" i="13"/>
  <c r="F57" i="14" s="1"/>
  <c r="F57" i="5" s="1"/>
  <c r="F58" i="17"/>
  <c r="D57" i="17"/>
  <c r="D56" i="13"/>
  <c r="D56" i="14" s="1"/>
  <c r="D56" i="5" s="1"/>
  <c r="B56" i="17"/>
  <c r="B55" i="13"/>
  <c r="B55" i="14" s="1"/>
  <c r="B55" i="5" s="1"/>
  <c r="F53" i="13"/>
  <c r="F53" i="14" s="1"/>
  <c r="F53" i="5" s="1"/>
  <c r="F54" i="17"/>
  <c r="D53" i="17"/>
  <c r="D52" i="13"/>
  <c r="D52" i="14" s="1"/>
  <c r="D52" i="5" s="1"/>
  <c r="B52" i="17"/>
  <c r="B51" i="13"/>
  <c r="B51" i="14" s="1"/>
  <c r="B51" i="5" s="1"/>
  <c r="F49" i="13"/>
  <c r="F49" i="14" s="1"/>
  <c r="F49" i="5" s="1"/>
  <c r="F50" i="17"/>
  <c r="D49" i="17"/>
  <c r="D48" i="13"/>
  <c r="D48" i="14" s="1"/>
  <c r="D48" i="5" s="1"/>
  <c r="B48" i="17"/>
  <c r="B47" i="13"/>
  <c r="B47" i="14" s="1"/>
  <c r="B47" i="5" s="1"/>
  <c r="F45" i="13"/>
  <c r="F45" i="14" s="1"/>
  <c r="F45" i="5" s="1"/>
  <c r="F46" i="17"/>
  <c r="D44" i="13"/>
  <c r="D44" i="14" s="1"/>
  <c r="D44" i="5" s="1"/>
  <c r="D45" i="17"/>
  <c r="B44" i="17"/>
  <c r="B43" i="13"/>
  <c r="B43" i="14" s="1"/>
  <c r="B43" i="5" s="1"/>
  <c r="F41" i="13"/>
  <c r="F41" i="14" s="1"/>
  <c r="F41" i="5" s="1"/>
  <c r="F42" i="17"/>
  <c r="D41" i="17"/>
  <c r="D40" i="13"/>
  <c r="D40" i="14" s="1"/>
  <c r="D40" i="5" s="1"/>
  <c r="B40" i="17"/>
  <c r="B39" i="13"/>
  <c r="B39" i="14" s="1"/>
  <c r="B39" i="5" s="1"/>
  <c r="F37" i="13"/>
  <c r="F37" i="14" s="1"/>
  <c r="F37" i="5" s="1"/>
  <c r="F38" i="17"/>
  <c r="D36" i="13"/>
  <c r="D36" i="14" s="1"/>
  <c r="D36" i="5" s="1"/>
  <c r="D37" i="17"/>
  <c r="B36" i="17"/>
  <c r="B35" i="13"/>
  <c r="B35" i="14" s="1"/>
  <c r="B35" i="5" s="1"/>
  <c r="F33" i="13"/>
  <c r="F33" i="14" s="1"/>
  <c r="F33" i="5" s="1"/>
  <c r="F34" i="17"/>
  <c r="D33" i="17"/>
  <c r="D32" i="13"/>
  <c r="D32" i="14" s="1"/>
  <c r="D32" i="5" s="1"/>
  <c r="B32" i="17"/>
  <c r="B31" i="13"/>
  <c r="B31" i="14" s="1"/>
  <c r="B31" i="5" s="1"/>
  <c r="F29" i="13"/>
  <c r="F29" i="14" s="1"/>
  <c r="F29" i="5" s="1"/>
  <c r="F30" i="17"/>
  <c r="D28" i="13"/>
  <c r="D28" i="14" s="1"/>
  <c r="D28" i="5" s="1"/>
  <c r="D29" i="17"/>
  <c r="B28" i="17"/>
  <c r="B27" i="13"/>
  <c r="B27" i="14" s="1"/>
  <c r="B27" i="5" s="1"/>
  <c r="F25" i="13"/>
  <c r="F25" i="14" s="1"/>
  <c r="F25" i="5" s="1"/>
  <c r="F26" i="17"/>
  <c r="D25" i="17"/>
  <c r="D24" i="13"/>
  <c r="D24" i="14" s="1"/>
  <c r="D24" i="5" s="1"/>
  <c r="B24" i="17"/>
  <c r="B23" i="13"/>
  <c r="B23" i="14" s="1"/>
  <c r="B23" i="5" s="1"/>
  <c r="F21" i="13"/>
  <c r="F21" i="14" s="1"/>
  <c r="F21" i="5" s="1"/>
  <c r="F22" i="17"/>
  <c r="D20" i="13"/>
  <c r="D20" i="14" s="1"/>
  <c r="D20" i="5" s="1"/>
  <c r="D21" i="17"/>
  <c r="B20" i="17"/>
  <c r="B19" i="13"/>
  <c r="B19" i="14" s="1"/>
  <c r="B19" i="5" s="1"/>
  <c r="F17" i="13"/>
  <c r="F17" i="14" s="1"/>
  <c r="F17" i="5" s="1"/>
  <c r="F18" i="17"/>
  <c r="D17" i="17"/>
  <c r="D16" i="13"/>
  <c r="D16" i="14" s="1"/>
  <c r="D16" i="5" s="1"/>
  <c r="B15" i="13"/>
  <c r="B15" i="14" s="1"/>
  <c r="B15" i="5" s="1"/>
  <c r="B16" i="17"/>
  <c r="F13" i="13"/>
  <c r="F13" i="14" s="1"/>
  <c r="F13" i="5" s="1"/>
  <c r="F14" i="17"/>
  <c r="D12" i="13"/>
  <c r="D12" i="14" s="1"/>
  <c r="D12" i="5" s="1"/>
  <c r="D13" i="17"/>
  <c r="B11" i="13"/>
  <c r="B11" i="14" s="1"/>
  <c r="B11" i="5" s="1"/>
  <c r="B12" i="17"/>
  <c r="F10" i="17"/>
  <c r="F9" i="13"/>
  <c r="F9" i="14" s="1"/>
  <c r="F9" i="5" s="1"/>
  <c r="D9" i="17"/>
  <c r="D8" i="13"/>
  <c r="D8" i="14" s="1"/>
  <c r="D8" i="5" s="1"/>
  <c r="B8" i="17"/>
  <c r="B7" i="13"/>
  <c r="B7" i="14" s="1"/>
  <c r="B7" i="5" s="1"/>
  <c r="F5" i="13"/>
  <c r="F5" i="14" s="1"/>
  <c r="F5" i="5" s="1"/>
  <c r="F6" i="17"/>
  <c r="D4" i="13"/>
  <c r="D4" i="14" s="1"/>
  <c r="D4" i="5" s="1"/>
  <c r="D5" i="17"/>
  <c r="J4" i="18"/>
  <c r="J4" i="19" s="1"/>
  <c r="AD4" i="18"/>
  <c r="AD4" i="19" s="1"/>
  <c r="M130" i="18"/>
  <c r="M130" i="19" s="1"/>
  <c r="AG130" i="18"/>
  <c r="AG130" i="19" s="1"/>
  <c r="AE129" i="18"/>
  <c r="AE129" i="19" s="1"/>
  <c r="K129" i="18"/>
  <c r="K129" i="19" s="1"/>
  <c r="I128" i="18"/>
  <c r="I128" i="19" s="1"/>
  <c r="AC128" i="18"/>
  <c r="AC128" i="19" s="1"/>
  <c r="M126" i="18"/>
  <c r="M126" i="19" s="1"/>
  <c r="AG126" i="18"/>
  <c r="AG126" i="19" s="1"/>
  <c r="K125" i="18"/>
  <c r="K125" i="19" s="1"/>
  <c r="AE125" i="18"/>
  <c r="AE125" i="19" s="1"/>
  <c r="I124" i="18"/>
  <c r="I124" i="19" s="1"/>
  <c r="AC124" i="18"/>
  <c r="AC124" i="19" s="1"/>
  <c r="M122" i="18"/>
  <c r="M122" i="19" s="1"/>
  <c r="AG122" i="18"/>
  <c r="AG122" i="19" s="1"/>
  <c r="K121" i="18"/>
  <c r="K121" i="19" s="1"/>
  <c r="AE121" i="18"/>
  <c r="AE121" i="19" s="1"/>
  <c r="I120" i="18"/>
  <c r="I120" i="19" s="1"/>
  <c r="AC120" i="18"/>
  <c r="AC120" i="19" s="1"/>
  <c r="AG118" i="18"/>
  <c r="AG118" i="19" s="1"/>
  <c r="M118" i="18"/>
  <c r="M118" i="19" s="1"/>
  <c r="K117" i="18"/>
  <c r="K117" i="19" s="1"/>
  <c r="AE117" i="18"/>
  <c r="AE117" i="19" s="1"/>
  <c r="AC116" i="18"/>
  <c r="AC116" i="19" s="1"/>
  <c r="I116" i="18"/>
  <c r="I116" i="19" s="1"/>
  <c r="AG114" i="18"/>
  <c r="AG114" i="19" s="1"/>
  <c r="M114" i="18"/>
  <c r="M114" i="19" s="1"/>
  <c r="K113" i="18"/>
  <c r="K113" i="19" s="1"/>
  <c r="AE113" i="18"/>
  <c r="AE113" i="19" s="1"/>
  <c r="I112" i="18"/>
  <c r="I112" i="19" s="1"/>
  <c r="AC112" i="18"/>
  <c r="AC112" i="19" s="1"/>
  <c r="AG110" i="18"/>
  <c r="AG110" i="19" s="1"/>
  <c r="M110" i="18"/>
  <c r="M110" i="19" s="1"/>
  <c r="K109" i="18"/>
  <c r="K109" i="19" s="1"/>
  <c r="AE109" i="18"/>
  <c r="AE109" i="19" s="1"/>
  <c r="I108" i="18"/>
  <c r="I108" i="19" s="1"/>
  <c r="AC108" i="18"/>
  <c r="AC108" i="19" s="1"/>
  <c r="M106" i="18"/>
  <c r="M106" i="19" s="1"/>
  <c r="AG106" i="18"/>
  <c r="AG106" i="19" s="1"/>
  <c r="AE105" i="18"/>
  <c r="AE105" i="19" s="1"/>
  <c r="K105" i="18"/>
  <c r="K105" i="19" s="1"/>
  <c r="I104" i="18"/>
  <c r="I104" i="19" s="1"/>
  <c r="AC104" i="18"/>
  <c r="AC104" i="19" s="1"/>
  <c r="M102" i="18"/>
  <c r="M102" i="19" s="1"/>
  <c r="AG102" i="18"/>
  <c r="AG102" i="19" s="1"/>
  <c r="K101" i="18"/>
  <c r="K101" i="19" s="1"/>
  <c r="AE101" i="18"/>
  <c r="AE101" i="19" s="1"/>
  <c r="AC100" i="18"/>
  <c r="AC100" i="19" s="1"/>
  <c r="I100" i="18"/>
  <c r="I100" i="19" s="1"/>
  <c r="M98" i="18"/>
  <c r="M98" i="19" s="1"/>
  <c r="AG98" i="18"/>
  <c r="AG98" i="19" s="1"/>
  <c r="AE97" i="18"/>
  <c r="AE97" i="19" s="1"/>
  <c r="K97" i="18"/>
  <c r="K97" i="19" s="1"/>
  <c r="AC96" i="18"/>
  <c r="AC96" i="19" s="1"/>
  <c r="I96" i="18"/>
  <c r="I96" i="19" s="1"/>
  <c r="AG94" i="18"/>
  <c r="AG94" i="19" s="1"/>
  <c r="M94" i="18"/>
  <c r="M94" i="19" s="1"/>
  <c r="K93" i="18"/>
  <c r="K93" i="19" s="1"/>
  <c r="AE93" i="18"/>
  <c r="AE93" i="19" s="1"/>
  <c r="I92" i="18"/>
  <c r="I92" i="19" s="1"/>
  <c r="AC92" i="18"/>
  <c r="AC92" i="19" s="1"/>
  <c r="M90" i="18"/>
  <c r="M90" i="19" s="1"/>
  <c r="AG90" i="18"/>
  <c r="AG90" i="19" s="1"/>
  <c r="K89" i="18"/>
  <c r="K89" i="19" s="1"/>
  <c r="AE89" i="18"/>
  <c r="AE89" i="19" s="1"/>
  <c r="I88" i="18"/>
  <c r="I88" i="19" s="1"/>
  <c r="AC88" i="18"/>
  <c r="AC88" i="19" s="1"/>
  <c r="M86" i="18"/>
  <c r="M86" i="19" s="1"/>
  <c r="AG86" i="18"/>
  <c r="AG86" i="19" s="1"/>
  <c r="AE85" i="18"/>
  <c r="AE85" i="19" s="1"/>
  <c r="K85" i="18"/>
  <c r="K85" i="19" s="1"/>
  <c r="AC84" i="18"/>
  <c r="AC84" i="19" s="1"/>
  <c r="I84" i="18"/>
  <c r="I84" i="19" s="1"/>
  <c r="M82" i="18"/>
  <c r="M82" i="19" s="1"/>
  <c r="AG82" i="18"/>
  <c r="AG82" i="19" s="1"/>
  <c r="K81" i="18"/>
  <c r="K81" i="19" s="1"/>
  <c r="AE81" i="18"/>
  <c r="AE81" i="19" s="1"/>
  <c r="AC80" i="18"/>
  <c r="AC80" i="19" s="1"/>
  <c r="I80" i="18"/>
  <c r="I80" i="19" s="1"/>
  <c r="M78" i="18"/>
  <c r="M78" i="19" s="1"/>
  <c r="AG78" i="18"/>
  <c r="AG78" i="19" s="1"/>
  <c r="K77" i="18"/>
  <c r="K77" i="19" s="1"/>
  <c r="AE77" i="18"/>
  <c r="AE77" i="19" s="1"/>
  <c r="I76" i="18"/>
  <c r="I76" i="19" s="1"/>
  <c r="AC76" i="18"/>
  <c r="AC76" i="19" s="1"/>
  <c r="AG74" i="18"/>
  <c r="AG74" i="19" s="1"/>
  <c r="M74" i="18"/>
  <c r="M74" i="19" s="1"/>
  <c r="AE73" i="18"/>
  <c r="AE73" i="19" s="1"/>
  <c r="K73" i="18"/>
  <c r="K73" i="19" s="1"/>
  <c r="I72" i="18"/>
  <c r="I72" i="19" s="1"/>
  <c r="AC72" i="18"/>
  <c r="AC72" i="19" s="1"/>
  <c r="M70" i="18"/>
  <c r="M70" i="19" s="1"/>
  <c r="AG70" i="18"/>
  <c r="AG70" i="19" s="1"/>
  <c r="AE69" i="18"/>
  <c r="AE69" i="19" s="1"/>
  <c r="K69" i="18"/>
  <c r="K69" i="19" s="1"/>
  <c r="I68" i="17"/>
  <c r="AG66" i="18"/>
  <c r="AG66" i="19" s="1"/>
  <c r="M66" i="18"/>
  <c r="M66" i="19" s="1"/>
  <c r="AE65" i="18"/>
  <c r="AE65" i="19" s="1"/>
  <c r="K65" i="18"/>
  <c r="K65" i="19" s="1"/>
  <c r="AC64" i="18"/>
  <c r="AC64" i="19" s="1"/>
  <c r="I64" i="18"/>
  <c r="I64" i="19" s="1"/>
  <c r="M62" i="18"/>
  <c r="M62" i="19" s="1"/>
  <c r="AG62" i="18"/>
  <c r="AG62" i="19" s="1"/>
  <c r="AE61" i="18"/>
  <c r="AE61" i="19" s="1"/>
  <c r="K61" i="18"/>
  <c r="K61" i="19" s="1"/>
  <c r="AC60" i="18"/>
  <c r="AC60" i="19" s="1"/>
  <c r="I60" i="18"/>
  <c r="I60" i="19" s="1"/>
  <c r="M58" i="18"/>
  <c r="M58" i="19" s="1"/>
  <c r="AG58" i="18"/>
  <c r="AG58" i="19" s="1"/>
  <c r="K57" i="18"/>
  <c r="K57" i="19" s="1"/>
  <c r="AE57" i="18"/>
  <c r="AE57" i="19" s="1"/>
  <c r="I56" i="18"/>
  <c r="I56" i="19" s="1"/>
  <c r="AC56" i="18"/>
  <c r="AC56" i="19" s="1"/>
  <c r="M54" i="18"/>
  <c r="M54" i="19" s="1"/>
  <c r="AG54" i="18"/>
  <c r="AG54" i="19" s="1"/>
  <c r="K53" i="18"/>
  <c r="K53" i="19" s="1"/>
  <c r="AE53" i="18"/>
  <c r="AE53" i="19" s="1"/>
  <c r="I52" i="18"/>
  <c r="I52" i="19" s="1"/>
  <c r="AC52" i="18"/>
  <c r="AC52" i="19" s="1"/>
  <c r="M50" i="18"/>
  <c r="M50" i="19" s="1"/>
  <c r="AG50" i="18"/>
  <c r="AG50" i="19" s="1"/>
  <c r="K49" i="18"/>
  <c r="K49" i="19" s="1"/>
  <c r="AE49" i="18"/>
  <c r="AE49" i="19" s="1"/>
  <c r="I48" i="18"/>
  <c r="I48" i="19" s="1"/>
  <c r="AC48" i="18"/>
  <c r="AC48" i="19" s="1"/>
  <c r="M46" i="18"/>
  <c r="M46" i="19" s="1"/>
  <c r="AG46" i="18"/>
  <c r="AG46" i="19" s="1"/>
  <c r="AE45" i="18"/>
  <c r="AE45" i="19" s="1"/>
  <c r="K45" i="18"/>
  <c r="K45" i="19" s="1"/>
  <c r="AC44" i="18"/>
  <c r="AC44" i="19" s="1"/>
  <c r="I44" i="18"/>
  <c r="I44" i="19" s="1"/>
  <c r="AG42" i="18"/>
  <c r="AG42" i="19" s="1"/>
  <c r="M42" i="18"/>
  <c r="M42" i="19" s="1"/>
  <c r="K41" i="18"/>
  <c r="K41" i="19" s="1"/>
  <c r="AE41" i="18"/>
  <c r="AE41" i="19" s="1"/>
  <c r="AC40" i="18"/>
  <c r="AC40" i="19" s="1"/>
  <c r="I40" i="18"/>
  <c r="I40" i="19" s="1"/>
  <c r="AG38" i="18"/>
  <c r="AG38" i="19" s="1"/>
  <c r="M38" i="18"/>
  <c r="M38" i="19" s="1"/>
  <c r="K37" i="18"/>
  <c r="K37" i="19" s="1"/>
  <c r="AE37" i="18"/>
  <c r="AE37" i="19" s="1"/>
  <c r="I36" i="18"/>
  <c r="I36" i="19" s="1"/>
  <c r="AC36" i="18"/>
  <c r="AC36" i="19" s="1"/>
  <c r="AG34" i="18"/>
  <c r="AG34" i="19" s="1"/>
  <c r="M34" i="18"/>
  <c r="M34" i="19" s="1"/>
  <c r="K33" i="18"/>
  <c r="K33" i="19" s="1"/>
  <c r="AE33" i="18"/>
  <c r="AE33" i="19" s="1"/>
  <c r="I32" i="18"/>
  <c r="I32" i="19" s="1"/>
  <c r="AC32" i="18"/>
  <c r="AC32" i="19" s="1"/>
  <c r="AG30" i="18"/>
  <c r="AG30" i="19" s="1"/>
  <c r="M30" i="18"/>
  <c r="M30" i="19" s="1"/>
  <c r="AE29" i="18"/>
  <c r="AE29" i="19" s="1"/>
  <c r="K29" i="18"/>
  <c r="K29" i="19" s="1"/>
  <c r="AC28" i="18"/>
  <c r="AC28" i="19" s="1"/>
  <c r="I28" i="18"/>
  <c r="I28" i="19" s="1"/>
  <c r="M26" i="18"/>
  <c r="M26" i="19" s="1"/>
  <c r="AG26" i="18"/>
  <c r="AG26" i="19" s="1"/>
  <c r="K25" i="18"/>
  <c r="K25" i="19" s="1"/>
  <c r="AE25" i="18"/>
  <c r="AE25" i="19" s="1"/>
  <c r="I24" i="18"/>
  <c r="I24" i="19" s="1"/>
  <c r="AC24" i="18"/>
  <c r="AC24" i="19" s="1"/>
  <c r="M22" i="18"/>
  <c r="M22" i="19" s="1"/>
  <c r="AG22" i="18"/>
  <c r="AG22" i="19" s="1"/>
  <c r="K21" i="18"/>
  <c r="K21" i="19" s="1"/>
  <c r="AE21" i="18"/>
  <c r="AE21" i="19" s="1"/>
  <c r="I20" i="18"/>
  <c r="I20" i="19" s="1"/>
  <c r="AC20" i="18"/>
  <c r="AC20" i="19" s="1"/>
  <c r="AG18" i="18"/>
  <c r="AG18" i="19" s="1"/>
  <c r="M18" i="18"/>
  <c r="M18" i="19" s="1"/>
  <c r="K17" i="18"/>
  <c r="K17" i="19" s="1"/>
  <c r="AE17" i="18"/>
  <c r="AE17" i="19" s="1"/>
  <c r="I16" i="18"/>
  <c r="I16" i="19" s="1"/>
  <c r="AC16" i="18"/>
  <c r="AC16" i="19" s="1"/>
  <c r="AG14" i="18"/>
  <c r="AG14" i="19" s="1"/>
  <c r="M14" i="18"/>
  <c r="M14" i="19" s="1"/>
  <c r="AE13" i="18"/>
  <c r="AE13" i="19" s="1"/>
  <c r="K13" i="18"/>
  <c r="K13" i="19" s="1"/>
  <c r="AC12" i="18"/>
  <c r="AC12" i="19" s="1"/>
  <c r="I12" i="18"/>
  <c r="I12" i="19" s="1"/>
  <c r="M10" i="18"/>
  <c r="M10" i="19" s="1"/>
  <c r="AG10" i="18"/>
  <c r="AG10" i="19" s="1"/>
  <c r="AE9" i="18"/>
  <c r="AE9" i="19" s="1"/>
  <c r="K9" i="18"/>
  <c r="K9" i="19" s="1"/>
  <c r="I8" i="18"/>
  <c r="I8" i="19" s="1"/>
  <c r="AC8" i="18"/>
  <c r="AC8" i="19" s="1"/>
  <c r="M6" i="18"/>
  <c r="M6" i="19" s="1"/>
  <c r="AG6" i="18"/>
  <c r="AG6" i="19" s="1"/>
  <c r="K5" i="18"/>
  <c r="K5" i="19" s="1"/>
  <c r="AE5" i="18"/>
  <c r="AE5" i="19" s="1"/>
  <c r="AJ4" i="18"/>
  <c r="AJ4" i="19" s="1"/>
  <c r="P4" i="18"/>
  <c r="P4" i="19" s="1"/>
  <c r="S130" i="18"/>
  <c r="S130" i="19" s="1"/>
  <c r="AM130" i="18"/>
  <c r="AM130" i="19" s="1"/>
  <c r="Q129" i="18"/>
  <c r="Q129" i="19" s="1"/>
  <c r="AK129" i="18"/>
  <c r="AK129" i="19" s="1"/>
  <c r="O128" i="18"/>
  <c r="O128" i="19" s="1"/>
  <c r="AI128" i="18"/>
  <c r="AI128" i="19" s="1"/>
  <c r="S126" i="18"/>
  <c r="S126" i="19" s="1"/>
  <c r="AM126" i="18"/>
  <c r="AM126" i="19" s="1"/>
  <c r="Q125" i="18"/>
  <c r="Q125" i="19" s="1"/>
  <c r="AK125" i="18"/>
  <c r="AK125" i="19" s="1"/>
  <c r="O124" i="18"/>
  <c r="O124" i="19" s="1"/>
  <c r="AI124" i="18"/>
  <c r="AI124" i="19" s="1"/>
  <c r="S122" i="18"/>
  <c r="S122" i="19" s="1"/>
  <c r="AM122" i="18"/>
  <c r="AM122" i="19" s="1"/>
  <c r="AK121" i="18"/>
  <c r="AK121" i="19" s="1"/>
  <c r="Q121" i="18"/>
  <c r="Q121" i="19" s="1"/>
  <c r="O120" i="18"/>
  <c r="O120" i="19" s="1"/>
  <c r="AI120" i="18"/>
  <c r="AI120" i="19" s="1"/>
  <c r="S118" i="18"/>
  <c r="S118" i="19" s="1"/>
  <c r="AM118" i="18"/>
  <c r="AM118" i="19" s="1"/>
  <c r="Q117" i="18"/>
  <c r="Q117" i="19" s="1"/>
  <c r="AK117" i="18"/>
  <c r="AK117" i="19" s="1"/>
  <c r="AI116" i="18"/>
  <c r="AI116" i="19" s="1"/>
  <c r="O116" i="18"/>
  <c r="O116" i="19" s="1"/>
  <c r="S114" i="18"/>
  <c r="S114" i="19" s="1"/>
  <c r="AM114" i="18"/>
  <c r="AM114" i="19" s="1"/>
  <c r="Q113" i="18"/>
  <c r="Q113" i="19" s="1"/>
  <c r="AK113" i="18"/>
  <c r="AK113" i="19" s="1"/>
  <c r="O112" i="18"/>
  <c r="O112" i="19" s="1"/>
  <c r="AI112" i="18"/>
  <c r="AI112" i="19" s="1"/>
  <c r="S110" i="18"/>
  <c r="S110" i="19" s="1"/>
  <c r="AM110" i="18"/>
  <c r="AM110" i="19" s="1"/>
  <c r="Q109" i="18"/>
  <c r="Q109" i="19" s="1"/>
  <c r="AK109" i="18"/>
  <c r="AK109" i="19" s="1"/>
  <c r="O108" i="18"/>
  <c r="O108" i="19" s="1"/>
  <c r="AI108" i="18"/>
  <c r="AI108" i="19" s="1"/>
  <c r="S106" i="18"/>
  <c r="S106" i="19" s="1"/>
  <c r="AM106" i="18"/>
  <c r="AM106" i="19" s="1"/>
  <c r="Q105" i="18"/>
  <c r="Q105" i="19" s="1"/>
  <c r="AK105" i="18"/>
  <c r="AK105" i="19" s="1"/>
  <c r="O104" i="18"/>
  <c r="O104" i="19" s="1"/>
  <c r="AI104" i="18"/>
  <c r="AI104" i="19" s="1"/>
  <c r="S102" i="18"/>
  <c r="S102" i="19" s="1"/>
  <c r="AM102" i="18"/>
  <c r="AM102" i="19" s="1"/>
  <c r="AK101" i="18"/>
  <c r="AK101" i="19" s="1"/>
  <c r="Q101" i="18"/>
  <c r="Q101" i="19" s="1"/>
  <c r="AI100" i="18"/>
  <c r="AI100" i="19" s="1"/>
  <c r="O100" i="18"/>
  <c r="O100" i="19" s="1"/>
  <c r="AM98" i="18"/>
  <c r="AM98" i="19" s="1"/>
  <c r="S98" i="18"/>
  <c r="S98" i="19" s="1"/>
  <c r="AK97" i="18"/>
  <c r="AK97" i="19" s="1"/>
  <c r="Q97" i="18"/>
  <c r="Q97" i="19" s="1"/>
  <c r="O96" i="18"/>
  <c r="O96" i="19" s="1"/>
  <c r="AI96" i="18"/>
  <c r="AI96" i="19" s="1"/>
  <c r="AM94" i="18"/>
  <c r="AM94" i="19" s="1"/>
  <c r="S94" i="18"/>
  <c r="S94" i="19" s="1"/>
  <c r="Q93" i="18"/>
  <c r="Q93" i="19" s="1"/>
  <c r="AK93" i="18"/>
  <c r="AK93" i="19" s="1"/>
  <c r="O92" i="18"/>
  <c r="O92" i="19" s="1"/>
  <c r="AI92" i="18"/>
  <c r="AI92" i="19" s="1"/>
  <c r="AM90" i="18"/>
  <c r="AM90" i="19" s="1"/>
  <c r="S90" i="18"/>
  <c r="S90" i="19" s="1"/>
  <c r="Q89" i="18"/>
  <c r="Q89" i="19" s="1"/>
  <c r="AK89" i="18"/>
  <c r="AK89" i="19" s="1"/>
  <c r="O88" i="18"/>
  <c r="O88" i="19" s="1"/>
  <c r="AI88" i="18"/>
  <c r="AI88" i="19" s="1"/>
  <c r="S86" i="18"/>
  <c r="S86" i="19" s="1"/>
  <c r="AM86" i="18"/>
  <c r="AM86" i="19" s="1"/>
  <c r="AK85" i="18"/>
  <c r="AK85" i="19" s="1"/>
  <c r="Q85" i="18"/>
  <c r="Q85" i="19" s="1"/>
  <c r="O84" i="18"/>
  <c r="O84" i="19" s="1"/>
  <c r="AI84" i="18"/>
  <c r="AI84" i="19" s="1"/>
  <c r="S82" i="18"/>
  <c r="S82" i="19" s="1"/>
  <c r="AM82" i="18"/>
  <c r="AM82" i="19" s="1"/>
  <c r="AK81" i="18"/>
  <c r="AK81" i="19" s="1"/>
  <c r="Q81" i="18"/>
  <c r="Q81" i="19" s="1"/>
  <c r="O80" i="18"/>
  <c r="O80" i="19" s="1"/>
  <c r="AI80" i="18"/>
  <c r="AI80" i="19" s="1"/>
  <c r="S78" i="18"/>
  <c r="S78" i="19" s="1"/>
  <c r="AM78" i="18"/>
  <c r="AM78" i="19" s="1"/>
  <c r="AK77" i="18"/>
  <c r="AK77" i="19" s="1"/>
  <c r="Q77" i="18"/>
  <c r="Q77" i="19" s="1"/>
  <c r="AI76" i="18"/>
  <c r="AI76" i="19" s="1"/>
  <c r="O76" i="18"/>
  <c r="O76" i="19" s="1"/>
  <c r="S74" i="18"/>
  <c r="S74" i="19" s="1"/>
  <c r="AM74" i="18"/>
  <c r="AM74" i="19" s="1"/>
  <c r="Q73" i="18"/>
  <c r="Q73" i="19" s="1"/>
  <c r="AK73" i="18"/>
  <c r="AK73" i="19" s="1"/>
  <c r="AI72" i="18"/>
  <c r="AI72" i="19" s="1"/>
  <c r="O72" i="18"/>
  <c r="O72" i="19" s="1"/>
  <c r="S70" i="18"/>
  <c r="S70" i="19" s="1"/>
  <c r="AM70" i="18"/>
  <c r="AM70" i="19" s="1"/>
  <c r="Q69" i="18"/>
  <c r="Q69" i="19" s="1"/>
  <c r="AK69" i="18"/>
  <c r="AK69" i="19" s="1"/>
  <c r="O68" i="18"/>
  <c r="O68" i="19" s="1"/>
  <c r="AI68" i="18"/>
  <c r="AI68" i="19" s="1"/>
  <c r="AM66" i="18"/>
  <c r="AM66" i="19" s="1"/>
  <c r="S66" i="18"/>
  <c r="S66" i="19" s="1"/>
  <c r="Q65" i="18"/>
  <c r="Q65" i="19" s="1"/>
  <c r="AK65" i="18"/>
  <c r="AK65" i="19" s="1"/>
  <c r="O64" i="18"/>
  <c r="O64" i="19" s="1"/>
  <c r="AI64" i="18"/>
  <c r="AI64" i="19" s="1"/>
  <c r="S62" i="18"/>
  <c r="S62" i="19" s="1"/>
  <c r="AM62" i="18"/>
  <c r="AM62" i="19" s="1"/>
  <c r="AK61" i="18"/>
  <c r="AK61" i="19" s="1"/>
  <c r="Q61" i="18"/>
  <c r="Q61" i="19" s="1"/>
  <c r="AI60" i="18"/>
  <c r="AI60" i="19" s="1"/>
  <c r="O60" i="18"/>
  <c r="O60" i="19" s="1"/>
  <c r="AM58" i="18"/>
  <c r="AM58" i="19" s="1"/>
  <c r="S58" i="18"/>
  <c r="S58" i="19" s="1"/>
  <c r="Q57" i="18"/>
  <c r="Q57" i="19" s="1"/>
  <c r="AK57" i="18"/>
  <c r="AK57" i="19" s="1"/>
  <c r="O56" i="18"/>
  <c r="O56" i="19" s="1"/>
  <c r="AI56" i="18"/>
  <c r="AI56" i="19" s="1"/>
  <c r="S54" i="18"/>
  <c r="S54" i="19" s="1"/>
  <c r="AM54" i="18"/>
  <c r="AM54" i="19" s="1"/>
  <c r="AK53" i="18"/>
  <c r="AK53" i="19" s="1"/>
  <c r="Q53" i="18"/>
  <c r="Q53" i="19" s="1"/>
  <c r="O52" i="18"/>
  <c r="O52" i="19" s="1"/>
  <c r="AI52" i="18"/>
  <c r="AI52" i="19" s="1"/>
  <c r="S50" i="18"/>
  <c r="S50" i="19" s="1"/>
  <c r="AM50" i="18"/>
  <c r="AM50" i="19" s="1"/>
  <c r="Q49" i="18"/>
  <c r="Q49" i="19" s="1"/>
  <c r="AK49" i="18"/>
  <c r="AK49" i="19" s="1"/>
  <c r="AI48" i="18"/>
  <c r="AI48" i="19" s="1"/>
  <c r="O48" i="18"/>
  <c r="O48" i="19" s="1"/>
  <c r="S46" i="18"/>
  <c r="S46" i="19" s="1"/>
  <c r="AM46" i="18"/>
  <c r="AM46" i="19" s="1"/>
  <c r="AK45" i="18"/>
  <c r="AK45" i="19" s="1"/>
  <c r="Q45" i="18"/>
  <c r="Q45" i="19" s="1"/>
  <c r="AI44" i="18"/>
  <c r="AI44" i="19" s="1"/>
  <c r="O44" i="18"/>
  <c r="O44" i="19" s="1"/>
  <c r="AM42" i="18"/>
  <c r="AM42" i="19" s="1"/>
  <c r="S42" i="18"/>
  <c r="S42" i="19" s="1"/>
  <c r="Q41" i="18"/>
  <c r="Q41" i="19" s="1"/>
  <c r="AK41" i="18"/>
  <c r="AK41" i="19" s="1"/>
  <c r="AI40" i="18"/>
  <c r="AI40" i="19" s="1"/>
  <c r="O40" i="18"/>
  <c r="O40" i="19" s="1"/>
  <c r="S38" i="18"/>
  <c r="S38" i="19" s="1"/>
  <c r="AM38" i="18"/>
  <c r="AM38" i="19" s="1"/>
  <c r="Q37" i="18"/>
  <c r="Q37" i="19" s="1"/>
  <c r="AK37" i="18"/>
  <c r="AK37" i="19" s="1"/>
  <c r="O36" i="18"/>
  <c r="O36" i="19" s="1"/>
  <c r="AI36" i="18"/>
  <c r="AI36" i="19" s="1"/>
  <c r="S34" i="18"/>
  <c r="S34" i="19" s="1"/>
  <c r="AM34" i="18"/>
  <c r="AM34" i="19" s="1"/>
  <c r="AK33" i="18"/>
  <c r="AK33" i="19" s="1"/>
  <c r="Q33" i="18"/>
  <c r="Q33" i="19" s="1"/>
  <c r="AI32" i="18"/>
  <c r="AI32" i="19" s="1"/>
  <c r="O32" i="18"/>
  <c r="O32" i="19" s="1"/>
  <c r="S30" i="18"/>
  <c r="S30" i="19" s="1"/>
  <c r="AM30" i="18"/>
  <c r="AM30" i="19" s="1"/>
  <c r="Q29" i="18"/>
  <c r="Q29" i="19" s="1"/>
  <c r="AK29" i="18"/>
  <c r="AK29" i="19" s="1"/>
  <c r="AI28" i="18"/>
  <c r="AI28" i="19" s="1"/>
  <c r="O28" i="18"/>
  <c r="O28" i="19" s="1"/>
  <c r="S26" i="18"/>
  <c r="S26" i="19" s="1"/>
  <c r="AM26" i="18"/>
  <c r="AM26" i="19" s="1"/>
  <c r="Q25" i="18"/>
  <c r="Q25" i="19" s="1"/>
  <c r="AK25" i="18"/>
  <c r="AK25" i="19" s="1"/>
  <c r="AI24" i="18"/>
  <c r="AI24" i="19" s="1"/>
  <c r="O24" i="18"/>
  <c r="O24" i="19" s="1"/>
  <c r="S22" i="18"/>
  <c r="S22" i="19" s="1"/>
  <c r="AM22" i="18"/>
  <c r="AM22" i="19" s="1"/>
  <c r="Q21" i="18"/>
  <c r="Q21" i="19" s="1"/>
  <c r="AK21" i="18"/>
  <c r="AK21" i="19" s="1"/>
  <c r="O20" i="18"/>
  <c r="O20" i="19" s="1"/>
  <c r="AI20" i="18"/>
  <c r="AI20" i="19" s="1"/>
  <c r="S18" i="18"/>
  <c r="S18" i="19" s="1"/>
  <c r="AM18" i="18"/>
  <c r="AM18" i="19" s="1"/>
  <c r="AK17" i="18"/>
  <c r="AK17" i="19" s="1"/>
  <c r="Q17" i="18"/>
  <c r="Q17" i="19" s="1"/>
  <c r="O16" i="18"/>
  <c r="O16" i="19" s="1"/>
  <c r="AI16" i="18"/>
  <c r="AI16" i="19" s="1"/>
  <c r="S14" i="18"/>
  <c r="S14" i="19" s="1"/>
  <c r="AM14" i="18"/>
  <c r="AM14" i="19" s="1"/>
  <c r="Q13" i="18"/>
  <c r="Q13" i="19" s="1"/>
  <c r="AK13" i="18"/>
  <c r="AK13" i="19" s="1"/>
  <c r="AI12" i="18"/>
  <c r="AI12" i="19" s="1"/>
  <c r="O12" i="18"/>
  <c r="O12" i="19" s="1"/>
  <c r="AM10" i="18"/>
  <c r="AM10" i="19" s="1"/>
  <c r="S10" i="18"/>
  <c r="S10" i="19" s="1"/>
  <c r="Q9" i="18"/>
  <c r="Q9" i="19" s="1"/>
  <c r="AK9" i="18"/>
  <c r="AK9" i="19" s="1"/>
  <c r="AI8" i="18"/>
  <c r="AI8" i="19" s="1"/>
  <c r="O8" i="18"/>
  <c r="O8" i="19" s="1"/>
  <c r="S6" i="18"/>
  <c r="S6" i="19" s="1"/>
  <c r="AM6" i="18"/>
  <c r="AM6" i="19" s="1"/>
  <c r="Q5" i="18"/>
  <c r="Q5" i="19" s="1"/>
  <c r="AK5" i="18"/>
  <c r="AK5" i="19" s="1"/>
  <c r="G130" i="13"/>
  <c r="G130" i="14" s="1"/>
  <c r="G130" i="5" s="1"/>
  <c r="G131" i="17"/>
  <c r="E129" i="13"/>
  <c r="E129" i="14" s="1"/>
  <c r="E129" i="5" s="1"/>
  <c r="E130" i="17"/>
  <c r="C129" i="17"/>
  <c r="C128" i="13"/>
  <c r="C128" i="14" s="1"/>
  <c r="C128" i="5" s="1"/>
  <c r="G127" i="17"/>
  <c r="G126" i="13"/>
  <c r="G126" i="14" s="1"/>
  <c r="G126" i="5" s="1"/>
  <c r="E125" i="13"/>
  <c r="E125" i="14" s="1"/>
  <c r="E125" i="5" s="1"/>
  <c r="E126" i="17"/>
  <c r="C124" i="13"/>
  <c r="C124" i="14" s="1"/>
  <c r="C124" i="5" s="1"/>
  <c r="C125" i="17"/>
  <c r="G122" i="13"/>
  <c r="G122" i="14" s="1"/>
  <c r="G122" i="5" s="1"/>
  <c r="G123" i="17"/>
  <c r="E121" i="13"/>
  <c r="E121" i="14" s="1"/>
  <c r="E121" i="5" s="1"/>
  <c r="E122" i="17"/>
  <c r="C120" i="13"/>
  <c r="C120" i="14" s="1"/>
  <c r="C120" i="5" s="1"/>
  <c r="C121" i="17"/>
  <c r="G118" i="13"/>
  <c r="G118" i="14" s="1"/>
  <c r="G118" i="5" s="1"/>
  <c r="G119" i="17"/>
  <c r="E118" i="17"/>
  <c r="E117" i="13"/>
  <c r="E117" i="14" s="1"/>
  <c r="E117" i="5" s="1"/>
  <c r="C116" i="13"/>
  <c r="C116" i="14" s="1"/>
  <c r="C116" i="5" s="1"/>
  <c r="C117" i="17"/>
  <c r="G114" i="13"/>
  <c r="G114" i="14" s="1"/>
  <c r="G114" i="5" s="1"/>
  <c r="G115" i="17"/>
  <c r="E113" i="13"/>
  <c r="E113" i="14" s="1"/>
  <c r="E113" i="5" s="1"/>
  <c r="E114" i="17"/>
  <c r="C113" i="17"/>
  <c r="C112" i="13"/>
  <c r="C112" i="14" s="1"/>
  <c r="C112" i="5" s="1"/>
  <c r="G110" i="13"/>
  <c r="G110" i="14" s="1"/>
  <c r="G110" i="5" s="1"/>
  <c r="G111" i="17"/>
  <c r="E109" i="13"/>
  <c r="E109" i="14" s="1"/>
  <c r="E109" i="5" s="1"/>
  <c r="E110" i="17"/>
  <c r="C108" i="13"/>
  <c r="C108" i="14" s="1"/>
  <c r="C108" i="5" s="1"/>
  <c r="C109" i="17"/>
  <c r="G107" i="17"/>
  <c r="G106" i="13"/>
  <c r="G106" i="14" s="1"/>
  <c r="G106" i="5" s="1"/>
  <c r="E105" i="13"/>
  <c r="E105" i="14" s="1"/>
  <c r="E105" i="5" s="1"/>
  <c r="E106" i="17"/>
  <c r="C105" i="17"/>
  <c r="C104" i="13"/>
  <c r="C104" i="14" s="1"/>
  <c r="C104" i="5" s="1"/>
  <c r="G102" i="13"/>
  <c r="G102" i="14" s="1"/>
  <c r="G102" i="5" s="1"/>
  <c r="G103" i="17"/>
  <c r="E101" i="13"/>
  <c r="E101" i="14" s="1"/>
  <c r="E101" i="5" s="1"/>
  <c r="E102" i="17"/>
  <c r="C100" i="13"/>
  <c r="C100" i="14" s="1"/>
  <c r="C100" i="5" s="1"/>
  <c r="C101" i="17"/>
  <c r="G98" i="13"/>
  <c r="G98" i="14" s="1"/>
  <c r="G98" i="5" s="1"/>
  <c r="G99" i="17"/>
  <c r="E97" i="13"/>
  <c r="E97" i="14" s="1"/>
  <c r="E97" i="5" s="1"/>
  <c r="E98" i="17"/>
  <c r="C97" i="17"/>
  <c r="C96" i="13"/>
  <c r="C96" i="14" s="1"/>
  <c r="C96" i="5" s="1"/>
  <c r="G94" i="13"/>
  <c r="G94" i="14" s="1"/>
  <c r="G94" i="5" s="1"/>
  <c r="G95" i="17"/>
  <c r="E94" i="17"/>
  <c r="E93" i="13"/>
  <c r="E93" i="14" s="1"/>
  <c r="E93" i="5" s="1"/>
  <c r="C93" i="17"/>
  <c r="C92" i="13"/>
  <c r="C92" i="14" s="1"/>
  <c r="C92" i="5" s="1"/>
  <c r="G91" i="17"/>
  <c r="G90" i="13"/>
  <c r="G90" i="14" s="1"/>
  <c r="G90" i="5" s="1"/>
  <c r="E89" i="13"/>
  <c r="E89" i="14" s="1"/>
  <c r="E89" i="5" s="1"/>
  <c r="E90" i="17"/>
  <c r="C89" i="17"/>
  <c r="C88" i="13"/>
  <c r="C88" i="14" s="1"/>
  <c r="C88" i="5" s="1"/>
  <c r="G87" i="17"/>
  <c r="G86" i="13"/>
  <c r="G86" i="14" s="1"/>
  <c r="G86" i="5" s="1"/>
  <c r="E85" i="13"/>
  <c r="E85" i="14" s="1"/>
  <c r="E85" i="5" s="1"/>
  <c r="E86" i="17"/>
  <c r="C84" i="13"/>
  <c r="C84" i="14" s="1"/>
  <c r="C84" i="5" s="1"/>
  <c r="C85" i="17"/>
  <c r="G82" i="13"/>
  <c r="G82" i="14" s="1"/>
  <c r="G82" i="5" s="1"/>
  <c r="G83" i="17"/>
  <c r="E81" i="13"/>
  <c r="E81" i="14" s="1"/>
  <c r="E81" i="5" s="1"/>
  <c r="E82" i="17"/>
  <c r="C81" i="17"/>
  <c r="C80" i="13"/>
  <c r="C80" i="14" s="1"/>
  <c r="C80" i="5" s="1"/>
  <c r="G78" i="13"/>
  <c r="G78" i="14" s="1"/>
  <c r="G78" i="5" s="1"/>
  <c r="G79" i="17"/>
  <c r="E77" i="13"/>
  <c r="E77" i="14" s="1"/>
  <c r="E77" i="5" s="1"/>
  <c r="E78" i="17"/>
  <c r="C77" i="17"/>
  <c r="C76" i="13"/>
  <c r="C76" i="14" s="1"/>
  <c r="C76" i="5" s="1"/>
  <c r="G75" i="17"/>
  <c r="G74" i="13"/>
  <c r="G74" i="14" s="1"/>
  <c r="G74" i="5" s="1"/>
  <c r="E73" i="13"/>
  <c r="E73" i="14" s="1"/>
  <c r="E73" i="5" s="1"/>
  <c r="E74" i="17"/>
  <c r="C73" i="17"/>
  <c r="C72" i="13"/>
  <c r="C72" i="14" s="1"/>
  <c r="C72" i="5" s="1"/>
  <c r="G70" i="13"/>
  <c r="G70" i="14" s="1"/>
  <c r="G70" i="5" s="1"/>
  <c r="G71" i="17"/>
  <c r="E69" i="13"/>
  <c r="E69" i="14" s="1"/>
  <c r="E69" i="5" s="1"/>
  <c r="E70" i="17"/>
  <c r="C68" i="13"/>
  <c r="C68" i="14" s="1"/>
  <c r="C68" i="5" s="1"/>
  <c r="C69" i="17"/>
  <c r="G67" i="17"/>
  <c r="G66" i="13"/>
  <c r="G66" i="14" s="1"/>
  <c r="G66" i="5" s="1"/>
  <c r="E65" i="13"/>
  <c r="E65" i="14" s="1"/>
  <c r="E65" i="5" s="1"/>
  <c r="E66" i="17"/>
  <c r="C64" i="13"/>
  <c r="C64" i="14" s="1"/>
  <c r="C64" i="5" s="1"/>
  <c r="C65" i="17"/>
  <c r="G62" i="13"/>
  <c r="G62" i="14" s="1"/>
  <c r="G62" i="5" s="1"/>
  <c r="G63" i="17"/>
  <c r="E62" i="17"/>
  <c r="E61" i="13"/>
  <c r="E61" i="14" s="1"/>
  <c r="E61" i="5" s="1"/>
  <c r="C60" i="13"/>
  <c r="C60" i="14" s="1"/>
  <c r="C60" i="5" s="1"/>
  <c r="C61" i="17"/>
  <c r="G58" i="13"/>
  <c r="G58" i="14" s="1"/>
  <c r="G58" i="5" s="1"/>
  <c r="G59" i="17"/>
  <c r="E57" i="13"/>
  <c r="E57" i="14" s="1"/>
  <c r="E57" i="5" s="1"/>
  <c r="E58" i="17"/>
  <c r="C56" i="13"/>
  <c r="C56" i="14" s="1"/>
  <c r="C56" i="5" s="1"/>
  <c r="C57" i="17"/>
  <c r="G55" i="17"/>
  <c r="G54" i="13"/>
  <c r="G54" i="14" s="1"/>
  <c r="G54" i="5" s="1"/>
  <c r="E54" i="17"/>
  <c r="E53" i="13"/>
  <c r="E53" i="14" s="1"/>
  <c r="E53" i="5" s="1"/>
  <c r="C53" i="17"/>
  <c r="C52" i="13"/>
  <c r="C52" i="14" s="1"/>
  <c r="C52" i="5" s="1"/>
  <c r="G50" i="13"/>
  <c r="G50" i="14" s="1"/>
  <c r="G50" i="5" s="1"/>
  <c r="G51" i="17"/>
  <c r="E49" i="13"/>
  <c r="E49" i="14" s="1"/>
  <c r="E49" i="5" s="1"/>
  <c r="E50" i="17"/>
  <c r="C48" i="13"/>
  <c r="C48" i="14" s="1"/>
  <c r="C48" i="5" s="1"/>
  <c r="C49" i="17"/>
  <c r="G46" i="13"/>
  <c r="G46" i="14" s="1"/>
  <c r="G46" i="5" s="1"/>
  <c r="G47" i="17"/>
  <c r="E46" i="17"/>
  <c r="E45" i="13"/>
  <c r="E45" i="14" s="1"/>
  <c r="E45" i="5" s="1"/>
  <c r="C44" i="13"/>
  <c r="C44" i="14" s="1"/>
  <c r="C44" i="5" s="1"/>
  <c r="C45" i="17"/>
  <c r="G42" i="13"/>
  <c r="G42" i="14" s="1"/>
  <c r="G42" i="5" s="1"/>
  <c r="G43" i="17"/>
  <c r="E41" i="13"/>
  <c r="E41" i="14" s="1"/>
  <c r="E41" i="5" s="1"/>
  <c r="E42" i="17"/>
  <c r="C41" i="17"/>
  <c r="C40" i="13"/>
  <c r="C40" i="14" s="1"/>
  <c r="C40" i="5" s="1"/>
  <c r="G38" i="13"/>
  <c r="G38" i="14" s="1"/>
  <c r="G38" i="5" s="1"/>
  <c r="G39" i="17"/>
  <c r="E37" i="13"/>
  <c r="E37" i="14" s="1"/>
  <c r="E37" i="5" s="1"/>
  <c r="E38" i="17"/>
  <c r="C36" i="13"/>
  <c r="C36" i="14" s="1"/>
  <c r="C36" i="5" s="1"/>
  <c r="C37" i="17"/>
  <c r="G34" i="13"/>
  <c r="G34" i="14" s="1"/>
  <c r="G34" i="5" s="1"/>
  <c r="G35" i="17"/>
  <c r="E33" i="13"/>
  <c r="E33" i="14" s="1"/>
  <c r="E33" i="5" s="1"/>
  <c r="E34" i="17"/>
  <c r="C33" i="17"/>
  <c r="C32" i="13"/>
  <c r="C32" i="14" s="1"/>
  <c r="C32" i="5" s="1"/>
  <c r="G30" i="13"/>
  <c r="G30" i="14" s="1"/>
  <c r="G30" i="5" s="1"/>
  <c r="G31" i="17"/>
  <c r="E30" i="17"/>
  <c r="E29" i="13"/>
  <c r="E29" i="14" s="1"/>
  <c r="E29" i="5" s="1"/>
  <c r="C28" i="13"/>
  <c r="C28" i="14" s="1"/>
  <c r="C28" i="5" s="1"/>
  <c r="C29" i="17"/>
  <c r="G26" i="13"/>
  <c r="G26" i="14" s="1"/>
  <c r="G26" i="5" s="1"/>
  <c r="G27" i="17"/>
  <c r="E25" i="13"/>
  <c r="E25" i="14" s="1"/>
  <c r="E25" i="5" s="1"/>
  <c r="E26" i="17"/>
  <c r="C24" i="13"/>
  <c r="C24" i="14" s="1"/>
  <c r="C24" i="5" s="1"/>
  <c r="C25" i="17"/>
  <c r="G22" i="13"/>
  <c r="G22" i="14" s="1"/>
  <c r="G22" i="5" s="1"/>
  <c r="G23" i="17"/>
  <c r="E21" i="13"/>
  <c r="E21" i="14" s="1"/>
  <c r="E21" i="5" s="1"/>
  <c r="E22" i="17"/>
  <c r="C20" i="13"/>
  <c r="C20" i="14" s="1"/>
  <c r="C20" i="5" s="1"/>
  <c r="C21" i="17"/>
  <c r="G18" i="13"/>
  <c r="G18" i="14" s="1"/>
  <c r="G18" i="5" s="1"/>
  <c r="G19" i="17"/>
  <c r="E17" i="13"/>
  <c r="E17" i="14" s="1"/>
  <c r="E17" i="5" s="1"/>
  <c r="E18" i="17"/>
  <c r="C16" i="13"/>
  <c r="C16" i="14" s="1"/>
  <c r="C16" i="5" s="1"/>
  <c r="C17" i="17"/>
  <c r="G15" i="17"/>
  <c r="G14" i="13"/>
  <c r="G14" i="14" s="1"/>
  <c r="G14" i="5" s="1"/>
  <c r="E14" i="17"/>
  <c r="E13" i="13"/>
  <c r="E13" i="14" s="1"/>
  <c r="E13" i="5" s="1"/>
  <c r="C13" i="17"/>
  <c r="C12" i="13"/>
  <c r="C12" i="14" s="1"/>
  <c r="C12" i="5" s="1"/>
  <c r="G11" i="17"/>
  <c r="G10" i="13"/>
  <c r="G10" i="14" s="1"/>
  <c r="G10" i="5" s="1"/>
  <c r="E9" i="13"/>
  <c r="E9" i="14" s="1"/>
  <c r="E9" i="5" s="1"/>
  <c r="E10" i="17"/>
  <c r="C8" i="13"/>
  <c r="C8" i="14" s="1"/>
  <c r="C8" i="5" s="1"/>
  <c r="C9" i="17"/>
  <c r="G6" i="13"/>
  <c r="G6" i="14" s="1"/>
  <c r="G6" i="5" s="1"/>
  <c r="G7" i="17"/>
  <c r="E5" i="13"/>
  <c r="E5" i="14" s="1"/>
  <c r="E5" i="5" s="1"/>
  <c r="E6" i="17"/>
  <c r="C4" i="13"/>
  <c r="C4" i="14" s="1"/>
  <c r="C4" i="5" s="1"/>
  <c r="C5" i="17"/>
  <c r="I4" i="18"/>
  <c r="I4" i="19" s="1"/>
  <c r="AC4" i="18"/>
  <c r="AC4" i="19" s="1"/>
  <c r="L130" i="18"/>
  <c r="L130" i="19" s="1"/>
  <c r="AF130" i="18"/>
  <c r="AF130" i="19" s="1"/>
  <c r="AD129" i="18"/>
  <c r="AD129" i="19" s="1"/>
  <c r="J129" i="18"/>
  <c r="J129" i="19" s="1"/>
  <c r="H128" i="17"/>
  <c r="L126" i="18"/>
  <c r="L126" i="19" s="1"/>
  <c r="AF126" i="18"/>
  <c r="AF126" i="19" s="1"/>
  <c r="J125" i="18"/>
  <c r="J125" i="19" s="1"/>
  <c r="AD125" i="18"/>
  <c r="AD125" i="19" s="1"/>
  <c r="H124" i="17"/>
  <c r="L122" i="18"/>
  <c r="L122" i="19" s="1"/>
  <c r="AF122" i="18"/>
  <c r="AF122" i="19" s="1"/>
  <c r="J121" i="18"/>
  <c r="J121" i="19" s="1"/>
  <c r="AD121" i="18"/>
  <c r="AD121" i="19" s="1"/>
  <c r="H120" i="17"/>
  <c r="AF118" i="18"/>
  <c r="AF118" i="19" s="1"/>
  <c r="L118" i="18"/>
  <c r="L118" i="19" s="1"/>
  <c r="J117" i="18"/>
  <c r="J117" i="19" s="1"/>
  <c r="AD117" i="18"/>
  <c r="AD117" i="19" s="1"/>
  <c r="H116" i="17"/>
  <c r="L114" i="18"/>
  <c r="L114" i="19" s="1"/>
  <c r="AF114" i="18"/>
  <c r="AF114" i="19" s="1"/>
  <c r="AD113" i="18"/>
  <c r="AD113" i="19" s="1"/>
  <c r="J113" i="18"/>
  <c r="J113" i="19" s="1"/>
  <c r="H112" i="17"/>
  <c r="L110" i="18"/>
  <c r="L110" i="19" s="1"/>
  <c r="AF110" i="18"/>
  <c r="AF110" i="19" s="1"/>
  <c r="J109" i="18"/>
  <c r="J109" i="19" s="1"/>
  <c r="AD109" i="18"/>
  <c r="AD109" i="19" s="1"/>
  <c r="H108" i="17"/>
  <c r="L106" i="18"/>
  <c r="L106" i="19" s="1"/>
  <c r="AF106" i="18"/>
  <c r="AF106" i="19" s="1"/>
  <c r="J105" i="18"/>
  <c r="J105" i="19" s="1"/>
  <c r="AD105" i="18"/>
  <c r="AD105" i="19" s="1"/>
  <c r="H104" i="17"/>
  <c r="L102" i="18"/>
  <c r="L102" i="19" s="1"/>
  <c r="AF102" i="18"/>
  <c r="AF102" i="19" s="1"/>
  <c r="AD101" i="18"/>
  <c r="AD101" i="19" s="1"/>
  <c r="J101" i="18"/>
  <c r="J101" i="19" s="1"/>
  <c r="H100" i="17"/>
  <c r="L98" i="18"/>
  <c r="L98" i="19" s="1"/>
  <c r="AF98" i="18"/>
  <c r="AF98" i="19" s="1"/>
  <c r="J97" i="18"/>
  <c r="J97" i="19" s="1"/>
  <c r="AD97" i="18"/>
  <c r="AD97" i="19" s="1"/>
  <c r="H96" i="17"/>
  <c r="AF94" i="18"/>
  <c r="AF94" i="19" s="1"/>
  <c r="L94" i="18"/>
  <c r="L94" i="19" s="1"/>
  <c r="J93" i="18"/>
  <c r="J93" i="19" s="1"/>
  <c r="AD93" i="18"/>
  <c r="AD93" i="19" s="1"/>
  <c r="H92" i="17"/>
  <c r="L90" i="18"/>
  <c r="L90" i="19" s="1"/>
  <c r="AF90" i="18"/>
  <c r="AF90" i="19" s="1"/>
  <c r="J89" i="18"/>
  <c r="J89" i="19" s="1"/>
  <c r="AD89" i="18"/>
  <c r="AD89" i="19" s="1"/>
  <c r="H88" i="17"/>
  <c r="L86" i="18"/>
  <c r="L86" i="19" s="1"/>
  <c r="AF86" i="18"/>
  <c r="AF86" i="19" s="1"/>
  <c r="J85" i="18"/>
  <c r="J85" i="19" s="1"/>
  <c r="AD85" i="18"/>
  <c r="AD85" i="19" s="1"/>
  <c r="H84" i="17"/>
  <c r="AF82" i="18"/>
  <c r="AF82" i="19" s="1"/>
  <c r="L82" i="18"/>
  <c r="L82" i="19" s="1"/>
  <c r="J81" i="18"/>
  <c r="J81" i="19" s="1"/>
  <c r="AD81" i="18"/>
  <c r="AD81" i="19" s="1"/>
  <c r="H80" i="17"/>
  <c r="L78" i="18"/>
  <c r="L78" i="19" s="1"/>
  <c r="AF78" i="18"/>
  <c r="AF78" i="19" s="1"/>
  <c r="AD77" i="18"/>
  <c r="AD77" i="19" s="1"/>
  <c r="J77" i="18"/>
  <c r="J77" i="19" s="1"/>
  <c r="H76" i="17"/>
  <c r="L74" i="18"/>
  <c r="L74" i="19" s="1"/>
  <c r="AF74" i="18"/>
  <c r="AF74" i="19" s="1"/>
  <c r="AD73" i="18"/>
  <c r="AD73" i="19" s="1"/>
  <c r="J73" i="18"/>
  <c r="J73" i="19" s="1"/>
  <c r="H72" i="17"/>
  <c r="L70" i="18"/>
  <c r="L70" i="19" s="1"/>
  <c r="AF70" i="18"/>
  <c r="AF70" i="19" s="1"/>
  <c r="AD69" i="18"/>
  <c r="AD69" i="19" s="1"/>
  <c r="J69" i="18"/>
  <c r="J69" i="19" s="1"/>
  <c r="H68" i="17"/>
  <c r="AF66" i="18"/>
  <c r="AF66" i="19" s="1"/>
  <c r="L66" i="18"/>
  <c r="L66" i="19" s="1"/>
  <c r="AD65" i="18"/>
  <c r="AD65" i="19" s="1"/>
  <c r="J65" i="18"/>
  <c r="J65" i="19" s="1"/>
  <c r="H64" i="17"/>
  <c r="AF62" i="18"/>
  <c r="AF62" i="19" s="1"/>
  <c r="L62" i="18"/>
  <c r="L62" i="19" s="1"/>
  <c r="AD61" i="18"/>
  <c r="AD61" i="19" s="1"/>
  <c r="J61" i="18"/>
  <c r="J61" i="19" s="1"/>
  <c r="H60" i="17"/>
  <c r="L58" i="18"/>
  <c r="L58" i="19" s="1"/>
  <c r="AF58" i="18"/>
  <c r="AF58" i="19" s="1"/>
  <c r="AD57" i="18"/>
  <c r="AD57" i="19" s="1"/>
  <c r="J57" i="18"/>
  <c r="J57" i="19" s="1"/>
  <c r="H56" i="17"/>
  <c r="L54" i="18"/>
  <c r="L54" i="19" s="1"/>
  <c r="AF54" i="18"/>
  <c r="AF54" i="19" s="1"/>
  <c r="J53" i="18"/>
  <c r="J53" i="19" s="1"/>
  <c r="AD53" i="18"/>
  <c r="AD53" i="19" s="1"/>
  <c r="H52" i="17"/>
  <c r="AF50" i="18"/>
  <c r="AF50" i="19" s="1"/>
  <c r="L50" i="18"/>
  <c r="L50" i="19" s="1"/>
  <c r="J49" i="18"/>
  <c r="J49" i="19" s="1"/>
  <c r="AD49" i="18"/>
  <c r="AD49" i="19" s="1"/>
  <c r="H48" i="17"/>
  <c r="L46" i="18"/>
  <c r="L46" i="19" s="1"/>
  <c r="AF46" i="18"/>
  <c r="AF46" i="19" s="1"/>
  <c r="AD45" i="18"/>
  <c r="AD45" i="19" s="1"/>
  <c r="J45" i="18"/>
  <c r="J45" i="19" s="1"/>
  <c r="H44" i="17"/>
  <c r="AF42" i="18"/>
  <c r="AF42" i="19" s="1"/>
  <c r="L42" i="18"/>
  <c r="L42" i="19" s="1"/>
  <c r="J41" i="18"/>
  <c r="J41" i="19" s="1"/>
  <c r="AD41" i="18"/>
  <c r="AD41" i="19" s="1"/>
  <c r="H40" i="17"/>
  <c r="AF38" i="18"/>
  <c r="AF38" i="19" s="1"/>
  <c r="L38" i="18"/>
  <c r="L38" i="19" s="1"/>
  <c r="J37" i="18"/>
  <c r="J37" i="19" s="1"/>
  <c r="AD37" i="18"/>
  <c r="AD37" i="19" s="1"/>
  <c r="H36" i="17"/>
  <c r="AF34" i="18"/>
  <c r="AF34" i="19" s="1"/>
  <c r="L34" i="18"/>
  <c r="L34" i="19" s="1"/>
  <c r="AD33" i="18"/>
  <c r="AD33" i="19" s="1"/>
  <c r="J33" i="18"/>
  <c r="J33" i="19" s="1"/>
  <c r="H32" i="17"/>
  <c r="AF30" i="18"/>
  <c r="AF30" i="19" s="1"/>
  <c r="L30" i="18"/>
  <c r="L30" i="19" s="1"/>
  <c r="AD29" i="18"/>
  <c r="AD29" i="19" s="1"/>
  <c r="J29" i="18"/>
  <c r="J29" i="19" s="1"/>
  <c r="H28" i="17"/>
  <c r="AF26" i="18"/>
  <c r="AF26" i="19" s="1"/>
  <c r="L26" i="18"/>
  <c r="L26" i="19" s="1"/>
  <c r="J25" i="18"/>
  <c r="J25" i="19" s="1"/>
  <c r="AD25" i="18"/>
  <c r="AD25" i="19" s="1"/>
  <c r="H24" i="17"/>
  <c r="L22" i="18"/>
  <c r="L22" i="19" s="1"/>
  <c r="AF22" i="18"/>
  <c r="AF22" i="19" s="1"/>
  <c r="AD21" i="18"/>
  <c r="AD21" i="19" s="1"/>
  <c r="J21" i="18"/>
  <c r="J21" i="19" s="1"/>
  <c r="H20" i="17"/>
  <c r="AF18" i="18"/>
  <c r="AF18" i="19" s="1"/>
  <c r="L18" i="18"/>
  <c r="L18" i="19" s="1"/>
  <c r="AD17" i="18"/>
  <c r="AD17" i="19" s="1"/>
  <c r="J17" i="18"/>
  <c r="J17" i="19" s="1"/>
  <c r="H16" i="17"/>
  <c r="L14" i="18"/>
  <c r="L14" i="19" s="1"/>
  <c r="AF14" i="18"/>
  <c r="AF14" i="19" s="1"/>
  <c r="J13" i="18"/>
  <c r="J13" i="19" s="1"/>
  <c r="AD13" i="18"/>
  <c r="AD13" i="19" s="1"/>
  <c r="H12" i="17"/>
  <c r="L10" i="18"/>
  <c r="L10" i="19" s="1"/>
  <c r="AF10" i="18"/>
  <c r="AF10" i="19" s="1"/>
  <c r="J9" i="18"/>
  <c r="J9" i="19" s="1"/>
  <c r="AD9" i="18"/>
  <c r="AD9" i="19" s="1"/>
  <c r="H8" i="17"/>
  <c r="L6" i="18"/>
  <c r="L6" i="19" s="1"/>
  <c r="AF6" i="18"/>
  <c r="AF6" i="19" s="1"/>
  <c r="J5" i="18"/>
  <c r="J5" i="19" s="1"/>
  <c r="AD5" i="18"/>
  <c r="AD5" i="19" s="1"/>
  <c r="AI4" i="18"/>
  <c r="AI4" i="19" s="1"/>
  <c r="O4" i="18"/>
  <c r="O4" i="19" s="1"/>
  <c r="R130" i="18"/>
  <c r="R130" i="19" s="1"/>
  <c r="AL130" i="18"/>
  <c r="AL130" i="19" s="1"/>
  <c r="P129" i="18"/>
  <c r="P129" i="19" s="1"/>
  <c r="AJ129" i="18"/>
  <c r="AJ129" i="19" s="1"/>
  <c r="N128" i="17"/>
  <c r="R126" i="18"/>
  <c r="R126" i="19" s="1"/>
  <c r="AL126" i="18"/>
  <c r="AL126" i="19" s="1"/>
  <c r="AJ125" i="18"/>
  <c r="AJ125" i="19" s="1"/>
  <c r="P125" i="18"/>
  <c r="P125" i="19" s="1"/>
  <c r="N124" i="17"/>
  <c r="R122" i="18"/>
  <c r="R122" i="19" s="1"/>
  <c r="AL122" i="18"/>
  <c r="AL122" i="19" s="1"/>
  <c r="P121" i="18"/>
  <c r="P121" i="19" s="1"/>
  <c r="AJ121" i="18"/>
  <c r="AJ121" i="19" s="1"/>
  <c r="N120" i="17"/>
  <c r="AL118" i="18"/>
  <c r="AL118" i="19" s="1"/>
  <c r="R118" i="18"/>
  <c r="R118" i="19" s="1"/>
  <c r="P117" i="18"/>
  <c r="P117" i="19" s="1"/>
  <c r="AJ117" i="18"/>
  <c r="AJ117" i="19" s="1"/>
  <c r="N116" i="17"/>
  <c r="R114" i="18"/>
  <c r="R114" i="19" s="1"/>
  <c r="AL114" i="18"/>
  <c r="AL114" i="19" s="1"/>
  <c r="P113" i="18"/>
  <c r="P113" i="19" s="1"/>
  <c r="AJ113" i="18"/>
  <c r="AJ113" i="19" s="1"/>
  <c r="N112" i="17"/>
  <c r="AL110" i="18"/>
  <c r="AL110" i="19" s="1"/>
  <c r="R110" i="18"/>
  <c r="R110" i="19" s="1"/>
  <c r="P109" i="18"/>
  <c r="P109" i="19" s="1"/>
  <c r="AJ109" i="18"/>
  <c r="AJ109" i="19" s="1"/>
  <c r="N108" i="17"/>
  <c r="AL106" i="18"/>
  <c r="AL106" i="19" s="1"/>
  <c r="R106" i="18"/>
  <c r="R106" i="19" s="1"/>
  <c r="P105" i="18"/>
  <c r="P105" i="19" s="1"/>
  <c r="AJ105" i="18"/>
  <c r="AJ105" i="19" s="1"/>
  <c r="N104" i="17"/>
  <c r="R102" i="18"/>
  <c r="R102" i="19" s="1"/>
  <c r="AL102" i="18"/>
  <c r="AL102" i="19" s="1"/>
  <c r="AJ101" i="18"/>
  <c r="AJ101" i="19" s="1"/>
  <c r="P101" i="18"/>
  <c r="P101" i="19" s="1"/>
  <c r="N100" i="17"/>
  <c r="AL98" i="18"/>
  <c r="AL98" i="19" s="1"/>
  <c r="R98" i="18"/>
  <c r="R98" i="19" s="1"/>
  <c r="AJ97" i="18"/>
  <c r="AJ97" i="19" s="1"/>
  <c r="P97" i="18"/>
  <c r="P97" i="19" s="1"/>
  <c r="N96" i="17"/>
  <c r="AL94" i="18"/>
  <c r="AL94" i="19" s="1"/>
  <c r="R94" i="18"/>
  <c r="R94" i="19" s="1"/>
  <c r="AJ93" i="18"/>
  <c r="AJ93" i="19" s="1"/>
  <c r="P93" i="18"/>
  <c r="P93" i="19" s="1"/>
  <c r="N92" i="17"/>
  <c r="R90" i="18"/>
  <c r="R90" i="19" s="1"/>
  <c r="AL90" i="18"/>
  <c r="AL90" i="19" s="1"/>
  <c r="P89" i="18"/>
  <c r="P89" i="19" s="1"/>
  <c r="AJ89" i="18"/>
  <c r="AJ89" i="19" s="1"/>
  <c r="N88" i="17"/>
  <c r="R86" i="18"/>
  <c r="R86" i="19" s="1"/>
  <c r="AL86" i="18"/>
  <c r="AL86" i="19" s="1"/>
  <c r="AJ85" i="18"/>
  <c r="AJ85" i="19" s="1"/>
  <c r="P85" i="18"/>
  <c r="P85" i="19" s="1"/>
  <c r="N84" i="17"/>
  <c r="AL82" i="18"/>
  <c r="AL82" i="19" s="1"/>
  <c r="R82" i="18"/>
  <c r="R82" i="19" s="1"/>
  <c r="AJ81" i="18"/>
  <c r="AJ81" i="19" s="1"/>
  <c r="P81" i="18"/>
  <c r="P81" i="19" s="1"/>
  <c r="N80" i="17"/>
  <c r="AL78" i="18"/>
  <c r="AL78" i="19" s="1"/>
  <c r="R78" i="18"/>
  <c r="R78" i="19" s="1"/>
  <c r="P77" i="18"/>
  <c r="P77" i="19" s="1"/>
  <c r="AJ77" i="18"/>
  <c r="AJ77" i="19" s="1"/>
  <c r="N76" i="17"/>
  <c r="R74" i="18"/>
  <c r="R74" i="19" s="1"/>
  <c r="AL74" i="18"/>
  <c r="AL74" i="19" s="1"/>
  <c r="AJ73" i="18"/>
  <c r="AJ73" i="19" s="1"/>
  <c r="P73" i="18"/>
  <c r="P73" i="19" s="1"/>
  <c r="N72" i="17"/>
  <c r="R70" i="18"/>
  <c r="R70" i="19" s="1"/>
  <c r="AL70" i="18"/>
  <c r="AL70" i="19" s="1"/>
  <c r="AJ69" i="18"/>
  <c r="AJ69" i="19" s="1"/>
  <c r="P69" i="18"/>
  <c r="P69" i="19" s="1"/>
  <c r="N68" i="17"/>
  <c r="R66" i="18"/>
  <c r="R66" i="19" s="1"/>
  <c r="AL66" i="18"/>
  <c r="AL66" i="19" s="1"/>
  <c r="AJ65" i="18"/>
  <c r="AJ65" i="19" s="1"/>
  <c r="P65" i="18"/>
  <c r="P65" i="19" s="1"/>
  <c r="N64" i="17"/>
  <c r="AL62" i="18"/>
  <c r="AL62" i="19" s="1"/>
  <c r="R62" i="18"/>
  <c r="R62" i="19" s="1"/>
  <c r="P61" i="18"/>
  <c r="P61" i="19" s="1"/>
  <c r="AJ61" i="18"/>
  <c r="AJ61" i="19" s="1"/>
  <c r="N60" i="17"/>
  <c r="AL58" i="18"/>
  <c r="AL58" i="19" s="1"/>
  <c r="R58" i="18"/>
  <c r="R58" i="19" s="1"/>
  <c r="AJ57" i="18"/>
  <c r="AJ57" i="19" s="1"/>
  <c r="P57" i="18"/>
  <c r="P57" i="19" s="1"/>
  <c r="N56" i="17"/>
  <c r="AL54" i="18"/>
  <c r="AL54" i="19" s="1"/>
  <c r="R54" i="18"/>
  <c r="R54" i="19" s="1"/>
  <c r="P53" i="18"/>
  <c r="P53" i="19" s="1"/>
  <c r="AJ53" i="18"/>
  <c r="AJ53" i="19" s="1"/>
  <c r="N52" i="17"/>
  <c r="R50" i="18"/>
  <c r="R50" i="19" s="1"/>
  <c r="AL50" i="18"/>
  <c r="AL50" i="19" s="1"/>
  <c r="P49" i="18"/>
  <c r="P49" i="19" s="1"/>
  <c r="AJ49" i="18"/>
  <c r="AJ49" i="19" s="1"/>
  <c r="N48" i="17"/>
  <c r="AL46" i="18"/>
  <c r="AL46" i="19" s="1"/>
  <c r="R46" i="18"/>
  <c r="R46" i="19" s="1"/>
  <c r="AJ45" i="18"/>
  <c r="AJ45" i="19" s="1"/>
  <c r="P45" i="18"/>
  <c r="P45" i="19" s="1"/>
  <c r="N44" i="17"/>
  <c r="R42" i="18"/>
  <c r="R42" i="19" s="1"/>
  <c r="AL42" i="18"/>
  <c r="AL42" i="19" s="1"/>
  <c r="AJ41" i="18"/>
  <c r="AJ41" i="19" s="1"/>
  <c r="P41" i="18"/>
  <c r="P41" i="19" s="1"/>
  <c r="N40" i="17"/>
  <c r="R38" i="18"/>
  <c r="R38" i="19" s="1"/>
  <c r="AL38" i="18"/>
  <c r="AL38" i="19" s="1"/>
  <c r="AJ37" i="18"/>
  <c r="AJ37" i="19" s="1"/>
  <c r="P37" i="18"/>
  <c r="P37" i="19" s="1"/>
  <c r="N36" i="17"/>
  <c r="R34" i="18"/>
  <c r="R34" i="19" s="1"/>
  <c r="AL34" i="18"/>
  <c r="AL34" i="19" s="1"/>
  <c r="AJ33" i="18"/>
  <c r="AJ33" i="19" s="1"/>
  <c r="P33" i="18"/>
  <c r="P33" i="19" s="1"/>
  <c r="N32" i="17"/>
  <c r="R30" i="18"/>
  <c r="R30" i="19" s="1"/>
  <c r="AL30" i="18"/>
  <c r="AL30" i="19" s="1"/>
  <c r="P29" i="18"/>
  <c r="P29" i="19" s="1"/>
  <c r="AJ29" i="18"/>
  <c r="AJ29" i="19" s="1"/>
  <c r="N28" i="17"/>
  <c r="AL26" i="18"/>
  <c r="AL26" i="19" s="1"/>
  <c r="R26" i="18"/>
  <c r="R26" i="19" s="1"/>
  <c r="AJ25" i="18"/>
  <c r="AJ25" i="19" s="1"/>
  <c r="P25" i="18"/>
  <c r="P25" i="19" s="1"/>
  <c r="N24" i="17"/>
  <c r="R22" i="18"/>
  <c r="R22" i="19" s="1"/>
  <c r="AL22" i="18"/>
  <c r="AL22" i="19" s="1"/>
  <c r="AJ21" i="18"/>
  <c r="AJ21" i="19" s="1"/>
  <c r="P21" i="18"/>
  <c r="P21" i="19" s="1"/>
  <c r="N20" i="17"/>
  <c r="R18" i="18"/>
  <c r="R18" i="19" s="1"/>
  <c r="AL18" i="18"/>
  <c r="AL18" i="19" s="1"/>
  <c r="AJ17" i="18"/>
  <c r="AJ17" i="19" s="1"/>
  <c r="P17" i="18"/>
  <c r="P17" i="19" s="1"/>
  <c r="N16" i="17"/>
  <c r="R14" i="18"/>
  <c r="R14" i="19" s="1"/>
  <c r="AL14" i="18"/>
  <c r="AL14" i="19" s="1"/>
  <c r="P13" i="18"/>
  <c r="P13" i="19" s="1"/>
  <c r="AJ13" i="18"/>
  <c r="AJ13" i="19" s="1"/>
  <c r="N12" i="17"/>
  <c r="R10" i="18"/>
  <c r="R10" i="19" s="1"/>
  <c r="AL10" i="18"/>
  <c r="AL10" i="19" s="1"/>
  <c r="P9" i="18"/>
  <c r="P9" i="19" s="1"/>
  <c r="AJ9" i="18"/>
  <c r="AJ9" i="19" s="1"/>
  <c r="N8" i="17"/>
  <c r="R6" i="18"/>
  <c r="R6" i="19" s="1"/>
  <c r="AL6" i="18"/>
  <c r="AL6" i="19" s="1"/>
  <c r="P5" i="18"/>
  <c r="P5" i="19" s="1"/>
  <c r="AJ5" i="18"/>
  <c r="AJ5" i="19" s="1"/>
  <c r="F131" i="17"/>
  <c r="F130" i="13"/>
  <c r="F130" i="14" s="1"/>
  <c r="F130" i="5" s="1"/>
  <c r="D130" i="17"/>
  <c r="D129" i="13"/>
  <c r="D129" i="14" s="1"/>
  <c r="D129" i="5" s="1"/>
  <c r="B128" i="13"/>
  <c r="B128" i="14" s="1"/>
  <c r="B128" i="5" s="1"/>
  <c r="B129" i="17"/>
  <c r="F127" i="17"/>
  <c r="F126" i="13"/>
  <c r="F126" i="14" s="1"/>
  <c r="F126" i="5" s="1"/>
  <c r="D125" i="13"/>
  <c r="D125" i="14" s="1"/>
  <c r="D125" i="5" s="1"/>
  <c r="D126" i="17"/>
  <c r="B125" i="17"/>
  <c r="B124" i="13"/>
  <c r="B124" i="14" s="1"/>
  <c r="B124" i="5" s="1"/>
  <c r="F122" i="13"/>
  <c r="F122" i="14" s="1"/>
  <c r="F122" i="5" s="1"/>
  <c r="F123" i="17"/>
  <c r="D122" i="17"/>
  <c r="D121" i="13"/>
  <c r="D121" i="14" s="1"/>
  <c r="D121" i="5" s="1"/>
  <c r="B121" i="17"/>
  <c r="B120" i="13"/>
  <c r="B120" i="14" s="1"/>
  <c r="B120" i="5" s="1"/>
  <c r="F118" i="13"/>
  <c r="F118" i="14" s="1"/>
  <c r="F118" i="5" s="1"/>
  <c r="F119" i="17"/>
  <c r="D117" i="13"/>
  <c r="D117" i="14" s="1"/>
  <c r="D117" i="5" s="1"/>
  <c r="D118" i="17"/>
  <c r="B116" i="13"/>
  <c r="B116" i="14" s="1"/>
  <c r="B116" i="5" s="1"/>
  <c r="I116" i="5" s="1"/>
  <c r="B117" i="17"/>
  <c r="F115" i="17"/>
  <c r="F114" i="13"/>
  <c r="F114" i="14" s="1"/>
  <c r="F114" i="5" s="1"/>
  <c r="D113" i="13"/>
  <c r="D113" i="14" s="1"/>
  <c r="D113" i="5" s="1"/>
  <c r="D114" i="17"/>
  <c r="B112" i="13"/>
  <c r="B112" i="14" s="1"/>
  <c r="B112" i="5" s="1"/>
  <c r="I112" i="5" s="1"/>
  <c r="B113" i="17"/>
  <c r="F110" i="13"/>
  <c r="F110" i="14" s="1"/>
  <c r="F110" i="5" s="1"/>
  <c r="F111" i="17"/>
  <c r="D109" i="13"/>
  <c r="D109" i="14" s="1"/>
  <c r="D109" i="5" s="1"/>
  <c r="D110" i="17"/>
  <c r="B108" i="13"/>
  <c r="B108" i="14" s="1"/>
  <c r="B108" i="5" s="1"/>
  <c r="I108" i="5" s="1"/>
  <c r="B109" i="17"/>
  <c r="F106" i="13"/>
  <c r="F106" i="14" s="1"/>
  <c r="F106" i="5" s="1"/>
  <c r="F107" i="17"/>
  <c r="D106" i="17"/>
  <c r="D105" i="13"/>
  <c r="D105" i="14" s="1"/>
  <c r="D105" i="5" s="1"/>
  <c r="B104" i="13"/>
  <c r="B104" i="14" s="1"/>
  <c r="B104" i="5" s="1"/>
  <c r="I104" i="5" s="1"/>
  <c r="B105" i="17"/>
  <c r="F103" i="17"/>
  <c r="F102" i="13"/>
  <c r="F102" i="14" s="1"/>
  <c r="F102" i="5" s="1"/>
  <c r="D101" i="13"/>
  <c r="D101" i="14" s="1"/>
  <c r="D101" i="5" s="1"/>
  <c r="D102" i="17"/>
  <c r="B101" i="17"/>
  <c r="B100" i="13"/>
  <c r="B100" i="14" s="1"/>
  <c r="B100" i="5" s="1"/>
  <c r="I100" i="5" s="1"/>
  <c r="F98" i="13"/>
  <c r="F98" i="14" s="1"/>
  <c r="F98" i="5" s="1"/>
  <c r="F99" i="17"/>
  <c r="D98" i="17"/>
  <c r="D97" i="13"/>
  <c r="D97" i="14" s="1"/>
  <c r="D97" i="5" s="1"/>
  <c r="B96" i="13"/>
  <c r="B96" i="14" s="1"/>
  <c r="B96" i="5" s="1"/>
  <c r="B97" i="17"/>
  <c r="F94" i="13"/>
  <c r="F94" i="14" s="1"/>
  <c r="F94" i="5" s="1"/>
  <c r="F95" i="17"/>
  <c r="D94" i="17"/>
  <c r="D93" i="13"/>
  <c r="D93" i="14" s="1"/>
  <c r="D93" i="5" s="1"/>
  <c r="B93" i="17"/>
  <c r="B92" i="13"/>
  <c r="B92" i="14" s="1"/>
  <c r="B92" i="5" s="1"/>
  <c r="I92" i="5" s="1"/>
  <c r="F90" i="13"/>
  <c r="F90" i="14" s="1"/>
  <c r="F90" i="5" s="1"/>
  <c r="F91" i="17"/>
  <c r="D89" i="13"/>
  <c r="D89" i="14" s="1"/>
  <c r="D89" i="5" s="1"/>
  <c r="D90" i="17"/>
  <c r="B88" i="13"/>
  <c r="B88" i="14" s="1"/>
  <c r="B88" i="5" s="1"/>
  <c r="I88" i="5" s="1"/>
  <c r="B89" i="17"/>
  <c r="F87" i="17"/>
  <c r="F86" i="13"/>
  <c r="F86" i="14" s="1"/>
  <c r="F86" i="5" s="1"/>
  <c r="D85" i="13"/>
  <c r="D85" i="14" s="1"/>
  <c r="D85" i="5" s="1"/>
  <c r="D86" i="17"/>
  <c r="B85" i="17"/>
  <c r="B84" i="13"/>
  <c r="B84" i="14" s="1"/>
  <c r="B84" i="5" s="1"/>
  <c r="I84" i="5" s="1"/>
  <c r="F83" i="17"/>
  <c r="F82" i="13"/>
  <c r="F82" i="14" s="1"/>
  <c r="F82" i="5" s="1"/>
  <c r="D81" i="13"/>
  <c r="D81" i="14" s="1"/>
  <c r="D81" i="5" s="1"/>
  <c r="D82" i="17"/>
  <c r="B80" i="13"/>
  <c r="B80" i="14" s="1"/>
  <c r="B80" i="5" s="1"/>
  <c r="I80" i="5" s="1"/>
  <c r="B81" i="17"/>
  <c r="F78" i="13"/>
  <c r="F78" i="14" s="1"/>
  <c r="F78" i="5" s="1"/>
  <c r="F79" i="17"/>
  <c r="D78" i="17"/>
  <c r="D77" i="13"/>
  <c r="D77" i="14" s="1"/>
  <c r="D77" i="5" s="1"/>
  <c r="B77" i="17"/>
  <c r="B76" i="13"/>
  <c r="B76" i="14" s="1"/>
  <c r="B76" i="5" s="1"/>
  <c r="I76" i="5" s="1"/>
  <c r="F74" i="13"/>
  <c r="F74" i="14" s="1"/>
  <c r="F74" i="5" s="1"/>
  <c r="F75" i="17"/>
  <c r="D73" i="13"/>
  <c r="D73" i="14" s="1"/>
  <c r="D73" i="5" s="1"/>
  <c r="D74" i="17"/>
  <c r="B72" i="13"/>
  <c r="B72" i="14" s="1"/>
  <c r="B72" i="5" s="1"/>
  <c r="B73" i="17"/>
  <c r="F71" i="17"/>
  <c r="F70" i="13"/>
  <c r="F70" i="14" s="1"/>
  <c r="F70" i="5" s="1"/>
  <c r="D70" i="17"/>
  <c r="D69" i="13"/>
  <c r="D69" i="14" s="1"/>
  <c r="D69" i="5" s="1"/>
  <c r="B69" i="17"/>
  <c r="B68" i="13"/>
  <c r="B68" i="14" s="1"/>
  <c r="B68" i="5" s="1"/>
  <c r="I68" i="5" s="1"/>
  <c r="F66" i="13"/>
  <c r="F66" i="14" s="1"/>
  <c r="F66" i="5" s="1"/>
  <c r="F67" i="17"/>
  <c r="D66" i="17"/>
  <c r="D65" i="13"/>
  <c r="D65" i="14" s="1"/>
  <c r="D65" i="5" s="1"/>
  <c r="B64" i="13"/>
  <c r="B64" i="14" s="1"/>
  <c r="B64" i="5" s="1"/>
  <c r="B65" i="17"/>
  <c r="F62" i="13"/>
  <c r="F62" i="14" s="1"/>
  <c r="F62" i="5" s="1"/>
  <c r="F63" i="17"/>
  <c r="D61" i="13"/>
  <c r="D61" i="14" s="1"/>
  <c r="D61" i="5" s="1"/>
  <c r="D62" i="17"/>
  <c r="B61" i="17"/>
  <c r="B60" i="13"/>
  <c r="B60" i="14" s="1"/>
  <c r="B60" i="5" s="1"/>
  <c r="I60" i="5" s="1"/>
  <c r="F58" i="13"/>
  <c r="F58" i="14" s="1"/>
  <c r="F58" i="5" s="1"/>
  <c r="F59" i="17"/>
  <c r="D57" i="13"/>
  <c r="D57" i="14" s="1"/>
  <c r="D57" i="5" s="1"/>
  <c r="D58" i="17"/>
  <c r="B56" i="13"/>
  <c r="B56" i="14" s="1"/>
  <c r="B56" i="5" s="1"/>
  <c r="B57" i="17"/>
  <c r="F55" i="17"/>
  <c r="F54" i="13"/>
  <c r="F54" i="14" s="1"/>
  <c r="F54" i="5" s="1"/>
  <c r="D53" i="13"/>
  <c r="D53" i="14" s="1"/>
  <c r="D53" i="5" s="1"/>
  <c r="D54" i="17"/>
  <c r="B53" i="17"/>
  <c r="B52" i="13"/>
  <c r="B52" i="14" s="1"/>
  <c r="B52" i="5" s="1"/>
  <c r="I52" i="5" s="1"/>
  <c r="F50" i="13"/>
  <c r="F50" i="14" s="1"/>
  <c r="F50" i="5" s="1"/>
  <c r="F51" i="17"/>
  <c r="D50" i="17"/>
  <c r="D49" i="13"/>
  <c r="D49" i="14" s="1"/>
  <c r="D49" i="5" s="1"/>
  <c r="B48" i="13"/>
  <c r="B48" i="14" s="1"/>
  <c r="B48" i="5" s="1"/>
  <c r="I48" i="5" s="1"/>
  <c r="B49" i="17"/>
  <c r="F47" i="17"/>
  <c r="F46" i="13"/>
  <c r="F46" i="14" s="1"/>
  <c r="F46" i="5" s="1"/>
  <c r="D45" i="13"/>
  <c r="D45" i="14" s="1"/>
  <c r="D45" i="5" s="1"/>
  <c r="D46" i="17"/>
  <c r="B45" i="17"/>
  <c r="B44" i="13"/>
  <c r="B44" i="14" s="1"/>
  <c r="B44" i="5" s="1"/>
  <c r="I44" i="5" s="1"/>
  <c r="F42" i="13"/>
  <c r="F42" i="14" s="1"/>
  <c r="F42" i="5" s="1"/>
  <c r="F43" i="17"/>
  <c r="D42" i="17"/>
  <c r="D41" i="13"/>
  <c r="D41" i="14" s="1"/>
  <c r="D41" i="5" s="1"/>
  <c r="B41" i="17"/>
  <c r="B40" i="13"/>
  <c r="B40" i="14" s="1"/>
  <c r="B40" i="5" s="1"/>
  <c r="I40" i="5" s="1"/>
  <c r="F38" i="13"/>
  <c r="F38" i="14" s="1"/>
  <c r="F38" i="5" s="1"/>
  <c r="F39" i="17"/>
  <c r="D38" i="17"/>
  <c r="D37" i="13"/>
  <c r="D37" i="14" s="1"/>
  <c r="D37" i="5" s="1"/>
  <c r="B37" i="17"/>
  <c r="B36" i="13"/>
  <c r="B36" i="14" s="1"/>
  <c r="B36" i="5" s="1"/>
  <c r="I36" i="5" s="1"/>
  <c r="F34" i="13"/>
  <c r="F34" i="14" s="1"/>
  <c r="F34" i="5" s="1"/>
  <c r="F35" i="17"/>
  <c r="D34" i="17"/>
  <c r="D33" i="13"/>
  <c r="D33" i="14" s="1"/>
  <c r="D33" i="5" s="1"/>
  <c r="B32" i="13"/>
  <c r="B32" i="14" s="1"/>
  <c r="B32" i="5" s="1"/>
  <c r="B33" i="17"/>
  <c r="F30" i="13"/>
  <c r="F30" i="14" s="1"/>
  <c r="F30" i="5" s="1"/>
  <c r="F31" i="17"/>
  <c r="D29" i="13"/>
  <c r="D29" i="14" s="1"/>
  <c r="D29" i="5" s="1"/>
  <c r="D30" i="17"/>
  <c r="B29" i="17"/>
  <c r="B28" i="13"/>
  <c r="B28" i="14" s="1"/>
  <c r="B28" i="5" s="1"/>
  <c r="I28" i="5" s="1"/>
  <c r="F27" i="17"/>
  <c r="F26" i="13"/>
  <c r="F26" i="14" s="1"/>
  <c r="F26" i="5" s="1"/>
  <c r="D25" i="13"/>
  <c r="D25" i="14" s="1"/>
  <c r="D25" i="5" s="1"/>
  <c r="D26" i="17"/>
  <c r="B25" i="17"/>
  <c r="B24" i="13"/>
  <c r="B24" i="14" s="1"/>
  <c r="B24" i="5" s="1"/>
  <c r="F22" i="13"/>
  <c r="F22" i="14" s="1"/>
  <c r="F22" i="5" s="1"/>
  <c r="F23" i="17"/>
  <c r="D22" i="17"/>
  <c r="D21" i="13"/>
  <c r="D21" i="14" s="1"/>
  <c r="D21" i="5" s="1"/>
  <c r="B20" i="13"/>
  <c r="B20" i="14" s="1"/>
  <c r="B20" i="5" s="1"/>
  <c r="I20" i="5" s="1"/>
  <c r="B21" i="17"/>
  <c r="F18" i="13"/>
  <c r="F18" i="14" s="1"/>
  <c r="F18" i="5" s="1"/>
  <c r="F19" i="17"/>
  <c r="D17" i="13"/>
  <c r="D17" i="14" s="1"/>
  <c r="D17" i="5" s="1"/>
  <c r="D18" i="17"/>
  <c r="B17" i="17"/>
  <c r="B16" i="13"/>
  <c r="B16" i="14" s="1"/>
  <c r="B16" i="5" s="1"/>
  <c r="I16" i="5" s="1"/>
  <c r="F14" i="13"/>
  <c r="F14" i="14" s="1"/>
  <c r="F14" i="5" s="1"/>
  <c r="F15" i="17"/>
  <c r="D13" i="13"/>
  <c r="D13" i="14" s="1"/>
  <c r="D13" i="5" s="1"/>
  <c r="D14" i="17"/>
  <c r="B13" i="17"/>
  <c r="B12" i="13"/>
  <c r="B12" i="14" s="1"/>
  <c r="B12" i="5" s="1"/>
  <c r="I12" i="5" s="1"/>
  <c r="F10" i="13"/>
  <c r="F10" i="14" s="1"/>
  <c r="F10" i="5" s="1"/>
  <c r="F11" i="17"/>
  <c r="D9" i="13"/>
  <c r="D9" i="14" s="1"/>
  <c r="D9" i="5" s="1"/>
  <c r="D10" i="17"/>
  <c r="B9" i="17"/>
  <c r="B8" i="13"/>
  <c r="B8" i="14" s="1"/>
  <c r="B8" i="5" s="1"/>
  <c r="F6" i="13"/>
  <c r="F6" i="14" s="1"/>
  <c r="F6" i="5" s="1"/>
  <c r="F7" i="17"/>
  <c r="D5" i="13"/>
  <c r="D5" i="14" s="1"/>
  <c r="D5" i="5" s="1"/>
  <c r="D6" i="17"/>
  <c r="B5" i="17"/>
  <c r="B4" i="13"/>
  <c r="B4" i="14" s="1"/>
  <c r="B4" i="5" s="1"/>
  <c r="I4" i="5" s="1"/>
  <c r="M131" i="18"/>
  <c r="M131" i="19" s="1"/>
  <c r="AG131" i="18"/>
  <c r="AG131" i="19" s="1"/>
  <c r="AE130" i="18"/>
  <c r="AE130" i="19" s="1"/>
  <c r="K130" i="18"/>
  <c r="K130" i="19" s="1"/>
  <c r="I129" i="18"/>
  <c r="I129" i="19" s="1"/>
  <c r="AC129" i="18"/>
  <c r="AC129" i="19" s="1"/>
  <c r="AG127" i="18"/>
  <c r="AG127" i="19" s="1"/>
  <c r="M127" i="18"/>
  <c r="M127" i="19" s="1"/>
  <c r="AE126" i="18"/>
  <c r="AE126" i="19" s="1"/>
  <c r="K126" i="18"/>
  <c r="K126" i="19" s="1"/>
  <c r="I125" i="18"/>
  <c r="I125" i="19" s="1"/>
  <c r="AC125" i="18"/>
  <c r="AC125" i="19" s="1"/>
  <c r="AG123" i="18"/>
  <c r="AG123" i="19" s="1"/>
  <c r="M123" i="18"/>
  <c r="M123" i="19" s="1"/>
  <c r="K122" i="18"/>
  <c r="K122" i="19" s="1"/>
  <c r="AE122" i="18"/>
  <c r="AE122" i="19" s="1"/>
  <c r="AC121" i="18"/>
  <c r="AC121" i="19" s="1"/>
  <c r="I121" i="18"/>
  <c r="I121" i="19" s="1"/>
  <c r="AG119" i="18"/>
  <c r="AG119" i="19" s="1"/>
  <c r="M119" i="18"/>
  <c r="M119" i="19" s="1"/>
  <c r="K118" i="18"/>
  <c r="K118" i="19" s="1"/>
  <c r="AE118" i="18"/>
  <c r="AE118" i="19" s="1"/>
  <c r="I117" i="18"/>
  <c r="I117" i="19" s="1"/>
  <c r="AC117" i="18"/>
  <c r="AC117" i="19" s="1"/>
  <c r="M115" i="18"/>
  <c r="M115" i="19" s="1"/>
  <c r="AG115" i="18"/>
  <c r="AG115" i="19" s="1"/>
  <c r="K114" i="18"/>
  <c r="K114" i="19" s="1"/>
  <c r="AE114" i="18"/>
  <c r="AE114" i="19" s="1"/>
  <c r="AC113" i="18"/>
  <c r="AC113" i="19" s="1"/>
  <c r="I113" i="18"/>
  <c r="I113" i="19" s="1"/>
  <c r="M111" i="18"/>
  <c r="M111" i="19" s="1"/>
  <c r="AG111" i="18"/>
  <c r="AG111" i="19" s="1"/>
  <c r="K110" i="18"/>
  <c r="K110" i="19" s="1"/>
  <c r="AE110" i="18"/>
  <c r="AE110" i="19" s="1"/>
  <c r="I109" i="18"/>
  <c r="I109" i="19" s="1"/>
  <c r="AC109" i="18"/>
  <c r="AC109" i="19" s="1"/>
  <c r="AG107" i="18"/>
  <c r="AG107" i="19" s="1"/>
  <c r="M107" i="18"/>
  <c r="M107" i="19" s="1"/>
  <c r="K106" i="18"/>
  <c r="K106" i="19" s="1"/>
  <c r="AE106" i="18"/>
  <c r="AE106" i="19" s="1"/>
  <c r="AC105" i="18"/>
  <c r="AC105" i="19" s="1"/>
  <c r="I105" i="18"/>
  <c r="I105" i="19" s="1"/>
  <c r="AG103" i="18"/>
  <c r="AG103" i="19" s="1"/>
  <c r="M103" i="18"/>
  <c r="M103" i="19" s="1"/>
  <c r="K102" i="18"/>
  <c r="K102" i="19" s="1"/>
  <c r="AE102" i="18"/>
  <c r="AE102" i="19" s="1"/>
  <c r="AC101" i="18"/>
  <c r="AC101" i="19" s="1"/>
  <c r="I101" i="18"/>
  <c r="I101" i="19" s="1"/>
  <c r="M99" i="18"/>
  <c r="M99" i="19" s="1"/>
  <c r="AG99" i="18"/>
  <c r="AG99" i="19" s="1"/>
  <c r="K98" i="18"/>
  <c r="K98" i="19" s="1"/>
  <c r="AE98" i="18"/>
  <c r="AE98" i="19" s="1"/>
  <c r="I97" i="18"/>
  <c r="I97" i="19" s="1"/>
  <c r="AC97" i="18"/>
  <c r="AC97" i="19" s="1"/>
  <c r="M95" i="18"/>
  <c r="M95" i="19" s="1"/>
  <c r="AG95" i="18"/>
  <c r="AG95" i="19" s="1"/>
  <c r="AE94" i="18"/>
  <c r="AE94" i="19" s="1"/>
  <c r="K94" i="18"/>
  <c r="K94" i="19" s="1"/>
  <c r="AC93" i="18"/>
  <c r="AC93" i="19" s="1"/>
  <c r="I93" i="18"/>
  <c r="I93" i="19" s="1"/>
  <c r="M91" i="18"/>
  <c r="M91" i="19" s="1"/>
  <c r="AG91" i="18"/>
  <c r="AG91" i="19" s="1"/>
  <c r="K90" i="18"/>
  <c r="K90" i="19" s="1"/>
  <c r="AE90" i="18"/>
  <c r="AE90" i="19" s="1"/>
  <c r="I89" i="18"/>
  <c r="I89" i="19" s="1"/>
  <c r="AC89" i="18"/>
  <c r="AC89" i="19" s="1"/>
  <c r="M87" i="18"/>
  <c r="M87" i="19" s="1"/>
  <c r="AG87" i="18"/>
  <c r="AG87" i="19" s="1"/>
  <c r="AE86" i="18"/>
  <c r="AE86" i="19" s="1"/>
  <c r="K86" i="18"/>
  <c r="K86" i="19" s="1"/>
  <c r="AC85" i="18"/>
  <c r="AC85" i="19" s="1"/>
  <c r="I85" i="18"/>
  <c r="I85" i="19" s="1"/>
  <c r="M83" i="18"/>
  <c r="M83" i="19" s="1"/>
  <c r="AG83" i="18"/>
  <c r="AG83" i="19" s="1"/>
  <c r="AE82" i="18"/>
  <c r="AE82" i="19" s="1"/>
  <c r="K82" i="18"/>
  <c r="K82" i="19" s="1"/>
  <c r="I81" i="18"/>
  <c r="I81" i="19" s="1"/>
  <c r="AC81" i="18"/>
  <c r="AC81" i="19" s="1"/>
  <c r="M79" i="18"/>
  <c r="M79" i="19" s="1"/>
  <c r="AG79" i="18"/>
  <c r="AG79" i="19" s="1"/>
  <c r="K78" i="18"/>
  <c r="K78" i="19" s="1"/>
  <c r="AE78" i="18"/>
  <c r="AE78" i="19" s="1"/>
  <c r="AC77" i="18"/>
  <c r="AC77" i="19" s="1"/>
  <c r="I77" i="18"/>
  <c r="I77" i="19" s="1"/>
  <c r="M75" i="18"/>
  <c r="M75" i="19" s="1"/>
  <c r="AG75" i="18"/>
  <c r="AG75" i="19" s="1"/>
  <c r="K74" i="18"/>
  <c r="K74" i="19" s="1"/>
  <c r="AE74" i="18"/>
  <c r="AE74" i="19" s="1"/>
  <c r="I73" i="18"/>
  <c r="I73" i="19" s="1"/>
  <c r="AC73" i="18"/>
  <c r="AC73" i="19" s="1"/>
  <c r="AG71" i="18"/>
  <c r="AG71" i="19" s="1"/>
  <c r="M71" i="18"/>
  <c r="M71" i="19" s="1"/>
  <c r="K70" i="18"/>
  <c r="K70" i="19" s="1"/>
  <c r="AE70" i="18"/>
  <c r="AE70" i="19" s="1"/>
  <c r="AC69" i="18"/>
  <c r="AC69" i="19" s="1"/>
  <c r="I69" i="18"/>
  <c r="I69" i="19" s="1"/>
  <c r="M67" i="18"/>
  <c r="M67" i="19" s="1"/>
  <c r="AG67" i="18"/>
  <c r="AG67" i="19" s="1"/>
  <c r="K66" i="18"/>
  <c r="K66" i="19" s="1"/>
  <c r="AE66" i="18"/>
  <c r="AE66" i="19" s="1"/>
  <c r="I65" i="18"/>
  <c r="I65" i="19" s="1"/>
  <c r="AC65" i="18"/>
  <c r="AC65" i="19" s="1"/>
  <c r="M63" i="18"/>
  <c r="M63" i="19" s="1"/>
  <c r="AG63" i="18"/>
  <c r="AG63" i="19" s="1"/>
  <c r="K62" i="18"/>
  <c r="K62" i="19" s="1"/>
  <c r="AE62" i="18"/>
  <c r="AE62" i="19" s="1"/>
  <c r="I61" i="18"/>
  <c r="I61" i="19" s="1"/>
  <c r="AC61" i="18"/>
  <c r="AC61" i="19" s="1"/>
  <c r="AG59" i="18"/>
  <c r="AG59" i="19" s="1"/>
  <c r="M59" i="18"/>
  <c r="M59" i="19" s="1"/>
  <c r="K58" i="18"/>
  <c r="K58" i="19" s="1"/>
  <c r="AE58" i="18"/>
  <c r="AE58" i="19" s="1"/>
  <c r="I57" i="18"/>
  <c r="I57" i="19" s="1"/>
  <c r="AC57" i="18"/>
  <c r="AC57" i="19" s="1"/>
  <c r="AG55" i="18"/>
  <c r="AG55" i="19" s="1"/>
  <c r="M55" i="18"/>
  <c r="M55" i="19" s="1"/>
  <c r="AE54" i="18"/>
  <c r="AE54" i="19" s="1"/>
  <c r="K54" i="18"/>
  <c r="K54" i="19" s="1"/>
  <c r="AC53" i="18"/>
  <c r="AC53" i="19" s="1"/>
  <c r="I53" i="18"/>
  <c r="I53" i="19" s="1"/>
  <c r="M51" i="18"/>
  <c r="M51" i="19" s="1"/>
  <c r="AG51" i="18"/>
  <c r="AG51" i="19" s="1"/>
  <c r="K50" i="18"/>
  <c r="K50" i="19" s="1"/>
  <c r="AE50" i="18"/>
  <c r="AE50" i="19" s="1"/>
  <c r="I49" i="18"/>
  <c r="I49" i="19" s="1"/>
  <c r="AC49" i="18"/>
  <c r="AC49" i="19" s="1"/>
  <c r="M47" i="18"/>
  <c r="M47" i="19" s="1"/>
  <c r="AG47" i="18"/>
  <c r="AG47" i="19" s="1"/>
  <c r="AE46" i="18"/>
  <c r="AE46" i="19" s="1"/>
  <c r="K46" i="18"/>
  <c r="K46" i="19" s="1"/>
  <c r="AC45" i="18"/>
  <c r="AC45" i="19" s="1"/>
  <c r="I45" i="18"/>
  <c r="I45" i="19" s="1"/>
  <c r="M43" i="18"/>
  <c r="M43" i="19" s="1"/>
  <c r="AG43" i="18"/>
  <c r="AG43" i="19" s="1"/>
  <c r="K42" i="18"/>
  <c r="K42" i="19" s="1"/>
  <c r="AE42" i="18"/>
  <c r="AE42" i="19" s="1"/>
  <c r="I41" i="18"/>
  <c r="I41" i="19" s="1"/>
  <c r="AC41" i="18"/>
  <c r="AC41" i="19" s="1"/>
  <c r="AG39" i="18"/>
  <c r="AG39" i="19" s="1"/>
  <c r="M39" i="18"/>
  <c r="M39" i="19" s="1"/>
  <c r="K38" i="18"/>
  <c r="K38" i="19" s="1"/>
  <c r="AE38" i="18"/>
  <c r="AE38" i="19" s="1"/>
  <c r="AC37" i="18"/>
  <c r="AC37" i="19" s="1"/>
  <c r="I37" i="18"/>
  <c r="I37" i="19" s="1"/>
  <c r="AG35" i="18"/>
  <c r="AG35" i="19" s="1"/>
  <c r="M35" i="18"/>
  <c r="M35" i="19" s="1"/>
  <c r="K34" i="18"/>
  <c r="K34" i="19" s="1"/>
  <c r="AE34" i="18"/>
  <c r="AE34" i="19" s="1"/>
  <c r="AC33" i="18"/>
  <c r="AC33" i="19" s="1"/>
  <c r="I33" i="18"/>
  <c r="I33" i="19" s="1"/>
  <c r="AG31" i="18"/>
  <c r="AG31" i="19" s="1"/>
  <c r="M31" i="18"/>
  <c r="M31" i="19" s="1"/>
  <c r="AE30" i="18"/>
  <c r="AE30" i="19" s="1"/>
  <c r="K30" i="18"/>
  <c r="K30" i="19" s="1"/>
  <c r="I29" i="18"/>
  <c r="I29" i="19" s="1"/>
  <c r="AC29" i="18"/>
  <c r="AC29" i="19" s="1"/>
  <c r="AG27" i="18"/>
  <c r="AG27" i="19" s="1"/>
  <c r="M27" i="18"/>
  <c r="M27" i="19" s="1"/>
  <c r="K26" i="18"/>
  <c r="K26" i="19" s="1"/>
  <c r="AE26" i="18"/>
  <c r="AE26" i="19" s="1"/>
  <c r="I25" i="18"/>
  <c r="I25" i="19" s="1"/>
  <c r="AC25" i="18"/>
  <c r="AC25" i="19" s="1"/>
  <c r="AG23" i="18"/>
  <c r="AG23" i="19" s="1"/>
  <c r="M23" i="18"/>
  <c r="M23" i="19" s="1"/>
  <c r="AE22" i="18"/>
  <c r="AE22" i="19" s="1"/>
  <c r="K22" i="18"/>
  <c r="K22" i="19" s="1"/>
  <c r="AC21" i="18"/>
  <c r="AC21" i="19" s="1"/>
  <c r="I21" i="18"/>
  <c r="I21" i="19" s="1"/>
  <c r="AG19" i="18"/>
  <c r="AG19" i="19" s="1"/>
  <c r="M19" i="18"/>
  <c r="M19" i="19" s="1"/>
  <c r="AE18" i="18"/>
  <c r="AE18" i="19" s="1"/>
  <c r="K18" i="18"/>
  <c r="K18" i="19" s="1"/>
  <c r="I17" i="18"/>
  <c r="I17" i="19" s="1"/>
  <c r="AC17" i="18"/>
  <c r="AC17" i="19" s="1"/>
  <c r="AG15" i="18"/>
  <c r="AG15" i="19" s="1"/>
  <c r="M15" i="18"/>
  <c r="M15" i="19" s="1"/>
  <c r="AE14" i="18"/>
  <c r="AE14" i="19" s="1"/>
  <c r="K14" i="18"/>
  <c r="K14" i="19" s="1"/>
  <c r="AC13" i="18"/>
  <c r="AC13" i="19" s="1"/>
  <c r="I13" i="18"/>
  <c r="I13" i="19" s="1"/>
  <c r="AG11" i="18"/>
  <c r="AG11" i="19" s="1"/>
  <c r="M11" i="18"/>
  <c r="M11" i="19" s="1"/>
  <c r="K10" i="18"/>
  <c r="K10" i="19" s="1"/>
  <c r="AE10" i="18"/>
  <c r="AE10" i="19" s="1"/>
  <c r="I9" i="18"/>
  <c r="I9" i="19" s="1"/>
  <c r="AC9" i="18"/>
  <c r="AC9" i="19" s="1"/>
  <c r="M7" i="18"/>
  <c r="M7" i="19" s="1"/>
  <c r="AG7" i="18"/>
  <c r="AG7" i="19" s="1"/>
  <c r="K6" i="18"/>
  <c r="K6" i="19" s="1"/>
  <c r="AE6" i="18"/>
  <c r="AE6" i="19" s="1"/>
  <c r="AC5" i="18"/>
  <c r="AC5" i="19" s="1"/>
  <c r="I5" i="18"/>
  <c r="I5" i="19" s="1"/>
  <c r="S131" i="18"/>
  <c r="S131" i="19" s="1"/>
  <c r="AM131" i="18"/>
  <c r="AM131" i="19" s="1"/>
  <c r="AK130" i="18"/>
  <c r="AK130" i="19" s="1"/>
  <c r="Q130" i="18"/>
  <c r="Q130" i="19" s="1"/>
  <c r="O129" i="18"/>
  <c r="O129" i="19" s="1"/>
  <c r="AI129" i="18"/>
  <c r="AI129" i="19" s="1"/>
  <c r="S127" i="18"/>
  <c r="S127" i="19" s="1"/>
  <c r="AM127" i="18"/>
  <c r="AM127" i="19" s="1"/>
  <c r="AK126" i="18"/>
  <c r="AK126" i="19" s="1"/>
  <c r="Q126" i="18"/>
  <c r="Q126" i="19" s="1"/>
  <c r="O125" i="18"/>
  <c r="O125" i="19" s="1"/>
  <c r="AI125" i="18"/>
  <c r="AI125" i="19" s="1"/>
  <c r="AM123" i="18"/>
  <c r="AM123" i="19" s="1"/>
  <c r="S123" i="18"/>
  <c r="S123" i="19" s="1"/>
  <c r="Q122" i="18"/>
  <c r="Q122" i="19" s="1"/>
  <c r="AK122" i="18"/>
  <c r="AK122" i="19" s="1"/>
  <c r="AI121" i="18"/>
  <c r="AI121" i="19" s="1"/>
  <c r="O121" i="18"/>
  <c r="O121" i="19" s="1"/>
  <c r="S119" i="18"/>
  <c r="S119" i="19" s="1"/>
  <c r="AM119" i="18"/>
  <c r="AM119" i="19" s="1"/>
  <c r="Q118" i="18"/>
  <c r="Q118" i="19" s="1"/>
  <c r="AK118" i="18"/>
  <c r="AK118" i="19" s="1"/>
  <c r="O117" i="18"/>
  <c r="O117" i="19" s="1"/>
  <c r="AI117" i="18"/>
  <c r="AI117" i="19" s="1"/>
  <c r="S115" i="18"/>
  <c r="S115" i="19" s="1"/>
  <c r="AM115" i="18"/>
  <c r="AM115" i="19" s="1"/>
  <c r="AK114" i="18"/>
  <c r="AK114" i="19" s="1"/>
  <c r="Q114" i="18"/>
  <c r="Q114" i="19" s="1"/>
  <c r="O113" i="18"/>
  <c r="O113" i="19" s="1"/>
  <c r="AI113" i="18"/>
  <c r="AI113" i="19" s="1"/>
  <c r="S111" i="18"/>
  <c r="S111" i="19" s="1"/>
  <c r="AM111" i="18"/>
  <c r="AM111" i="19" s="1"/>
  <c r="AK110" i="18"/>
  <c r="AK110" i="19" s="1"/>
  <c r="Q110" i="18"/>
  <c r="Q110" i="19" s="1"/>
  <c r="AI109" i="18"/>
  <c r="AI109" i="19" s="1"/>
  <c r="O109" i="18"/>
  <c r="O109" i="19" s="1"/>
  <c r="S107" i="18"/>
  <c r="S107" i="19" s="1"/>
  <c r="AM107" i="18"/>
  <c r="AM107" i="19" s="1"/>
  <c r="AK106" i="18"/>
  <c r="AK106" i="19" s="1"/>
  <c r="Q106" i="18"/>
  <c r="Q106" i="19" s="1"/>
  <c r="AI105" i="18"/>
  <c r="AI105" i="19" s="1"/>
  <c r="O105" i="18"/>
  <c r="O105" i="19" s="1"/>
  <c r="S103" i="18"/>
  <c r="S103" i="19" s="1"/>
  <c r="AM103" i="18"/>
  <c r="AM103" i="19" s="1"/>
  <c r="AK102" i="18"/>
  <c r="AK102" i="19" s="1"/>
  <c r="Q102" i="18"/>
  <c r="Q102" i="19" s="1"/>
  <c r="O101" i="18"/>
  <c r="O101" i="19" s="1"/>
  <c r="AI101" i="18"/>
  <c r="AI101" i="19" s="1"/>
  <c r="AM99" i="18"/>
  <c r="AM99" i="19" s="1"/>
  <c r="S99" i="18"/>
  <c r="S99" i="19" s="1"/>
  <c r="Q98" i="18"/>
  <c r="Q98" i="19" s="1"/>
  <c r="AK98" i="18"/>
  <c r="AK98" i="19" s="1"/>
  <c r="AI97" i="18"/>
  <c r="AI97" i="19" s="1"/>
  <c r="O97" i="18"/>
  <c r="O97" i="19" s="1"/>
  <c r="S95" i="18"/>
  <c r="S95" i="19" s="1"/>
  <c r="AM95" i="18"/>
  <c r="AM95" i="19" s="1"/>
  <c r="Q94" i="18"/>
  <c r="Q94" i="19" s="1"/>
  <c r="AK94" i="18"/>
  <c r="AK94" i="19" s="1"/>
  <c r="O93" i="18"/>
  <c r="O93" i="19" s="1"/>
  <c r="AI93" i="18"/>
  <c r="AI93" i="19" s="1"/>
  <c r="S91" i="18"/>
  <c r="S91" i="19" s="1"/>
  <c r="AM91" i="18"/>
  <c r="AM91" i="19" s="1"/>
  <c r="Q90" i="18"/>
  <c r="Q90" i="19" s="1"/>
  <c r="AK90" i="18"/>
  <c r="AK90" i="19" s="1"/>
  <c r="AI89" i="18"/>
  <c r="AI89" i="19" s="1"/>
  <c r="O89" i="18"/>
  <c r="O89" i="19" s="1"/>
  <c r="AM87" i="18"/>
  <c r="AM87" i="19" s="1"/>
  <c r="S87" i="18"/>
  <c r="S87" i="19" s="1"/>
  <c r="Q86" i="18"/>
  <c r="Q86" i="19" s="1"/>
  <c r="AK86" i="18"/>
  <c r="AK86" i="19" s="1"/>
  <c r="AI85" i="18"/>
  <c r="AI85" i="19" s="1"/>
  <c r="O85" i="18"/>
  <c r="O85" i="19" s="1"/>
  <c r="AM83" i="18"/>
  <c r="AM83" i="19" s="1"/>
  <c r="S83" i="18"/>
  <c r="S83" i="19" s="1"/>
  <c r="AK82" i="18"/>
  <c r="AK82" i="19" s="1"/>
  <c r="Q82" i="18"/>
  <c r="Q82" i="19" s="1"/>
  <c r="AI81" i="18"/>
  <c r="AI81" i="19" s="1"/>
  <c r="O81" i="18"/>
  <c r="O81" i="19" s="1"/>
  <c r="S79" i="18"/>
  <c r="S79" i="19" s="1"/>
  <c r="AM79" i="18"/>
  <c r="AM79" i="19" s="1"/>
  <c r="AK78" i="18"/>
  <c r="AK78" i="19" s="1"/>
  <c r="Q78" i="18"/>
  <c r="Q78" i="19" s="1"/>
  <c r="AI77" i="18"/>
  <c r="AI77" i="19" s="1"/>
  <c r="O77" i="18"/>
  <c r="O77" i="19" s="1"/>
  <c r="AM75" i="18"/>
  <c r="AM75" i="19" s="1"/>
  <c r="S75" i="18"/>
  <c r="S75" i="19" s="1"/>
  <c r="Q74" i="18"/>
  <c r="Q74" i="19" s="1"/>
  <c r="AK74" i="18"/>
  <c r="AK74" i="19" s="1"/>
  <c r="AI73" i="18"/>
  <c r="AI73" i="19" s="1"/>
  <c r="O73" i="18"/>
  <c r="O73" i="19" s="1"/>
  <c r="S71" i="18"/>
  <c r="S71" i="19" s="1"/>
  <c r="AM71" i="18"/>
  <c r="AM71" i="19" s="1"/>
  <c r="Q70" i="18"/>
  <c r="Q70" i="19" s="1"/>
  <c r="AK70" i="18"/>
  <c r="AK70" i="19" s="1"/>
  <c r="O69" i="18"/>
  <c r="O69" i="19" s="1"/>
  <c r="AI69" i="18"/>
  <c r="AI69" i="19" s="1"/>
  <c r="S67" i="18"/>
  <c r="S67" i="19" s="1"/>
  <c r="AM67" i="18"/>
  <c r="AM67" i="19" s="1"/>
  <c r="Q66" i="18"/>
  <c r="Q66" i="19" s="1"/>
  <c r="AK66" i="18"/>
  <c r="AK66" i="19" s="1"/>
  <c r="O65" i="18"/>
  <c r="O65" i="19" s="1"/>
  <c r="AI65" i="18"/>
  <c r="AI65" i="19" s="1"/>
  <c r="S63" i="18"/>
  <c r="S63" i="19" s="1"/>
  <c r="AM63" i="18"/>
  <c r="AM63" i="19" s="1"/>
  <c r="Q62" i="18"/>
  <c r="Q62" i="19" s="1"/>
  <c r="AK62" i="18"/>
  <c r="AK62" i="19" s="1"/>
  <c r="O61" i="18"/>
  <c r="O61" i="19" s="1"/>
  <c r="AI61" i="18"/>
  <c r="AI61" i="19" s="1"/>
  <c r="S59" i="18"/>
  <c r="S59" i="19" s="1"/>
  <c r="AM59" i="18"/>
  <c r="AM59" i="19" s="1"/>
  <c r="Q58" i="18"/>
  <c r="Q58" i="19" s="1"/>
  <c r="AK58" i="18"/>
  <c r="AK58" i="19" s="1"/>
  <c r="O57" i="18"/>
  <c r="O57" i="19" s="1"/>
  <c r="AI57" i="18"/>
  <c r="AI57" i="19" s="1"/>
  <c r="S55" i="18"/>
  <c r="S55" i="19" s="1"/>
  <c r="AM55" i="18"/>
  <c r="AM55" i="19" s="1"/>
  <c r="AK54" i="18"/>
  <c r="AK54" i="19" s="1"/>
  <c r="Q54" i="18"/>
  <c r="Q54" i="19" s="1"/>
  <c r="AI53" i="18"/>
  <c r="AI53" i="19" s="1"/>
  <c r="O53" i="18"/>
  <c r="O53" i="19" s="1"/>
  <c r="AM51" i="18"/>
  <c r="AM51" i="19" s="1"/>
  <c r="S51" i="18"/>
  <c r="S51" i="19" s="1"/>
  <c r="AK50" i="18"/>
  <c r="AK50" i="19" s="1"/>
  <c r="Q50" i="18"/>
  <c r="Q50" i="19" s="1"/>
  <c r="AI49" i="18"/>
  <c r="AI49" i="19" s="1"/>
  <c r="O49" i="18"/>
  <c r="O49" i="19" s="1"/>
  <c r="AM47" i="18"/>
  <c r="AM47" i="19" s="1"/>
  <c r="S47" i="18"/>
  <c r="S47" i="19" s="1"/>
  <c r="Q46" i="18"/>
  <c r="Q46" i="19" s="1"/>
  <c r="AK46" i="18"/>
  <c r="AK46" i="19" s="1"/>
  <c r="AI45" i="18"/>
  <c r="AI45" i="19" s="1"/>
  <c r="O45" i="18"/>
  <c r="O45" i="19" s="1"/>
  <c r="S43" i="18"/>
  <c r="S43" i="19" s="1"/>
  <c r="AM43" i="18"/>
  <c r="AM43" i="19" s="1"/>
  <c r="Q42" i="18"/>
  <c r="Q42" i="19" s="1"/>
  <c r="AK42" i="18"/>
  <c r="AK42" i="19" s="1"/>
  <c r="O41" i="18"/>
  <c r="O41" i="19" s="1"/>
  <c r="AI41" i="18"/>
  <c r="AI41" i="19" s="1"/>
  <c r="AM39" i="18"/>
  <c r="AM39" i="19" s="1"/>
  <c r="S39" i="18"/>
  <c r="S39" i="19" s="1"/>
  <c r="Q38" i="18"/>
  <c r="Q38" i="19" s="1"/>
  <c r="AK38" i="18"/>
  <c r="AK38" i="19" s="1"/>
  <c r="O37" i="18"/>
  <c r="O37" i="19" s="1"/>
  <c r="AI37" i="18"/>
  <c r="AI37" i="19" s="1"/>
  <c r="S35" i="18"/>
  <c r="S35" i="19" s="1"/>
  <c r="AM35" i="18"/>
  <c r="AM35" i="19" s="1"/>
  <c r="AK34" i="18"/>
  <c r="AK34" i="19" s="1"/>
  <c r="Q34" i="18"/>
  <c r="Q34" i="19" s="1"/>
  <c r="AI33" i="18"/>
  <c r="AI33" i="19" s="1"/>
  <c r="O33" i="18"/>
  <c r="O33" i="19" s="1"/>
  <c r="S31" i="18"/>
  <c r="S31" i="19" s="1"/>
  <c r="AM31" i="18"/>
  <c r="AM31" i="19" s="1"/>
  <c r="Q30" i="18"/>
  <c r="Q30" i="19" s="1"/>
  <c r="AK30" i="18"/>
  <c r="AK30" i="19" s="1"/>
  <c r="O29" i="18"/>
  <c r="O29" i="19" s="1"/>
  <c r="AI29" i="18"/>
  <c r="AI29" i="19" s="1"/>
  <c r="AM27" i="18"/>
  <c r="AM27" i="19" s="1"/>
  <c r="S27" i="18"/>
  <c r="S27" i="19" s="1"/>
  <c r="Q26" i="18"/>
  <c r="Q26" i="19" s="1"/>
  <c r="AK26" i="18"/>
  <c r="AK26" i="19" s="1"/>
  <c r="O25" i="18"/>
  <c r="O25" i="19" s="1"/>
  <c r="AI25" i="18"/>
  <c r="AI25" i="19" s="1"/>
  <c r="S23" i="18"/>
  <c r="S23" i="19" s="1"/>
  <c r="AM23" i="18"/>
  <c r="AM23" i="19" s="1"/>
  <c r="AK22" i="18"/>
  <c r="AK22" i="19" s="1"/>
  <c r="Q22" i="18"/>
  <c r="Q22" i="19" s="1"/>
  <c r="AI21" i="18"/>
  <c r="AI21" i="19" s="1"/>
  <c r="O21" i="18"/>
  <c r="O21" i="19" s="1"/>
  <c r="S19" i="18"/>
  <c r="S19" i="19" s="1"/>
  <c r="AM19" i="18"/>
  <c r="AM19" i="19" s="1"/>
  <c r="Q18" i="18"/>
  <c r="Q18" i="19" s="1"/>
  <c r="AK18" i="18"/>
  <c r="AK18" i="19" s="1"/>
  <c r="AI17" i="18"/>
  <c r="AI17" i="19" s="1"/>
  <c r="O17" i="18"/>
  <c r="O17" i="19" s="1"/>
  <c r="AM15" i="18"/>
  <c r="AM15" i="19" s="1"/>
  <c r="S15" i="18"/>
  <c r="S15" i="19" s="1"/>
  <c r="AK14" i="18"/>
  <c r="AK14" i="19" s="1"/>
  <c r="Q14" i="18"/>
  <c r="Q14" i="19" s="1"/>
  <c r="AI13" i="18"/>
  <c r="AI13" i="19" s="1"/>
  <c r="O13" i="18"/>
  <c r="O13" i="19" s="1"/>
  <c r="AM11" i="18"/>
  <c r="AM11" i="19" s="1"/>
  <c r="S11" i="18"/>
  <c r="S11" i="19" s="1"/>
  <c r="AK10" i="18"/>
  <c r="AK10" i="19" s="1"/>
  <c r="Q10" i="18"/>
  <c r="Q10" i="19" s="1"/>
  <c r="O9" i="18"/>
  <c r="O9" i="19" s="1"/>
  <c r="AI9" i="18"/>
  <c r="AI9" i="19" s="1"/>
  <c r="S7" i="18"/>
  <c r="S7" i="19" s="1"/>
  <c r="AM7" i="18"/>
  <c r="AM7" i="19" s="1"/>
  <c r="AK6" i="18"/>
  <c r="AK6" i="19" s="1"/>
  <c r="Q6" i="18"/>
  <c r="Q6" i="19" s="1"/>
  <c r="O5" i="18"/>
  <c r="O5" i="19" s="1"/>
  <c r="AI5" i="18"/>
  <c r="AI5" i="19" s="1"/>
  <c r="B4" i="17"/>
  <c r="B3" i="13"/>
  <c r="B3" i="14" s="1"/>
  <c r="B3" i="5" s="1"/>
  <c r="E130" i="13"/>
  <c r="E130" i="14" s="1"/>
  <c r="E130" i="5" s="1"/>
  <c r="E131" i="17"/>
  <c r="C130" i="17"/>
  <c r="C129" i="13"/>
  <c r="C129" i="14" s="1"/>
  <c r="C129" i="5" s="1"/>
  <c r="G127" i="13"/>
  <c r="G127" i="14" s="1"/>
  <c r="G127" i="5" s="1"/>
  <c r="G128" i="17"/>
  <c r="E127" i="17"/>
  <c r="E126" i="13"/>
  <c r="E126" i="14" s="1"/>
  <c r="E126" i="5" s="1"/>
  <c r="C126" i="17"/>
  <c r="C125" i="13"/>
  <c r="C125" i="14" s="1"/>
  <c r="C125" i="5" s="1"/>
  <c r="G123" i="13"/>
  <c r="G123" i="14" s="1"/>
  <c r="G123" i="5" s="1"/>
  <c r="G124" i="17"/>
  <c r="E122" i="13"/>
  <c r="E122" i="14" s="1"/>
  <c r="E122" i="5" s="1"/>
  <c r="E123" i="17"/>
  <c r="C122" i="17"/>
  <c r="C121" i="13"/>
  <c r="C121" i="14" s="1"/>
  <c r="C121" i="5" s="1"/>
  <c r="G119" i="13"/>
  <c r="G119" i="14" s="1"/>
  <c r="G119" i="5" s="1"/>
  <c r="G120" i="17"/>
  <c r="E118" i="13"/>
  <c r="E118" i="14" s="1"/>
  <c r="E118" i="5" s="1"/>
  <c r="E119" i="17"/>
  <c r="C118" i="17"/>
  <c r="C117" i="13"/>
  <c r="C117" i="14" s="1"/>
  <c r="C117" i="5" s="1"/>
  <c r="G115" i="13"/>
  <c r="G115" i="14" s="1"/>
  <c r="G115" i="5" s="1"/>
  <c r="G116" i="17"/>
  <c r="E115" i="17"/>
  <c r="E114" i="13"/>
  <c r="E114" i="14" s="1"/>
  <c r="E114" i="5" s="1"/>
  <c r="C114" i="17"/>
  <c r="C113" i="13"/>
  <c r="C113" i="14" s="1"/>
  <c r="C113" i="5" s="1"/>
  <c r="G111" i="13"/>
  <c r="G111" i="14" s="1"/>
  <c r="G111" i="5" s="1"/>
  <c r="G112" i="17"/>
  <c r="E111" i="17"/>
  <c r="E110" i="13"/>
  <c r="E110" i="14" s="1"/>
  <c r="E110" i="5" s="1"/>
  <c r="C110" i="17"/>
  <c r="C109" i="13"/>
  <c r="C109" i="14" s="1"/>
  <c r="C109" i="5" s="1"/>
  <c r="G108" i="17"/>
  <c r="G107" i="13"/>
  <c r="G107" i="14" s="1"/>
  <c r="G107" i="5" s="1"/>
  <c r="E106" i="13"/>
  <c r="E106" i="14" s="1"/>
  <c r="E106" i="5" s="1"/>
  <c r="E107" i="17"/>
  <c r="C105" i="13"/>
  <c r="C105" i="14" s="1"/>
  <c r="C105" i="5" s="1"/>
  <c r="C106" i="17"/>
  <c r="G103" i="13"/>
  <c r="G103" i="14" s="1"/>
  <c r="G103" i="5" s="1"/>
  <c r="G104" i="17"/>
  <c r="E102" i="13"/>
  <c r="E102" i="14" s="1"/>
  <c r="E102" i="5" s="1"/>
  <c r="E103" i="17"/>
  <c r="C101" i="13"/>
  <c r="C101" i="14" s="1"/>
  <c r="C101" i="5" s="1"/>
  <c r="C102" i="17"/>
  <c r="G100" i="17"/>
  <c r="G99" i="13"/>
  <c r="G99" i="14" s="1"/>
  <c r="G99" i="5" s="1"/>
  <c r="E98" i="13"/>
  <c r="E98" i="14" s="1"/>
  <c r="E98" i="5" s="1"/>
  <c r="E99" i="17"/>
  <c r="C98" i="17"/>
  <c r="C97" i="13"/>
  <c r="C97" i="14" s="1"/>
  <c r="C97" i="5" s="1"/>
  <c r="G95" i="13"/>
  <c r="G95" i="14" s="1"/>
  <c r="G95" i="5" s="1"/>
  <c r="G96" i="17"/>
  <c r="E95" i="17"/>
  <c r="E94" i="13"/>
  <c r="E94" i="14" s="1"/>
  <c r="E94" i="5" s="1"/>
  <c r="C93" i="13"/>
  <c r="C93" i="14" s="1"/>
  <c r="C93" i="5" s="1"/>
  <c r="C94" i="17"/>
  <c r="G91" i="13"/>
  <c r="G91" i="14" s="1"/>
  <c r="G91" i="5" s="1"/>
  <c r="G92" i="17"/>
  <c r="E90" i="13"/>
  <c r="E90" i="14" s="1"/>
  <c r="E90" i="5" s="1"/>
  <c r="E91" i="17"/>
  <c r="C90" i="17"/>
  <c r="C89" i="13"/>
  <c r="C89" i="14" s="1"/>
  <c r="C89" i="5" s="1"/>
  <c r="G87" i="13"/>
  <c r="G87" i="14" s="1"/>
  <c r="G87" i="5" s="1"/>
  <c r="G88" i="17"/>
  <c r="E87" i="17"/>
  <c r="E86" i="13"/>
  <c r="E86" i="14" s="1"/>
  <c r="E86" i="5" s="1"/>
  <c r="C85" i="13"/>
  <c r="C85" i="14" s="1"/>
  <c r="C85" i="5" s="1"/>
  <c r="C86" i="17"/>
  <c r="G84" i="17"/>
  <c r="G83" i="13"/>
  <c r="G83" i="14" s="1"/>
  <c r="G83" i="5" s="1"/>
  <c r="E82" i="13"/>
  <c r="E82" i="14" s="1"/>
  <c r="E82" i="5" s="1"/>
  <c r="E83" i="17"/>
  <c r="C82" i="17"/>
  <c r="C81" i="13"/>
  <c r="C81" i="14" s="1"/>
  <c r="C81" i="5" s="1"/>
  <c r="G79" i="13"/>
  <c r="G79" i="14" s="1"/>
  <c r="G79" i="5" s="1"/>
  <c r="G80" i="17"/>
  <c r="E78" i="13"/>
  <c r="E78" i="14" s="1"/>
  <c r="E78" i="5" s="1"/>
  <c r="E79" i="17"/>
  <c r="C77" i="13"/>
  <c r="C77" i="14" s="1"/>
  <c r="C77" i="5" s="1"/>
  <c r="C78" i="17"/>
  <c r="G76" i="17"/>
  <c r="G75" i="13"/>
  <c r="G75" i="14" s="1"/>
  <c r="G75" i="5" s="1"/>
  <c r="E74" i="13"/>
  <c r="E74" i="14" s="1"/>
  <c r="E74" i="5" s="1"/>
  <c r="E75" i="17"/>
  <c r="C73" i="13"/>
  <c r="C73" i="14" s="1"/>
  <c r="C73" i="5" s="1"/>
  <c r="C74" i="17"/>
  <c r="G71" i="13"/>
  <c r="G71" i="14" s="1"/>
  <c r="G71" i="5" s="1"/>
  <c r="G72" i="17"/>
  <c r="E70" i="13"/>
  <c r="E70" i="14" s="1"/>
  <c r="E70" i="5" s="1"/>
  <c r="E71" i="17"/>
  <c r="C69" i="13"/>
  <c r="C69" i="14" s="1"/>
  <c r="C69" i="5" s="1"/>
  <c r="C70" i="17"/>
  <c r="G67" i="13"/>
  <c r="G67" i="14" s="1"/>
  <c r="G67" i="5" s="1"/>
  <c r="G68" i="17"/>
  <c r="E66" i="13"/>
  <c r="E66" i="14" s="1"/>
  <c r="E66" i="5" s="1"/>
  <c r="E67" i="17"/>
  <c r="C66" i="17"/>
  <c r="C65" i="13"/>
  <c r="C65" i="14" s="1"/>
  <c r="C65" i="5" s="1"/>
  <c r="G63" i="13"/>
  <c r="G63" i="14" s="1"/>
  <c r="G63" i="5" s="1"/>
  <c r="G64" i="17"/>
  <c r="E62" i="13"/>
  <c r="E62" i="14" s="1"/>
  <c r="E62" i="5" s="1"/>
  <c r="E63" i="17"/>
  <c r="C61" i="13"/>
  <c r="C61" i="14" s="1"/>
  <c r="C61" i="5" s="1"/>
  <c r="C62" i="17"/>
  <c r="G60" i="17"/>
  <c r="G59" i="13"/>
  <c r="G59" i="14" s="1"/>
  <c r="G59" i="5" s="1"/>
  <c r="E59" i="17"/>
  <c r="E58" i="13"/>
  <c r="E58" i="14" s="1"/>
  <c r="E58" i="5" s="1"/>
  <c r="C57" i="13"/>
  <c r="C57" i="14" s="1"/>
  <c r="C57" i="5" s="1"/>
  <c r="C58" i="17"/>
  <c r="G55" i="13"/>
  <c r="G55" i="14" s="1"/>
  <c r="G55" i="5" s="1"/>
  <c r="G56" i="17"/>
  <c r="E55" i="17"/>
  <c r="E54" i="13"/>
  <c r="E54" i="14" s="1"/>
  <c r="E54" i="5" s="1"/>
  <c r="C53" i="13"/>
  <c r="C53" i="14" s="1"/>
  <c r="C53" i="5" s="1"/>
  <c r="C54" i="17"/>
  <c r="G51" i="13"/>
  <c r="G51" i="14" s="1"/>
  <c r="G51" i="5" s="1"/>
  <c r="G52" i="17"/>
  <c r="E51" i="17"/>
  <c r="E50" i="13"/>
  <c r="E50" i="14" s="1"/>
  <c r="E50" i="5" s="1"/>
  <c r="C49" i="13"/>
  <c r="C49" i="14" s="1"/>
  <c r="C49" i="5" s="1"/>
  <c r="C50" i="17"/>
  <c r="G48" i="17"/>
  <c r="G47" i="13"/>
  <c r="G47" i="14" s="1"/>
  <c r="G47" i="5" s="1"/>
  <c r="E46" i="13"/>
  <c r="E46" i="14" s="1"/>
  <c r="E46" i="5" s="1"/>
  <c r="E47" i="17"/>
  <c r="C45" i="13"/>
  <c r="C45" i="14" s="1"/>
  <c r="C45" i="5" s="1"/>
  <c r="C46" i="17"/>
  <c r="G44" i="17"/>
  <c r="G43" i="13"/>
  <c r="G43" i="14" s="1"/>
  <c r="G43" i="5" s="1"/>
  <c r="E43" i="17"/>
  <c r="E42" i="13"/>
  <c r="E42" i="14" s="1"/>
  <c r="E42" i="5" s="1"/>
  <c r="C41" i="13"/>
  <c r="C41" i="14" s="1"/>
  <c r="C41" i="5" s="1"/>
  <c r="C42" i="17"/>
  <c r="G39" i="13"/>
  <c r="G39" i="14" s="1"/>
  <c r="G39" i="5" s="1"/>
  <c r="G40" i="17"/>
  <c r="E38" i="13"/>
  <c r="E38" i="14" s="1"/>
  <c r="E38" i="5" s="1"/>
  <c r="E39" i="17"/>
  <c r="C38" i="17"/>
  <c r="C37" i="13"/>
  <c r="C37" i="14" s="1"/>
  <c r="C37" i="5" s="1"/>
  <c r="G36" i="17"/>
  <c r="G35" i="13"/>
  <c r="G35" i="14" s="1"/>
  <c r="G35" i="5" s="1"/>
  <c r="E34" i="13"/>
  <c r="E34" i="14" s="1"/>
  <c r="E34" i="5" s="1"/>
  <c r="E35" i="17"/>
  <c r="C34" i="17"/>
  <c r="C33" i="13"/>
  <c r="C33" i="14" s="1"/>
  <c r="C33" i="5" s="1"/>
  <c r="G32" i="17"/>
  <c r="G31" i="13"/>
  <c r="G31" i="14" s="1"/>
  <c r="G31" i="5" s="1"/>
  <c r="E31" i="17"/>
  <c r="E30" i="13"/>
  <c r="E30" i="14" s="1"/>
  <c r="E30" i="5" s="1"/>
  <c r="C29" i="13"/>
  <c r="C29" i="14" s="1"/>
  <c r="C29" i="5" s="1"/>
  <c r="C30" i="17"/>
  <c r="G28" i="17"/>
  <c r="G27" i="13"/>
  <c r="G27" i="14" s="1"/>
  <c r="G27" i="5" s="1"/>
  <c r="E27" i="17"/>
  <c r="E26" i="13"/>
  <c r="E26" i="14" s="1"/>
  <c r="E26" i="5" s="1"/>
  <c r="C26" i="17"/>
  <c r="C25" i="13"/>
  <c r="C25" i="14" s="1"/>
  <c r="C25" i="5" s="1"/>
  <c r="G23" i="13"/>
  <c r="G23" i="14" s="1"/>
  <c r="G23" i="5" s="1"/>
  <c r="G24" i="17"/>
  <c r="E23" i="17"/>
  <c r="E22" i="13"/>
  <c r="E22" i="14" s="1"/>
  <c r="E22" i="5" s="1"/>
  <c r="C22" i="17"/>
  <c r="C21" i="13"/>
  <c r="C21" i="14" s="1"/>
  <c r="C21" i="5" s="1"/>
  <c r="G20" i="17"/>
  <c r="G19" i="13"/>
  <c r="G19" i="14" s="1"/>
  <c r="G19" i="5" s="1"/>
  <c r="E19" i="17"/>
  <c r="E18" i="13"/>
  <c r="E18" i="14" s="1"/>
  <c r="E18" i="5" s="1"/>
  <c r="C17" i="13"/>
  <c r="C17" i="14" s="1"/>
  <c r="C17" i="5" s="1"/>
  <c r="C18" i="17"/>
  <c r="G16" i="17"/>
  <c r="G15" i="13"/>
  <c r="G15" i="14" s="1"/>
  <c r="G15" i="5" s="1"/>
  <c r="E14" i="13"/>
  <c r="E14" i="14" s="1"/>
  <c r="E14" i="5" s="1"/>
  <c r="E15" i="17"/>
  <c r="C13" i="13"/>
  <c r="C13" i="14" s="1"/>
  <c r="C13" i="5" s="1"/>
  <c r="C14" i="17"/>
  <c r="G12" i="17"/>
  <c r="G11" i="13"/>
  <c r="G11" i="14" s="1"/>
  <c r="G11" i="5" s="1"/>
  <c r="E11" i="17"/>
  <c r="E10" i="13"/>
  <c r="E10" i="14" s="1"/>
  <c r="E10" i="5" s="1"/>
  <c r="C9" i="13"/>
  <c r="C9" i="14" s="1"/>
  <c r="C9" i="5" s="1"/>
  <c r="C10" i="17"/>
  <c r="G7" i="13"/>
  <c r="G7" i="14" s="1"/>
  <c r="G7" i="5" s="1"/>
  <c r="G8" i="17"/>
  <c r="E6" i="13"/>
  <c r="E6" i="14" s="1"/>
  <c r="E6" i="5" s="1"/>
  <c r="E7" i="17"/>
  <c r="C6" i="17"/>
  <c r="C5" i="13"/>
  <c r="C5" i="14" s="1"/>
  <c r="C5" i="5" s="1"/>
  <c r="AF131" i="18"/>
  <c r="AF131" i="19" s="1"/>
  <c r="L131" i="18"/>
  <c r="L131" i="19" s="1"/>
  <c r="AD130" i="18"/>
  <c r="AD130" i="19" s="1"/>
  <c r="J130" i="18"/>
  <c r="J130" i="19" s="1"/>
  <c r="H129" i="17"/>
  <c r="L127" i="18"/>
  <c r="L127" i="19" s="1"/>
  <c r="AF127" i="18"/>
  <c r="AF127" i="19" s="1"/>
  <c r="J126" i="18"/>
  <c r="J126" i="19" s="1"/>
  <c r="AD126" i="18"/>
  <c r="AD126" i="19" s="1"/>
  <c r="H125" i="17"/>
  <c r="L123" i="18"/>
  <c r="L123" i="19" s="1"/>
  <c r="AF123" i="18"/>
  <c r="AF123" i="19" s="1"/>
  <c r="AD122" i="18"/>
  <c r="AD122" i="19" s="1"/>
  <c r="J122" i="18"/>
  <c r="J122" i="19" s="1"/>
  <c r="H121" i="17"/>
  <c r="L119" i="18"/>
  <c r="L119" i="19" s="1"/>
  <c r="AF119" i="18"/>
  <c r="AF119" i="19" s="1"/>
  <c r="J118" i="18"/>
  <c r="J118" i="19" s="1"/>
  <c r="AD118" i="18"/>
  <c r="AD118" i="19" s="1"/>
  <c r="H117" i="17"/>
  <c r="L115" i="18"/>
  <c r="L115" i="19" s="1"/>
  <c r="AF115" i="18"/>
  <c r="AF115" i="19" s="1"/>
  <c r="J114" i="18"/>
  <c r="J114" i="19" s="1"/>
  <c r="AD114" i="18"/>
  <c r="AD114" i="19" s="1"/>
  <c r="H113" i="17"/>
  <c r="L111" i="18"/>
  <c r="L111" i="19" s="1"/>
  <c r="AF111" i="18"/>
  <c r="AF111" i="19" s="1"/>
  <c r="AD110" i="18"/>
  <c r="AD110" i="19" s="1"/>
  <c r="J110" i="18"/>
  <c r="J110" i="19" s="1"/>
  <c r="H109" i="17"/>
  <c r="L107" i="18"/>
  <c r="L107" i="19" s="1"/>
  <c r="AF107" i="18"/>
  <c r="AF107" i="19" s="1"/>
  <c r="AD106" i="18"/>
  <c r="AD106" i="19" s="1"/>
  <c r="J106" i="18"/>
  <c r="J106" i="19" s="1"/>
  <c r="H105" i="17"/>
  <c r="AF103" i="18"/>
  <c r="AF103" i="19" s="1"/>
  <c r="L103" i="18"/>
  <c r="L103" i="19" s="1"/>
  <c r="AD102" i="18"/>
  <c r="AD102" i="19" s="1"/>
  <c r="J102" i="18"/>
  <c r="J102" i="19" s="1"/>
  <c r="H101" i="17"/>
  <c r="L99" i="18"/>
  <c r="L99" i="19" s="1"/>
  <c r="AF99" i="18"/>
  <c r="AF99" i="19" s="1"/>
  <c r="J98" i="18"/>
  <c r="J98" i="19" s="1"/>
  <c r="AD98" i="18"/>
  <c r="AD98" i="19" s="1"/>
  <c r="H97" i="17"/>
  <c r="AF95" i="18"/>
  <c r="AF95" i="19" s="1"/>
  <c r="L95" i="18"/>
  <c r="L95" i="19" s="1"/>
  <c r="J94" i="18"/>
  <c r="J94" i="19" s="1"/>
  <c r="AD94" i="18"/>
  <c r="AD94" i="19" s="1"/>
  <c r="H93" i="17"/>
  <c r="AF91" i="18"/>
  <c r="AF91" i="19" s="1"/>
  <c r="L91" i="18"/>
  <c r="L91" i="19" s="1"/>
  <c r="J90" i="18"/>
  <c r="J90" i="19" s="1"/>
  <c r="AD90" i="18"/>
  <c r="AD90" i="19" s="1"/>
  <c r="H89" i="17"/>
  <c r="L87" i="18"/>
  <c r="L87" i="19" s="1"/>
  <c r="AF87" i="18"/>
  <c r="AF87" i="19" s="1"/>
  <c r="AD86" i="18"/>
  <c r="AD86" i="19" s="1"/>
  <c r="J86" i="18"/>
  <c r="J86" i="19" s="1"/>
  <c r="H85" i="17"/>
  <c r="L83" i="18"/>
  <c r="L83" i="19" s="1"/>
  <c r="AF83" i="18"/>
  <c r="AF83" i="19" s="1"/>
  <c r="AD82" i="18"/>
  <c r="AD82" i="19" s="1"/>
  <c r="J82" i="18"/>
  <c r="J82" i="19" s="1"/>
  <c r="H81" i="17"/>
  <c r="L79" i="18"/>
  <c r="L79" i="19" s="1"/>
  <c r="AF79" i="18"/>
  <c r="AF79" i="19" s="1"/>
  <c r="J78" i="18"/>
  <c r="J78" i="19" s="1"/>
  <c r="AD78" i="18"/>
  <c r="AD78" i="19" s="1"/>
  <c r="H77" i="17"/>
  <c r="AF75" i="18"/>
  <c r="AF75" i="19" s="1"/>
  <c r="L75" i="18"/>
  <c r="L75" i="19" s="1"/>
  <c r="AD74" i="18"/>
  <c r="AD74" i="19" s="1"/>
  <c r="J74" i="18"/>
  <c r="J74" i="19" s="1"/>
  <c r="H73" i="17"/>
  <c r="L71" i="18"/>
  <c r="L71" i="19" s="1"/>
  <c r="AF71" i="18"/>
  <c r="AF71" i="19" s="1"/>
  <c r="J70" i="18"/>
  <c r="J70" i="19" s="1"/>
  <c r="AD70" i="18"/>
  <c r="AD70" i="19" s="1"/>
  <c r="H69" i="17"/>
  <c r="L67" i="18"/>
  <c r="L67" i="19" s="1"/>
  <c r="AF67" i="18"/>
  <c r="AF67" i="19" s="1"/>
  <c r="J66" i="18"/>
  <c r="J66" i="19" s="1"/>
  <c r="AD66" i="18"/>
  <c r="AD66" i="19" s="1"/>
  <c r="H65" i="17"/>
  <c r="L63" i="18"/>
  <c r="L63" i="19" s="1"/>
  <c r="AF63" i="18"/>
  <c r="AF63" i="19" s="1"/>
  <c r="AD62" i="18"/>
  <c r="AD62" i="19" s="1"/>
  <c r="J62" i="18"/>
  <c r="J62" i="19" s="1"/>
  <c r="H61" i="17"/>
  <c r="L59" i="18"/>
  <c r="L59" i="19" s="1"/>
  <c r="AF59" i="18"/>
  <c r="AF59" i="19" s="1"/>
  <c r="J58" i="18"/>
  <c r="J58" i="19" s="1"/>
  <c r="AD58" i="18"/>
  <c r="AD58" i="19" s="1"/>
  <c r="H57" i="17"/>
  <c r="L55" i="18"/>
  <c r="L55" i="19" s="1"/>
  <c r="AF55" i="18"/>
  <c r="AF55" i="19" s="1"/>
  <c r="J54" i="18"/>
  <c r="J54" i="19" s="1"/>
  <c r="AD54" i="18"/>
  <c r="AD54" i="19" s="1"/>
  <c r="H53" i="17"/>
  <c r="L51" i="18"/>
  <c r="L51" i="19" s="1"/>
  <c r="AF51" i="18"/>
  <c r="AF51" i="19" s="1"/>
  <c r="AD50" i="18"/>
  <c r="AD50" i="19" s="1"/>
  <c r="J50" i="18"/>
  <c r="J50" i="19" s="1"/>
  <c r="H49" i="17"/>
  <c r="L47" i="18"/>
  <c r="L47" i="19" s="1"/>
  <c r="AF47" i="18"/>
  <c r="AF47" i="19" s="1"/>
  <c r="J46" i="18"/>
  <c r="J46" i="19" s="1"/>
  <c r="AD46" i="18"/>
  <c r="AD46" i="19" s="1"/>
  <c r="H45" i="17"/>
  <c r="AF43" i="18"/>
  <c r="AF43" i="19" s="1"/>
  <c r="L43" i="18"/>
  <c r="L43" i="19" s="1"/>
  <c r="AD42" i="18"/>
  <c r="AD42" i="19" s="1"/>
  <c r="J42" i="18"/>
  <c r="J42" i="19" s="1"/>
  <c r="H41" i="17"/>
  <c r="L39" i="18"/>
  <c r="L39" i="19" s="1"/>
  <c r="AF39" i="18"/>
  <c r="AF39" i="19" s="1"/>
  <c r="J38" i="18"/>
  <c r="J38" i="19" s="1"/>
  <c r="AD38" i="18"/>
  <c r="AD38" i="19" s="1"/>
  <c r="H37" i="17"/>
  <c r="L35" i="18"/>
  <c r="L35" i="19" s="1"/>
  <c r="AF35" i="18"/>
  <c r="AF35" i="19" s="1"/>
  <c r="J34" i="18"/>
  <c r="J34" i="19" s="1"/>
  <c r="AD34" i="18"/>
  <c r="AD34" i="19" s="1"/>
  <c r="H33" i="17"/>
  <c r="L31" i="18"/>
  <c r="L31" i="19" s="1"/>
  <c r="AF31" i="18"/>
  <c r="AF31" i="19" s="1"/>
  <c r="J30" i="18"/>
  <c r="J30" i="19" s="1"/>
  <c r="AD30" i="18"/>
  <c r="AD30" i="19" s="1"/>
  <c r="H29" i="17"/>
  <c r="AF27" i="18"/>
  <c r="AF27" i="19" s="1"/>
  <c r="L27" i="18"/>
  <c r="L27" i="19" s="1"/>
  <c r="J26" i="18"/>
  <c r="J26" i="19" s="1"/>
  <c r="AD26" i="18"/>
  <c r="AD26" i="19" s="1"/>
  <c r="H25" i="17"/>
  <c r="AF23" i="18"/>
  <c r="AF23" i="19" s="1"/>
  <c r="L23" i="18"/>
  <c r="L23" i="19" s="1"/>
  <c r="J22" i="18"/>
  <c r="J22" i="19" s="1"/>
  <c r="AD22" i="18"/>
  <c r="AD22" i="19" s="1"/>
  <c r="H21" i="17"/>
  <c r="AF19" i="18"/>
  <c r="AF19" i="19" s="1"/>
  <c r="L19" i="18"/>
  <c r="L19" i="19" s="1"/>
  <c r="J18" i="18"/>
  <c r="J18" i="19" s="1"/>
  <c r="AD18" i="18"/>
  <c r="AD18" i="19" s="1"/>
  <c r="H17" i="17"/>
  <c r="L15" i="18"/>
  <c r="L15" i="19" s="1"/>
  <c r="AF15" i="18"/>
  <c r="AF15" i="19" s="1"/>
  <c r="J14" i="18"/>
  <c r="J14" i="19" s="1"/>
  <c r="AD14" i="18"/>
  <c r="AD14" i="19" s="1"/>
  <c r="H13" i="17"/>
  <c r="AF11" i="18"/>
  <c r="AF11" i="19" s="1"/>
  <c r="L11" i="18"/>
  <c r="L11" i="19" s="1"/>
  <c r="AD10" i="18"/>
  <c r="AD10" i="19" s="1"/>
  <c r="J10" i="18"/>
  <c r="J10" i="19" s="1"/>
  <c r="H9" i="17"/>
  <c r="L7" i="18"/>
  <c r="L7" i="19" s="1"/>
  <c r="AF7" i="18"/>
  <c r="AF7" i="19" s="1"/>
  <c r="AD6" i="18"/>
  <c r="AD6" i="19" s="1"/>
  <c r="J6" i="18"/>
  <c r="J6" i="19" s="1"/>
  <c r="H5" i="17"/>
  <c r="AL131" i="18"/>
  <c r="AL131" i="19" s="1"/>
  <c r="R131" i="18"/>
  <c r="R131" i="19" s="1"/>
  <c r="P130" i="18"/>
  <c r="P130" i="19" s="1"/>
  <c r="AJ130" i="18"/>
  <c r="AJ130" i="19" s="1"/>
  <c r="N129" i="17"/>
  <c r="R127" i="18"/>
  <c r="R127" i="19" s="1"/>
  <c r="AL127" i="18"/>
  <c r="AL127" i="19" s="1"/>
  <c r="AJ126" i="18"/>
  <c r="AJ126" i="19" s="1"/>
  <c r="P126" i="18"/>
  <c r="P126" i="19" s="1"/>
  <c r="N125" i="17"/>
  <c r="AL123" i="18"/>
  <c r="AL123" i="19" s="1"/>
  <c r="R123" i="18"/>
  <c r="R123" i="19" s="1"/>
  <c r="P122" i="18"/>
  <c r="P122" i="19" s="1"/>
  <c r="AJ122" i="18"/>
  <c r="AJ122" i="19" s="1"/>
  <c r="N121" i="17"/>
  <c r="R119" i="18"/>
  <c r="R119" i="19" s="1"/>
  <c r="AL119" i="18"/>
  <c r="AL119" i="19" s="1"/>
  <c r="AJ118" i="18"/>
  <c r="AJ118" i="19" s="1"/>
  <c r="P118" i="18"/>
  <c r="P118" i="19" s="1"/>
  <c r="N117" i="17"/>
  <c r="R115" i="18"/>
  <c r="R115" i="19" s="1"/>
  <c r="AL115" i="18"/>
  <c r="AL115" i="19" s="1"/>
  <c r="P114" i="18"/>
  <c r="P114" i="19" s="1"/>
  <c r="AJ114" i="18"/>
  <c r="AJ114" i="19" s="1"/>
  <c r="N113" i="17"/>
  <c r="R111" i="18"/>
  <c r="R111" i="19" s="1"/>
  <c r="AL111" i="18"/>
  <c r="AL111" i="19" s="1"/>
  <c r="P110" i="18"/>
  <c r="P110" i="19" s="1"/>
  <c r="AJ110" i="18"/>
  <c r="AJ110" i="19" s="1"/>
  <c r="N109" i="17"/>
  <c r="AL107" i="18"/>
  <c r="AL107" i="19" s="1"/>
  <c r="R107" i="18"/>
  <c r="R107" i="19" s="1"/>
  <c r="AJ106" i="18"/>
  <c r="AJ106" i="19" s="1"/>
  <c r="P106" i="18"/>
  <c r="P106" i="19" s="1"/>
  <c r="N105" i="17"/>
  <c r="R103" i="18"/>
  <c r="R103" i="19" s="1"/>
  <c r="AL103" i="18"/>
  <c r="AL103" i="19" s="1"/>
  <c r="P102" i="18"/>
  <c r="P102" i="19" s="1"/>
  <c r="AJ102" i="18"/>
  <c r="AJ102" i="19" s="1"/>
  <c r="N101" i="17"/>
  <c r="R99" i="18"/>
  <c r="R99" i="19" s="1"/>
  <c r="AL99" i="18"/>
  <c r="AL99" i="19" s="1"/>
  <c r="P98" i="18"/>
  <c r="P98" i="19" s="1"/>
  <c r="AJ98" i="18"/>
  <c r="AJ98" i="19" s="1"/>
  <c r="N97" i="17"/>
  <c r="AL95" i="18"/>
  <c r="AL95" i="19" s="1"/>
  <c r="R95" i="18"/>
  <c r="R95" i="19" s="1"/>
  <c r="AJ94" i="18"/>
  <c r="AJ94" i="19" s="1"/>
  <c r="P94" i="18"/>
  <c r="P94" i="19" s="1"/>
  <c r="N93" i="17"/>
  <c r="R91" i="18"/>
  <c r="R91" i="19" s="1"/>
  <c r="AL91" i="18"/>
  <c r="AL91" i="19" s="1"/>
  <c r="P90" i="18"/>
  <c r="P90" i="19" s="1"/>
  <c r="AJ90" i="18"/>
  <c r="AJ90" i="19" s="1"/>
  <c r="N89" i="17"/>
  <c r="AL87" i="18"/>
  <c r="AL87" i="19" s="1"/>
  <c r="R87" i="18"/>
  <c r="R87" i="19" s="1"/>
  <c r="AJ86" i="18"/>
  <c r="AJ86" i="19" s="1"/>
  <c r="P86" i="18"/>
  <c r="P86" i="19" s="1"/>
  <c r="N85" i="17"/>
  <c r="R83" i="18"/>
  <c r="R83" i="19" s="1"/>
  <c r="AL83" i="18"/>
  <c r="AL83" i="19" s="1"/>
  <c r="AJ82" i="18"/>
  <c r="AJ82" i="19" s="1"/>
  <c r="P82" i="18"/>
  <c r="P82" i="19" s="1"/>
  <c r="N81" i="17"/>
  <c r="R79" i="18"/>
  <c r="R79" i="19" s="1"/>
  <c r="AL79" i="18"/>
  <c r="AL79" i="19" s="1"/>
  <c r="AJ78" i="18"/>
  <c r="AJ78" i="19" s="1"/>
  <c r="P78" i="18"/>
  <c r="P78" i="19" s="1"/>
  <c r="N77" i="17"/>
  <c r="AL75" i="18"/>
  <c r="AL75" i="19" s="1"/>
  <c r="R75" i="18"/>
  <c r="R75" i="19" s="1"/>
  <c r="P74" i="18"/>
  <c r="P74" i="19" s="1"/>
  <c r="AJ74" i="18"/>
  <c r="AJ74" i="19" s="1"/>
  <c r="N73" i="17"/>
  <c r="AL71" i="18"/>
  <c r="AL71" i="19" s="1"/>
  <c r="R71" i="18"/>
  <c r="R71" i="19" s="1"/>
  <c r="AJ70" i="18"/>
  <c r="AJ70" i="19" s="1"/>
  <c r="P70" i="18"/>
  <c r="P70" i="19" s="1"/>
  <c r="N69" i="17"/>
  <c r="R67" i="18"/>
  <c r="R67" i="19" s="1"/>
  <c r="AL67" i="18"/>
  <c r="AL67" i="19" s="1"/>
  <c r="AJ66" i="18"/>
  <c r="AJ66" i="19" s="1"/>
  <c r="P66" i="18"/>
  <c r="P66" i="19" s="1"/>
  <c r="N65" i="17"/>
  <c r="AL63" i="18"/>
  <c r="AL63" i="19" s="1"/>
  <c r="R63" i="18"/>
  <c r="R63" i="19" s="1"/>
  <c r="AJ62" i="18"/>
  <c r="AJ62" i="19" s="1"/>
  <c r="P62" i="18"/>
  <c r="P62" i="19" s="1"/>
  <c r="N61" i="17"/>
  <c r="AL59" i="18"/>
  <c r="AL59" i="19" s="1"/>
  <c r="R59" i="18"/>
  <c r="R59" i="19" s="1"/>
  <c r="AJ58" i="18"/>
  <c r="AJ58" i="19" s="1"/>
  <c r="P58" i="18"/>
  <c r="P58" i="19" s="1"/>
  <c r="N57" i="17"/>
  <c r="R55" i="18"/>
  <c r="R55" i="19" s="1"/>
  <c r="AL55" i="18"/>
  <c r="AL55" i="19" s="1"/>
  <c r="AJ54" i="18"/>
  <c r="AJ54" i="19" s="1"/>
  <c r="P54" i="18"/>
  <c r="P54" i="19" s="1"/>
  <c r="N53" i="17"/>
  <c r="AL51" i="18"/>
  <c r="AL51" i="19" s="1"/>
  <c r="R51" i="18"/>
  <c r="R51" i="19" s="1"/>
  <c r="P50" i="18"/>
  <c r="P50" i="19" s="1"/>
  <c r="AJ50" i="18"/>
  <c r="AJ50" i="19" s="1"/>
  <c r="N49" i="17"/>
  <c r="R47" i="18"/>
  <c r="R47" i="19" s="1"/>
  <c r="AL47" i="18"/>
  <c r="AL47" i="19" s="1"/>
  <c r="AJ46" i="18"/>
  <c r="AJ46" i="19" s="1"/>
  <c r="P46" i="18"/>
  <c r="P46" i="19" s="1"/>
  <c r="N45" i="17"/>
  <c r="AL43" i="18"/>
  <c r="AL43" i="19" s="1"/>
  <c r="R43" i="18"/>
  <c r="R43" i="19" s="1"/>
  <c r="AJ42" i="18"/>
  <c r="AJ42" i="19" s="1"/>
  <c r="P42" i="18"/>
  <c r="P42" i="19" s="1"/>
  <c r="N41" i="17"/>
  <c r="AL39" i="18"/>
  <c r="AL39" i="19" s="1"/>
  <c r="R39" i="18"/>
  <c r="R39" i="19" s="1"/>
  <c r="AJ38" i="18"/>
  <c r="AJ38" i="19" s="1"/>
  <c r="P38" i="18"/>
  <c r="P38" i="19" s="1"/>
  <c r="N37" i="17"/>
  <c r="R35" i="18"/>
  <c r="R35" i="19" s="1"/>
  <c r="AL35" i="18"/>
  <c r="AL35" i="19" s="1"/>
  <c r="P34" i="18"/>
  <c r="P34" i="19" s="1"/>
  <c r="AJ34" i="18"/>
  <c r="AJ34" i="19" s="1"/>
  <c r="N33" i="17"/>
  <c r="AL31" i="18"/>
  <c r="AL31" i="19" s="1"/>
  <c r="R31" i="18"/>
  <c r="R31" i="19" s="1"/>
  <c r="P30" i="18"/>
  <c r="P30" i="19" s="1"/>
  <c r="AJ30" i="18"/>
  <c r="AJ30" i="19" s="1"/>
  <c r="N29" i="17"/>
  <c r="R27" i="18"/>
  <c r="R27" i="19" s="1"/>
  <c r="AL27" i="18"/>
  <c r="AL27" i="19" s="1"/>
  <c r="P26" i="18"/>
  <c r="P26" i="19" s="1"/>
  <c r="AJ26" i="18"/>
  <c r="AJ26" i="19" s="1"/>
  <c r="N25" i="17"/>
  <c r="AL23" i="18"/>
  <c r="AL23" i="19" s="1"/>
  <c r="R23" i="18"/>
  <c r="R23" i="19" s="1"/>
  <c r="AJ22" i="18"/>
  <c r="AJ22" i="19" s="1"/>
  <c r="P22" i="18"/>
  <c r="P22" i="19" s="1"/>
  <c r="N21" i="17"/>
  <c r="AL19" i="18"/>
  <c r="AL19" i="19" s="1"/>
  <c r="R19" i="18"/>
  <c r="R19" i="19" s="1"/>
  <c r="P18" i="18"/>
  <c r="P18" i="19" s="1"/>
  <c r="AJ18" i="18"/>
  <c r="AJ18" i="19" s="1"/>
  <c r="N17" i="17"/>
  <c r="R15" i="18"/>
  <c r="R15" i="19" s="1"/>
  <c r="AL15" i="18"/>
  <c r="AL15" i="19" s="1"/>
  <c r="P14" i="18"/>
  <c r="P14" i="19" s="1"/>
  <c r="AJ14" i="18"/>
  <c r="AJ14" i="19" s="1"/>
  <c r="N13" i="17"/>
  <c r="R11" i="18"/>
  <c r="R11" i="19" s="1"/>
  <c r="AL11" i="18"/>
  <c r="AL11" i="19" s="1"/>
  <c r="P10" i="18"/>
  <c r="P10" i="19" s="1"/>
  <c r="AJ10" i="18"/>
  <c r="AJ10" i="19" s="1"/>
  <c r="N9" i="17"/>
  <c r="R7" i="18"/>
  <c r="R7" i="19" s="1"/>
  <c r="AL7" i="18"/>
  <c r="AL7" i="19" s="1"/>
  <c r="AJ6" i="18"/>
  <c r="AJ6" i="19" s="1"/>
  <c r="P6" i="18"/>
  <c r="P6" i="19" s="1"/>
  <c r="N5" i="17"/>
  <c r="G4" i="17"/>
  <c r="G3" i="13"/>
  <c r="G3" i="14" s="1"/>
  <c r="G3" i="5" s="1"/>
  <c r="D130" i="13"/>
  <c r="D130" i="14" s="1"/>
  <c r="D130" i="5" s="1"/>
  <c r="D131" i="17"/>
  <c r="B129" i="13"/>
  <c r="B129" i="14" s="1"/>
  <c r="B129" i="5" s="1"/>
  <c r="I129" i="5" s="1"/>
  <c r="B130" i="17"/>
  <c r="F127" i="13"/>
  <c r="F127" i="14" s="1"/>
  <c r="F127" i="5" s="1"/>
  <c r="F128" i="17"/>
  <c r="D127" i="17"/>
  <c r="D126" i="13"/>
  <c r="D126" i="14" s="1"/>
  <c r="D126" i="5" s="1"/>
  <c r="B125" i="13"/>
  <c r="B125" i="14" s="1"/>
  <c r="B125" i="5" s="1"/>
  <c r="I125" i="5" s="1"/>
  <c r="B126" i="17"/>
  <c r="F123" i="13"/>
  <c r="F123" i="14" s="1"/>
  <c r="F123" i="5" s="1"/>
  <c r="F124" i="17"/>
  <c r="D123" i="17"/>
  <c r="D122" i="13"/>
  <c r="D122" i="14" s="1"/>
  <c r="D122" i="5" s="1"/>
  <c r="B122" i="17"/>
  <c r="B121" i="13"/>
  <c r="B121" i="14" s="1"/>
  <c r="B121" i="5" s="1"/>
  <c r="I121" i="5" s="1"/>
  <c r="F119" i="13"/>
  <c r="F119" i="14" s="1"/>
  <c r="F119" i="5" s="1"/>
  <c r="F120" i="17"/>
  <c r="D119" i="17"/>
  <c r="D118" i="13"/>
  <c r="D118" i="14" s="1"/>
  <c r="D118" i="5" s="1"/>
  <c r="B118" i="17"/>
  <c r="B117" i="13"/>
  <c r="B117" i="14" s="1"/>
  <c r="B117" i="5" s="1"/>
  <c r="F116" i="17"/>
  <c r="F115" i="13"/>
  <c r="F115" i="14" s="1"/>
  <c r="F115" i="5" s="1"/>
  <c r="D114" i="13"/>
  <c r="D114" i="14" s="1"/>
  <c r="D114" i="5" s="1"/>
  <c r="D115" i="17"/>
  <c r="B113" i="13"/>
  <c r="B113" i="14" s="1"/>
  <c r="B113" i="5" s="1"/>
  <c r="I113" i="5" s="1"/>
  <c r="B114" i="17"/>
  <c r="F111" i="13"/>
  <c r="F111" i="14" s="1"/>
  <c r="F111" i="5" s="1"/>
  <c r="F112" i="17"/>
  <c r="D110" i="13"/>
  <c r="D110" i="14" s="1"/>
  <c r="D110" i="5" s="1"/>
  <c r="D111" i="17"/>
  <c r="B110" i="17"/>
  <c r="B109" i="13"/>
  <c r="B109" i="14" s="1"/>
  <c r="B109" i="5" s="1"/>
  <c r="I109" i="5" s="1"/>
  <c r="F107" i="13"/>
  <c r="F107" i="14" s="1"/>
  <c r="F107" i="5" s="1"/>
  <c r="F108" i="17"/>
  <c r="D107" i="17"/>
  <c r="D106" i="13"/>
  <c r="D106" i="14" s="1"/>
  <c r="D106" i="5" s="1"/>
  <c r="B106" i="17"/>
  <c r="B105" i="13"/>
  <c r="B105" i="14" s="1"/>
  <c r="B105" i="5" s="1"/>
  <c r="I105" i="5" s="1"/>
  <c r="F104" i="17"/>
  <c r="F103" i="13"/>
  <c r="F103" i="14" s="1"/>
  <c r="F103" i="5" s="1"/>
  <c r="D103" i="17"/>
  <c r="D102" i="13"/>
  <c r="D102" i="14" s="1"/>
  <c r="D102" i="5" s="1"/>
  <c r="B102" i="17"/>
  <c r="B101" i="13"/>
  <c r="B101" i="14" s="1"/>
  <c r="B101" i="5" s="1"/>
  <c r="F100" i="17"/>
  <c r="F99" i="13"/>
  <c r="F99" i="14" s="1"/>
  <c r="F99" i="5" s="1"/>
  <c r="D98" i="13"/>
  <c r="D98" i="14" s="1"/>
  <c r="D98" i="5" s="1"/>
  <c r="D99" i="17"/>
  <c r="B98" i="17"/>
  <c r="B97" i="13"/>
  <c r="B97" i="14" s="1"/>
  <c r="B97" i="5" s="1"/>
  <c r="I97" i="5" s="1"/>
  <c r="F96" i="17"/>
  <c r="F95" i="13"/>
  <c r="F95" i="14" s="1"/>
  <c r="F95" i="5" s="1"/>
  <c r="D95" i="17"/>
  <c r="D94" i="13"/>
  <c r="D94" i="14" s="1"/>
  <c r="D94" i="5" s="1"/>
  <c r="B93" i="13"/>
  <c r="B93" i="14" s="1"/>
  <c r="B93" i="5" s="1"/>
  <c r="I93" i="5" s="1"/>
  <c r="B94" i="17"/>
  <c r="F91" i="13"/>
  <c r="F91" i="14" s="1"/>
  <c r="F91" i="5" s="1"/>
  <c r="F92" i="17"/>
  <c r="D90" i="13"/>
  <c r="D90" i="14" s="1"/>
  <c r="D90" i="5" s="1"/>
  <c r="D91" i="17"/>
  <c r="B89" i="13"/>
  <c r="B89" i="14" s="1"/>
  <c r="B89" i="5" s="1"/>
  <c r="B90" i="17"/>
  <c r="F87" i="13"/>
  <c r="F87" i="14" s="1"/>
  <c r="F87" i="5" s="1"/>
  <c r="F88" i="17"/>
  <c r="D87" i="17"/>
  <c r="D86" i="13"/>
  <c r="D86" i="14" s="1"/>
  <c r="D86" i="5" s="1"/>
  <c r="B85" i="13"/>
  <c r="B85" i="14" s="1"/>
  <c r="B85" i="5" s="1"/>
  <c r="I85" i="5" s="1"/>
  <c r="B86" i="17"/>
  <c r="F83" i="13"/>
  <c r="F83" i="14" s="1"/>
  <c r="F83" i="5" s="1"/>
  <c r="F84" i="17"/>
  <c r="D83" i="17"/>
  <c r="D82" i="13"/>
  <c r="D82" i="14" s="1"/>
  <c r="D82" i="5" s="1"/>
  <c r="B81" i="13"/>
  <c r="B81" i="14" s="1"/>
  <c r="B81" i="5" s="1"/>
  <c r="I81" i="5" s="1"/>
  <c r="B82" i="17"/>
  <c r="F79" i="13"/>
  <c r="F79" i="14" s="1"/>
  <c r="F79" i="5" s="1"/>
  <c r="F80" i="17"/>
  <c r="D78" i="13"/>
  <c r="D78" i="14" s="1"/>
  <c r="D78" i="5" s="1"/>
  <c r="D79" i="17"/>
  <c r="B77" i="13"/>
  <c r="B77" i="14" s="1"/>
  <c r="B77" i="5" s="1"/>
  <c r="I77" i="5" s="1"/>
  <c r="B78" i="17"/>
  <c r="F75" i="13"/>
  <c r="F75" i="14" s="1"/>
  <c r="F75" i="5" s="1"/>
  <c r="F76" i="17"/>
  <c r="D75" i="17"/>
  <c r="D74" i="13"/>
  <c r="D74" i="14" s="1"/>
  <c r="D74" i="5" s="1"/>
  <c r="B73" i="13"/>
  <c r="B73" i="14" s="1"/>
  <c r="B73" i="5" s="1"/>
  <c r="I73" i="5" s="1"/>
  <c r="B74" i="17"/>
  <c r="F71" i="13"/>
  <c r="F71" i="14" s="1"/>
  <c r="F71" i="5" s="1"/>
  <c r="F72" i="17"/>
  <c r="D70" i="13"/>
  <c r="D70" i="14" s="1"/>
  <c r="D70" i="5" s="1"/>
  <c r="D71" i="17"/>
  <c r="B70" i="17"/>
  <c r="B69" i="13"/>
  <c r="B69" i="14" s="1"/>
  <c r="B69" i="5" s="1"/>
  <c r="I69" i="5" s="1"/>
  <c r="F67" i="13"/>
  <c r="F67" i="14" s="1"/>
  <c r="F67" i="5" s="1"/>
  <c r="F68" i="17"/>
  <c r="D66" i="13"/>
  <c r="D66" i="14" s="1"/>
  <c r="D66" i="5" s="1"/>
  <c r="D67" i="17"/>
  <c r="B66" i="17"/>
  <c r="B65" i="13"/>
  <c r="B65" i="14" s="1"/>
  <c r="B65" i="5" s="1"/>
  <c r="I65" i="5" s="1"/>
  <c r="F63" i="13"/>
  <c r="F63" i="14" s="1"/>
  <c r="F63" i="5" s="1"/>
  <c r="F64" i="17"/>
  <c r="D62" i="13"/>
  <c r="D62" i="14" s="1"/>
  <c r="D62" i="5" s="1"/>
  <c r="D63" i="17"/>
  <c r="B61" i="13"/>
  <c r="B61" i="14" s="1"/>
  <c r="B61" i="5" s="1"/>
  <c r="I61" i="5" s="1"/>
  <c r="B62" i="17"/>
  <c r="F59" i="13"/>
  <c r="F59" i="14" s="1"/>
  <c r="F59" i="5" s="1"/>
  <c r="F60" i="17"/>
  <c r="D58" i="13"/>
  <c r="D58" i="14" s="1"/>
  <c r="D58" i="5" s="1"/>
  <c r="D59" i="17"/>
  <c r="B57" i="13"/>
  <c r="B57" i="14" s="1"/>
  <c r="B57" i="5" s="1"/>
  <c r="I57" i="5" s="1"/>
  <c r="B58" i="17"/>
  <c r="F56" i="17"/>
  <c r="F55" i="13"/>
  <c r="F55" i="14" s="1"/>
  <c r="F55" i="5" s="1"/>
  <c r="D54" i="13"/>
  <c r="D54" i="14" s="1"/>
  <c r="D54" i="5" s="1"/>
  <c r="D55" i="17"/>
  <c r="B53" i="13"/>
  <c r="B53" i="14" s="1"/>
  <c r="B53" i="5" s="1"/>
  <c r="I53" i="5" s="1"/>
  <c r="B54" i="17"/>
  <c r="F51" i="13"/>
  <c r="F51" i="14" s="1"/>
  <c r="F51" i="5" s="1"/>
  <c r="F52" i="17"/>
  <c r="D51" i="17"/>
  <c r="D50" i="13"/>
  <c r="D50" i="14" s="1"/>
  <c r="D50" i="5" s="1"/>
  <c r="B49" i="13"/>
  <c r="B49" i="14" s="1"/>
  <c r="B49" i="5" s="1"/>
  <c r="I49" i="5" s="1"/>
  <c r="B50" i="17"/>
  <c r="F48" i="17"/>
  <c r="F47" i="13"/>
  <c r="F47" i="14" s="1"/>
  <c r="F47" i="5" s="1"/>
  <c r="D46" i="13"/>
  <c r="D46" i="14" s="1"/>
  <c r="D46" i="5" s="1"/>
  <c r="D47" i="17"/>
  <c r="B46" i="17"/>
  <c r="B45" i="13"/>
  <c r="B45" i="14" s="1"/>
  <c r="B45" i="5" s="1"/>
  <c r="I45" i="5" s="1"/>
  <c r="F44" i="17"/>
  <c r="F43" i="13"/>
  <c r="F43" i="14" s="1"/>
  <c r="F43" i="5" s="1"/>
  <c r="D42" i="13"/>
  <c r="D42" i="14" s="1"/>
  <c r="D42" i="5" s="1"/>
  <c r="D43" i="17"/>
  <c r="B41" i="13"/>
  <c r="B41" i="14" s="1"/>
  <c r="B41" i="5" s="1"/>
  <c r="I41" i="5" s="1"/>
  <c r="B42" i="17"/>
  <c r="F40" i="17"/>
  <c r="F39" i="13"/>
  <c r="F39" i="14" s="1"/>
  <c r="F39" i="5" s="1"/>
  <c r="D38" i="13"/>
  <c r="D38" i="14" s="1"/>
  <c r="D38" i="5" s="1"/>
  <c r="D39" i="17"/>
  <c r="B37" i="13"/>
  <c r="B37" i="14" s="1"/>
  <c r="B37" i="5" s="1"/>
  <c r="I37" i="5" s="1"/>
  <c r="B38" i="17"/>
  <c r="F35" i="13"/>
  <c r="F35" i="14" s="1"/>
  <c r="F35" i="5" s="1"/>
  <c r="F36" i="17"/>
  <c r="D34" i="13"/>
  <c r="D34" i="14" s="1"/>
  <c r="D34" i="5" s="1"/>
  <c r="D35" i="17"/>
  <c r="B33" i="13"/>
  <c r="B33" i="14" s="1"/>
  <c r="B33" i="5" s="1"/>
  <c r="I33" i="5" s="1"/>
  <c r="B34" i="17"/>
  <c r="F32" i="17"/>
  <c r="F31" i="13"/>
  <c r="F31" i="14" s="1"/>
  <c r="F31" i="5" s="1"/>
  <c r="D30" i="13"/>
  <c r="D30" i="14" s="1"/>
  <c r="D30" i="5" s="1"/>
  <c r="D31" i="17"/>
  <c r="B29" i="13"/>
  <c r="B29" i="14" s="1"/>
  <c r="B29" i="5" s="1"/>
  <c r="I29" i="5" s="1"/>
  <c r="B30" i="17"/>
  <c r="F27" i="13"/>
  <c r="F27" i="14" s="1"/>
  <c r="F27" i="5" s="1"/>
  <c r="F28" i="17"/>
  <c r="D26" i="13"/>
  <c r="D26" i="14" s="1"/>
  <c r="D26" i="5" s="1"/>
  <c r="D27" i="17"/>
  <c r="B25" i="13"/>
  <c r="B25" i="14" s="1"/>
  <c r="B25" i="5" s="1"/>
  <c r="I25" i="5" s="1"/>
  <c r="B26" i="17"/>
  <c r="F24" i="17"/>
  <c r="F23" i="13"/>
  <c r="F23" i="14" s="1"/>
  <c r="F23" i="5" s="1"/>
  <c r="D22" i="13"/>
  <c r="D22" i="14" s="1"/>
  <c r="D22" i="5" s="1"/>
  <c r="D23" i="17"/>
  <c r="B21" i="13"/>
  <c r="B21" i="14" s="1"/>
  <c r="B21" i="5" s="1"/>
  <c r="I21" i="5" s="1"/>
  <c r="B22" i="17"/>
  <c r="F19" i="13"/>
  <c r="F19" i="14" s="1"/>
  <c r="F19" i="5" s="1"/>
  <c r="F20" i="17"/>
  <c r="D18" i="13"/>
  <c r="D18" i="14" s="1"/>
  <c r="D18" i="5" s="1"/>
  <c r="D19" i="17"/>
  <c r="B17" i="13"/>
  <c r="B17" i="14" s="1"/>
  <c r="B17" i="5" s="1"/>
  <c r="I17" i="5" s="1"/>
  <c r="B18" i="17"/>
  <c r="F16" i="17"/>
  <c r="F15" i="13"/>
  <c r="F15" i="14" s="1"/>
  <c r="F15" i="5" s="1"/>
  <c r="D15" i="17"/>
  <c r="D14" i="13"/>
  <c r="D14" i="14" s="1"/>
  <c r="D14" i="5" s="1"/>
  <c r="B14" i="17"/>
  <c r="B13" i="13"/>
  <c r="B13" i="14" s="1"/>
  <c r="B13" i="5" s="1"/>
  <c r="I13" i="5" s="1"/>
  <c r="F11" i="13"/>
  <c r="F11" i="14" s="1"/>
  <c r="F11" i="5" s="1"/>
  <c r="F12" i="17"/>
  <c r="D10" i="13"/>
  <c r="D10" i="14" s="1"/>
  <c r="D10" i="5" s="1"/>
  <c r="D11" i="17"/>
  <c r="B10" i="17"/>
  <c r="B9" i="13"/>
  <c r="B9" i="14" s="1"/>
  <c r="B9" i="5" s="1"/>
  <c r="I9" i="5" s="1"/>
  <c r="F7" i="13"/>
  <c r="F7" i="14" s="1"/>
  <c r="F7" i="5" s="1"/>
  <c r="F8" i="17"/>
  <c r="D6" i="13"/>
  <c r="D6" i="14" s="1"/>
  <c r="D6" i="5" s="1"/>
  <c r="D7" i="17"/>
  <c r="B6" i="17"/>
  <c r="B5" i="13"/>
  <c r="B5" i="14" s="1"/>
  <c r="B5" i="5" s="1"/>
  <c r="H4" i="17"/>
  <c r="AE131" i="18"/>
  <c r="AE131" i="19" s="1"/>
  <c r="K131" i="18"/>
  <c r="K131" i="19" s="1"/>
  <c r="I130" i="18"/>
  <c r="I130" i="19" s="1"/>
  <c r="AC130" i="18"/>
  <c r="AC130" i="19" s="1"/>
  <c r="AG128" i="18"/>
  <c r="AG128" i="19" s="1"/>
  <c r="M128" i="18"/>
  <c r="M128" i="19" s="1"/>
  <c r="AE127" i="18"/>
  <c r="AE127" i="19" s="1"/>
  <c r="K127" i="18"/>
  <c r="K127" i="19" s="1"/>
  <c r="AC126" i="18"/>
  <c r="AC126" i="19" s="1"/>
  <c r="I126" i="18"/>
  <c r="I126" i="19" s="1"/>
  <c r="M124" i="18"/>
  <c r="M124" i="19" s="1"/>
  <c r="AG124" i="18"/>
  <c r="AG124" i="19" s="1"/>
  <c r="AE123" i="18"/>
  <c r="AE123" i="19" s="1"/>
  <c r="K123" i="18"/>
  <c r="K123" i="19" s="1"/>
  <c r="AC122" i="18"/>
  <c r="AC122" i="19" s="1"/>
  <c r="I122" i="18"/>
  <c r="I122" i="19" s="1"/>
  <c r="M120" i="18"/>
  <c r="M120" i="19" s="1"/>
  <c r="AG120" i="18"/>
  <c r="AG120" i="19" s="1"/>
  <c r="K119" i="18"/>
  <c r="K119" i="19" s="1"/>
  <c r="AE119" i="18"/>
  <c r="AE119" i="19" s="1"/>
  <c r="AC118" i="18"/>
  <c r="AC118" i="19" s="1"/>
  <c r="I118" i="18"/>
  <c r="I118" i="19" s="1"/>
  <c r="M116" i="18"/>
  <c r="M116" i="19" s="1"/>
  <c r="AG116" i="18"/>
  <c r="AG116" i="19" s="1"/>
  <c r="K115" i="18"/>
  <c r="K115" i="19" s="1"/>
  <c r="AE115" i="18"/>
  <c r="AE115" i="19" s="1"/>
  <c r="AC114" i="18"/>
  <c r="AC114" i="19" s="1"/>
  <c r="I114" i="18"/>
  <c r="I114" i="19" s="1"/>
  <c r="AG112" i="18"/>
  <c r="AG112" i="19" s="1"/>
  <c r="M112" i="18"/>
  <c r="M112" i="19" s="1"/>
  <c r="K111" i="18"/>
  <c r="K111" i="19" s="1"/>
  <c r="AE111" i="18"/>
  <c r="AE111" i="19" s="1"/>
  <c r="AC110" i="18"/>
  <c r="AC110" i="19" s="1"/>
  <c r="I110" i="18"/>
  <c r="I110" i="19" s="1"/>
  <c r="M108" i="18"/>
  <c r="M108" i="19" s="1"/>
  <c r="AG108" i="18"/>
  <c r="AG108" i="19" s="1"/>
  <c r="AE107" i="18"/>
  <c r="AE107" i="19" s="1"/>
  <c r="K107" i="18"/>
  <c r="K107" i="19" s="1"/>
  <c r="AC106" i="18"/>
  <c r="AC106" i="19" s="1"/>
  <c r="I106" i="18"/>
  <c r="I106" i="19" s="1"/>
  <c r="M104" i="18"/>
  <c r="M104" i="19" s="1"/>
  <c r="AG104" i="18"/>
  <c r="AG104" i="19" s="1"/>
  <c r="AE103" i="18"/>
  <c r="AE103" i="19" s="1"/>
  <c r="K103" i="18"/>
  <c r="K103" i="19" s="1"/>
  <c r="AC102" i="18"/>
  <c r="AC102" i="19" s="1"/>
  <c r="I102" i="18"/>
  <c r="I102" i="19" s="1"/>
  <c r="M100" i="18"/>
  <c r="M100" i="19" s="1"/>
  <c r="AG100" i="18"/>
  <c r="AG100" i="19" s="1"/>
  <c r="AE99" i="18"/>
  <c r="AE99" i="19" s="1"/>
  <c r="K99" i="18"/>
  <c r="K99" i="19" s="1"/>
  <c r="AC98" i="18"/>
  <c r="AC98" i="19" s="1"/>
  <c r="I98" i="18"/>
  <c r="I98" i="19" s="1"/>
  <c r="M96" i="18"/>
  <c r="M96" i="19" s="1"/>
  <c r="AG96" i="18"/>
  <c r="AG96" i="19" s="1"/>
  <c r="K95" i="18"/>
  <c r="K95" i="19" s="1"/>
  <c r="AE95" i="18"/>
  <c r="AE95" i="19" s="1"/>
  <c r="AC94" i="18"/>
  <c r="AC94" i="19" s="1"/>
  <c r="I94" i="18"/>
  <c r="I94" i="19" s="1"/>
  <c r="AG92" i="18"/>
  <c r="AG92" i="19" s="1"/>
  <c r="M92" i="18"/>
  <c r="M92" i="19" s="1"/>
  <c r="AE91" i="18"/>
  <c r="AE91" i="19" s="1"/>
  <c r="K91" i="18"/>
  <c r="K91" i="19" s="1"/>
  <c r="AC90" i="18"/>
  <c r="AC90" i="19" s="1"/>
  <c r="I90" i="18"/>
  <c r="I90" i="19" s="1"/>
  <c r="M88" i="18"/>
  <c r="M88" i="19" s="1"/>
  <c r="AG88" i="18"/>
  <c r="AG88" i="19" s="1"/>
  <c r="K87" i="18"/>
  <c r="K87" i="19" s="1"/>
  <c r="AE87" i="18"/>
  <c r="AE87" i="19" s="1"/>
  <c r="AC86" i="18"/>
  <c r="AC86" i="19" s="1"/>
  <c r="I86" i="18"/>
  <c r="I86" i="19" s="1"/>
  <c r="M84" i="18"/>
  <c r="M84" i="19" s="1"/>
  <c r="AG84" i="18"/>
  <c r="AG84" i="19" s="1"/>
  <c r="K83" i="18"/>
  <c r="K83" i="19" s="1"/>
  <c r="AE83" i="18"/>
  <c r="AE83" i="19" s="1"/>
  <c r="I82" i="18"/>
  <c r="I82" i="19" s="1"/>
  <c r="AC82" i="18"/>
  <c r="AC82" i="19" s="1"/>
  <c r="M80" i="18"/>
  <c r="M80" i="19" s="1"/>
  <c r="AG80" i="18"/>
  <c r="AG80" i="19" s="1"/>
  <c r="AE79" i="18"/>
  <c r="AE79" i="19" s="1"/>
  <c r="K79" i="18"/>
  <c r="K79" i="19" s="1"/>
  <c r="AC78" i="18"/>
  <c r="AC78" i="19" s="1"/>
  <c r="I78" i="18"/>
  <c r="I78" i="19" s="1"/>
  <c r="M76" i="18"/>
  <c r="M76" i="19" s="1"/>
  <c r="AG76" i="18"/>
  <c r="AG76" i="19" s="1"/>
  <c r="K75" i="18"/>
  <c r="K75" i="19" s="1"/>
  <c r="AE75" i="18"/>
  <c r="AE75" i="19" s="1"/>
  <c r="I74" i="18"/>
  <c r="I74" i="19" s="1"/>
  <c r="AC74" i="18"/>
  <c r="AC74" i="19" s="1"/>
  <c r="M72" i="18"/>
  <c r="M72" i="19" s="1"/>
  <c r="AG72" i="18"/>
  <c r="AG72" i="19" s="1"/>
  <c r="AE71" i="18"/>
  <c r="AE71" i="19" s="1"/>
  <c r="K71" i="18"/>
  <c r="K71" i="19" s="1"/>
  <c r="AC70" i="18"/>
  <c r="AC70" i="19" s="1"/>
  <c r="I70" i="18"/>
  <c r="I70" i="19" s="1"/>
  <c r="M68" i="18"/>
  <c r="M68" i="19" s="1"/>
  <c r="AG68" i="18"/>
  <c r="AG68" i="19" s="1"/>
  <c r="AE67" i="18"/>
  <c r="AE67" i="19" s="1"/>
  <c r="K67" i="18"/>
  <c r="K67" i="19" s="1"/>
  <c r="I66" i="18"/>
  <c r="I66" i="19" s="1"/>
  <c r="AC66" i="18"/>
  <c r="AC66" i="19" s="1"/>
  <c r="M64" i="18"/>
  <c r="M64" i="19" s="1"/>
  <c r="AG64" i="18"/>
  <c r="AG64" i="19" s="1"/>
  <c r="AE63" i="18"/>
  <c r="AE63" i="19" s="1"/>
  <c r="K63" i="18"/>
  <c r="K63" i="19" s="1"/>
  <c r="AC62" i="18"/>
  <c r="AC62" i="19" s="1"/>
  <c r="I62" i="18"/>
  <c r="I62" i="19" s="1"/>
  <c r="AG60" i="18"/>
  <c r="AG60" i="19" s="1"/>
  <c r="M60" i="18"/>
  <c r="M60" i="19" s="1"/>
  <c r="K59" i="18"/>
  <c r="K59" i="19" s="1"/>
  <c r="AE59" i="18"/>
  <c r="AE59" i="19" s="1"/>
  <c r="AC58" i="18"/>
  <c r="AC58" i="19" s="1"/>
  <c r="I58" i="18"/>
  <c r="I58" i="19" s="1"/>
  <c r="AG56" i="18"/>
  <c r="AG56" i="19" s="1"/>
  <c r="M56" i="18"/>
  <c r="M56" i="19" s="1"/>
  <c r="K55" i="18"/>
  <c r="K55" i="19" s="1"/>
  <c r="AE55" i="18"/>
  <c r="AE55" i="19" s="1"/>
  <c r="AC54" i="18"/>
  <c r="AC54" i="19" s="1"/>
  <c r="I54" i="18"/>
  <c r="I54" i="19" s="1"/>
  <c r="AG52" i="18"/>
  <c r="AG52" i="19" s="1"/>
  <c r="M52" i="18"/>
  <c r="M52" i="19" s="1"/>
  <c r="AE51" i="18"/>
  <c r="AE51" i="19" s="1"/>
  <c r="K51" i="18"/>
  <c r="K51" i="19" s="1"/>
  <c r="I50" i="18"/>
  <c r="I50" i="19" s="1"/>
  <c r="AC50" i="18"/>
  <c r="AC50" i="19" s="1"/>
  <c r="AG48" i="18"/>
  <c r="AG48" i="19" s="1"/>
  <c r="M48" i="18"/>
  <c r="M48" i="19" s="1"/>
  <c r="K47" i="18"/>
  <c r="K47" i="19" s="1"/>
  <c r="AE47" i="18"/>
  <c r="AE47" i="19" s="1"/>
  <c r="I46" i="18"/>
  <c r="I46" i="19" s="1"/>
  <c r="AC46" i="18"/>
  <c r="AC46" i="19" s="1"/>
  <c r="M44" i="18"/>
  <c r="M44" i="19" s="1"/>
  <c r="AG44" i="18"/>
  <c r="AG44" i="19" s="1"/>
  <c r="K43" i="18"/>
  <c r="K43" i="19" s="1"/>
  <c r="AE43" i="18"/>
  <c r="AE43" i="19" s="1"/>
  <c r="I42" i="18"/>
  <c r="I42" i="19" s="1"/>
  <c r="AC42" i="18"/>
  <c r="AC42" i="19" s="1"/>
  <c r="M40" i="18"/>
  <c r="M40" i="19" s="1"/>
  <c r="AG40" i="18"/>
  <c r="AG40" i="19" s="1"/>
  <c r="K39" i="18"/>
  <c r="K39" i="19" s="1"/>
  <c r="AE39" i="18"/>
  <c r="AE39" i="19" s="1"/>
  <c r="AC38" i="18"/>
  <c r="AC38" i="19" s="1"/>
  <c r="I38" i="18"/>
  <c r="I38" i="19" s="1"/>
  <c r="AG36" i="18"/>
  <c r="AG36" i="19" s="1"/>
  <c r="M36" i="18"/>
  <c r="M36" i="19" s="1"/>
  <c r="K35" i="18"/>
  <c r="K35" i="19" s="1"/>
  <c r="AE35" i="18"/>
  <c r="AE35" i="19" s="1"/>
  <c r="I34" i="18"/>
  <c r="I34" i="19" s="1"/>
  <c r="AC34" i="18"/>
  <c r="AC34" i="19" s="1"/>
  <c r="M32" i="18"/>
  <c r="M32" i="19" s="1"/>
  <c r="AG32" i="18"/>
  <c r="AG32" i="19" s="1"/>
  <c r="K31" i="18"/>
  <c r="K31" i="19" s="1"/>
  <c r="AE31" i="18"/>
  <c r="AE31" i="19" s="1"/>
  <c r="I30" i="18"/>
  <c r="I30" i="19" s="1"/>
  <c r="AC30" i="18"/>
  <c r="AC30" i="19" s="1"/>
  <c r="AG28" i="18"/>
  <c r="AG28" i="19" s="1"/>
  <c r="M28" i="18"/>
  <c r="M28" i="19" s="1"/>
  <c r="K27" i="18"/>
  <c r="K27" i="19" s="1"/>
  <c r="AE27" i="18"/>
  <c r="AE27" i="19" s="1"/>
  <c r="I26" i="18"/>
  <c r="I26" i="19" s="1"/>
  <c r="AC26" i="18"/>
  <c r="AC26" i="19" s="1"/>
  <c r="M24" i="18"/>
  <c r="M24" i="19" s="1"/>
  <c r="AG24" i="18"/>
  <c r="AG24" i="19" s="1"/>
  <c r="K23" i="18"/>
  <c r="K23" i="19" s="1"/>
  <c r="AE23" i="18"/>
  <c r="AE23" i="19" s="1"/>
  <c r="I22" i="18"/>
  <c r="I22" i="19" s="1"/>
  <c r="AC22" i="18"/>
  <c r="AC22" i="19" s="1"/>
  <c r="M20" i="18"/>
  <c r="M20" i="19" s="1"/>
  <c r="AG20" i="18"/>
  <c r="AG20" i="19" s="1"/>
  <c r="AE19" i="18"/>
  <c r="AE19" i="19" s="1"/>
  <c r="K19" i="18"/>
  <c r="K19" i="19" s="1"/>
  <c r="I18" i="18"/>
  <c r="I18" i="19" s="1"/>
  <c r="AC18" i="18"/>
  <c r="AC18" i="19" s="1"/>
  <c r="AG16" i="18"/>
  <c r="AG16" i="19" s="1"/>
  <c r="M16" i="18"/>
  <c r="M16" i="19" s="1"/>
  <c r="AE15" i="18"/>
  <c r="AE15" i="19" s="1"/>
  <c r="K15" i="18"/>
  <c r="K15" i="19" s="1"/>
  <c r="I14" i="18"/>
  <c r="I14" i="19" s="1"/>
  <c r="AC14" i="18"/>
  <c r="AC14" i="19" s="1"/>
  <c r="AG12" i="18"/>
  <c r="AG12" i="19" s="1"/>
  <c r="M12" i="18"/>
  <c r="M12" i="19" s="1"/>
  <c r="AE11" i="18"/>
  <c r="AE11" i="19" s="1"/>
  <c r="K11" i="18"/>
  <c r="K11" i="19" s="1"/>
  <c r="AC10" i="18"/>
  <c r="AC10" i="19" s="1"/>
  <c r="I10" i="18"/>
  <c r="I10" i="19" s="1"/>
  <c r="AG8" i="18"/>
  <c r="AG8" i="19" s="1"/>
  <c r="M8" i="18"/>
  <c r="M8" i="19" s="1"/>
  <c r="AE7" i="18"/>
  <c r="AE7" i="19" s="1"/>
  <c r="K7" i="18"/>
  <c r="K7" i="19" s="1"/>
  <c r="AC6" i="18"/>
  <c r="AC6" i="19" s="1"/>
  <c r="I6" i="18"/>
  <c r="I6" i="19" s="1"/>
  <c r="N4" i="17"/>
  <c r="AK131" i="18"/>
  <c r="AK131" i="19" s="1"/>
  <c r="Q131" i="18"/>
  <c r="Q131" i="19" s="1"/>
  <c r="AI130" i="18"/>
  <c r="AI130" i="19" s="1"/>
  <c r="O130" i="18"/>
  <c r="O130" i="19" s="1"/>
  <c r="AM128" i="18"/>
  <c r="AM128" i="19" s="1"/>
  <c r="S128" i="18"/>
  <c r="S128" i="19" s="1"/>
  <c r="Q127" i="18"/>
  <c r="Q127" i="19" s="1"/>
  <c r="AK127" i="18"/>
  <c r="AK127" i="19" s="1"/>
  <c r="O126" i="18"/>
  <c r="O126" i="19" s="1"/>
  <c r="AI126" i="18"/>
  <c r="AI126" i="19" s="1"/>
  <c r="S124" i="18"/>
  <c r="S124" i="19" s="1"/>
  <c r="AM124" i="18"/>
  <c r="AM124" i="19" s="1"/>
  <c r="Q123" i="18"/>
  <c r="Q123" i="19" s="1"/>
  <c r="AK123" i="18"/>
  <c r="AK123" i="19" s="1"/>
  <c r="AI122" i="18"/>
  <c r="AI122" i="19" s="1"/>
  <c r="O122" i="18"/>
  <c r="O122" i="19" s="1"/>
  <c r="AM120" i="18"/>
  <c r="AM120" i="19" s="1"/>
  <c r="S120" i="18"/>
  <c r="S120" i="19" s="1"/>
  <c r="Q119" i="18"/>
  <c r="Q119" i="19" s="1"/>
  <c r="AK119" i="18"/>
  <c r="AK119" i="19" s="1"/>
  <c r="AI118" i="18"/>
  <c r="AI118" i="19" s="1"/>
  <c r="O118" i="18"/>
  <c r="O118" i="19" s="1"/>
  <c r="S116" i="18"/>
  <c r="S116" i="19" s="1"/>
  <c r="AM116" i="18"/>
  <c r="AM116" i="19" s="1"/>
  <c r="AK115" i="18"/>
  <c r="AK115" i="19" s="1"/>
  <c r="Q115" i="18"/>
  <c r="Q115" i="19" s="1"/>
  <c r="O114" i="18"/>
  <c r="O114" i="19" s="1"/>
  <c r="AI114" i="18"/>
  <c r="AI114" i="19" s="1"/>
  <c r="AM112" i="18"/>
  <c r="AM112" i="19" s="1"/>
  <c r="S112" i="18"/>
  <c r="S112" i="19" s="1"/>
  <c r="AK111" i="18"/>
  <c r="AK111" i="19" s="1"/>
  <c r="Q111" i="18"/>
  <c r="Q111" i="19" s="1"/>
  <c r="AI110" i="18"/>
  <c r="AI110" i="19" s="1"/>
  <c r="O110" i="18"/>
  <c r="O110" i="19" s="1"/>
  <c r="AM108" i="18"/>
  <c r="AM108" i="19" s="1"/>
  <c r="S108" i="18"/>
  <c r="S108" i="19" s="1"/>
  <c r="AK107" i="18"/>
  <c r="AK107" i="19" s="1"/>
  <c r="Q107" i="18"/>
  <c r="Q107" i="19" s="1"/>
  <c r="O106" i="18"/>
  <c r="O106" i="19" s="1"/>
  <c r="AI106" i="18"/>
  <c r="AI106" i="19" s="1"/>
  <c r="AM104" i="18"/>
  <c r="AM104" i="19" s="1"/>
  <c r="S104" i="18"/>
  <c r="S104" i="19" s="1"/>
  <c r="AK103" i="18"/>
  <c r="AK103" i="19" s="1"/>
  <c r="Q103" i="18"/>
  <c r="Q103" i="19" s="1"/>
  <c r="O102" i="18"/>
  <c r="O102" i="19" s="1"/>
  <c r="AI102" i="18"/>
  <c r="AI102" i="19" s="1"/>
  <c r="S100" i="18"/>
  <c r="S100" i="19" s="1"/>
  <c r="AM100" i="18"/>
  <c r="AM100" i="19" s="1"/>
  <c r="AK99" i="18"/>
  <c r="AK99" i="19" s="1"/>
  <c r="Q99" i="18"/>
  <c r="Q99" i="19" s="1"/>
  <c r="O98" i="18"/>
  <c r="O98" i="19" s="1"/>
  <c r="AI98" i="18"/>
  <c r="AI98" i="19" s="1"/>
  <c r="S96" i="18"/>
  <c r="S96" i="19" s="1"/>
  <c r="AM96" i="18"/>
  <c r="AM96" i="19" s="1"/>
  <c r="Q95" i="18"/>
  <c r="Q95" i="19" s="1"/>
  <c r="AK95" i="18"/>
  <c r="AK95" i="19" s="1"/>
  <c r="AI94" i="18"/>
  <c r="AI94" i="19" s="1"/>
  <c r="O94" i="18"/>
  <c r="O94" i="19" s="1"/>
  <c r="AM92" i="18"/>
  <c r="AM92" i="19" s="1"/>
  <c r="S92" i="18"/>
  <c r="S92" i="19" s="1"/>
  <c r="Q91" i="18"/>
  <c r="Q91" i="19" s="1"/>
  <c r="AK91" i="18"/>
  <c r="AK91" i="19" s="1"/>
  <c r="AI90" i="18"/>
  <c r="AI90" i="19" s="1"/>
  <c r="O90" i="18"/>
  <c r="O90" i="19" s="1"/>
  <c r="AM88" i="18"/>
  <c r="AM88" i="19" s="1"/>
  <c r="S88" i="18"/>
  <c r="S88" i="19" s="1"/>
  <c r="AK87" i="18"/>
  <c r="AK87" i="19" s="1"/>
  <c r="Q87" i="18"/>
  <c r="Q87" i="19" s="1"/>
  <c r="O86" i="18"/>
  <c r="O86" i="19" s="1"/>
  <c r="AI86" i="18"/>
  <c r="AI86" i="19" s="1"/>
  <c r="S84" i="18"/>
  <c r="S84" i="19" s="1"/>
  <c r="AM84" i="18"/>
  <c r="AM84" i="19" s="1"/>
  <c r="Q83" i="18"/>
  <c r="Q83" i="19" s="1"/>
  <c r="AK83" i="18"/>
  <c r="AK83" i="19" s="1"/>
  <c r="O82" i="18"/>
  <c r="O82" i="19" s="1"/>
  <c r="AI82" i="18"/>
  <c r="AI82" i="19" s="1"/>
  <c r="S80" i="18"/>
  <c r="S80" i="19" s="1"/>
  <c r="AM80" i="18"/>
  <c r="AM80" i="19" s="1"/>
  <c r="Q79" i="18"/>
  <c r="Q79" i="19" s="1"/>
  <c r="AK79" i="18"/>
  <c r="AK79" i="19" s="1"/>
  <c r="AI78" i="18"/>
  <c r="AI78" i="19" s="1"/>
  <c r="O78" i="18"/>
  <c r="O78" i="19" s="1"/>
  <c r="S76" i="18"/>
  <c r="S76" i="19" s="1"/>
  <c r="AM76" i="18"/>
  <c r="AM76" i="19" s="1"/>
  <c r="Q75" i="18"/>
  <c r="Q75" i="19" s="1"/>
  <c r="AK75" i="18"/>
  <c r="AK75" i="19" s="1"/>
  <c r="AI74" i="18"/>
  <c r="AI74" i="19" s="1"/>
  <c r="O74" i="18"/>
  <c r="O74" i="19" s="1"/>
  <c r="AM72" i="18"/>
  <c r="AM72" i="19" s="1"/>
  <c r="S72" i="18"/>
  <c r="S72" i="19" s="1"/>
  <c r="AK71" i="18"/>
  <c r="AK71" i="19" s="1"/>
  <c r="Q71" i="18"/>
  <c r="Q71" i="19" s="1"/>
  <c r="O70" i="18"/>
  <c r="O70" i="19" s="1"/>
  <c r="AI70" i="18"/>
  <c r="AI70" i="19" s="1"/>
  <c r="S68" i="18"/>
  <c r="S68" i="19" s="1"/>
  <c r="AM68" i="18"/>
  <c r="AM68" i="19" s="1"/>
  <c r="AK67" i="18"/>
  <c r="AK67" i="19" s="1"/>
  <c r="Q67" i="18"/>
  <c r="Q67" i="19" s="1"/>
  <c r="AI66" i="18"/>
  <c r="AI66" i="19" s="1"/>
  <c r="O66" i="18"/>
  <c r="O66" i="19" s="1"/>
  <c r="S64" i="18"/>
  <c r="S64" i="19" s="1"/>
  <c r="AM64" i="18"/>
  <c r="AM64" i="19" s="1"/>
  <c r="AK63" i="18"/>
  <c r="AK63" i="19" s="1"/>
  <c r="Q63" i="18"/>
  <c r="Q63" i="19" s="1"/>
  <c r="AI62" i="18"/>
  <c r="AI62" i="19" s="1"/>
  <c r="O62" i="18"/>
  <c r="O62" i="19" s="1"/>
  <c r="S60" i="18"/>
  <c r="S60" i="19" s="1"/>
  <c r="AM60" i="18"/>
  <c r="AM60" i="19" s="1"/>
  <c r="Q59" i="18"/>
  <c r="Q59" i="19" s="1"/>
  <c r="AK59" i="18"/>
  <c r="AK59" i="19" s="1"/>
  <c r="AI58" i="18"/>
  <c r="AI58" i="19" s="1"/>
  <c r="O58" i="18"/>
  <c r="O58" i="19" s="1"/>
  <c r="AM56" i="18"/>
  <c r="AM56" i="19" s="1"/>
  <c r="S56" i="18"/>
  <c r="S56" i="19" s="1"/>
  <c r="AK55" i="18"/>
  <c r="AK55" i="19" s="1"/>
  <c r="Q55" i="18"/>
  <c r="Q55" i="19" s="1"/>
  <c r="O54" i="18"/>
  <c r="O54" i="19" s="1"/>
  <c r="AI54" i="18"/>
  <c r="AI54" i="19" s="1"/>
  <c r="S52" i="18"/>
  <c r="S52" i="19" s="1"/>
  <c r="AM52" i="18"/>
  <c r="AM52" i="19" s="1"/>
  <c r="AK51" i="18"/>
  <c r="AK51" i="19" s="1"/>
  <c r="Q51" i="18"/>
  <c r="Q51" i="19" s="1"/>
  <c r="O50" i="18"/>
  <c r="O50" i="19" s="1"/>
  <c r="AI50" i="18"/>
  <c r="AI50" i="19" s="1"/>
  <c r="S48" i="18"/>
  <c r="S48" i="19" s="1"/>
  <c r="AM48" i="18"/>
  <c r="AM48" i="19" s="1"/>
  <c r="Q47" i="18"/>
  <c r="Q47" i="19" s="1"/>
  <c r="AK47" i="18"/>
  <c r="AK47" i="19" s="1"/>
  <c r="AI46" i="18"/>
  <c r="AI46" i="19" s="1"/>
  <c r="O46" i="18"/>
  <c r="O46" i="19" s="1"/>
  <c r="S44" i="18"/>
  <c r="S44" i="19" s="1"/>
  <c r="AM44" i="18"/>
  <c r="AM44" i="19" s="1"/>
  <c r="Q43" i="18"/>
  <c r="Q43" i="19" s="1"/>
  <c r="AK43" i="18"/>
  <c r="AK43" i="19" s="1"/>
  <c r="O42" i="18"/>
  <c r="O42" i="19" s="1"/>
  <c r="AI42" i="18"/>
  <c r="AI42" i="19" s="1"/>
  <c r="AM40" i="18"/>
  <c r="AM40" i="19" s="1"/>
  <c r="S40" i="18"/>
  <c r="S40" i="19" s="1"/>
  <c r="AK39" i="18"/>
  <c r="AK39" i="19" s="1"/>
  <c r="Q39" i="18"/>
  <c r="Q39" i="19" s="1"/>
  <c r="AI38" i="18"/>
  <c r="AI38" i="19" s="1"/>
  <c r="O38" i="18"/>
  <c r="O38" i="19" s="1"/>
  <c r="S36" i="18"/>
  <c r="S36" i="19" s="1"/>
  <c r="AM36" i="18"/>
  <c r="AM36" i="19" s="1"/>
  <c r="Q35" i="18"/>
  <c r="Q35" i="19" s="1"/>
  <c r="AK35" i="18"/>
  <c r="AK35" i="19" s="1"/>
  <c r="O34" i="18"/>
  <c r="O34" i="19" s="1"/>
  <c r="AI34" i="18"/>
  <c r="AI34" i="19" s="1"/>
  <c r="S32" i="18"/>
  <c r="S32" i="19" s="1"/>
  <c r="AM32" i="18"/>
  <c r="AM32" i="19" s="1"/>
  <c r="AK31" i="18"/>
  <c r="AK31" i="19" s="1"/>
  <c r="Q31" i="18"/>
  <c r="Q31" i="19" s="1"/>
  <c r="AI30" i="18"/>
  <c r="AI30" i="19" s="1"/>
  <c r="O30" i="18"/>
  <c r="O30" i="19" s="1"/>
  <c r="AM28" i="18"/>
  <c r="AM28" i="19" s="1"/>
  <c r="S28" i="18"/>
  <c r="S28" i="19" s="1"/>
  <c r="Q27" i="18"/>
  <c r="Q27" i="19" s="1"/>
  <c r="AK27" i="18"/>
  <c r="AK27" i="19" s="1"/>
  <c r="O26" i="18"/>
  <c r="O26" i="19" s="1"/>
  <c r="AI26" i="18"/>
  <c r="AI26" i="19" s="1"/>
  <c r="AM24" i="18"/>
  <c r="AM24" i="19" s="1"/>
  <c r="S24" i="18"/>
  <c r="S24" i="19" s="1"/>
  <c r="AK23" i="18"/>
  <c r="AK23" i="19" s="1"/>
  <c r="Q23" i="18"/>
  <c r="Q23" i="19" s="1"/>
  <c r="O22" i="18"/>
  <c r="O22" i="19" s="1"/>
  <c r="AI22" i="18"/>
  <c r="AI22" i="19" s="1"/>
  <c r="AM20" i="18"/>
  <c r="AM20" i="19" s="1"/>
  <c r="S20" i="18"/>
  <c r="S20" i="19" s="1"/>
  <c r="Q19" i="18"/>
  <c r="Q19" i="19" s="1"/>
  <c r="AK19" i="18"/>
  <c r="AK19" i="19" s="1"/>
  <c r="AI18" i="18"/>
  <c r="AI18" i="19" s="1"/>
  <c r="O18" i="18"/>
  <c r="O18" i="19" s="1"/>
  <c r="S16" i="18"/>
  <c r="S16" i="19" s="1"/>
  <c r="AM16" i="18"/>
  <c r="AM16" i="19" s="1"/>
  <c r="Q15" i="18"/>
  <c r="Q15" i="19" s="1"/>
  <c r="AK15" i="18"/>
  <c r="AK15" i="19" s="1"/>
  <c r="O14" i="18"/>
  <c r="O14" i="19" s="1"/>
  <c r="AI14" i="18"/>
  <c r="AI14" i="19" s="1"/>
  <c r="S12" i="18"/>
  <c r="S12" i="19" s="1"/>
  <c r="AM12" i="18"/>
  <c r="AM12" i="19" s="1"/>
  <c r="Q11" i="18"/>
  <c r="Q11" i="19" s="1"/>
  <c r="AK11" i="18"/>
  <c r="AK11" i="19" s="1"/>
  <c r="AI10" i="18"/>
  <c r="AI10" i="19" s="1"/>
  <c r="O10" i="18"/>
  <c r="O10" i="19" s="1"/>
  <c r="AM8" i="18"/>
  <c r="AM8" i="19" s="1"/>
  <c r="S8" i="18"/>
  <c r="S8" i="19" s="1"/>
  <c r="Q7" i="18"/>
  <c r="Q7" i="19" s="1"/>
  <c r="AK7" i="18"/>
  <c r="AK7" i="19" s="1"/>
  <c r="AI6" i="18"/>
  <c r="AI6" i="19" s="1"/>
  <c r="O6" i="18"/>
  <c r="O6" i="19" s="1"/>
  <c r="AK23" i="21" l="1"/>
  <c r="AK23" i="20"/>
  <c r="AS23" i="22" s="1"/>
  <c r="Q23" i="28" s="1"/>
  <c r="S23" i="23" s="1"/>
  <c r="AI66" i="20"/>
  <c r="AQ66" i="22" s="1"/>
  <c r="O66" i="28" s="1"/>
  <c r="Q66" i="23" s="1"/>
  <c r="AI66" i="21"/>
  <c r="AK103" i="21"/>
  <c r="AK103" i="20"/>
  <c r="AG28" i="21"/>
  <c r="AG28" i="20"/>
  <c r="AO28" i="22" s="1"/>
  <c r="M28" i="28" s="1"/>
  <c r="O28" i="23" s="1"/>
  <c r="AC114" i="21"/>
  <c r="AC114" i="20"/>
  <c r="AK114" i="22" s="1"/>
  <c r="I114" i="28" s="1"/>
  <c r="K114" i="23" s="1"/>
  <c r="B126" i="18"/>
  <c r="B126" i="19" s="1"/>
  <c r="V126" i="18"/>
  <c r="V126" i="19" s="1"/>
  <c r="AJ60" i="20"/>
  <c r="AJ60" i="21"/>
  <c r="AI6" i="21"/>
  <c r="AI6" i="20"/>
  <c r="AQ6" i="22" s="1"/>
  <c r="O6" i="28" s="1"/>
  <c r="Q6" i="23" s="1"/>
  <c r="Q11" i="20"/>
  <c r="Q11" i="21"/>
  <c r="S16" i="20"/>
  <c r="S16" i="22" s="1"/>
  <c r="S16" i="21"/>
  <c r="O22" i="20"/>
  <c r="O22" i="21"/>
  <c r="Q27" i="20"/>
  <c r="Q27" i="21"/>
  <c r="S32" i="21"/>
  <c r="S32" i="20"/>
  <c r="S32" i="22" s="1"/>
  <c r="AI38" i="21"/>
  <c r="AI38" i="20"/>
  <c r="Q43" i="21"/>
  <c r="Q43" i="20"/>
  <c r="S48" i="20"/>
  <c r="S48" i="21"/>
  <c r="O54" i="21"/>
  <c r="O54" i="20"/>
  <c r="O54" i="22" s="1"/>
  <c r="Q59" i="21"/>
  <c r="Q59" i="20"/>
  <c r="S64" i="20"/>
  <c r="S64" i="21"/>
  <c r="O70" i="21"/>
  <c r="O70" i="20"/>
  <c r="O70" i="22" s="1"/>
  <c r="Q75" i="20"/>
  <c r="Q75" i="21"/>
  <c r="S80" i="21"/>
  <c r="S80" i="20"/>
  <c r="O86" i="21"/>
  <c r="O86" i="20"/>
  <c r="Q91" i="21"/>
  <c r="Q91" i="20"/>
  <c r="Q91" i="22" s="1"/>
  <c r="S96" i="21"/>
  <c r="S96" i="20"/>
  <c r="S96" i="22" s="1"/>
  <c r="O102" i="21"/>
  <c r="O102" i="20"/>
  <c r="AK107" i="20"/>
  <c r="AK107" i="21"/>
  <c r="AM112" i="21"/>
  <c r="AM112" i="20"/>
  <c r="AU112" i="22" s="1"/>
  <c r="S112" i="28" s="1"/>
  <c r="U112" i="23" s="1"/>
  <c r="AI118" i="20"/>
  <c r="AI118" i="21"/>
  <c r="Q123" i="20"/>
  <c r="Q123" i="22" s="1"/>
  <c r="Q123" i="21"/>
  <c r="AM128" i="21"/>
  <c r="AM128" i="20"/>
  <c r="AC6" i="21"/>
  <c r="AC6" i="20"/>
  <c r="AK6" i="22" s="1"/>
  <c r="I6" i="28" s="1"/>
  <c r="K6" i="23" s="1"/>
  <c r="AE11" i="21"/>
  <c r="AE11" i="20"/>
  <c r="AM11" i="22" s="1"/>
  <c r="K11" i="28" s="1"/>
  <c r="M11" i="23" s="1"/>
  <c r="AG16" i="21"/>
  <c r="AG16" i="20"/>
  <c r="I22" i="20"/>
  <c r="I22" i="21"/>
  <c r="K27" i="21"/>
  <c r="K27" i="20"/>
  <c r="K27" i="22" s="1"/>
  <c r="M32" i="21"/>
  <c r="M32" i="20"/>
  <c r="M32" i="22" s="1"/>
  <c r="AC38" i="20"/>
  <c r="AK38" i="22" s="1"/>
  <c r="I38" i="28" s="1"/>
  <c r="K38" i="23" s="1"/>
  <c r="AC38" i="21"/>
  <c r="K43" i="20"/>
  <c r="K43" i="21"/>
  <c r="AG48" i="21"/>
  <c r="AG48" i="20"/>
  <c r="AO48" i="22" s="1"/>
  <c r="M48" i="28" s="1"/>
  <c r="O48" i="23" s="1"/>
  <c r="AC54" i="20"/>
  <c r="AC54" i="21"/>
  <c r="K59" i="21"/>
  <c r="K59" i="20"/>
  <c r="M64" i="20"/>
  <c r="M64" i="21"/>
  <c r="AC70" i="21"/>
  <c r="AC70" i="20"/>
  <c r="AK70" i="22" s="1"/>
  <c r="I70" i="28" s="1"/>
  <c r="K70" i="23" s="1"/>
  <c r="K75" i="21"/>
  <c r="K75" i="20"/>
  <c r="K75" i="22" s="1"/>
  <c r="M80" i="20"/>
  <c r="M80" i="22" s="1"/>
  <c r="M80" i="21"/>
  <c r="AC86" i="21"/>
  <c r="AC86" i="20"/>
  <c r="AE91" i="20"/>
  <c r="AE91" i="21"/>
  <c r="M96" i="20"/>
  <c r="M96" i="21"/>
  <c r="AC102" i="20"/>
  <c r="AK102" i="22" s="1"/>
  <c r="I102" i="28" s="1"/>
  <c r="K102" i="23" s="1"/>
  <c r="AC102" i="21"/>
  <c r="AE107" i="21"/>
  <c r="AE107" i="20"/>
  <c r="AG112" i="21"/>
  <c r="AG112" i="20"/>
  <c r="AO112" i="22" s="1"/>
  <c r="M112" i="28" s="1"/>
  <c r="O112" i="23" s="1"/>
  <c r="AC118" i="21"/>
  <c r="AC118" i="20"/>
  <c r="AK118" i="22" s="1"/>
  <c r="I118" i="28" s="1"/>
  <c r="K118" i="23" s="1"/>
  <c r="AE123" i="21"/>
  <c r="AE123" i="20"/>
  <c r="AG128" i="21"/>
  <c r="AG128" i="20"/>
  <c r="I5" i="5"/>
  <c r="B10" i="18"/>
  <c r="B10" i="19" s="1"/>
  <c r="V10" i="18"/>
  <c r="V10" i="19" s="1"/>
  <c r="B38" i="18"/>
  <c r="B38" i="19" s="1"/>
  <c r="V38" i="18"/>
  <c r="V38" i="19" s="1"/>
  <c r="D47" i="18"/>
  <c r="D47" i="19" s="1"/>
  <c r="X47" i="18"/>
  <c r="X47" i="19" s="1"/>
  <c r="D51" i="18"/>
  <c r="D51" i="19" s="1"/>
  <c r="X51" i="18"/>
  <c r="X51" i="19" s="1"/>
  <c r="X79" i="18"/>
  <c r="X79" i="19" s="1"/>
  <c r="D79" i="18"/>
  <c r="D79" i="19" s="1"/>
  <c r="X83" i="18"/>
  <c r="X83" i="19" s="1"/>
  <c r="D83" i="18"/>
  <c r="D83" i="19" s="1"/>
  <c r="Z88" i="18"/>
  <c r="Z88" i="19" s="1"/>
  <c r="F88" i="18"/>
  <c r="F88" i="19" s="1"/>
  <c r="I101" i="5"/>
  <c r="V106" i="18"/>
  <c r="V106" i="19" s="1"/>
  <c r="B106" i="18"/>
  <c r="B106" i="19" s="1"/>
  <c r="D111" i="18"/>
  <c r="D111" i="19" s="1"/>
  <c r="X111" i="18"/>
  <c r="X111" i="19" s="1"/>
  <c r="Z120" i="18"/>
  <c r="Z120" i="19" s="1"/>
  <c r="F120" i="18"/>
  <c r="F120" i="19" s="1"/>
  <c r="N5" i="18"/>
  <c r="N5" i="19" s="1"/>
  <c r="AH5" i="18"/>
  <c r="AH5" i="19" s="1"/>
  <c r="P10" i="20"/>
  <c r="P10" i="21"/>
  <c r="R15" i="20"/>
  <c r="R15" i="21"/>
  <c r="N21" i="18"/>
  <c r="N21" i="19" s="1"/>
  <c r="AH21" i="18"/>
  <c r="AH21" i="19" s="1"/>
  <c r="P26" i="21"/>
  <c r="P26" i="20"/>
  <c r="AL31" i="20"/>
  <c r="AL31" i="21"/>
  <c r="N37" i="18"/>
  <c r="N37" i="19" s="1"/>
  <c r="AH37" i="18"/>
  <c r="AH37" i="19" s="1"/>
  <c r="AJ42" i="21"/>
  <c r="AJ42" i="20"/>
  <c r="R47" i="20"/>
  <c r="R47" i="21"/>
  <c r="AH53" i="18"/>
  <c r="AH53" i="19" s="1"/>
  <c r="N53" i="18"/>
  <c r="N53" i="19" s="1"/>
  <c r="AJ58" i="21"/>
  <c r="AJ58" i="20"/>
  <c r="AR58" i="22" s="1"/>
  <c r="P58" i="28" s="1"/>
  <c r="R58" i="23" s="1"/>
  <c r="AL63" i="21"/>
  <c r="AL63" i="20"/>
  <c r="N69" i="18"/>
  <c r="N69" i="19" s="1"/>
  <c r="AH69" i="18"/>
  <c r="AH69" i="19" s="1"/>
  <c r="P86" i="21"/>
  <c r="P86" i="20"/>
  <c r="P86" i="22" s="1"/>
  <c r="AL91" i="21"/>
  <c r="AL91" i="20"/>
  <c r="AT91" i="22" s="1"/>
  <c r="R91" i="28" s="1"/>
  <c r="T91" i="23" s="1"/>
  <c r="R131" i="20"/>
  <c r="R131" i="22" s="1"/>
  <c r="R131" i="21"/>
  <c r="AD26" i="21"/>
  <c r="AD26" i="20"/>
  <c r="AF67" i="21"/>
  <c r="AF67" i="20"/>
  <c r="AN67" i="22" s="1"/>
  <c r="L67" i="28" s="1"/>
  <c r="N67" i="23" s="1"/>
  <c r="AD90" i="21"/>
  <c r="AD90" i="20"/>
  <c r="AL90" i="22" s="1"/>
  <c r="J90" i="28" s="1"/>
  <c r="L90" i="23" s="1"/>
  <c r="B4" i="18"/>
  <c r="B4" i="19" s="1"/>
  <c r="V4" i="18"/>
  <c r="V4" i="19" s="1"/>
  <c r="O9" i="21"/>
  <c r="O9" i="20"/>
  <c r="AK14" i="20"/>
  <c r="AK14" i="21"/>
  <c r="S19" i="20"/>
  <c r="S19" i="21"/>
  <c r="O25" i="21"/>
  <c r="O25" i="20"/>
  <c r="Q30" i="21"/>
  <c r="Q30" i="20"/>
  <c r="S35" i="21"/>
  <c r="S35" i="20"/>
  <c r="S35" i="22" s="1"/>
  <c r="O41" i="21"/>
  <c r="O41" i="20"/>
  <c r="O41" i="22" s="1"/>
  <c r="Q46" i="21"/>
  <c r="Q46" i="20"/>
  <c r="AM51" i="21"/>
  <c r="AM51" i="20"/>
  <c r="O57" i="21"/>
  <c r="O57" i="20"/>
  <c r="O57" i="22" s="1"/>
  <c r="Q62" i="21"/>
  <c r="Q62" i="20"/>
  <c r="Q62" i="22" s="1"/>
  <c r="S67" i="21"/>
  <c r="S67" i="20"/>
  <c r="AI73" i="20"/>
  <c r="AI73" i="21"/>
  <c r="AK78" i="21"/>
  <c r="AK78" i="20"/>
  <c r="AS78" i="22" s="1"/>
  <c r="Q78" i="28" s="1"/>
  <c r="S78" i="23" s="1"/>
  <c r="AM83" i="21"/>
  <c r="AM83" i="20"/>
  <c r="AU83" i="22" s="1"/>
  <c r="S83" i="28" s="1"/>
  <c r="U83" i="23" s="1"/>
  <c r="AI89" i="21"/>
  <c r="AI89" i="20"/>
  <c r="Q94" i="20"/>
  <c r="Q94" i="21"/>
  <c r="AM99" i="21"/>
  <c r="AM99" i="20"/>
  <c r="AU99" i="22" s="1"/>
  <c r="S99" i="28" s="1"/>
  <c r="U99" i="23" s="1"/>
  <c r="AI105" i="21"/>
  <c r="AI105" i="20"/>
  <c r="AQ105" i="22" s="1"/>
  <c r="O105" i="28" s="1"/>
  <c r="Q105" i="23" s="1"/>
  <c r="AK110" i="20"/>
  <c r="AS110" i="22" s="1"/>
  <c r="Q110" i="28" s="1"/>
  <c r="S110" i="23" s="1"/>
  <c r="AK110" i="21"/>
  <c r="S115" i="20"/>
  <c r="S115" i="21"/>
  <c r="AI121" i="20"/>
  <c r="AI121" i="21"/>
  <c r="AK126" i="21"/>
  <c r="AK126" i="20"/>
  <c r="AS126" i="22" s="1"/>
  <c r="Q126" i="28" s="1"/>
  <c r="S126" i="23" s="1"/>
  <c r="S131" i="20"/>
  <c r="S131" i="22" s="1"/>
  <c r="S131" i="21"/>
  <c r="I9" i="20"/>
  <c r="I9" i="21"/>
  <c r="AE14" i="21"/>
  <c r="AE14" i="20"/>
  <c r="AM14" i="22" s="1"/>
  <c r="K14" i="28" s="1"/>
  <c r="M14" i="23" s="1"/>
  <c r="AG19" i="21"/>
  <c r="AG19" i="20"/>
  <c r="AO19" i="22" s="1"/>
  <c r="M19" i="28" s="1"/>
  <c r="O19" i="23" s="1"/>
  <c r="I25" i="21"/>
  <c r="I25" i="20"/>
  <c r="AE30" i="21"/>
  <c r="AE30" i="20"/>
  <c r="AG35" i="21"/>
  <c r="AG35" i="20"/>
  <c r="AO35" i="22" s="1"/>
  <c r="M35" i="28" s="1"/>
  <c r="O35" i="23" s="1"/>
  <c r="I41" i="21"/>
  <c r="I41" i="20"/>
  <c r="I41" i="22" s="1"/>
  <c r="AE46" i="20"/>
  <c r="AM46" i="22" s="1"/>
  <c r="K46" i="28" s="1"/>
  <c r="M46" i="23" s="1"/>
  <c r="AE46" i="21"/>
  <c r="M51" i="21"/>
  <c r="M51" i="20"/>
  <c r="I57" i="20"/>
  <c r="I57" i="21"/>
  <c r="K62" i="21"/>
  <c r="K62" i="20"/>
  <c r="K62" i="22" s="1"/>
  <c r="M67" i="20"/>
  <c r="M67" i="22" s="1"/>
  <c r="M67" i="21"/>
  <c r="I73" i="21"/>
  <c r="I73" i="20"/>
  <c r="K78" i="21"/>
  <c r="K78" i="20"/>
  <c r="K78" i="22" s="1"/>
  <c r="M83" i="21"/>
  <c r="M83" i="20"/>
  <c r="M83" i="22" s="1"/>
  <c r="I89" i="20"/>
  <c r="I89" i="22" s="1"/>
  <c r="I89" i="21"/>
  <c r="AE94" i="21"/>
  <c r="AE94" i="20"/>
  <c r="M99" i="21"/>
  <c r="M99" i="20"/>
  <c r="M99" i="22" s="1"/>
  <c r="AC105" i="20"/>
  <c r="AC105" i="21"/>
  <c r="K110" i="21"/>
  <c r="K110" i="20"/>
  <c r="M115" i="21"/>
  <c r="M115" i="20"/>
  <c r="AC121" i="21"/>
  <c r="AC121" i="20"/>
  <c r="AK121" i="22" s="1"/>
  <c r="I121" i="28" s="1"/>
  <c r="K121" i="23" s="1"/>
  <c r="AE126" i="20"/>
  <c r="AE126" i="21"/>
  <c r="M131" i="21"/>
  <c r="M131" i="20"/>
  <c r="AH20" i="18"/>
  <c r="AH20" i="19" s="1"/>
  <c r="N20" i="18"/>
  <c r="N20" i="19" s="1"/>
  <c r="N52" i="18"/>
  <c r="N52" i="19" s="1"/>
  <c r="AH52" i="18"/>
  <c r="AH52" i="19" s="1"/>
  <c r="N84" i="18"/>
  <c r="N84" i="19" s="1"/>
  <c r="AH84" i="18"/>
  <c r="AH84" i="19" s="1"/>
  <c r="N116" i="18"/>
  <c r="N116" i="19" s="1"/>
  <c r="AH116" i="18"/>
  <c r="AH116" i="19" s="1"/>
  <c r="J25" i="20"/>
  <c r="J25" i="21"/>
  <c r="AD57" i="21"/>
  <c r="AD57" i="20"/>
  <c r="AL57" i="22" s="1"/>
  <c r="J57" i="28" s="1"/>
  <c r="L57" i="23" s="1"/>
  <c r="J89" i="20"/>
  <c r="J89" i="21"/>
  <c r="J121" i="20"/>
  <c r="J121" i="22" s="1"/>
  <c r="J121" i="21"/>
  <c r="V32" i="18"/>
  <c r="V32" i="19" s="1"/>
  <c r="B32" i="18"/>
  <c r="B32" i="19" s="1"/>
  <c r="D69" i="18"/>
  <c r="D69" i="19" s="1"/>
  <c r="X69" i="18"/>
  <c r="X69" i="19" s="1"/>
  <c r="F110" i="18"/>
  <c r="F110" i="19" s="1"/>
  <c r="Z110" i="18"/>
  <c r="Z110" i="19" s="1"/>
  <c r="P28" i="20"/>
  <c r="P28" i="22" s="1"/>
  <c r="P28" i="21"/>
  <c r="AJ76" i="21"/>
  <c r="AJ76" i="20"/>
  <c r="AF33" i="21"/>
  <c r="AF33" i="20"/>
  <c r="AN33" i="22" s="1"/>
  <c r="L33" i="28" s="1"/>
  <c r="N33" i="23" s="1"/>
  <c r="AD76" i="20"/>
  <c r="AD76" i="21"/>
  <c r="F29" i="18"/>
  <c r="F29" i="19" s="1"/>
  <c r="Z29" i="18"/>
  <c r="Z29" i="19" s="1"/>
  <c r="F65" i="18"/>
  <c r="F65" i="19" s="1"/>
  <c r="Z65" i="18"/>
  <c r="Z65" i="19" s="1"/>
  <c r="AJ7" i="21"/>
  <c r="AJ7" i="20"/>
  <c r="AR7" i="22" s="1"/>
  <c r="P7" i="28" s="1"/>
  <c r="R7" i="23" s="1"/>
  <c r="AJ55" i="21"/>
  <c r="AJ55" i="20"/>
  <c r="AR55" i="22" s="1"/>
  <c r="P55" i="28" s="1"/>
  <c r="R55" i="23" s="1"/>
  <c r="L12" i="20"/>
  <c r="L12" i="22" s="1"/>
  <c r="L12" i="21"/>
  <c r="AD55" i="20"/>
  <c r="AD55" i="21"/>
  <c r="AI18" i="21"/>
  <c r="AI18" i="20"/>
  <c r="AQ18" i="22" s="1"/>
  <c r="O18" i="28" s="1"/>
  <c r="Q18" i="23" s="1"/>
  <c r="O50" i="20"/>
  <c r="O50" i="21"/>
  <c r="AK87" i="20"/>
  <c r="AS87" i="22" s="1"/>
  <c r="Q87" i="28" s="1"/>
  <c r="S87" i="23" s="1"/>
  <c r="AK87" i="21"/>
  <c r="S124" i="21"/>
  <c r="S124" i="20"/>
  <c r="I18" i="21"/>
  <c r="I18" i="20"/>
  <c r="I18" i="22" s="1"/>
  <c r="I50" i="21"/>
  <c r="I50" i="20"/>
  <c r="I50" i="22" s="1"/>
  <c r="I66" i="20"/>
  <c r="I66" i="22" s="1"/>
  <c r="I66" i="21"/>
  <c r="AG92" i="21"/>
  <c r="AG92" i="20"/>
  <c r="K119" i="21"/>
  <c r="K119" i="20"/>
  <c r="K119" i="22" s="1"/>
  <c r="B30" i="18"/>
  <c r="B30" i="19" s="1"/>
  <c r="V30" i="18"/>
  <c r="V30" i="19" s="1"/>
  <c r="AK7" i="20"/>
  <c r="AS7" i="22" s="1"/>
  <c r="Q7" i="28" s="1"/>
  <c r="S7" i="23" s="1"/>
  <c r="AK7" i="21"/>
  <c r="AM12" i="20"/>
  <c r="AM12" i="21"/>
  <c r="O18" i="21"/>
  <c r="O18" i="20"/>
  <c r="O18" i="22" s="1"/>
  <c r="Q23" i="21"/>
  <c r="Q23" i="20"/>
  <c r="Q23" i="22" s="1"/>
  <c r="S28" i="21"/>
  <c r="S28" i="20"/>
  <c r="AI34" i="21"/>
  <c r="AI34" i="20"/>
  <c r="Q39" i="20"/>
  <c r="Q39" i="21"/>
  <c r="AM44" i="21"/>
  <c r="AM44" i="20"/>
  <c r="AU44" i="22" s="1"/>
  <c r="S44" i="28" s="1"/>
  <c r="U44" i="23" s="1"/>
  <c r="AI50" i="21"/>
  <c r="AI50" i="20"/>
  <c r="Q55" i="21"/>
  <c r="Q55" i="20"/>
  <c r="AM60" i="21"/>
  <c r="AM60" i="20"/>
  <c r="AU60" i="22" s="1"/>
  <c r="S60" i="28" s="1"/>
  <c r="U60" i="23" s="1"/>
  <c r="O66" i="20"/>
  <c r="O66" i="21"/>
  <c r="Q71" i="20"/>
  <c r="Q71" i="22" s="1"/>
  <c r="Q71" i="21"/>
  <c r="AM76" i="21"/>
  <c r="AM76" i="20"/>
  <c r="AI82" i="20"/>
  <c r="AI82" i="21"/>
  <c r="Q87" i="21"/>
  <c r="Q87" i="20"/>
  <c r="Q87" i="22" s="1"/>
  <c r="S92" i="20"/>
  <c r="S92" i="22" s="1"/>
  <c r="S92" i="21"/>
  <c r="AI98" i="21"/>
  <c r="AI98" i="20"/>
  <c r="Q103" i="21"/>
  <c r="Q103" i="20"/>
  <c r="Q103" i="22" s="1"/>
  <c r="S108" i="20"/>
  <c r="S108" i="21"/>
  <c r="AI114" i="21"/>
  <c r="AI114" i="20"/>
  <c r="AK119" i="21"/>
  <c r="AK119" i="20"/>
  <c r="AM124" i="20"/>
  <c r="AM124" i="21"/>
  <c r="O130" i="20"/>
  <c r="O130" i="21"/>
  <c r="K7" i="21"/>
  <c r="K7" i="20"/>
  <c r="M12" i="20"/>
  <c r="M12" i="21"/>
  <c r="AC18" i="21"/>
  <c r="AC18" i="20"/>
  <c r="AK18" i="22" s="1"/>
  <c r="I18" i="28" s="1"/>
  <c r="K18" i="23" s="1"/>
  <c r="AE23" i="21"/>
  <c r="AE23" i="20"/>
  <c r="AM23" i="22" s="1"/>
  <c r="K23" i="28" s="1"/>
  <c r="M23" i="23" s="1"/>
  <c r="M28" i="21"/>
  <c r="M28" i="20"/>
  <c r="AC34" i="21"/>
  <c r="AC34" i="20"/>
  <c r="AE39" i="21"/>
  <c r="AE39" i="20"/>
  <c r="AM39" i="22" s="1"/>
  <c r="K39" i="28" s="1"/>
  <c r="M39" i="23" s="1"/>
  <c r="AG44" i="21"/>
  <c r="AG44" i="20"/>
  <c r="AO44" i="22" s="1"/>
  <c r="M44" i="28" s="1"/>
  <c r="O44" i="23" s="1"/>
  <c r="AC50" i="21"/>
  <c r="AC50" i="20"/>
  <c r="AE55" i="21"/>
  <c r="AE55" i="20"/>
  <c r="M60" i="20"/>
  <c r="M60" i="21"/>
  <c r="AC66" i="20"/>
  <c r="AC66" i="21"/>
  <c r="K71" i="21"/>
  <c r="K71" i="20"/>
  <c r="AG76" i="21"/>
  <c r="AG76" i="20"/>
  <c r="AC82" i="20"/>
  <c r="AC82" i="21"/>
  <c r="AE87" i="20"/>
  <c r="AE87" i="21"/>
  <c r="M92" i="21"/>
  <c r="M92" i="20"/>
  <c r="I98" i="21"/>
  <c r="I98" i="20"/>
  <c r="K103" i="20"/>
  <c r="K103" i="21"/>
  <c r="AG108" i="20"/>
  <c r="AG108" i="21"/>
  <c r="I114" i="21"/>
  <c r="I114" i="20"/>
  <c r="AE119" i="21"/>
  <c r="AE119" i="20"/>
  <c r="AG124" i="20"/>
  <c r="AG124" i="21"/>
  <c r="AC130" i="20"/>
  <c r="AC130" i="21"/>
  <c r="V6" i="18"/>
  <c r="V6" i="19" s="1"/>
  <c r="B6" i="18"/>
  <c r="B6" i="19" s="1"/>
  <c r="D11" i="18"/>
  <c r="D11" i="19" s="1"/>
  <c r="X11" i="18"/>
  <c r="X11" i="19" s="1"/>
  <c r="X15" i="18"/>
  <c r="X15" i="19" s="1"/>
  <c r="D15" i="18"/>
  <c r="D15" i="19" s="1"/>
  <c r="Z20" i="18"/>
  <c r="Z20" i="19" s="1"/>
  <c r="F20" i="18"/>
  <c r="F20" i="19" s="1"/>
  <c r="Z24" i="18"/>
  <c r="Z24" i="19" s="1"/>
  <c r="F24" i="18"/>
  <c r="F24" i="19" s="1"/>
  <c r="V34" i="18"/>
  <c r="V34" i="19" s="1"/>
  <c r="B34" i="18"/>
  <c r="B34" i="19" s="1"/>
  <c r="D43" i="18"/>
  <c r="D43" i="19" s="1"/>
  <c r="X43" i="18"/>
  <c r="X43" i="19" s="1"/>
  <c r="F52" i="18"/>
  <c r="F52" i="19" s="1"/>
  <c r="Z52" i="18"/>
  <c r="Z52" i="19" s="1"/>
  <c r="Z56" i="18"/>
  <c r="Z56" i="19" s="1"/>
  <c r="F56" i="18"/>
  <c r="F56" i="19" s="1"/>
  <c r="V70" i="18"/>
  <c r="V70" i="19" s="1"/>
  <c r="B70" i="18"/>
  <c r="B70" i="19" s="1"/>
  <c r="F84" i="18"/>
  <c r="F84" i="19" s="1"/>
  <c r="Z84" i="18"/>
  <c r="Z84" i="19" s="1"/>
  <c r="B102" i="18"/>
  <c r="B102" i="19" s="1"/>
  <c r="V102" i="18"/>
  <c r="V102" i="19" s="1"/>
  <c r="B130" i="18"/>
  <c r="B130" i="19" s="1"/>
  <c r="V130" i="18"/>
  <c r="V130" i="19" s="1"/>
  <c r="P6" i="21"/>
  <c r="P6" i="20"/>
  <c r="AL11" i="20"/>
  <c r="AL11" i="21"/>
  <c r="P22" i="21"/>
  <c r="P22" i="20"/>
  <c r="P22" i="22" s="1"/>
  <c r="AL27" i="21"/>
  <c r="AL27" i="20"/>
  <c r="P38" i="20"/>
  <c r="P38" i="21"/>
  <c r="R43" i="21"/>
  <c r="R43" i="20"/>
  <c r="R43" i="22" s="1"/>
  <c r="P54" i="20"/>
  <c r="P54" i="21"/>
  <c r="R59" i="20"/>
  <c r="R59" i="22" s="1"/>
  <c r="R59" i="21"/>
  <c r="P70" i="21"/>
  <c r="P70" i="20"/>
  <c r="R75" i="20"/>
  <c r="R75" i="21"/>
  <c r="N109" i="18"/>
  <c r="N109" i="19" s="1"/>
  <c r="AH109" i="18"/>
  <c r="AH109" i="19" s="1"/>
  <c r="P126" i="20"/>
  <c r="P126" i="22" s="1"/>
  <c r="P126" i="21"/>
  <c r="AF15" i="21"/>
  <c r="AF15" i="20"/>
  <c r="J62" i="21"/>
  <c r="J62" i="20"/>
  <c r="J62" i="22" s="1"/>
  <c r="AF79" i="21"/>
  <c r="AF79" i="20"/>
  <c r="AN79" i="22" s="1"/>
  <c r="L79" i="28" s="1"/>
  <c r="N79" i="23" s="1"/>
  <c r="W54" i="18"/>
  <c r="W54" i="19" s="1"/>
  <c r="C54" i="18"/>
  <c r="C54" i="19" s="1"/>
  <c r="AA64" i="18"/>
  <c r="AA64" i="19" s="1"/>
  <c r="G64" i="18"/>
  <c r="G64" i="19" s="1"/>
  <c r="C70" i="18"/>
  <c r="C70" i="19" s="1"/>
  <c r="W70" i="18"/>
  <c r="W70" i="19" s="1"/>
  <c r="Y75" i="18"/>
  <c r="Y75" i="19" s="1"/>
  <c r="E75" i="18"/>
  <c r="E75" i="19" s="1"/>
  <c r="AA80" i="18"/>
  <c r="AA80" i="19" s="1"/>
  <c r="G80" i="18"/>
  <c r="G80" i="19" s="1"/>
  <c r="W86" i="18"/>
  <c r="W86" i="19" s="1"/>
  <c r="C86" i="18"/>
  <c r="C86" i="19" s="1"/>
  <c r="Y91" i="18"/>
  <c r="Y91" i="19" s="1"/>
  <c r="E91" i="18"/>
  <c r="E91" i="19" s="1"/>
  <c r="G96" i="18"/>
  <c r="G96" i="19" s="1"/>
  <c r="AA96" i="18"/>
  <c r="AA96" i="19" s="1"/>
  <c r="C102" i="18"/>
  <c r="C102" i="19" s="1"/>
  <c r="W102" i="18"/>
  <c r="W102" i="19" s="1"/>
  <c r="Y107" i="18"/>
  <c r="Y107" i="19" s="1"/>
  <c r="E107" i="18"/>
  <c r="E107" i="19" s="1"/>
  <c r="G112" i="18"/>
  <c r="G112" i="19" s="1"/>
  <c r="AA112" i="18"/>
  <c r="AA112" i="19" s="1"/>
  <c r="E123" i="18"/>
  <c r="E123" i="19" s="1"/>
  <c r="Y123" i="18"/>
  <c r="Y123" i="19" s="1"/>
  <c r="AA128" i="18"/>
  <c r="AA128" i="19" s="1"/>
  <c r="G128" i="18"/>
  <c r="G128" i="19" s="1"/>
  <c r="B109" i="18"/>
  <c r="B109" i="19" s="1"/>
  <c r="V109" i="18"/>
  <c r="V109" i="19" s="1"/>
  <c r="AB20" i="18"/>
  <c r="AB20" i="19" s="1"/>
  <c r="H20" i="18"/>
  <c r="H20" i="19" s="1"/>
  <c r="H52" i="18"/>
  <c r="H52" i="19" s="1"/>
  <c r="AB52" i="18"/>
  <c r="AB52" i="19" s="1"/>
  <c r="AB84" i="18"/>
  <c r="AB84" i="19" s="1"/>
  <c r="H84" i="18"/>
  <c r="H84" i="19" s="1"/>
  <c r="AB116" i="18"/>
  <c r="AB116" i="19" s="1"/>
  <c r="H116" i="18"/>
  <c r="H116" i="19" s="1"/>
  <c r="I27" i="5"/>
  <c r="B64" i="18"/>
  <c r="B64" i="19" s="1"/>
  <c r="V64" i="18"/>
  <c r="V64" i="19" s="1"/>
  <c r="AL113" i="21"/>
  <c r="AL113" i="20"/>
  <c r="AD28" i="21"/>
  <c r="AD28" i="20"/>
  <c r="AL28" i="22" s="1"/>
  <c r="J28" i="28" s="1"/>
  <c r="L28" i="23" s="1"/>
  <c r="L113" i="20"/>
  <c r="L113" i="22" s="1"/>
  <c r="L113" i="21"/>
  <c r="Z61" i="18"/>
  <c r="Z61" i="19" s="1"/>
  <c r="F61" i="18"/>
  <c r="F61" i="19" s="1"/>
  <c r="F97" i="18"/>
  <c r="F97" i="19" s="1"/>
  <c r="Z97" i="18"/>
  <c r="Z97" i="19" s="1"/>
  <c r="R44" i="21"/>
  <c r="R44" i="20"/>
  <c r="R44" i="22" s="1"/>
  <c r="AL92" i="20"/>
  <c r="AT92" i="22" s="1"/>
  <c r="R92" i="28" s="1"/>
  <c r="T92" i="23" s="1"/>
  <c r="AL92" i="21"/>
  <c r="AD7" i="20"/>
  <c r="AL7" i="22" s="1"/>
  <c r="J7" i="28" s="1"/>
  <c r="L7" i="23" s="1"/>
  <c r="AD7" i="21"/>
  <c r="L92" i="21"/>
  <c r="L92" i="20"/>
  <c r="S12" i="21"/>
  <c r="S12" i="20"/>
  <c r="S12" i="22" s="1"/>
  <c r="AK55" i="20"/>
  <c r="AS55" i="22" s="1"/>
  <c r="Q55" i="28" s="1"/>
  <c r="S55" i="23" s="1"/>
  <c r="AK55" i="21"/>
  <c r="AM108" i="21"/>
  <c r="AM108" i="20"/>
  <c r="K23" i="20"/>
  <c r="K23" i="22" s="1"/>
  <c r="K23" i="21"/>
  <c r="AG60" i="21"/>
  <c r="AG60" i="20"/>
  <c r="AO60" i="22" s="1"/>
  <c r="M60" i="28" s="1"/>
  <c r="O60" i="23" s="1"/>
  <c r="K87" i="21"/>
  <c r="K87" i="20"/>
  <c r="M108" i="21"/>
  <c r="M108" i="20"/>
  <c r="I130" i="21"/>
  <c r="I130" i="20"/>
  <c r="X7" i="18"/>
  <c r="X7" i="19" s="1"/>
  <c r="D7" i="18"/>
  <c r="D7" i="19" s="1"/>
  <c r="X39" i="18"/>
  <c r="X39" i="19" s="1"/>
  <c r="D39" i="18"/>
  <c r="D39" i="19" s="1"/>
  <c r="B62" i="18"/>
  <c r="B62" i="19" s="1"/>
  <c r="V62" i="18"/>
  <c r="V62" i="19" s="1"/>
  <c r="B66" i="18"/>
  <c r="B66" i="19" s="1"/>
  <c r="V66" i="18"/>
  <c r="V66" i="19" s="1"/>
  <c r="D71" i="18"/>
  <c r="D71" i="19" s="1"/>
  <c r="X71" i="18"/>
  <c r="X71" i="19" s="1"/>
  <c r="D75" i="18"/>
  <c r="D75" i="19" s="1"/>
  <c r="X75" i="18"/>
  <c r="X75" i="19" s="1"/>
  <c r="F80" i="18"/>
  <c r="F80" i="19" s="1"/>
  <c r="Z80" i="18"/>
  <c r="Z80" i="19" s="1"/>
  <c r="B94" i="18"/>
  <c r="B94" i="19" s="1"/>
  <c r="V94" i="18"/>
  <c r="V94" i="19" s="1"/>
  <c r="V98" i="18"/>
  <c r="V98" i="19" s="1"/>
  <c r="B98" i="18"/>
  <c r="B98" i="19" s="1"/>
  <c r="D107" i="18"/>
  <c r="D107" i="19" s="1"/>
  <c r="X107" i="18"/>
  <c r="X107" i="19" s="1"/>
  <c r="F112" i="18"/>
  <c r="F112" i="19" s="1"/>
  <c r="Z112" i="18"/>
  <c r="Z112" i="19" s="1"/>
  <c r="AH93" i="18"/>
  <c r="AH93" i="19" s="1"/>
  <c r="N93" i="18"/>
  <c r="N93" i="19" s="1"/>
  <c r="P98" i="21"/>
  <c r="P98" i="20"/>
  <c r="P98" i="22" s="1"/>
  <c r="R103" i="20"/>
  <c r="R103" i="22" s="1"/>
  <c r="R103" i="21"/>
  <c r="AJ110" i="20"/>
  <c r="AR110" i="22" s="1"/>
  <c r="P110" i="28" s="1"/>
  <c r="R110" i="23" s="1"/>
  <c r="AJ110" i="21"/>
  <c r="AL115" i="21"/>
  <c r="AL115" i="20"/>
  <c r="J10" i="20"/>
  <c r="J10" i="21"/>
  <c r="AF51" i="21"/>
  <c r="AF51" i="20"/>
  <c r="J74" i="21"/>
  <c r="J74" i="20"/>
  <c r="AF115" i="21"/>
  <c r="AF115" i="20"/>
  <c r="AF127" i="21"/>
  <c r="AF127" i="20"/>
  <c r="AN127" i="22" s="1"/>
  <c r="L127" i="28" s="1"/>
  <c r="N127" i="23" s="1"/>
  <c r="Z31" i="18"/>
  <c r="Z31" i="19" s="1"/>
  <c r="F31" i="18"/>
  <c r="F31" i="19" s="1"/>
  <c r="R14" i="21"/>
  <c r="R14" i="20"/>
  <c r="AL46" i="20"/>
  <c r="AT46" i="22" s="1"/>
  <c r="R46" i="28" s="1"/>
  <c r="T46" i="23" s="1"/>
  <c r="AL46" i="21"/>
  <c r="AL78" i="21"/>
  <c r="AL78" i="20"/>
  <c r="AT78" i="22" s="1"/>
  <c r="R78" i="28" s="1"/>
  <c r="T78" i="23" s="1"/>
  <c r="AL110" i="20"/>
  <c r="AT110" i="22" s="1"/>
  <c r="R110" i="28" s="1"/>
  <c r="T110" i="23" s="1"/>
  <c r="AL110" i="21"/>
  <c r="V60" i="18"/>
  <c r="V60" i="19" s="1"/>
  <c r="B60" i="18"/>
  <c r="B60" i="19" s="1"/>
  <c r="X101" i="18"/>
  <c r="X101" i="19" s="1"/>
  <c r="D101" i="18"/>
  <c r="D101" i="19" s="1"/>
  <c r="AL17" i="21"/>
  <c r="AL17" i="20"/>
  <c r="AT17" i="22" s="1"/>
  <c r="R17" i="28" s="1"/>
  <c r="T17" i="23" s="1"/>
  <c r="AL65" i="21"/>
  <c r="AL65" i="20"/>
  <c r="AJ108" i="21"/>
  <c r="AJ108" i="20"/>
  <c r="AF65" i="21"/>
  <c r="AF65" i="20"/>
  <c r="F93" i="18"/>
  <c r="F93" i="19" s="1"/>
  <c r="Z93" i="18"/>
  <c r="Z93" i="19" s="1"/>
  <c r="AJ39" i="20"/>
  <c r="AR39" i="22" s="1"/>
  <c r="P39" i="28" s="1"/>
  <c r="R39" i="23" s="1"/>
  <c r="AJ39" i="21"/>
  <c r="AJ87" i="21"/>
  <c r="AJ87" i="20"/>
  <c r="L44" i="21"/>
  <c r="L44" i="20"/>
  <c r="AD87" i="20"/>
  <c r="AD87" i="21"/>
  <c r="C7" i="18"/>
  <c r="C7" i="19" s="1"/>
  <c r="W7" i="18"/>
  <c r="W7" i="19" s="1"/>
  <c r="G17" i="18"/>
  <c r="G17" i="19" s="1"/>
  <c r="AA17" i="18"/>
  <c r="AA17" i="19" s="1"/>
  <c r="W23" i="18"/>
  <c r="W23" i="19" s="1"/>
  <c r="C23" i="18"/>
  <c r="C23" i="19" s="1"/>
  <c r="E28" i="18"/>
  <c r="E28" i="19" s="1"/>
  <c r="Y28" i="18"/>
  <c r="Y28" i="19" s="1"/>
  <c r="AA33" i="18"/>
  <c r="AA33" i="19" s="1"/>
  <c r="G33" i="18"/>
  <c r="G33" i="19" s="1"/>
  <c r="Y44" i="18"/>
  <c r="Y44" i="19" s="1"/>
  <c r="E44" i="18"/>
  <c r="E44" i="19" s="1"/>
  <c r="G49" i="18"/>
  <c r="G49" i="19" s="1"/>
  <c r="AA49" i="18"/>
  <c r="AA49" i="19" s="1"/>
  <c r="E60" i="18"/>
  <c r="E60" i="19" s="1"/>
  <c r="Y60" i="18"/>
  <c r="Y60" i="19" s="1"/>
  <c r="W71" i="18"/>
  <c r="W71" i="19" s="1"/>
  <c r="C71" i="18"/>
  <c r="C71" i="19" s="1"/>
  <c r="Y76" i="18"/>
  <c r="Y76" i="19" s="1"/>
  <c r="E76" i="18"/>
  <c r="E76" i="19" s="1"/>
  <c r="G81" i="18"/>
  <c r="G81" i="19" s="1"/>
  <c r="AA81" i="18"/>
  <c r="AA81" i="19" s="1"/>
  <c r="W87" i="18"/>
  <c r="W87" i="19" s="1"/>
  <c r="C87" i="18"/>
  <c r="C87" i="19" s="1"/>
  <c r="E92" i="18"/>
  <c r="E92" i="19" s="1"/>
  <c r="Y92" i="18"/>
  <c r="Y92" i="19" s="1"/>
  <c r="W103" i="18"/>
  <c r="W103" i="19" s="1"/>
  <c r="C103" i="18"/>
  <c r="C103" i="19" s="1"/>
  <c r="AA113" i="18"/>
  <c r="AA113" i="19" s="1"/>
  <c r="G113" i="18"/>
  <c r="G113" i="19" s="1"/>
  <c r="C119" i="18"/>
  <c r="C119" i="19" s="1"/>
  <c r="W119" i="18"/>
  <c r="W119" i="19" s="1"/>
  <c r="G129" i="18"/>
  <c r="G129" i="19" s="1"/>
  <c r="AA129" i="18"/>
  <c r="AA129" i="19" s="1"/>
  <c r="S8" i="21"/>
  <c r="S8" i="20"/>
  <c r="AI14" i="21"/>
  <c r="AI14" i="20"/>
  <c r="AK19" i="21"/>
  <c r="AK19" i="20"/>
  <c r="AS19" i="22" s="1"/>
  <c r="Q19" i="28" s="1"/>
  <c r="S19" i="23" s="1"/>
  <c r="O30" i="20"/>
  <c r="O30" i="22" s="1"/>
  <c r="O30" i="21"/>
  <c r="AK35" i="21"/>
  <c r="AK35" i="20"/>
  <c r="S40" i="20"/>
  <c r="S40" i="22" s="1"/>
  <c r="S40" i="21"/>
  <c r="O46" i="21"/>
  <c r="O46" i="20"/>
  <c r="O46" i="22" s="1"/>
  <c r="Q51" i="20"/>
  <c r="Q51" i="22" s="1"/>
  <c r="Q51" i="21"/>
  <c r="S56" i="21"/>
  <c r="S56" i="20"/>
  <c r="O62" i="21"/>
  <c r="O62" i="20"/>
  <c r="Q67" i="20"/>
  <c r="Q67" i="21"/>
  <c r="S72" i="20"/>
  <c r="S72" i="22" s="1"/>
  <c r="S72" i="21"/>
  <c r="O78" i="21"/>
  <c r="O78" i="20"/>
  <c r="AK83" i="20"/>
  <c r="AS83" i="22" s="1"/>
  <c r="Q83" i="28" s="1"/>
  <c r="S83" i="23" s="1"/>
  <c r="AK83" i="21"/>
  <c r="S88" i="21"/>
  <c r="S88" i="20"/>
  <c r="S88" i="22" s="1"/>
  <c r="O94" i="20"/>
  <c r="O94" i="22" s="1"/>
  <c r="O94" i="21"/>
  <c r="Q99" i="20"/>
  <c r="Q99" i="22" s="1"/>
  <c r="Q99" i="21"/>
  <c r="S104" i="21"/>
  <c r="S104" i="20"/>
  <c r="O110" i="20"/>
  <c r="O110" i="21"/>
  <c r="Q115" i="20"/>
  <c r="Q115" i="22" s="1"/>
  <c r="Q115" i="21"/>
  <c r="S120" i="21"/>
  <c r="S120" i="20"/>
  <c r="AI126" i="21"/>
  <c r="AI126" i="20"/>
  <c r="Q131" i="21"/>
  <c r="Q131" i="20"/>
  <c r="Q131" i="22" s="1"/>
  <c r="M8" i="21"/>
  <c r="M8" i="20"/>
  <c r="AC14" i="21"/>
  <c r="AC14" i="20"/>
  <c r="K19" i="20"/>
  <c r="K19" i="22" s="1"/>
  <c r="K19" i="21"/>
  <c r="AG24" i="21"/>
  <c r="AG24" i="20"/>
  <c r="AO24" i="22" s="1"/>
  <c r="M24" i="28" s="1"/>
  <c r="O24" i="23" s="1"/>
  <c r="AC30" i="21"/>
  <c r="AC30" i="20"/>
  <c r="AE35" i="20"/>
  <c r="AM35" i="22" s="1"/>
  <c r="K35" i="28" s="1"/>
  <c r="M35" i="23" s="1"/>
  <c r="AE35" i="21"/>
  <c r="AG40" i="20"/>
  <c r="AO40" i="22" s="1"/>
  <c r="M40" i="28" s="1"/>
  <c r="O40" i="23" s="1"/>
  <c r="AG40" i="21"/>
  <c r="AC46" i="20"/>
  <c r="AC46" i="21"/>
  <c r="K51" i="21"/>
  <c r="K51" i="20"/>
  <c r="M56" i="21"/>
  <c r="M56" i="20"/>
  <c r="I62" i="20"/>
  <c r="I62" i="22" s="1"/>
  <c r="I62" i="21"/>
  <c r="K67" i="21"/>
  <c r="K67" i="20"/>
  <c r="K67" i="22" s="1"/>
  <c r="AG72" i="20"/>
  <c r="AO72" i="22" s="1"/>
  <c r="M72" i="28" s="1"/>
  <c r="O72" i="23" s="1"/>
  <c r="AG72" i="21"/>
  <c r="I78" i="20"/>
  <c r="I78" i="22" s="1"/>
  <c r="I78" i="21"/>
  <c r="AE83" i="20"/>
  <c r="AM83" i="22" s="1"/>
  <c r="K83" i="28" s="1"/>
  <c r="M83" i="23" s="1"/>
  <c r="AE83" i="21"/>
  <c r="AG88" i="21"/>
  <c r="AG88" i="20"/>
  <c r="AO88" i="22" s="1"/>
  <c r="M88" i="28" s="1"/>
  <c r="O88" i="23" s="1"/>
  <c r="I94" i="21"/>
  <c r="I94" i="20"/>
  <c r="K99" i="21"/>
  <c r="K99" i="20"/>
  <c r="AG104" i="21"/>
  <c r="AG104" i="20"/>
  <c r="I110" i="21"/>
  <c r="I110" i="20"/>
  <c r="I110" i="22" s="1"/>
  <c r="AE115" i="21"/>
  <c r="AE115" i="20"/>
  <c r="AG120" i="20"/>
  <c r="AO120" i="22" s="1"/>
  <c r="M120" i="28" s="1"/>
  <c r="O120" i="23" s="1"/>
  <c r="AG120" i="21"/>
  <c r="I126" i="20"/>
  <c r="I126" i="22" s="1"/>
  <c r="I126" i="21"/>
  <c r="K131" i="21"/>
  <c r="K131" i="20"/>
  <c r="K131" i="22" s="1"/>
  <c r="Z12" i="18"/>
  <c r="Z12" i="19" s="1"/>
  <c r="F12" i="18"/>
  <c r="F12" i="19" s="1"/>
  <c r="Z16" i="18"/>
  <c r="Z16" i="19" s="1"/>
  <c r="F16" i="18"/>
  <c r="F16" i="19" s="1"/>
  <c r="B26" i="18"/>
  <c r="B26" i="19" s="1"/>
  <c r="V26" i="18"/>
  <c r="V26" i="19" s="1"/>
  <c r="D35" i="18"/>
  <c r="D35" i="19" s="1"/>
  <c r="X35" i="18"/>
  <c r="X35" i="19" s="1"/>
  <c r="F48" i="18"/>
  <c r="F48" i="19" s="1"/>
  <c r="Z48" i="18"/>
  <c r="Z48" i="19" s="1"/>
  <c r="V58" i="18"/>
  <c r="V58" i="19" s="1"/>
  <c r="B58" i="18"/>
  <c r="B58" i="19" s="1"/>
  <c r="X67" i="18"/>
  <c r="X67" i="19" s="1"/>
  <c r="D67" i="18"/>
  <c r="D67" i="19" s="1"/>
  <c r="F76" i="18"/>
  <c r="F76" i="19" s="1"/>
  <c r="Z76" i="18"/>
  <c r="Z76" i="19" s="1"/>
  <c r="B90" i="18"/>
  <c r="B90" i="19" s="1"/>
  <c r="V90" i="18"/>
  <c r="V90" i="19" s="1"/>
  <c r="D99" i="18"/>
  <c r="D99" i="19" s="1"/>
  <c r="X99" i="18"/>
  <c r="X99" i="19" s="1"/>
  <c r="D103" i="18"/>
  <c r="D103" i="19" s="1"/>
  <c r="X103" i="18"/>
  <c r="X103" i="19" s="1"/>
  <c r="Z108" i="18"/>
  <c r="Z108" i="19" s="1"/>
  <c r="F108" i="18"/>
  <c r="F108" i="19" s="1"/>
  <c r="X131" i="18"/>
  <c r="X131" i="19" s="1"/>
  <c r="D131" i="18"/>
  <c r="D131" i="19" s="1"/>
  <c r="AL7" i="21"/>
  <c r="AL7" i="20"/>
  <c r="AJ18" i="21"/>
  <c r="AJ18" i="20"/>
  <c r="R23" i="21"/>
  <c r="R23" i="20"/>
  <c r="R23" i="22" s="1"/>
  <c r="AJ34" i="20"/>
  <c r="AR34" i="22" s="1"/>
  <c r="P34" i="28" s="1"/>
  <c r="R34" i="23" s="1"/>
  <c r="AJ34" i="21"/>
  <c r="R39" i="21"/>
  <c r="R39" i="20"/>
  <c r="AJ50" i="20"/>
  <c r="AR50" i="22" s="1"/>
  <c r="P50" i="28" s="1"/>
  <c r="R50" i="23" s="1"/>
  <c r="AJ50" i="21"/>
  <c r="AL55" i="20"/>
  <c r="AL55" i="21"/>
  <c r="P66" i="21"/>
  <c r="P66" i="20"/>
  <c r="R71" i="20"/>
  <c r="R71" i="22" s="1"/>
  <c r="R71" i="21"/>
  <c r="AH77" i="18"/>
  <c r="AH77" i="19" s="1"/>
  <c r="N77" i="18"/>
  <c r="N77" i="19" s="1"/>
  <c r="AJ82" i="21"/>
  <c r="AJ82" i="20"/>
  <c r="AR82" i="22" s="1"/>
  <c r="P82" i="28" s="1"/>
  <c r="R82" i="23" s="1"/>
  <c r="AL87" i="20"/>
  <c r="AT87" i="22" s="1"/>
  <c r="R87" i="28" s="1"/>
  <c r="T87" i="23" s="1"/>
  <c r="AL87" i="21"/>
  <c r="P94" i="21"/>
  <c r="P94" i="20"/>
  <c r="AL99" i="21"/>
  <c r="AL99" i="20"/>
  <c r="AL127" i="21"/>
  <c r="AL127" i="20"/>
  <c r="AT127" i="22" s="1"/>
  <c r="R127" i="28" s="1"/>
  <c r="T127" i="23" s="1"/>
  <c r="AD46" i="20"/>
  <c r="AL46" i="22" s="1"/>
  <c r="J46" i="28" s="1"/>
  <c r="L46" i="23" s="1"/>
  <c r="AD46" i="21"/>
  <c r="AF63" i="21"/>
  <c r="AF63" i="20"/>
  <c r="J110" i="20"/>
  <c r="J110" i="22" s="1"/>
  <c r="J110" i="21"/>
  <c r="J122" i="21"/>
  <c r="J122" i="20"/>
  <c r="J122" i="22" s="1"/>
  <c r="Z63" i="18"/>
  <c r="Z63" i="19" s="1"/>
  <c r="F63" i="18"/>
  <c r="F63" i="19" s="1"/>
  <c r="P9" i="20"/>
  <c r="P9" i="22" s="1"/>
  <c r="P9" i="21"/>
  <c r="AJ41" i="21"/>
  <c r="AJ41" i="20"/>
  <c r="AJ73" i="21"/>
  <c r="AJ73" i="20"/>
  <c r="AR73" i="22" s="1"/>
  <c r="P73" i="28" s="1"/>
  <c r="R73" i="23" s="1"/>
  <c r="P105" i="21"/>
  <c r="P105" i="20"/>
  <c r="L14" i="21"/>
  <c r="L14" i="20"/>
  <c r="L46" i="21"/>
  <c r="L46" i="20"/>
  <c r="L78" i="21"/>
  <c r="L78" i="20"/>
  <c r="L78" i="22" s="1"/>
  <c r="L110" i="20"/>
  <c r="L110" i="22" s="1"/>
  <c r="L110" i="21"/>
  <c r="I91" i="5"/>
  <c r="AJ12" i="20"/>
  <c r="AJ12" i="21"/>
  <c r="AF17" i="21"/>
  <c r="AF17" i="20"/>
  <c r="J60" i="21"/>
  <c r="J60" i="20"/>
  <c r="J60" i="22" s="1"/>
  <c r="I14" i="5"/>
  <c r="D52" i="18"/>
  <c r="D52" i="19" s="1"/>
  <c r="X52" i="18"/>
  <c r="X52" i="19" s="1"/>
  <c r="AL124" i="21"/>
  <c r="AL124" i="20"/>
  <c r="J39" i="21"/>
  <c r="J39" i="20"/>
  <c r="J39" i="22" s="1"/>
  <c r="AF124" i="21"/>
  <c r="AF124" i="20"/>
  <c r="O34" i="21"/>
  <c r="O34" i="20"/>
  <c r="S76" i="21"/>
  <c r="S76" i="20"/>
  <c r="Q119" i="20"/>
  <c r="Q119" i="21"/>
  <c r="I34" i="20"/>
  <c r="I34" i="22" s="1"/>
  <c r="I34" i="21"/>
  <c r="AE103" i="21"/>
  <c r="AE103" i="20"/>
  <c r="S24" i="21"/>
  <c r="S24" i="20"/>
  <c r="AM8" i="20"/>
  <c r="AM8" i="21"/>
  <c r="O14" i="21"/>
  <c r="O14" i="20"/>
  <c r="Q19" i="20"/>
  <c r="Q19" i="22" s="1"/>
  <c r="Q19" i="21"/>
  <c r="AM24" i="20"/>
  <c r="AU24" i="22" s="1"/>
  <c r="S24" i="28" s="1"/>
  <c r="U24" i="23" s="1"/>
  <c r="AM24" i="21"/>
  <c r="AI30" i="20"/>
  <c r="AI30" i="21"/>
  <c r="Q35" i="21"/>
  <c r="Q35" i="20"/>
  <c r="AM40" i="21"/>
  <c r="AM40" i="20"/>
  <c r="AI46" i="21"/>
  <c r="AI46" i="20"/>
  <c r="AK51" i="20"/>
  <c r="AK51" i="21"/>
  <c r="AM56" i="20"/>
  <c r="AU56" i="22" s="1"/>
  <c r="S56" i="28" s="1"/>
  <c r="U56" i="23" s="1"/>
  <c r="AM56" i="21"/>
  <c r="AI62" i="20"/>
  <c r="AQ62" i="22" s="1"/>
  <c r="O62" i="28" s="1"/>
  <c r="Q62" i="23" s="1"/>
  <c r="AI62" i="21"/>
  <c r="AK67" i="20"/>
  <c r="AS67" i="22" s="1"/>
  <c r="Q67" i="28" s="1"/>
  <c r="S67" i="23" s="1"/>
  <c r="AK67" i="21"/>
  <c r="AM72" i="21"/>
  <c r="AM72" i="20"/>
  <c r="AU72" i="22" s="1"/>
  <c r="S72" i="28" s="1"/>
  <c r="U72" i="23" s="1"/>
  <c r="AI78" i="21"/>
  <c r="AI78" i="20"/>
  <c r="Q83" i="20"/>
  <c r="Q83" i="22" s="1"/>
  <c r="Q83" i="21"/>
  <c r="AM88" i="21"/>
  <c r="AM88" i="20"/>
  <c r="AI94" i="21"/>
  <c r="AI94" i="20"/>
  <c r="AQ94" i="22" s="1"/>
  <c r="O94" i="28" s="1"/>
  <c r="Q94" i="23" s="1"/>
  <c r="AK99" i="20"/>
  <c r="AS99" i="22" s="1"/>
  <c r="Q99" i="28" s="1"/>
  <c r="S99" i="23" s="1"/>
  <c r="AK99" i="21"/>
  <c r="AM104" i="20"/>
  <c r="AU104" i="22" s="1"/>
  <c r="S104" i="28" s="1"/>
  <c r="U104" i="23" s="1"/>
  <c r="AM104" i="21"/>
  <c r="AI110" i="21"/>
  <c r="AI110" i="20"/>
  <c r="AK115" i="20"/>
  <c r="AK115" i="21"/>
  <c r="AM120" i="20"/>
  <c r="AU120" i="22" s="1"/>
  <c r="S120" i="28" s="1"/>
  <c r="U120" i="23" s="1"/>
  <c r="AM120" i="21"/>
  <c r="O126" i="20"/>
  <c r="O126" i="22" s="1"/>
  <c r="O126" i="21"/>
  <c r="AK131" i="20"/>
  <c r="AS131" i="22" s="1"/>
  <c r="Q131" i="28" s="1"/>
  <c r="S131" i="23" s="1"/>
  <c r="AK131" i="21"/>
  <c r="AG8" i="20"/>
  <c r="AG8" i="21"/>
  <c r="I14" i="21"/>
  <c r="I14" i="20"/>
  <c r="AE19" i="21"/>
  <c r="AE19" i="20"/>
  <c r="M24" i="21"/>
  <c r="M24" i="20"/>
  <c r="I30" i="20"/>
  <c r="I30" i="21"/>
  <c r="K35" i="21"/>
  <c r="K35" i="20"/>
  <c r="M40" i="20"/>
  <c r="M40" i="22" s="1"/>
  <c r="M40" i="21"/>
  <c r="I46" i="20"/>
  <c r="I46" i="22" s="1"/>
  <c r="I46" i="21"/>
  <c r="AE51" i="20"/>
  <c r="AE51" i="21"/>
  <c r="AG56" i="20"/>
  <c r="AO56" i="22" s="1"/>
  <c r="M56" i="28" s="1"/>
  <c r="O56" i="23" s="1"/>
  <c r="AG56" i="21"/>
  <c r="AC62" i="21"/>
  <c r="AC62" i="20"/>
  <c r="AE67" i="20"/>
  <c r="AM67" i="22" s="1"/>
  <c r="K67" i="28" s="1"/>
  <c r="M67" i="23" s="1"/>
  <c r="AE67" i="21"/>
  <c r="M72" i="21"/>
  <c r="M72" i="20"/>
  <c r="M72" i="22" s="1"/>
  <c r="AC78" i="21"/>
  <c r="AC78" i="20"/>
  <c r="K83" i="21"/>
  <c r="K83" i="20"/>
  <c r="M88" i="21"/>
  <c r="M88" i="20"/>
  <c r="AC94" i="20"/>
  <c r="AC94" i="21"/>
  <c r="AE99" i="20"/>
  <c r="AM99" i="22" s="1"/>
  <c r="K99" i="28" s="1"/>
  <c r="M99" i="23" s="1"/>
  <c r="AE99" i="21"/>
  <c r="M104" i="20"/>
  <c r="M104" i="22" s="1"/>
  <c r="M104" i="21"/>
  <c r="AC110" i="21"/>
  <c r="AC110" i="20"/>
  <c r="K115" i="20"/>
  <c r="K115" i="21"/>
  <c r="M120" i="21"/>
  <c r="M120" i="20"/>
  <c r="AC126" i="20"/>
  <c r="AK126" i="22" s="1"/>
  <c r="I126" i="28" s="1"/>
  <c r="K126" i="23" s="1"/>
  <c r="AC126" i="21"/>
  <c r="AE131" i="21"/>
  <c r="AE131" i="20"/>
  <c r="F8" i="18"/>
  <c r="F8" i="19" s="1"/>
  <c r="Z8" i="18"/>
  <c r="Z8" i="19" s="1"/>
  <c r="B22" i="18"/>
  <c r="B22" i="19" s="1"/>
  <c r="V22" i="18"/>
  <c r="V22" i="19" s="1"/>
  <c r="X31" i="18"/>
  <c r="X31" i="19" s="1"/>
  <c r="D31" i="18"/>
  <c r="D31" i="19" s="1"/>
  <c r="F44" i="18"/>
  <c r="F44" i="19" s="1"/>
  <c r="Z44" i="18"/>
  <c r="Z44" i="19" s="1"/>
  <c r="V54" i="18"/>
  <c r="V54" i="19" s="1"/>
  <c r="B54" i="18"/>
  <c r="B54" i="19" s="1"/>
  <c r="X63" i="18"/>
  <c r="X63" i="19" s="1"/>
  <c r="D63" i="18"/>
  <c r="D63" i="19" s="1"/>
  <c r="F72" i="18"/>
  <c r="F72" i="19" s="1"/>
  <c r="Z72" i="18"/>
  <c r="Z72" i="19" s="1"/>
  <c r="B86" i="18"/>
  <c r="B86" i="19" s="1"/>
  <c r="V86" i="18"/>
  <c r="V86" i="19" s="1"/>
  <c r="I89" i="5"/>
  <c r="I117" i="5"/>
  <c r="V122" i="18"/>
  <c r="V122" i="19" s="1"/>
  <c r="B122" i="18"/>
  <c r="B122" i="19" s="1"/>
  <c r="R7" i="21"/>
  <c r="R7" i="20"/>
  <c r="N13" i="18"/>
  <c r="N13" i="19" s="1"/>
  <c r="AH13" i="18"/>
  <c r="AH13" i="19" s="1"/>
  <c r="P18" i="21"/>
  <c r="P18" i="20"/>
  <c r="P18" i="22" s="1"/>
  <c r="AL23" i="21"/>
  <c r="AL23" i="20"/>
  <c r="N29" i="18"/>
  <c r="N29" i="19" s="1"/>
  <c r="AH29" i="18"/>
  <c r="AH29" i="19" s="1"/>
  <c r="P34" i="21"/>
  <c r="P34" i="20"/>
  <c r="AL39" i="21"/>
  <c r="AL39" i="20"/>
  <c r="AT39" i="22" s="1"/>
  <c r="R39" i="28" s="1"/>
  <c r="T39" i="23" s="1"/>
  <c r="N45" i="18"/>
  <c r="N45" i="19" s="1"/>
  <c r="AH45" i="18"/>
  <c r="AH45" i="19" s="1"/>
  <c r="P50" i="21"/>
  <c r="P50" i="20"/>
  <c r="R55" i="20"/>
  <c r="R55" i="22" s="1"/>
  <c r="R55" i="21"/>
  <c r="AH61" i="18"/>
  <c r="AH61" i="19" s="1"/>
  <c r="N61" i="18"/>
  <c r="N61" i="19" s="1"/>
  <c r="AJ66" i="20"/>
  <c r="AR66" i="22" s="1"/>
  <c r="P66" i="28" s="1"/>
  <c r="R66" i="23" s="1"/>
  <c r="AJ66" i="21"/>
  <c r="AL71" i="21"/>
  <c r="AL71" i="20"/>
  <c r="P78" i="21"/>
  <c r="P78" i="20"/>
  <c r="AL83" i="21"/>
  <c r="AL83" i="20"/>
  <c r="AT83" i="22" s="1"/>
  <c r="R83" i="28" s="1"/>
  <c r="T83" i="23" s="1"/>
  <c r="AL111" i="21"/>
  <c r="AL111" i="20"/>
  <c r="AJ122" i="21"/>
  <c r="AJ122" i="20"/>
  <c r="AF35" i="20"/>
  <c r="AN35" i="22" s="1"/>
  <c r="L35" i="28" s="1"/>
  <c r="N35" i="23" s="1"/>
  <c r="AF35" i="21"/>
  <c r="AD58" i="21"/>
  <c r="AD58" i="20"/>
  <c r="AL58" i="22" s="1"/>
  <c r="J58" i="28" s="1"/>
  <c r="L58" i="23" s="1"/>
  <c r="AF99" i="21"/>
  <c r="AF99" i="20"/>
  <c r="Z95" i="18"/>
  <c r="Z95" i="19" s="1"/>
  <c r="F95" i="18"/>
  <c r="F95" i="19" s="1"/>
  <c r="F131" i="18"/>
  <c r="F131" i="19" s="1"/>
  <c r="Z131" i="18"/>
  <c r="Z131" i="19" s="1"/>
  <c r="N36" i="18"/>
  <c r="N36" i="19" s="1"/>
  <c r="AH36" i="18"/>
  <c r="AH36" i="19" s="1"/>
  <c r="N68" i="18"/>
  <c r="N68" i="19" s="1"/>
  <c r="AH68" i="18"/>
  <c r="AH68" i="19" s="1"/>
  <c r="N100" i="18"/>
  <c r="N100" i="19" s="1"/>
  <c r="AH100" i="18"/>
  <c r="AH100" i="19" s="1"/>
  <c r="J9" i="21"/>
  <c r="J9" i="20"/>
  <c r="J41" i="21"/>
  <c r="J41" i="20"/>
  <c r="J41" i="22" s="1"/>
  <c r="AD73" i="21"/>
  <c r="AD73" i="20"/>
  <c r="J105" i="21"/>
  <c r="J105" i="20"/>
  <c r="X129" i="18"/>
  <c r="X129" i="19" s="1"/>
  <c r="D129" i="18"/>
  <c r="D129" i="19" s="1"/>
  <c r="AL49" i="21"/>
  <c r="AL49" i="20"/>
  <c r="AT49" i="22" s="1"/>
  <c r="R49" i="28" s="1"/>
  <c r="T49" i="23" s="1"/>
  <c r="R97" i="20"/>
  <c r="R97" i="22" s="1"/>
  <c r="R97" i="21"/>
  <c r="J12" i="20"/>
  <c r="J12" i="22" s="1"/>
  <c r="J12" i="21"/>
  <c r="L97" i="20"/>
  <c r="L97" i="22" s="1"/>
  <c r="L97" i="21"/>
  <c r="B11" i="18"/>
  <c r="B11" i="19" s="1"/>
  <c r="V11" i="18"/>
  <c r="V11" i="19" s="1"/>
  <c r="I46" i="5"/>
  <c r="X84" i="18"/>
  <c r="X84" i="19" s="1"/>
  <c r="D84" i="18"/>
  <c r="D84" i="19" s="1"/>
  <c r="D120" i="18"/>
  <c r="D120" i="19" s="1"/>
  <c r="X120" i="18"/>
  <c r="X120" i="19" s="1"/>
  <c r="R28" i="21"/>
  <c r="R28" i="20"/>
  <c r="R76" i="21"/>
  <c r="R76" i="20"/>
  <c r="R76" i="22" s="1"/>
  <c r="P119" i="20"/>
  <c r="P119" i="21"/>
  <c r="AF76" i="21"/>
  <c r="AF76" i="20"/>
  <c r="AN76" i="22" s="1"/>
  <c r="L76" i="28" s="1"/>
  <c r="N76" i="23" s="1"/>
  <c r="J119" i="20"/>
  <c r="J119" i="22" s="1"/>
  <c r="J119" i="21"/>
  <c r="Q7" i="21"/>
  <c r="Q7" i="20"/>
  <c r="Q7" i="22" s="1"/>
  <c r="S44" i="21"/>
  <c r="S44" i="20"/>
  <c r="S44" i="22" s="1"/>
  <c r="O82" i="20"/>
  <c r="O82" i="21"/>
  <c r="O114" i="21"/>
  <c r="O114" i="20"/>
  <c r="AG12" i="21"/>
  <c r="AG12" i="20"/>
  <c r="AO12" i="22" s="1"/>
  <c r="M12" i="28" s="1"/>
  <c r="O12" i="23" s="1"/>
  <c r="M44" i="21"/>
  <c r="M44" i="20"/>
  <c r="M44" i="22" s="1"/>
  <c r="AE71" i="21"/>
  <c r="AE71" i="20"/>
  <c r="AM71" i="22" s="1"/>
  <c r="K71" i="28" s="1"/>
  <c r="M71" i="23" s="1"/>
  <c r="AC98" i="20"/>
  <c r="AK98" i="22" s="1"/>
  <c r="I98" i="28" s="1"/>
  <c r="K98" i="23" s="1"/>
  <c r="AC98" i="21"/>
  <c r="AJ6" i="21"/>
  <c r="AJ6" i="20"/>
  <c r="AR6" i="22" s="1"/>
  <c r="P6" i="28" s="1"/>
  <c r="R6" i="23" s="1"/>
  <c r="O10" i="20"/>
  <c r="O10" i="21"/>
  <c r="AK15" i="20"/>
  <c r="AK15" i="21"/>
  <c r="S20" i="21"/>
  <c r="S20" i="20"/>
  <c r="AI26" i="21"/>
  <c r="AI26" i="20"/>
  <c r="AQ26" i="22" s="1"/>
  <c r="O26" i="28" s="1"/>
  <c r="Q26" i="23" s="1"/>
  <c r="Q31" i="21"/>
  <c r="Q31" i="20"/>
  <c r="Q31" i="22" s="1"/>
  <c r="AM36" i="20"/>
  <c r="AM36" i="21"/>
  <c r="AI42" i="21"/>
  <c r="AI42" i="20"/>
  <c r="AK47" i="21"/>
  <c r="AK47" i="20"/>
  <c r="AS47" i="22" s="1"/>
  <c r="Q47" i="28" s="1"/>
  <c r="S47" i="23" s="1"/>
  <c r="AM52" i="21"/>
  <c r="AM52" i="20"/>
  <c r="AU52" i="22" s="1"/>
  <c r="S52" i="28" s="1"/>
  <c r="U52" i="23" s="1"/>
  <c r="O58" i="21"/>
  <c r="O58" i="20"/>
  <c r="O58" i="22" s="1"/>
  <c r="Q63" i="21"/>
  <c r="Q63" i="20"/>
  <c r="AM68" i="20"/>
  <c r="AM68" i="21"/>
  <c r="O74" i="20"/>
  <c r="O74" i="21"/>
  <c r="AK79" i="20"/>
  <c r="AK79" i="21"/>
  <c r="AM84" i="21"/>
  <c r="AM84" i="20"/>
  <c r="O90" i="21"/>
  <c r="O90" i="20"/>
  <c r="O90" i="22" s="1"/>
  <c r="AK95" i="21"/>
  <c r="AK95" i="20"/>
  <c r="AS95" i="22" s="1"/>
  <c r="Q95" i="28" s="1"/>
  <c r="S95" i="23" s="1"/>
  <c r="AM100" i="21"/>
  <c r="AM100" i="20"/>
  <c r="AU100" i="22" s="1"/>
  <c r="S100" i="28" s="1"/>
  <c r="U100" i="23" s="1"/>
  <c r="AI106" i="21"/>
  <c r="AI106" i="20"/>
  <c r="Q111" i="21"/>
  <c r="Q111" i="20"/>
  <c r="Q111" i="22" s="1"/>
  <c r="AM116" i="21"/>
  <c r="AM116" i="20"/>
  <c r="AU116" i="22" s="1"/>
  <c r="S116" i="28" s="1"/>
  <c r="U116" i="23" s="1"/>
  <c r="O122" i="21"/>
  <c r="O122" i="20"/>
  <c r="O122" i="22" s="1"/>
  <c r="AK127" i="20"/>
  <c r="AS127" i="22" s="1"/>
  <c r="Q127" i="28" s="1"/>
  <c r="S127" i="23" s="1"/>
  <c r="AK127" i="21"/>
  <c r="I10" i="20"/>
  <c r="I10" i="21"/>
  <c r="K15" i="21"/>
  <c r="K15" i="20"/>
  <c r="K15" i="22" s="1"/>
  <c r="AG20" i="20"/>
  <c r="AG20" i="21"/>
  <c r="AC26" i="20"/>
  <c r="AK26" i="22" s="1"/>
  <c r="I26" i="28" s="1"/>
  <c r="K26" i="23" s="1"/>
  <c r="AC26" i="21"/>
  <c r="AE31" i="21"/>
  <c r="AE31" i="20"/>
  <c r="AM31" i="22" s="1"/>
  <c r="K31" i="28" s="1"/>
  <c r="M31" i="23" s="1"/>
  <c r="M36" i="21"/>
  <c r="M36" i="20"/>
  <c r="M36" i="22" s="1"/>
  <c r="AE47" i="21"/>
  <c r="AE47" i="20"/>
  <c r="AM47" i="22" s="1"/>
  <c r="K47" i="28" s="1"/>
  <c r="M47" i="23" s="1"/>
  <c r="M52" i="21"/>
  <c r="M52" i="20"/>
  <c r="I58" i="21"/>
  <c r="I58" i="20"/>
  <c r="I58" i="22" s="1"/>
  <c r="K63" i="21"/>
  <c r="K63" i="20"/>
  <c r="K63" i="22" s="1"/>
  <c r="AG68" i="21"/>
  <c r="AG68" i="20"/>
  <c r="AO68" i="22" s="1"/>
  <c r="M68" i="28" s="1"/>
  <c r="O68" i="23" s="1"/>
  <c r="AC74" i="20"/>
  <c r="AK74" i="22" s="1"/>
  <c r="I74" i="28" s="1"/>
  <c r="K74" i="23" s="1"/>
  <c r="AC74" i="21"/>
  <c r="K79" i="20"/>
  <c r="K79" i="21"/>
  <c r="AG84" i="21"/>
  <c r="AG84" i="20"/>
  <c r="AO84" i="22" s="1"/>
  <c r="M84" i="28" s="1"/>
  <c r="O84" i="23" s="1"/>
  <c r="I90" i="20"/>
  <c r="I90" i="21"/>
  <c r="AE95" i="21"/>
  <c r="AE95" i="20"/>
  <c r="AG100" i="21"/>
  <c r="AG100" i="20"/>
  <c r="AO100" i="22" s="1"/>
  <c r="M100" i="28" s="1"/>
  <c r="O100" i="23" s="1"/>
  <c r="I106" i="21"/>
  <c r="I106" i="20"/>
  <c r="I106" i="22" s="1"/>
  <c r="AE111" i="21"/>
  <c r="AE111" i="20"/>
  <c r="AM111" i="22" s="1"/>
  <c r="K111" i="28" s="1"/>
  <c r="M111" i="23" s="1"/>
  <c r="AG116" i="21"/>
  <c r="AG116" i="20"/>
  <c r="I122" i="20"/>
  <c r="I122" i="21"/>
  <c r="K127" i="20"/>
  <c r="K127" i="21"/>
  <c r="B18" i="18"/>
  <c r="B18" i="19" s="1"/>
  <c r="V18" i="18"/>
  <c r="V18" i="19" s="1"/>
  <c r="D27" i="18"/>
  <c r="D27" i="19" s="1"/>
  <c r="X27" i="18"/>
  <c r="X27" i="19" s="1"/>
  <c r="F36" i="18"/>
  <c r="F36" i="19" s="1"/>
  <c r="Z36" i="18"/>
  <c r="Z36" i="19" s="1"/>
  <c r="Z40" i="18"/>
  <c r="Z40" i="19" s="1"/>
  <c r="F40" i="18"/>
  <c r="F40" i="19" s="1"/>
  <c r="B50" i="18"/>
  <c r="B50" i="19" s="1"/>
  <c r="V50" i="18"/>
  <c r="V50" i="19" s="1"/>
  <c r="D59" i="18"/>
  <c r="D59" i="19" s="1"/>
  <c r="X59" i="18"/>
  <c r="X59" i="19" s="1"/>
  <c r="Z68" i="18"/>
  <c r="Z68" i="19" s="1"/>
  <c r="F68" i="18"/>
  <c r="F68" i="19" s="1"/>
  <c r="B82" i="18"/>
  <c r="B82" i="19" s="1"/>
  <c r="V82" i="18"/>
  <c r="V82" i="19" s="1"/>
  <c r="X91" i="18"/>
  <c r="X91" i="19" s="1"/>
  <c r="D91" i="18"/>
  <c r="D91" i="19" s="1"/>
  <c r="D95" i="18"/>
  <c r="D95" i="19" s="1"/>
  <c r="X95" i="18"/>
  <c r="X95" i="19" s="1"/>
  <c r="F104" i="18"/>
  <c r="F104" i="19" s="1"/>
  <c r="Z104" i="18"/>
  <c r="Z104" i="19" s="1"/>
  <c r="B114" i="18"/>
  <c r="B114" i="19" s="1"/>
  <c r="V114" i="18"/>
  <c r="V114" i="19" s="1"/>
  <c r="B118" i="18"/>
  <c r="B118" i="19" s="1"/>
  <c r="V118" i="18"/>
  <c r="V118" i="19" s="1"/>
  <c r="D127" i="18"/>
  <c r="D127" i="19" s="1"/>
  <c r="X127" i="18"/>
  <c r="X127" i="19" s="1"/>
  <c r="AJ14" i="21"/>
  <c r="AJ14" i="20"/>
  <c r="AR14" i="22" s="1"/>
  <c r="P14" i="28" s="1"/>
  <c r="R14" i="23" s="1"/>
  <c r="R19" i="20"/>
  <c r="R19" i="21"/>
  <c r="AJ30" i="20"/>
  <c r="AJ30" i="21"/>
  <c r="AL35" i="20"/>
  <c r="AT35" i="22" s="1"/>
  <c r="R35" i="28" s="1"/>
  <c r="T35" i="23" s="1"/>
  <c r="AL35" i="21"/>
  <c r="P46" i="20"/>
  <c r="P46" i="21"/>
  <c r="R51" i="20"/>
  <c r="R51" i="21"/>
  <c r="P62" i="20"/>
  <c r="P62" i="21"/>
  <c r="AL67" i="21"/>
  <c r="AL67" i="20"/>
  <c r="R95" i="20"/>
  <c r="R95" i="21"/>
  <c r="P106" i="20"/>
  <c r="P106" i="21"/>
  <c r="AD30" i="21"/>
  <c r="AD30" i="20"/>
  <c r="AL30" i="22" s="1"/>
  <c r="J30" i="28" s="1"/>
  <c r="L30" i="23" s="1"/>
  <c r="AF47" i="21"/>
  <c r="AF47" i="20"/>
  <c r="AD94" i="20"/>
  <c r="AD94" i="21"/>
  <c r="AF111" i="21"/>
  <c r="AF111" i="20"/>
  <c r="AN111" i="22" s="1"/>
  <c r="L111" i="28" s="1"/>
  <c r="N111" i="23" s="1"/>
  <c r="V17" i="18"/>
  <c r="V17" i="19" s="1"/>
  <c r="B17" i="18"/>
  <c r="B17" i="19" s="1"/>
  <c r="X54" i="18"/>
  <c r="X54" i="19" s="1"/>
  <c r="D54" i="18"/>
  <c r="D54" i="19" s="1"/>
  <c r="AI4" i="20"/>
  <c r="AI4" i="21"/>
  <c r="AB36" i="18"/>
  <c r="AB36" i="19" s="1"/>
  <c r="H36" i="18"/>
  <c r="H36" i="19" s="1"/>
  <c r="AB68" i="18"/>
  <c r="AB68" i="19" s="1"/>
  <c r="H68" i="18"/>
  <c r="H68" i="19" s="1"/>
  <c r="H100" i="18"/>
  <c r="H100" i="19" s="1"/>
  <c r="AB100" i="18"/>
  <c r="AB100" i="19" s="1"/>
  <c r="I68" i="18"/>
  <c r="I68" i="19" s="1"/>
  <c r="AC68" i="18"/>
  <c r="AC68" i="19" s="1"/>
  <c r="AE73" i="21"/>
  <c r="AE73" i="20"/>
  <c r="AM73" i="22" s="1"/>
  <c r="K73" i="28" s="1"/>
  <c r="M73" i="23" s="1"/>
  <c r="M78" i="21"/>
  <c r="M78" i="20"/>
  <c r="M78" i="22" s="1"/>
  <c r="AC84" i="21"/>
  <c r="AC84" i="20"/>
  <c r="K89" i="21"/>
  <c r="K89" i="20"/>
  <c r="K89" i="22" s="1"/>
  <c r="AG94" i="20"/>
  <c r="AG94" i="21"/>
  <c r="AC100" i="20"/>
  <c r="AC100" i="21"/>
  <c r="AE105" i="20"/>
  <c r="AM105" i="22" s="1"/>
  <c r="K105" i="28" s="1"/>
  <c r="M105" i="23" s="1"/>
  <c r="AE105" i="21"/>
  <c r="AG110" i="20"/>
  <c r="AG110" i="21"/>
  <c r="AC116" i="21"/>
  <c r="AC116" i="20"/>
  <c r="AK116" i="22" s="1"/>
  <c r="I116" i="28" s="1"/>
  <c r="K116" i="23" s="1"/>
  <c r="K121" i="20"/>
  <c r="K121" i="21"/>
  <c r="M126" i="21"/>
  <c r="M126" i="20"/>
  <c r="J4" i="21"/>
  <c r="J4" i="20"/>
  <c r="J4" i="22" s="1"/>
  <c r="Z46" i="18"/>
  <c r="Z46" i="19" s="1"/>
  <c r="F46" i="18"/>
  <c r="F46" i="19" s="1"/>
  <c r="Z82" i="18"/>
  <c r="Z82" i="19" s="1"/>
  <c r="F82" i="18"/>
  <c r="F82" i="19" s="1"/>
  <c r="B124" i="18"/>
  <c r="B124" i="19" s="1"/>
  <c r="V124" i="18"/>
  <c r="V124" i="19" s="1"/>
  <c r="AJ44" i="21"/>
  <c r="AJ44" i="20"/>
  <c r="AR44" i="22" s="1"/>
  <c r="P44" i="28" s="1"/>
  <c r="R44" i="23" s="1"/>
  <c r="P92" i="20"/>
  <c r="P92" i="21"/>
  <c r="L49" i="21"/>
  <c r="L49" i="20"/>
  <c r="L49" i="22" s="1"/>
  <c r="J92" i="20"/>
  <c r="J92" i="22" s="1"/>
  <c r="J92" i="21"/>
  <c r="W12" i="18"/>
  <c r="W12" i="19" s="1"/>
  <c r="C12" i="18"/>
  <c r="C12" i="19" s="1"/>
  <c r="Y17" i="18"/>
  <c r="Y17" i="19" s="1"/>
  <c r="E17" i="18"/>
  <c r="E17" i="19" s="1"/>
  <c r="AA22" i="18"/>
  <c r="AA22" i="19" s="1"/>
  <c r="G22" i="18"/>
  <c r="G22" i="19" s="1"/>
  <c r="C28" i="18"/>
  <c r="C28" i="19" s="1"/>
  <c r="W28" i="18"/>
  <c r="W28" i="19" s="1"/>
  <c r="Y33" i="18"/>
  <c r="Y33" i="19" s="1"/>
  <c r="E33" i="18"/>
  <c r="E33" i="19" s="1"/>
  <c r="G38" i="18"/>
  <c r="G38" i="19" s="1"/>
  <c r="AA38" i="18"/>
  <c r="AA38" i="19" s="1"/>
  <c r="C44" i="18"/>
  <c r="C44" i="19" s="1"/>
  <c r="W44" i="18"/>
  <c r="W44" i="19" s="1"/>
  <c r="E49" i="18"/>
  <c r="E49" i="19" s="1"/>
  <c r="Y49" i="18"/>
  <c r="Y49" i="19" s="1"/>
  <c r="AA54" i="18"/>
  <c r="AA54" i="19" s="1"/>
  <c r="G54" i="18"/>
  <c r="G54" i="19" s="1"/>
  <c r="C60" i="18"/>
  <c r="C60" i="19" s="1"/>
  <c r="W60" i="18"/>
  <c r="W60" i="19" s="1"/>
  <c r="E65" i="18"/>
  <c r="E65" i="19" s="1"/>
  <c r="Y65" i="18"/>
  <c r="Y65" i="19" s="1"/>
  <c r="G70" i="18"/>
  <c r="G70" i="19" s="1"/>
  <c r="AA70" i="18"/>
  <c r="AA70" i="19" s="1"/>
  <c r="C76" i="18"/>
  <c r="C76" i="19" s="1"/>
  <c r="W76" i="18"/>
  <c r="W76" i="19" s="1"/>
  <c r="E81" i="18"/>
  <c r="E81" i="19" s="1"/>
  <c r="Y81" i="18"/>
  <c r="Y81" i="19" s="1"/>
  <c r="G86" i="18"/>
  <c r="G86" i="19" s="1"/>
  <c r="AA86" i="18"/>
  <c r="AA86" i="19" s="1"/>
  <c r="C92" i="18"/>
  <c r="C92" i="19" s="1"/>
  <c r="W92" i="18"/>
  <c r="W92" i="19" s="1"/>
  <c r="E97" i="18"/>
  <c r="E97" i="19" s="1"/>
  <c r="Y97" i="18"/>
  <c r="Y97" i="19" s="1"/>
  <c r="Y113" i="18"/>
  <c r="Y113" i="19" s="1"/>
  <c r="E113" i="18"/>
  <c r="E113" i="19" s="1"/>
  <c r="E129" i="18"/>
  <c r="E129" i="19" s="1"/>
  <c r="Y129" i="18"/>
  <c r="Y129" i="19" s="1"/>
  <c r="AI7" i="21"/>
  <c r="AI7" i="20"/>
  <c r="AK12" i="20"/>
  <c r="AK12" i="21"/>
  <c r="AM17" i="21"/>
  <c r="AM17" i="20"/>
  <c r="AU17" i="22" s="1"/>
  <c r="S17" i="28" s="1"/>
  <c r="U17" i="23" s="1"/>
  <c r="AI23" i="21"/>
  <c r="AI23" i="20"/>
  <c r="AQ23" i="22" s="1"/>
  <c r="O23" i="28" s="1"/>
  <c r="Q23" i="23" s="1"/>
  <c r="AK28" i="20"/>
  <c r="AS28" i="22" s="1"/>
  <c r="Q28" i="28" s="1"/>
  <c r="S28" i="23" s="1"/>
  <c r="AK28" i="21"/>
  <c r="AM33" i="21"/>
  <c r="AM33" i="20"/>
  <c r="AU33" i="22" s="1"/>
  <c r="S33" i="28" s="1"/>
  <c r="U33" i="23" s="1"/>
  <c r="O39" i="21"/>
  <c r="O39" i="20"/>
  <c r="O39" i="22" s="1"/>
  <c r="AK44" i="20"/>
  <c r="AK44" i="21"/>
  <c r="S49" i="21"/>
  <c r="S49" i="20"/>
  <c r="AI55" i="21"/>
  <c r="AI55" i="20"/>
  <c r="AQ55" i="22" s="1"/>
  <c r="O55" i="28" s="1"/>
  <c r="Q55" i="23" s="1"/>
  <c r="AK60" i="21"/>
  <c r="AK60" i="20"/>
  <c r="AS60" i="22" s="1"/>
  <c r="Q60" i="28" s="1"/>
  <c r="S60" i="23" s="1"/>
  <c r="AM65" i="21"/>
  <c r="AM65" i="20"/>
  <c r="AU65" i="22" s="1"/>
  <c r="S65" i="28" s="1"/>
  <c r="U65" i="23" s="1"/>
  <c r="AI71" i="21"/>
  <c r="AI71" i="20"/>
  <c r="AK76" i="21"/>
  <c r="AK76" i="20"/>
  <c r="AS76" i="22" s="1"/>
  <c r="Q76" i="28" s="1"/>
  <c r="S76" i="23" s="1"/>
  <c r="S81" i="21"/>
  <c r="S81" i="20"/>
  <c r="S81" i="22" s="1"/>
  <c r="O87" i="20"/>
  <c r="O87" i="21"/>
  <c r="AK92" i="20"/>
  <c r="AS92" i="22" s="1"/>
  <c r="Q92" i="28" s="1"/>
  <c r="S92" i="23" s="1"/>
  <c r="AK92" i="21"/>
  <c r="S97" i="21"/>
  <c r="S97" i="20"/>
  <c r="S97" i="22" s="1"/>
  <c r="AI103" i="21"/>
  <c r="AI103" i="20"/>
  <c r="AQ103" i="22" s="1"/>
  <c r="O103" i="28" s="1"/>
  <c r="Q103" i="23" s="1"/>
  <c r="Q108" i="20"/>
  <c r="Q108" i="21"/>
  <c r="AM113" i="21"/>
  <c r="AM113" i="20"/>
  <c r="O119" i="21"/>
  <c r="O119" i="20"/>
  <c r="O119" i="22" s="1"/>
  <c r="AK124" i="21"/>
  <c r="AK124" i="20"/>
  <c r="AS124" i="22" s="1"/>
  <c r="Q124" i="28" s="1"/>
  <c r="S124" i="23" s="1"/>
  <c r="S129" i="21"/>
  <c r="S129" i="20"/>
  <c r="S129" i="22" s="1"/>
  <c r="AC7" i="21"/>
  <c r="AC7" i="20"/>
  <c r="AE12" i="21"/>
  <c r="AE12" i="20"/>
  <c r="AM12" i="22" s="1"/>
  <c r="K12" i="28" s="1"/>
  <c r="M12" i="23" s="1"/>
  <c r="AG17" i="20"/>
  <c r="AG17" i="21"/>
  <c r="I23" i="20"/>
  <c r="I23" i="21"/>
  <c r="AE28" i="21"/>
  <c r="AE28" i="20"/>
  <c r="AG33" i="21"/>
  <c r="AG33" i="20"/>
  <c r="AO33" i="22" s="1"/>
  <c r="M33" i="28" s="1"/>
  <c r="O33" i="23" s="1"/>
  <c r="AC39" i="20"/>
  <c r="AC39" i="21"/>
  <c r="K44" i="21"/>
  <c r="K44" i="20"/>
  <c r="K44" i="22" s="1"/>
  <c r="AG49" i="20"/>
  <c r="AO49" i="22" s="1"/>
  <c r="M49" i="28" s="1"/>
  <c r="O49" i="23" s="1"/>
  <c r="AG49" i="21"/>
  <c r="AC55" i="21"/>
  <c r="AC55" i="20"/>
  <c r="AK55" i="22" s="1"/>
  <c r="I55" i="28" s="1"/>
  <c r="K55" i="23" s="1"/>
  <c r="K60" i="21"/>
  <c r="K60" i="20"/>
  <c r="K60" i="22" s="1"/>
  <c r="M65" i="21"/>
  <c r="M65" i="20"/>
  <c r="M65" i="22" s="1"/>
  <c r="AC71" i="20"/>
  <c r="AK71" i="22" s="1"/>
  <c r="I71" i="28" s="1"/>
  <c r="K71" i="23" s="1"/>
  <c r="AC71" i="21"/>
  <c r="K76" i="20"/>
  <c r="K76" i="21"/>
  <c r="AG81" i="21"/>
  <c r="AG81" i="20"/>
  <c r="AO81" i="22" s="1"/>
  <c r="M81" i="28" s="1"/>
  <c r="O81" i="23" s="1"/>
  <c r="I87" i="20"/>
  <c r="I87" i="21"/>
  <c r="K92" i="20"/>
  <c r="K92" i="22" s="1"/>
  <c r="K92" i="21"/>
  <c r="AG97" i="21"/>
  <c r="AG97" i="20"/>
  <c r="AO97" i="22" s="1"/>
  <c r="M97" i="28" s="1"/>
  <c r="O97" i="23" s="1"/>
  <c r="I103" i="20"/>
  <c r="I103" i="21"/>
  <c r="AE108" i="21"/>
  <c r="AE108" i="20"/>
  <c r="AM108" i="22" s="1"/>
  <c r="K108" i="28" s="1"/>
  <c r="M108" i="23" s="1"/>
  <c r="AG113" i="21"/>
  <c r="AG113" i="20"/>
  <c r="AC119" i="21"/>
  <c r="AC119" i="20"/>
  <c r="AK119" i="22" s="1"/>
  <c r="I119" i="28" s="1"/>
  <c r="K119" i="23" s="1"/>
  <c r="AE124" i="20"/>
  <c r="AE124" i="21"/>
  <c r="AG129" i="20"/>
  <c r="AG129" i="21"/>
  <c r="V43" i="18"/>
  <c r="V43" i="19" s="1"/>
  <c r="B43" i="18"/>
  <c r="B43" i="19" s="1"/>
  <c r="B79" i="18"/>
  <c r="B79" i="19" s="1"/>
  <c r="V79" i="18"/>
  <c r="V79" i="19" s="1"/>
  <c r="AJ23" i="20"/>
  <c r="AJ23" i="21"/>
  <c r="AJ71" i="21"/>
  <c r="AJ71" i="20"/>
  <c r="AR71" i="22" s="1"/>
  <c r="P71" i="28" s="1"/>
  <c r="R71" i="23" s="1"/>
  <c r="AF28" i="21"/>
  <c r="AF28" i="20"/>
  <c r="AD71" i="21"/>
  <c r="AD71" i="20"/>
  <c r="AL71" i="22" s="1"/>
  <c r="J71" i="28" s="1"/>
  <c r="L71" i="23" s="1"/>
  <c r="AK39" i="20"/>
  <c r="AK39" i="21"/>
  <c r="AK71" i="21"/>
  <c r="AK71" i="20"/>
  <c r="AS71" i="22" s="1"/>
  <c r="Q71" i="28" s="1"/>
  <c r="S71" i="23" s="1"/>
  <c r="O98" i="21"/>
  <c r="O98" i="20"/>
  <c r="AE7" i="21"/>
  <c r="AE7" i="20"/>
  <c r="AM7" i="22" s="1"/>
  <c r="K7" i="28" s="1"/>
  <c r="M7" i="23" s="1"/>
  <c r="K55" i="21"/>
  <c r="K55" i="20"/>
  <c r="K55" i="22" s="1"/>
  <c r="I82" i="21"/>
  <c r="I82" i="20"/>
  <c r="I82" i="22" s="1"/>
  <c r="M124" i="21"/>
  <c r="M124" i="20"/>
  <c r="Z116" i="18"/>
  <c r="Z116" i="19" s="1"/>
  <c r="F116" i="18"/>
  <c r="F116" i="19" s="1"/>
  <c r="AD108" i="21"/>
  <c r="AD108" i="20"/>
  <c r="AL108" i="22" s="1"/>
  <c r="J108" i="28" s="1"/>
  <c r="L108" i="23" s="1"/>
  <c r="AC42" i="20"/>
  <c r="AC42" i="21"/>
  <c r="AI10" i="21"/>
  <c r="AI10" i="20"/>
  <c r="Q15" i="20"/>
  <c r="Q15" i="21"/>
  <c r="AM20" i="20"/>
  <c r="AM20" i="21"/>
  <c r="O26" i="20"/>
  <c r="O26" i="21"/>
  <c r="AK31" i="21"/>
  <c r="AK31" i="20"/>
  <c r="S36" i="21"/>
  <c r="S36" i="20"/>
  <c r="S36" i="22" s="1"/>
  <c r="O42" i="20"/>
  <c r="O42" i="21"/>
  <c r="Q47" i="21"/>
  <c r="Q47" i="20"/>
  <c r="Q47" i="22" s="1"/>
  <c r="S52" i="21"/>
  <c r="S52" i="20"/>
  <c r="AI58" i="20"/>
  <c r="AI58" i="21"/>
  <c r="AK63" i="21"/>
  <c r="AK63" i="20"/>
  <c r="AS63" i="22" s="1"/>
  <c r="Q63" i="28" s="1"/>
  <c r="S63" i="23" s="1"/>
  <c r="S68" i="21"/>
  <c r="S68" i="20"/>
  <c r="S68" i="22" s="1"/>
  <c r="AI74" i="21"/>
  <c r="AI74" i="20"/>
  <c r="Q79" i="21"/>
  <c r="Q79" i="20"/>
  <c r="Q79" i="22" s="1"/>
  <c r="S84" i="20"/>
  <c r="S84" i="21"/>
  <c r="AI90" i="21"/>
  <c r="AI90" i="20"/>
  <c r="AQ90" i="22" s="1"/>
  <c r="O90" i="28" s="1"/>
  <c r="Q90" i="23" s="1"/>
  <c r="Q95" i="20"/>
  <c r="Q95" i="22" s="1"/>
  <c r="Q95" i="21"/>
  <c r="S100" i="20"/>
  <c r="S100" i="21"/>
  <c r="O106" i="21"/>
  <c r="O106" i="20"/>
  <c r="O106" i="22" s="1"/>
  <c r="AK111" i="21"/>
  <c r="AK111" i="20"/>
  <c r="AS111" i="22" s="1"/>
  <c r="Q111" i="28" s="1"/>
  <c r="S111" i="23" s="1"/>
  <c r="S116" i="20"/>
  <c r="S116" i="22" s="1"/>
  <c r="S116" i="21"/>
  <c r="AI122" i="20"/>
  <c r="AI122" i="21"/>
  <c r="Q127" i="21"/>
  <c r="Q127" i="20"/>
  <c r="Q127" i="22" s="1"/>
  <c r="N4" i="18"/>
  <c r="N4" i="19" s="1"/>
  <c r="AH4" i="18"/>
  <c r="AH4" i="19" s="1"/>
  <c r="AC10" i="21"/>
  <c r="AC10" i="20"/>
  <c r="AE15" i="21"/>
  <c r="AE15" i="20"/>
  <c r="AM15" i="22" s="1"/>
  <c r="K15" i="28" s="1"/>
  <c r="M15" i="23" s="1"/>
  <c r="M20" i="21"/>
  <c r="M20" i="20"/>
  <c r="M20" i="22" s="1"/>
  <c r="I26" i="20"/>
  <c r="I26" i="21"/>
  <c r="K31" i="21"/>
  <c r="K31" i="20"/>
  <c r="AG36" i="21"/>
  <c r="AG36" i="20"/>
  <c r="AO36" i="22" s="1"/>
  <c r="M36" i="28" s="1"/>
  <c r="O36" i="23" s="1"/>
  <c r="I42" i="20"/>
  <c r="I42" i="21"/>
  <c r="K47" i="20"/>
  <c r="K47" i="21"/>
  <c r="AG52" i="21"/>
  <c r="AG52" i="20"/>
  <c r="AC58" i="21"/>
  <c r="AC58" i="20"/>
  <c r="AK58" i="22" s="1"/>
  <c r="I58" i="28" s="1"/>
  <c r="K58" i="23" s="1"/>
  <c r="AE63" i="20"/>
  <c r="AE63" i="21"/>
  <c r="M68" i="21"/>
  <c r="M68" i="20"/>
  <c r="M68" i="22" s="1"/>
  <c r="I74" i="20"/>
  <c r="I74" i="22" s="1"/>
  <c r="I74" i="21"/>
  <c r="AE79" i="20"/>
  <c r="AE79" i="21"/>
  <c r="M84" i="21"/>
  <c r="M84" i="20"/>
  <c r="M84" i="22" s="1"/>
  <c r="AC90" i="21"/>
  <c r="AC90" i="20"/>
  <c r="AK90" i="22" s="1"/>
  <c r="I90" i="28" s="1"/>
  <c r="K90" i="23" s="1"/>
  <c r="K95" i="21"/>
  <c r="K95" i="20"/>
  <c r="M100" i="21"/>
  <c r="M100" i="20"/>
  <c r="M100" i="22" s="1"/>
  <c r="AC106" i="20"/>
  <c r="AC106" i="21"/>
  <c r="K111" i="20"/>
  <c r="K111" i="21"/>
  <c r="M116" i="20"/>
  <c r="M116" i="22" s="1"/>
  <c r="M116" i="21"/>
  <c r="AC122" i="20"/>
  <c r="AC122" i="21"/>
  <c r="AE127" i="21"/>
  <c r="AE127" i="20"/>
  <c r="AM127" i="22" s="1"/>
  <c r="K127" i="28" s="1"/>
  <c r="M127" i="23" s="1"/>
  <c r="H4" i="18"/>
  <c r="H4" i="19" s="1"/>
  <c r="AB4" i="18"/>
  <c r="AB4" i="19" s="1"/>
  <c r="X23" i="18"/>
  <c r="X23" i="19" s="1"/>
  <c r="D23" i="18"/>
  <c r="D23" i="19" s="1"/>
  <c r="D55" i="18"/>
  <c r="D55" i="19" s="1"/>
  <c r="X55" i="18"/>
  <c r="X55" i="19" s="1"/>
  <c r="F64" i="18"/>
  <c r="F64" i="19" s="1"/>
  <c r="Z64" i="18"/>
  <c r="Z64" i="19" s="1"/>
  <c r="B78" i="18"/>
  <c r="B78" i="19" s="1"/>
  <c r="V78" i="18"/>
  <c r="V78" i="19" s="1"/>
  <c r="F100" i="18"/>
  <c r="F100" i="19" s="1"/>
  <c r="Z100" i="18"/>
  <c r="Z100" i="19" s="1"/>
  <c r="D123" i="18"/>
  <c r="D123" i="19" s="1"/>
  <c r="X123" i="18"/>
  <c r="X123" i="19" s="1"/>
  <c r="Z128" i="18"/>
  <c r="Z128" i="19" s="1"/>
  <c r="F128" i="18"/>
  <c r="F128" i="19" s="1"/>
  <c r="AA4" i="18"/>
  <c r="AA4" i="19" s="1"/>
  <c r="G4" i="18"/>
  <c r="G4" i="19" s="1"/>
  <c r="AL79" i="20"/>
  <c r="AT79" i="22" s="1"/>
  <c r="R79" i="28" s="1"/>
  <c r="T79" i="23" s="1"/>
  <c r="AL79" i="21"/>
  <c r="AJ90" i="21"/>
  <c r="AJ90" i="20"/>
  <c r="AR90" i="22" s="1"/>
  <c r="P90" i="28" s="1"/>
  <c r="R90" i="23" s="1"/>
  <c r="L19" i="21"/>
  <c r="L19" i="20"/>
  <c r="L19" i="22" s="1"/>
  <c r="J42" i="21"/>
  <c r="J42" i="20"/>
  <c r="J42" i="22" s="1"/>
  <c r="AF83" i="20"/>
  <c r="AN83" i="22" s="1"/>
  <c r="L83" i="28" s="1"/>
  <c r="N83" i="23" s="1"/>
  <c r="AF83" i="21"/>
  <c r="J106" i="21"/>
  <c r="J106" i="20"/>
  <c r="J106" i="22" s="1"/>
  <c r="D86" i="18"/>
  <c r="D86" i="19" s="1"/>
  <c r="X86" i="18"/>
  <c r="X86" i="19" s="1"/>
  <c r="D122" i="18"/>
  <c r="D122" i="19" s="1"/>
  <c r="X122" i="18"/>
  <c r="X122" i="19" s="1"/>
  <c r="R30" i="21"/>
  <c r="R30" i="20"/>
  <c r="AL62" i="21"/>
  <c r="AL62" i="20"/>
  <c r="AT62" i="22" s="1"/>
  <c r="R62" i="28" s="1"/>
  <c r="T62" i="23" s="1"/>
  <c r="AL94" i="20"/>
  <c r="AL94" i="21"/>
  <c r="R126" i="21"/>
  <c r="R126" i="20"/>
  <c r="R126" i="22" s="1"/>
  <c r="I4" i="20"/>
  <c r="I4" i="22" s="1"/>
  <c r="I4" i="21"/>
  <c r="E14" i="18"/>
  <c r="E14" i="19" s="1"/>
  <c r="Y14" i="18"/>
  <c r="Y14" i="19" s="1"/>
  <c r="E30" i="18"/>
  <c r="E30" i="19" s="1"/>
  <c r="Y30" i="18"/>
  <c r="Y30" i="19" s="1"/>
  <c r="W41" i="18"/>
  <c r="W41" i="19" s="1"/>
  <c r="C41" i="18"/>
  <c r="C41" i="19" s="1"/>
  <c r="E46" i="18"/>
  <c r="E46" i="19" s="1"/>
  <c r="Y46" i="18"/>
  <c r="Y46" i="19" s="1"/>
  <c r="Y62" i="18"/>
  <c r="Y62" i="19" s="1"/>
  <c r="E62" i="18"/>
  <c r="E62" i="19" s="1"/>
  <c r="AA67" i="18"/>
  <c r="AA67" i="19" s="1"/>
  <c r="G67" i="18"/>
  <c r="G67" i="19" s="1"/>
  <c r="W73" i="18"/>
  <c r="W73" i="19" s="1"/>
  <c r="C73" i="18"/>
  <c r="C73" i="19" s="1"/>
  <c r="W89" i="18"/>
  <c r="W89" i="19" s="1"/>
  <c r="C89" i="18"/>
  <c r="C89" i="19" s="1"/>
  <c r="E94" i="18"/>
  <c r="E94" i="19" s="1"/>
  <c r="Y94" i="18"/>
  <c r="Y94" i="19" s="1"/>
  <c r="W105" i="18"/>
  <c r="W105" i="19" s="1"/>
  <c r="C105" i="18"/>
  <c r="C105" i="19" s="1"/>
  <c r="Q9" i="21"/>
  <c r="Q9" i="20"/>
  <c r="Q9" i="22" s="1"/>
  <c r="S14" i="20"/>
  <c r="S14" i="22" s="1"/>
  <c r="S14" i="21"/>
  <c r="O20" i="20"/>
  <c r="O20" i="21"/>
  <c r="Q25" i="21"/>
  <c r="Q25" i="20"/>
  <c r="Q25" i="22" s="1"/>
  <c r="S30" i="21"/>
  <c r="S30" i="20"/>
  <c r="S30" i="22" s="1"/>
  <c r="O36" i="20"/>
  <c r="O36" i="22" s="1"/>
  <c r="O36" i="21"/>
  <c r="Q41" i="21"/>
  <c r="Q41" i="20"/>
  <c r="Q41" i="22" s="1"/>
  <c r="S46" i="20"/>
  <c r="S46" i="21"/>
  <c r="O52" i="21"/>
  <c r="O52" i="20"/>
  <c r="O52" i="22" s="1"/>
  <c r="Q57" i="20"/>
  <c r="Q57" i="22" s="1"/>
  <c r="Q57" i="21"/>
  <c r="S62" i="20"/>
  <c r="S62" i="21"/>
  <c r="O68" i="20"/>
  <c r="O68" i="21"/>
  <c r="Q73" i="20"/>
  <c r="Q73" i="21"/>
  <c r="S78" i="20"/>
  <c r="S78" i="22" s="1"/>
  <c r="S78" i="21"/>
  <c r="O84" i="21"/>
  <c r="O84" i="20"/>
  <c r="O84" i="22" s="1"/>
  <c r="Q89" i="21"/>
  <c r="Q89" i="20"/>
  <c r="Q89" i="22" s="1"/>
  <c r="AM94" i="21"/>
  <c r="AM94" i="20"/>
  <c r="AU94" i="22" s="1"/>
  <c r="S94" i="28" s="1"/>
  <c r="U94" i="23" s="1"/>
  <c r="AI100" i="20"/>
  <c r="AQ100" i="22" s="1"/>
  <c r="O100" i="28" s="1"/>
  <c r="Q100" i="23" s="1"/>
  <c r="AI100" i="21"/>
  <c r="Q105" i="21"/>
  <c r="Q105" i="20"/>
  <c r="Q105" i="22" s="1"/>
  <c r="S110" i="21"/>
  <c r="S110" i="20"/>
  <c r="S110" i="22" s="1"/>
  <c r="AI116" i="21"/>
  <c r="AI116" i="20"/>
  <c r="AQ116" i="22" s="1"/>
  <c r="O116" i="28" s="1"/>
  <c r="Q116" i="23" s="1"/>
  <c r="AK121" i="20"/>
  <c r="AS121" i="22" s="1"/>
  <c r="Q121" i="28" s="1"/>
  <c r="S121" i="23" s="1"/>
  <c r="AK121" i="21"/>
  <c r="S126" i="21"/>
  <c r="S126" i="20"/>
  <c r="S126" i="22" s="1"/>
  <c r="AJ4" i="21"/>
  <c r="AJ4" i="20"/>
  <c r="AR4" i="22" s="1"/>
  <c r="P4" i="28" s="1"/>
  <c r="R4" i="23" s="1"/>
  <c r="AE9" i="21"/>
  <c r="AE9" i="20"/>
  <c r="AM9" i="22" s="1"/>
  <c r="K9" i="28" s="1"/>
  <c r="M9" i="23" s="1"/>
  <c r="AG14" i="21"/>
  <c r="AG14" i="20"/>
  <c r="I20" i="21"/>
  <c r="I20" i="20"/>
  <c r="I20" i="22" s="1"/>
  <c r="K25" i="20"/>
  <c r="K25" i="21"/>
  <c r="AG30" i="20"/>
  <c r="AG30" i="21"/>
  <c r="I36" i="20"/>
  <c r="I36" i="22" s="1"/>
  <c r="I36" i="21"/>
  <c r="K41" i="20"/>
  <c r="K41" i="21"/>
  <c r="M46" i="21"/>
  <c r="M46" i="20"/>
  <c r="M46" i="22" s="1"/>
  <c r="I52" i="21"/>
  <c r="I52" i="20"/>
  <c r="I52" i="22" s="1"/>
  <c r="K57" i="21"/>
  <c r="K57" i="20"/>
  <c r="M62" i="21"/>
  <c r="M62" i="20"/>
  <c r="M62" i="22" s="1"/>
  <c r="X41" i="18"/>
  <c r="X41" i="19" s="1"/>
  <c r="D41" i="18"/>
  <c r="D41" i="19" s="1"/>
  <c r="F78" i="18"/>
  <c r="F78" i="19" s="1"/>
  <c r="Z78" i="18"/>
  <c r="Z78" i="19" s="1"/>
  <c r="V120" i="18"/>
  <c r="V120" i="19" s="1"/>
  <c r="B120" i="18"/>
  <c r="B120" i="19" s="1"/>
  <c r="R129" i="21"/>
  <c r="R129" i="20"/>
  <c r="R129" i="22" s="1"/>
  <c r="AD44" i="21"/>
  <c r="AD44" i="20"/>
  <c r="AL44" i="22" s="1"/>
  <c r="J44" i="28" s="1"/>
  <c r="L44" i="23" s="1"/>
  <c r="AF129" i="20"/>
  <c r="AF129" i="21"/>
  <c r="B75" i="18"/>
  <c r="B75" i="19" s="1"/>
  <c r="V75" i="18"/>
  <c r="V75" i="19" s="1"/>
  <c r="B111" i="18"/>
  <c r="B111" i="19" s="1"/>
  <c r="V111" i="18"/>
  <c r="V111" i="19" s="1"/>
  <c r="R108" i="21"/>
  <c r="R108" i="20"/>
  <c r="R108" i="22" s="1"/>
  <c r="AD23" i="20"/>
  <c r="AD23" i="21"/>
  <c r="AF108" i="21"/>
  <c r="AF108" i="20"/>
  <c r="AM28" i="21"/>
  <c r="AM28" i="20"/>
  <c r="AU28" i="22" s="1"/>
  <c r="S28" i="28" s="1"/>
  <c r="U28" i="23" s="1"/>
  <c r="S60" i="21"/>
  <c r="S60" i="20"/>
  <c r="S60" i="22" s="1"/>
  <c r="AM92" i="21"/>
  <c r="AM92" i="20"/>
  <c r="AU92" i="22" s="1"/>
  <c r="S92" i="28" s="1"/>
  <c r="U92" i="23" s="1"/>
  <c r="AI130" i="21"/>
  <c r="AI130" i="20"/>
  <c r="K39" i="21"/>
  <c r="K39" i="20"/>
  <c r="K39" i="22" s="1"/>
  <c r="M76" i="20"/>
  <c r="M76" i="21"/>
  <c r="O6" i="21"/>
  <c r="O6" i="20"/>
  <c r="O6" i="22" s="1"/>
  <c r="AK11" i="21"/>
  <c r="AK11" i="20"/>
  <c r="AM16" i="21"/>
  <c r="AM16" i="20"/>
  <c r="AU16" i="22" s="1"/>
  <c r="S16" i="28" s="1"/>
  <c r="U16" i="23" s="1"/>
  <c r="AI22" i="21"/>
  <c r="AI22" i="20"/>
  <c r="AQ22" i="22" s="1"/>
  <c r="O22" i="28" s="1"/>
  <c r="Q22" i="23" s="1"/>
  <c r="AK27" i="21"/>
  <c r="AK27" i="20"/>
  <c r="AS27" i="22" s="1"/>
  <c r="Q27" i="28" s="1"/>
  <c r="S27" i="23" s="1"/>
  <c r="AM32" i="20"/>
  <c r="AU32" i="22" s="1"/>
  <c r="S32" i="28" s="1"/>
  <c r="U32" i="23" s="1"/>
  <c r="AM32" i="21"/>
  <c r="O38" i="21"/>
  <c r="O38" i="20"/>
  <c r="O38" i="22" s="1"/>
  <c r="AK43" i="21"/>
  <c r="AK43" i="20"/>
  <c r="AS43" i="22" s="1"/>
  <c r="Q43" i="28" s="1"/>
  <c r="S43" i="23" s="1"/>
  <c r="AM48" i="21"/>
  <c r="AM48" i="20"/>
  <c r="AU48" i="22" s="1"/>
  <c r="S48" i="28" s="1"/>
  <c r="U48" i="23" s="1"/>
  <c r="AI54" i="20"/>
  <c r="AQ54" i="22" s="1"/>
  <c r="O54" i="28" s="1"/>
  <c r="Q54" i="23" s="1"/>
  <c r="AI54" i="21"/>
  <c r="AK59" i="21"/>
  <c r="AK59" i="20"/>
  <c r="AS59" i="22" s="1"/>
  <c r="Q59" i="28" s="1"/>
  <c r="S59" i="23" s="1"/>
  <c r="AM64" i="21"/>
  <c r="AM64" i="20"/>
  <c r="AU64" i="22" s="1"/>
  <c r="S64" i="28" s="1"/>
  <c r="U64" i="23" s="1"/>
  <c r="AI70" i="20"/>
  <c r="AI70" i="21"/>
  <c r="AK75" i="21"/>
  <c r="AK75" i="20"/>
  <c r="AM80" i="21"/>
  <c r="AM80" i="20"/>
  <c r="AU80" i="22" s="1"/>
  <c r="S80" i="28" s="1"/>
  <c r="U80" i="23" s="1"/>
  <c r="AI86" i="21"/>
  <c r="AI86" i="20"/>
  <c r="AQ86" i="22" s="1"/>
  <c r="O86" i="28" s="1"/>
  <c r="Q86" i="23" s="1"/>
  <c r="AK91" i="21"/>
  <c r="AK91" i="20"/>
  <c r="AS91" i="22" s="1"/>
  <c r="Q91" i="28" s="1"/>
  <c r="S91" i="23" s="1"/>
  <c r="AM96" i="21"/>
  <c r="AM96" i="20"/>
  <c r="AI102" i="21"/>
  <c r="AI102" i="20"/>
  <c r="AQ102" i="22" s="1"/>
  <c r="O102" i="28" s="1"/>
  <c r="Q102" i="23" s="1"/>
  <c r="Q107" i="21"/>
  <c r="Q107" i="20"/>
  <c r="Q107" i="22" s="1"/>
  <c r="S112" i="21"/>
  <c r="S112" i="20"/>
  <c r="S112" i="22" s="1"/>
  <c r="O118" i="20"/>
  <c r="O118" i="22" s="1"/>
  <c r="O118" i="21"/>
  <c r="AK123" i="21"/>
  <c r="AK123" i="20"/>
  <c r="AS123" i="22" s="1"/>
  <c r="Q123" i="28" s="1"/>
  <c r="S123" i="23" s="1"/>
  <c r="S128" i="21"/>
  <c r="S128" i="20"/>
  <c r="S128" i="22" s="1"/>
  <c r="I6" i="20"/>
  <c r="I6" i="21"/>
  <c r="K11" i="20"/>
  <c r="K11" i="22" s="1"/>
  <c r="K11" i="21"/>
  <c r="M16" i="21"/>
  <c r="M16" i="20"/>
  <c r="M16" i="22" s="1"/>
  <c r="AC22" i="20"/>
  <c r="AC22" i="21"/>
  <c r="AE27" i="21"/>
  <c r="AE27" i="20"/>
  <c r="AM27" i="22" s="1"/>
  <c r="K27" i="28" s="1"/>
  <c r="M27" i="23" s="1"/>
  <c r="AG32" i="21"/>
  <c r="AG32" i="20"/>
  <c r="I38" i="21"/>
  <c r="I38" i="20"/>
  <c r="I38" i="22" s="1"/>
  <c r="AE43" i="21"/>
  <c r="AE43" i="20"/>
  <c r="AM43" i="22" s="1"/>
  <c r="K43" i="28" s="1"/>
  <c r="M43" i="23" s="1"/>
  <c r="M48" i="21"/>
  <c r="M48" i="20"/>
  <c r="M48" i="22" s="1"/>
  <c r="I54" i="21"/>
  <c r="I54" i="20"/>
  <c r="AE59" i="20"/>
  <c r="AE59" i="21"/>
  <c r="AG64" i="21"/>
  <c r="AG64" i="20"/>
  <c r="AO64" i="22" s="1"/>
  <c r="M64" i="28" s="1"/>
  <c r="O64" i="23" s="1"/>
  <c r="I70" i="20"/>
  <c r="I70" i="21"/>
  <c r="AE75" i="20"/>
  <c r="AM75" i="22" s="1"/>
  <c r="K75" i="28" s="1"/>
  <c r="M75" i="23" s="1"/>
  <c r="AE75" i="21"/>
  <c r="AG80" i="21"/>
  <c r="AG80" i="20"/>
  <c r="AO80" i="22" s="1"/>
  <c r="M80" i="28" s="1"/>
  <c r="O80" i="23" s="1"/>
  <c r="I86" i="21"/>
  <c r="I86" i="20"/>
  <c r="I86" i="22" s="1"/>
  <c r="K91" i="21"/>
  <c r="K91" i="20"/>
  <c r="K91" i="22" s="1"/>
  <c r="AG96" i="21"/>
  <c r="AG96" i="20"/>
  <c r="I102" i="20"/>
  <c r="I102" i="21"/>
  <c r="K107" i="21"/>
  <c r="K107" i="20"/>
  <c r="K107" i="22" s="1"/>
  <c r="M112" i="21"/>
  <c r="M112" i="20"/>
  <c r="M112" i="22" s="1"/>
  <c r="I118" i="20"/>
  <c r="I118" i="22" s="1"/>
  <c r="I118" i="21"/>
  <c r="K123" i="20"/>
  <c r="K123" i="21"/>
  <c r="M128" i="21"/>
  <c r="M128" i="20"/>
  <c r="M128" i="22" s="1"/>
  <c r="V14" i="18"/>
  <c r="V14" i="19" s="1"/>
  <c r="B14" i="18"/>
  <c r="B14" i="19" s="1"/>
  <c r="D19" i="18"/>
  <c r="D19" i="19" s="1"/>
  <c r="X19" i="18"/>
  <c r="X19" i="19" s="1"/>
  <c r="F28" i="18"/>
  <c r="F28" i="19" s="1"/>
  <c r="Z28" i="18"/>
  <c r="Z28" i="19" s="1"/>
  <c r="F32" i="18"/>
  <c r="F32" i="19" s="1"/>
  <c r="Z32" i="18"/>
  <c r="Z32" i="19" s="1"/>
  <c r="B42" i="18"/>
  <c r="B42" i="19" s="1"/>
  <c r="V42" i="18"/>
  <c r="V42" i="19" s="1"/>
  <c r="V46" i="18"/>
  <c r="V46" i="19" s="1"/>
  <c r="B46" i="18"/>
  <c r="B46" i="19" s="1"/>
  <c r="F60" i="18"/>
  <c r="F60" i="19" s="1"/>
  <c r="Z60" i="18"/>
  <c r="Z60" i="19" s="1"/>
  <c r="B74" i="18"/>
  <c r="B74" i="19" s="1"/>
  <c r="V74" i="18"/>
  <c r="V74" i="19" s="1"/>
  <c r="X87" i="18"/>
  <c r="X87" i="19" s="1"/>
  <c r="D87" i="18"/>
  <c r="D87" i="19" s="1"/>
  <c r="Z92" i="18"/>
  <c r="Z92" i="19" s="1"/>
  <c r="F92" i="18"/>
  <c r="F92" i="19" s="1"/>
  <c r="Z96" i="18"/>
  <c r="Z96" i="19" s="1"/>
  <c r="F96" i="18"/>
  <c r="F96" i="19" s="1"/>
  <c r="B110" i="18"/>
  <c r="B110" i="19" s="1"/>
  <c r="V110" i="18"/>
  <c r="V110" i="19" s="1"/>
  <c r="X115" i="18"/>
  <c r="X115" i="19" s="1"/>
  <c r="D115" i="18"/>
  <c r="D115" i="19" s="1"/>
  <c r="D119" i="18"/>
  <c r="D119" i="19" s="1"/>
  <c r="X119" i="18"/>
  <c r="X119" i="19" s="1"/>
  <c r="F124" i="18"/>
  <c r="F124" i="19" s="1"/>
  <c r="Z124" i="18"/>
  <c r="Z124" i="19" s="1"/>
  <c r="AJ10" i="21"/>
  <c r="AJ10" i="20"/>
  <c r="AR10" i="22" s="1"/>
  <c r="P10" i="28" s="1"/>
  <c r="R10" i="23" s="1"/>
  <c r="AL15" i="21"/>
  <c r="AL15" i="20"/>
  <c r="AT15" i="22" s="1"/>
  <c r="R15" i="28" s="1"/>
  <c r="T15" i="23" s="1"/>
  <c r="AJ26" i="21"/>
  <c r="AJ26" i="20"/>
  <c r="R31" i="20"/>
  <c r="R31" i="21"/>
  <c r="P42" i="21"/>
  <c r="P42" i="20"/>
  <c r="P42" i="22" s="1"/>
  <c r="AL47" i="21"/>
  <c r="AL47" i="20"/>
  <c r="AT47" i="22" s="1"/>
  <c r="R47" i="28" s="1"/>
  <c r="T47" i="23" s="1"/>
  <c r="P58" i="21"/>
  <c r="P58" i="20"/>
  <c r="R63" i="20"/>
  <c r="R63" i="21"/>
  <c r="AJ74" i="21"/>
  <c r="AJ74" i="20"/>
  <c r="AR74" i="22" s="1"/>
  <c r="P74" i="28" s="1"/>
  <c r="R74" i="23" s="1"/>
  <c r="AJ102" i="20"/>
  <c r="AJ102" i="21"/>
  <c r="R107" i="20"/>
  <c r="R107" i="22" s="1"/>
  <c r="R107" i="21"/>
  <c r="AD14" i="21"/>
  <c r="AD14" i="20"/>
  <c r="AL14" i="22" s="1"/>
  <c r="J14" i="28" s="1"/>
  <c r="L14" i="23" s="1"/>
  <c r="AF31" i="20"/>
  <c r="AF31" i="21"/>
  <c r="AD78" i="20"/>
  <c r="AD78" i="21"/>
  <c r="L95" i="20"/>
  <c r="L95" i="22" s="1"/>
  <c r="L95" i="21"/>
  <c r="D118" i="18"/>
  <c r="D118" i="19" s="1"/>
  <c r="X118" i="18"/>
  <c r="X118" i="19" s="1"/>
  <c r="AJ25" i="21"/>
  <c r="AJ25" i="20"/>
  <c r="AR25" i="22" s="1"/>
  <c r="P25" i="28" s="1"/>
  <c r="R25" i="23" s="1"/>
  <c r="AJ57" i="20"/>
  <c r="AJ57" i="21"/>
  <c r="P89" i="20"/>
  <c r="P89" i="22" s="1"/>
  <c r="P89" i="21"/>
  <c r="P121" i="21"/>
  <c r="P121" i="20"/>
  <c r="P121" i="22" s="1"/>
  <c r="AF30" i="21"/>
  <c r="AF30" i="20"/>
  <c r="AN30" i="22" s="1"/>
  <c r="L30" i="28" s="1"/>
  <c r="N30" i="23" s="1"/>
  <c r="AF62" i="21"/>
  <c r="AF62" i="20"/>
  <c r="AN62" i="22" s="1"/>
  <c r="L62" i="28" s="1"/>
  <c r="N62" i="23" s="1"/>
  <c r="AF94" i="21"/>
  <c r="AF94" i="20"/>
  <c r="L126" i="21"/>
  <c r="L126" i="20"/>
  <c r="L126" i="22" s="1"/>
  <c r="D37" i="18"/>
  <c r="D37" i="19" s="1"/>
  <c r="X37" i="18"/>
  <c r="X37" i="19" s="1"/>
  <c r="AL33" i="21"/>
  <c r="AL33" i="20"/>
  <c r="AT33" i="22" s="1"/>
  <c r="R33" i="28" s="1"/>
  <c r="T33" i="23" s="1"/>
  <c r="AL81" i="21"/>
  <c r="AL81" i="20"/>
  <c r="AJ124" i="21"/>
  <c r="AJ124" i="20"/>
  <c r="AR124" i="22" s="1"/>
  <c r="P124" i="28" s="1"/>
  <c r="R124" i="23" s="1"/>
  <c r="AF81" i="21"/>
  <c r="AF81" i="20"/>
  <c r="AN81" i="22" s="1"/>
  <c r="L81" i="28" s="1"/>
  <c r="N81" i="23" s="1"/>
  <c r="AD124" i="21"/>
  <c r="AD124" i="20"/>
  <c r="AL124" i="22" s="1"/>
  <c r="J124" i="28" s="1"/>
  <c r="L124" i="23" s="1"/>
  <c r="B107" i="18"/>
  <c r="B107" i="19" s="1"/>
  <c r="V107" i="18"/>
  <c r="V107" i="19" s="1"/>
  <c r="R12" i="21"/>
  <c r="R12" i="20"/>
  <c r="R12" i="22" s="1"/>
  <c r="AL60" i="21"/>
  <c r="AL60" i="20"/>
  <c r="AT60" i="22" s="1"/>
  <c r="R60" i="28" s="1"/>
  <c r="T60" i="23" s="1"/>
  <c r="P103" i="21"/>
  <c r="P103" i="20"/>
  <c r="P103" i="22" s="1"/>
  <c r="AF60" i="20"/>
  <c r="AN60" i="22" s="1"/>
  <c r="L60" i="28" s="1"/>
  <c r="N60" i="23" s="1"/>
  <c r="AF60" i="21"/>
  <c r="AD103" i="21"/>
  <c r="AD103" i="20"/>
  <c r="AL103" i="22" s="1"/>
  <c r="J103" i="28" s="1"/>
  <c r="L103" i="23" s="1"/>
  <c r="AD126" i="21"/>
  <c r="AD126" i="20"/>
  <c r="AL126" i="22" s="1"/>
  <c r="J126" i="28" s="1"/>
  <c r="L126" i="23" s="1"/>
  <c r="L131" i="21"/>
  <c r="L131" i="20"/>
  <c r="L131" i="22" s="1"/>
  <c r="W10" i="18"/>
  <c r="W10" i="19" s="1"/>
  <c r="C10" i="18"/>
  <c r="C10" i="19" s="1"/>
  <c r="E15" i="18"/>
  <c r="E15" i="19" s="1"/>
  <c r="Y15" i="18"/>
  <c r="Y15" i="19" s="1"/>
  <c r="C42" i="18"/>
  <c r="C42" i="19" s="1"/>
  <c r="W42" i="18"/>
  <c r="W42" i="19" s="1"/>
  <c r="E47" i="18"/>
  <c r="E47" i="19" s="1"/>
  <c r="Y47" i="18"/>
  <c r="Y47" i="19" s="1"/>
  <c r="G52" i="18"/>
  <c r="G52" i="19" s="1"/>
  <c r="AA52" i="18"/>
  <c r="AA52" i="19" s="1"/>
  <c r="W58" i="18"/>
  <c r="W58" i="19" s="1"/>
  <c r="C58" i="18"/>
  <c r="C58" i="19" s="1"/>
  <c r="Y63" i="18"/>
  <c r="Y63" i="19" s="1"/>
  <c r="E63" i="18"/>
  <c r="E63" i="19" s="1"/>
  <c r="G68" i="18"/>
  <c r="G68" i="19" s="1"/>
  <c r="AA68" i="18"/>
  <c r="AA68" i="19" s="1"/>
  <c r="W74" i="18"/>
  <c r="W74" i="19" s="1"/>
  <c r="C74" i="18"/>
  <c r="C74" i="19" s="1"/>
  <c r="E79" i="18"/>
  <c r="E79" i="19" s="1"/>
  <c r="Y79" i="18"/>
  <c r="Y79" i="19" s="1"/>
  <c r="C106" i="18"/>
  <c r="C106" i="19" s="1"/>
  <c r="W106" i="18"/>
  <c r="W106" i="19" s="1"/>
  <c r="G116" i="18"/>
  <c r="G116" i="19" s="1"/>
  <c r="AA116" i="18"/>
  <c r="AA116" i="19" s="1"/>
  <c r="S7" i="20"/>
  <c r="S7" i="22" s="1"/>
  <c r="S7" i="21"/>
  <c r="AI13" i="20"/>
  <c r="AI13" i="21"/>
  <c r="Q18" i="21"/>
  <c r="Q18" i="20"/>
  <c r="Q18" i="22" s="1"/>
  <c r="S23" i="21"/>
  <c r="S23" i="20"/>
  <c r="S23" i="22" s="1"/>
  <c r="O29" i="20"/>
  <c r="O29" i="22" s="1"/>
  <c r="O29" i="21"/>
  <c r="AK34" i="21"/>
  <c r="AK34" i="20"/>
  <c r="AS34" i="22" s="1"/>
  <c r="Q34" i="28" s="1"/>
  <c r="S34" i="23" s="1"/>
  <c r="AM39" i="21"/>
  <c r="AM39" i="20"/>
  <c r="AU39" i="22" s="1"/>
  <c r="S39" i="28" s="1"/>
  <c r="U39" i="23" s="1"/>
  <c r="AI45" i="21"/>
  <c r="AI45" i="20"/>
  <c r="AQ45" i="22" s="1"/>
  <c r="O45" i="28" s="1"/>
  <c r="Q45" i="23" s="1"/>
  <c r="AK50" i="21"/>
  <c r="AK50" i="20"/>
  <c r="S55" i="21"/>
  <c r="S55" i="20"/>
  <c r="S55" i="22" s="1"/>
  <c r="O61" i="21"/>
  <c r="O61" i="20"/>
  <c r="O61" i="22" s="1"/>
  <c r="Q66" i="21"/>
  <c r="Q66" i="20"/>
  <c r="Q66" i="22" s="1"/>
  <c r="S71" i="21"/>
  <c r="S71" i="20"/>
  <c r="AI77" i="21"/>
  <c r="AI77" i="20"/>
  <c r="AQ77" i="22" s="1"/>
  <c r="O77" i="28" s="1"/>
  <c r="Q77" i="23" s="1"/>
  <c r="AK82" i="21"/>
  <c r="AK82" i="20"/>
  <c r="AS82" i="22" s="1"/>
  <c r="Q82" i="28" s="1"/>
  <c r="S82" i="23" s="1"/>
  <c r="AM87" i="21"/>
  <c r="AM87" i="20"/>
  <c r="AU87" i="22" s="1"/>
  <c r="S87" i="28" s="1"/>
  <c r="U87" i="23" s="1"/>
  <c r="O93" i="20"/>
  <c r="O93" i="22" s="1"/>
  <c r="O93" i="21"/>
  <c r="Q98" i="20"/>
  <c r="Q98" i="21"/>
  <c r="S103" i="21"/>
  <c r="S103" i="20"/>
  <c r="S103" i="22" s="1"/>
  <c r="AI109" i="21"/>
  <c r="AI109" i="20"/>
  <c r="AQ109" i="22" s="1"/>
  <c r="O109" i="28" s="1"/>
  <c r="Q109" i="23" s="1"/>
  <c r="AK114" i="20"/>
  <c r="AS114" i="22" s="1"/>
  <c r="Q114" i="28" s="1"/>
  <c r="S114" i="23" s="1"/>
  <c r="AK114" i="21"/>
  <c r="S119" i="21"/>
  <c r="S119" i="20"/>
  <c r="S119" i="22" s="1"/>
  <c r="O125" i="20"/>
  <c r="O125" i="21"/>
  <c r="AK130" i="21"/>
  <c r="AK130" i="20"/>
  <c r="AS130" i="22" s="1"/>
  <c r="Q130" i="28" s="1"/>
  <c r="S130" i="23" s="1"/>
  <c r="M7" i="21"/>
  <c r="M7" i="20"/>
  <c r="AC13" i="21"/>
  <c r="AC13" i="20"/>
  <c r="AK13" i="22" s="1"/>
  <c r="I13" i="28" s="1"/>
  <c r="K13" i="23" s="1"/>
  <c r="AE18" i="21"/>
  <c r="AE18" i="20"/>
  <c r="AM18" i="22" s="1"/>
  <c r="K18" i="28" s="1"/>
  <c r="M18" i="23" s="1"/>
  <c r="AG23" i="20"/>
  <c r="AG23" i="21"/>
  <c r="I29" i="21"/>
  <c r="I29" i="20"/>
  <c r="K34" i="21"/>
  <c r="K34" i="20"/>
  <c r="K34" i="22" s="1"/>
  <c r="AG39" i="20"/>
  <c r="AG39" i="21"/>
  <c r="AC45" i="21"/>
  <c r="AC45" i="20"/>
  <c r="AK45" i="22" s="1"/>
  <c r="I45" i="28" s="1"/>
  <c r="K45" i="23" s="1"/>
  <c r="K50" i="20"/>
  <c r="K50" i="22" s="1"/>
  <c r="K50" i="21"/>
  <c r="AG55" i="21"/>
  <c r="AG55" i="20"/>
  <c r="AO55" i="22" s="1"/>
  <c r="M55" i="28" s="1"/>
  <c r="O55" i="23" s="1"/>
  <c r="I61" i="21"/>
  <c r="I61" i="20"/>
  <c r="I61" i="22" s="1"/>
  <c r="K66" i="20"/>
  <c r="K66" i="21"/>
  <c r="AG71" i="20"/>
  <c r="AO71" i="22" s="1"/>
  <c r="M71" i="28" s="1"/>
  <c r="O71" i="23" s="1"/>
  <c r="AG71" i="21"/>
  <c r="AC77" i="21"/>
  <c r="AC77" i="20"/>
  <c r="AK77" i="22" s="1"/>
  <c r="I77" i="28" s="1"/>
  <c r="K77" i="23" s="1"/>
  <c r="AE82" i="21"/>
  <c r="AE82" i="20"/>
  <c r="AM82" i="22" s="1"/>
  <c r="K82" i="28" s="1"/>
  <c r="M82" i="23" s="1"/>
  <c r="M87" i="21"/>
  <c r="M87" i="20"/>
  <c r="M87" i="22" s="1"/>
  <c r="AC93" i="21"/>
  <c r="AC93" i="20"/>
  <c r="K98" i="21"/>
  <c r="K98" i="20"/>
  <c r="K98" i="22" s="1"/>
  <c r="AG103" i="21"/>
  <c r="AG103" i="20"/>
  <c r="AO103" i="22" s="1"/>
  <c r="M103" i="28" s="1"/>
  <c r="O103" i="23" s="1"/>
  <c r="I109" i="21"/>
  <c r="I109" i="20"/>
  <c r="I109" i="22" s="1"/>
  <c r="K114" i="21"/>
  <c r="K114" i="20"/>
  <c r="AG119" i="21"/>
  <c r="AG119" i="20"/>
  <c r="AO119" i="22" s="1"/>
  <c r="M119" i="28" s="1"/>
  <c r="O119" i="23" s="1"/>
  <c r="I125" i="21"/>
  <c r="I125" i="20"/>
  <c r="I125" i="22" s="1"/>
  <c r="AE130" i="21"/>
  <c r="AE130" i="20"/>
  <c r="AM130" i="22" s="1"/>
  <c r="K130" i="28" s="1"/>
  <c r="M130" i="23" s="1"/>
  <c r="Z7" i="18"/>
  <c r="Z7" i="19" s="1"/>
  <c r="F7" i="18"/>
  <c r="F7" i="19" s="1"/>
  <c r="B21" i="18"/>
  <c r="B21" i="19" s="1"/>
  <c r="V21" i="18"/>
  <c r="V21" i="19" s="1"/>
  <c r="B25" i="18"/>
  <c r="B25" i="19" s="1"/>
  <c r="V25" i="18"/>
  <c r="V25" i="19" s="1"/>
  <c r="D30" i="18"/>
  <c r="D30" i="19" s="1"/>
  <c r="X30" i="18"/>
  <c r="X30" i="19" s="1"/>
  <c r="X34" i="18"/>
  <c r="X34" i="19" s="1"/>
  <c r="D34" i="18"/>
  <c r="D34" i="19" s="1"/>
  <c r="Z39" i="18"/>
  <c r="Z39" i="19" s="1"/>
  <c r="F39" i="18"/>
  <c r="F39" i="19" s="1"/>
  <c r="I56" i="5"/>
  <c r="D62" i="18"/>
  <c r="D62" i="19" s="1"/>
  <c r="X62" i="18"/>
  <c r="X62" i="19" s="1"/>
  <c r="D66" i="18"/>
  <c r="D66" i="19" s="1"/>
  <c r="X66" i="18"/>
  <c r="X66" i="19" s="1"/>
  <c r="X98" i="18"/>
  <c r="X98" i="19" s="1"/>
  <c r="D98" i="18"/>
  <c r="D98" i="19" s="1"/>
  <c r="B117" i="18"/>
  <c r="B117" i="19" s="1"/>
  <c r="V117" i="18"/>
  <c r="V117" i="19" s="1"/>
  <c r="V121" i="18"/>
  <c r="V121" i="19" s="1"/>
  <c r="B121" i="18"/>
  <c r="B121" i="19" s="1"/>
  <c r="D126" i="18"/>
  <c r="D126" i="19" s="1"/>
  <c r="X126" i="18"/>
  <c r="X126" i="19" s="1"/>
  <c r="D130" i="18"/>
  <c r="D130" i="19" s="1"/>
  <c r="X130" i="18"/>
  <c r="X130" i="19" s="1"/>
  <c r="N8" i="18"/>
  <c r="N8" i="19" s="1"/>
  <c r="AH8" i="18"/>
  <c r="AH8" i="19" s="1"/>
  <c r="P13" i="21"/>
  <c r="P13" i="20"/>
  <c r="R18" i="21"/>
  <c r="R18" i="20"/>
  <c r="N24" i="18"/>
  <c r="N24" i="19" s="1"/>
  <c r="AH24" i="18"/>
  <c r="AH24" i="19" s="1"/>
  <c r="P29" i="20"/>
  <c r="P29" i="22" s="1"/>
  <c r="P29" i="21"/>
  <c r="R34" i="21"/>
  <c r="R34" i="20"/>
  <c r="N40" i="18"/>
  <c r="N40" i="19" s="1"/>
  <c r="AH40" i="18"/>
  <c r="AH40" i="19" s="1"/>
  <c r="AJ45" i="21"/>
  <c r="AJ45" i="20"/>
  <c r="AR45" i="22" s="1"/>
  <c r="P45" i="28" s="1"/>
  <c r="R45" i="23" s="1"/>
  <c r="R50" i="20"/>
  <c r="R50" i="22" s="1"/>
  <c r="R50" i="21"/>
  <c r="N56" i="18"/>
  <c r="N56" i="19" s="1"/>
  <c r="AH56" i="18"/>
  <c r="AH56" i="19" s="1"/>
  <c r="P61" i="21"/>
  <c r="P61" i="20"/>
  <c r="R66" i="21"/>
  <c r="R66" i="20"/>
  <c r="R66" i="22" s="1"/>
  <c r="AH72" i="18"/>
  <c r="AH72" i="19" s="1"/>
  <c r="N72" i="18"/>
  <c r="N72" i="19" s="1"/>
  <c r="P77" i="21"/>
  <c r="P77" i="20"/>
  <c r="AL82" i="21"/>
  <c r="AL82" i="20"/>
  <c r="AH88" i="18"/>
  <c r="AH88" i="19" s="1"/>
  <c r="N88" i="18"/>
  <c r="N88" i="19" s="1"/>
  <c r="AJ93" i="20"/>
  <c r="AR93" i="22" s="1"/>
  <c r="P93" i="28" s="1"/>
  <c r="R93" i="23" s="1"/>
  <c r="AJ93" i="21"/>
  <c r="AL98" i="21"/>
  <c r="AL98" i="20"/>
  <c r="AH104" i="18"/>
  <c r="AH104" i="19" s="1"/>
  <c r="N104" i="18"/>
  <c r="N104" i="19" s="1"/>
  <c r="P109" i="21"/>
  <c r="P109" i="20"/>
  <c r="P109" i="22" s="1"/>
  <c r="R114" i="21"/>
  <c r="R114" i="20"/>
  <c r="N120" i="18"/>
  <c r="N120" i="19" s="1"/>
  <c r="AH120" i="18"/>
  <c r="AH120" i="19" s="1"/>
  <c r="AJ125" i="21"/>
  <c r="AJ125" i="20"/>
  <c r="R130" i="21"/>
  <c r="R130" i="20"/>
  <c r="R130" i="22" s="1"/>
  <c r="H8" i="18"/>
  <c r="H8" i="19" s="1"/>
  <c r="AB8" i="18"/>
  <c r="AB8" i="19" s="1"/>
  <c r="J13" i="21"/>
  <c r="J13" i="20"/>
  <c r="AF18" i="21"/>
  <c r="AF18" i="20"/>
  <c r="AB24" i="18"/>
  <c r="AB24" i="19" s="1"/>
  <c r="H24" i="18"/>
  <c r="H24" i="19" s="1"/>
  <c r="AD29" i="20"/>
  <c r="AL29" i="22" s="1"/>
  <c r="J29" i="28" s="1"/>
  <c r="L29" i="23" s="1"/>
  <c r="AD29" i="21"/>
  <c r="AF34" i="21"/>
  <c r="AF34" i="20"/>
  <c r="AB40" i="18"/>
  <c r="AB40" i="19" s="1"/>
  <c r="H40" i="18"/>
  <c r="H40" i="19" s="1"/>
  <c r="AD45" i="20"/>
  <c r="AD45" i="21"/>
  <c r="AF50" i="21"/>
  <c r="AF50" i="20"/>
  <c r="H56" i="18"/>
  <c r="H56" i="19" s="1"/>
  <c r="AB56" i="18"/>
  <c r="AB56" i="19" s="1"/>
  <c r="AD61" i="21"/>
  <c r="AD61" i="20"/>
  <c r="AF66" i="20"/>
  <c r="AF66" i="21"/>
  <c r="AB72" i="18"/>
  <c r="AB72" i="19" s="1"/>
  <c r="H72" i="18"/>
  <c r="H72" i="19" s="1"/>
  <c r="AD77" i="21"/>
  <c r="AD77" i="20"/>
  <c r="AF82" i="21"/>
  <c r="AF82" i="20"/>
  <c r="AB88" i="18"/>
  <c r="AB88" i="19" s="1"/>
  <c r="H88" i="18"/>
  <c r="H88" i="19" s="1"/>
  <c r="J93" i="20"/>
  <c r="J93" i="22" s="1"/>
  <c r="J93" i="21"/>
  <c r="L98" i="21"/>
  <c r="L98" i="20"/>
  <c r="H104" i="18"/>
  <c r="H104" i="19" s="1"/>
  <c r="AB104" i="18"/>
  <c r="AB104" i="19" s="1"/>
  <c r="J109" i="20"/>
  <c r="J109" i="21"/>
  <c r="L114" i="20"/>
  <c r="L114" i="22" s="1"/>
  <c r="L114" i="21"/>
  <c r="AB120" i="18"/>
  <c r="AB120" i="19" s="1"/>
  <c r="H120" i="18"/>
  <c r="H120" i="19" s="1"/>
  <c r="J125" i="21"/>
  <c r="J125" i="20"/>
  <c r="L130" i="20"/>
  <c r="L130" i="21"/>
  <c r="C13" i="18"/>
  <c r="C13" i="19" s="1"/>
  <c r="W13" i="18"/>
  <c r="W13" i="19" s="1"/>
  <c r="G55" i="18"/>
  <c r="G55" i="19" s="1"/>
  <c r="AA55" i="18"/>
  <c r="AA55" i="19" s="1"/>
  <c r="C77" i="18"/>
  <c r="C77" i="19" s="1"/>
  <c r="W77" i="18"/>
  <c r="W77" i="19" s="1"/>
  <c r="AA87" i="18"/>
  <c r="AA87" i="19" s="1"/>
  <c r="G87" i="18"/>
  <c r="G87" i="19" s="1"/>
  <c r="C93" i="18"/>
  <c r="C93" i="19" s="1"/>
  <c r="W93" i="18"/>
  <c r="W93" i="19" s="1"/>
  <c r="AI8" i="21"/>
  <c r="AI8" i="20"/>
  <c r="Q13" i="21"/>
  <c r="Q13" i="20"/>
  <c r="S18" i="21"/>
  <c r="S18" i="20"/>
  <c r="S18" i="22" s="1"/>
  <c r="AI24" i="21"/>
  <c r="AI24" i="20"/>
  <c r="Q29" i="21"/>
  <c r="Q29" i="20"/>
  <c r="S34" i="20"/>
  <c r="S34" i="22" s="1"/>
  <c r="S34" i="21"/>
  <c r="AI40" i="20"/>
  <c r="AI40" i="21"/>
  <c r="AK45" i="21"/>
  <c r="AK45" i="20"/>
  <c r="S50" i="21"/>
  <c r="S50" i="20"/>
  <c r="O56" i="21"/>
  <c r="O56" i="20"/>
  <c r="AK61" i="20"/>
  <c r="AK61" i="21"/>
  <c r="AM66" i="21"/>
  <c r="AM66" i="20"/>
  <c r="AI72" i="21"/>
  <c r="AI72" i="20"/>
  <c r="AK77" i="21"/>
  <c r="AK77" i="20"/>
  <c r="S82" i="20"/>
  <c r="S82" i="21"/>
  <c r="O88" i="21"/>
  <c r="O88" i="20"/>
  <c r="Q93" i="21"/>
  <c r="Q93" i="20"/>
  <c r="AM98" i="21"/>
  <c r="AM98" i="20"/>
  <c r="O104" i="21"/>
  <c r="O104" i="20"/>
  <c r="O104" i="22" s="1"/>
  <c r="Q109" i="21"/>
  <c r="Q109" i="20"/>
  <c r="S114" i="21"/>
  <c r="S114" i="20"/>
  <c r="O120" i="20"/>
  <c r="O120" i="22" s="1"/>
  <c r="O120" i="21"/>
  <c r="Q125" i="20"/>
  <c r="Q125" i="21"/>
  <c r="S130" i="21"/>
  <c r="S130" i="20"/>
  <c r="I8" i="20"/>
  <c r="I8" i="22" s="1"/>
  <c r="I8" i="21"/>
  <c r="AE13" i="21"/>
  <c r="AE13" i="20"/>
  <c r="AG18" i="20"/>
  <c r="AG18" i="21"/>
  <c r="I24" i="21"/>
  <c r="I24" i="20"/>
  <c r="AE29" i="20"/>
  <c r="AM29" i="22" s="1"/>
  <c r="K29" i="28" s="1"/>
  <c r="M29" i="23" s="1"/>
  <c r="AE29" i="21"/>
  <c r="AG34" i="20"/>
  <c r="AO34" i="22" s="1"/>
  <c r="M34" i="28" s="1"/>
  <c r="O34" i="23" s="1"/>
  <c r="AG34" i="21"/>
  <c r="AC40" i="20"/>
  <c r="AC40" i="21"/>
  <c r="AE45" i="21"/>
  <c r="AE45" i="20"/>
  <c r="M50" i="21"/>
  <c r="M50" i="20"/>
  <c r="I56" i="21"/>
  <c r="I56" i="20"/>
  <c r="AE61" i="21"/>
  <c r="AE61" i="20"/>
  <c r="AM61" i="22" s="1"/>
  <c r="K61" i="28" s="1"/>
  <c r="M61" i="23" s="1"/>
  <c r="AG66" i="21"/>
  <c r="AG66" i="20"/>
  <c r="I72" i="20"/>
  <c r="I72" i="22" s="1"/>
  <c r="I72" i="21"/>
  <c r="K77" i="21"/>
  <c r="K77" i="20"/>
  <c r="M82" i="20"/>
  <c r="M82" i="21"/>
  <c r="I88" i="21"/>
  <c r="I88" i="20"/>
  <c r="K93" i="21"/>
  <c r="K93" i="20"/>
  <c r="M98" i="20"/>
  <c r="M98" i="22" s="1"/>
  <c r="M98" i="21"/>
  <c r="I104" i="21"/>
  <c r="I104" i="20"/>
  <c r="I104" i="22" s="1"/>
  <c r="K109" i="21"/>
  <c r="K109" i="20"/>
  <c r="AG114" i="20"/>
  <c r="AO114" i="22" s="1"/>
  <c r="M114" i="28" s="1"/>
  <c r="O114" i="23" s="1"/>
  <c r="AG114" i="21"/>
  <c r="I120" i="20"/>
  <c r="I120" i="22" s="1"/>
  <c r="I120" i="21"/>
  <c r="K125" i="21"/>
  <c r="K125" i="20"/>
  <c r="K125" i="22" s="1"/>
  <c r="M130" i="21"/>
  <c r="M130" i="20"/>
  <c r="I7" i="5"/>
  <c r="I11" i="5"/>
  <c r="X17" i="18"/>
  <c r="X17" i="19" s="1"/>
  <c r="D17" i="18"/>
  <c r="D17" i="19" s="1"/>
  <c r="Z22" i="18"/>
  <c r="Z22" i="19" s="1"/>
  <c r="F22" i="18"/>
  <c r="F22" i="19" s="1"/>
  <c r="I35" i="5"/>
  <c r="B40" i="18"/>
  <c r="B40" i="19" s="1"/>
  <c r="V40" i="18"/>
  <c r="V40" i="19" s="1"/>
  <c r="D45" i="18"/>
  <c r="D45" i="19" s="1"/>
  <c r="X45" i="18"/>
  <c r="X45" i="19" s="1"/>
  <c r="D49" i="18"/>
  <c r="D49" i="19" s="1"/>
  <c r="X49" i="18"/>
  <c r="X49" i="19" s="1"/>
  <c r="Z54" i="18"/>
  <c r="Z54" i="19" s="1"/>
  <c r="F54" i="18"/>
  <c r="F54" i="19" s="1"/>
  <c r="I67" i="5"/>
  <c r="I71" i="5"/>
  <c r="I99" i="5"/>
  <c r="D105" i="18"/>
  <c r="D105" i="19" s="1"/>
  <c r="X105" i="18"/>
  <c r="X105" i="19" s="1"/>
  <c r="B128" i="18"/>
  <c r="B128" i="19" s="1"/>
  <c r="V128" i="18"/>
  <c r="V128" i="19" s="1"/>
  <c r="AL5" i="21"/>
  <c r="AL5" i="20"/>
  <c r="P16" i="21"/>
  <c r="P16" i="20"/>
  <c r="AL21" i="21"/>
  <c r="AL21" i="20"/>
  <c r="AJ32" i="21"/>
  <c r="AJ32" i="20"/>
  <c r="AR32" i="22" s="1"/>
  <c r="P32" i="28" s="1"/>
  <c r="R32" i="23" s="1"/>
  <c r="R37" i="21"/>
  <c r="R37" i="20"/>
  <c r="AJ48" i="20"/>
  <c r="AR48" i="22" s="1"/>
  <c r="P48" i="28" s="1"/>
  <c r="R48" i="23" s="1"/>
  <c r="AJ48" i="21"/>
  <c r="AL53" i="20"/>
  <c r="AT53" i="22" s="1"/>
  <c r="R53" i="28" s="1"/>
  <c r="T53" i="23" s="1"/>
  <c r="AL53" i="21"/>
  <c r="AJ64" i="20"/>
  <c r="AJ64" i="21"/>
  <c r="R69" i="21"/>
  <c r="R69" i="20"/>
  <c r="AJ80" i="21"/>
  <c r="AJ80" i="20"/>
  <c r="R85" i="21"/>
  <c r="R85" i="20"/>
  <c r="P96" i="21"/>
  <c r="P96" i="20"/>
  <c r="P96" i="22" s="1"/>
  <c r="AL101" i="20"/>
  <c r="AT101" i="22" s="1"/>
  <c r="R101" i="28" s="1"/>
  <c r="T101" i="23" s="1"/>
  <c r="AL101" i="21"/>
  <c r="AJ112" i="21"/>
  <c r="AJ112" i="20"/>
  <c r="R117" i="20"/>
  <c r="R117" i="22" s="1"/>
  <c r="R117" i="21"/>
  <c r="AJ128" i="21"/>
  <c r="AJ128" i="20"/>
  <c r="AR128" i="22" s="1"/>
  <c r="P128" i="28" s="1"/>
  <c r="R128" i="23" s="1"/>
  <c r="L5" i="21"/>
  <c r="L5" i="20"/>
  <c r="J16" i="20"/>
  <c r="J16" i="22" s="1"/>
  <c r="J16" i="21"/>
  <c r="AF21" i="21"/>
  <c r="AF21" i="20"/>
  <c r="AD32" i="21"/>
  <c r="AD32" i="20"/>
  <c r="AL32" i="22" s="1"/>
  <c r="J32" i="28" s="1"/>
  <c r="L32" i="23" s="1"/>
  <c r="L37" i="20"/>
  <c r="L37" i="22" s="1"/>
  <c r="L37" i="21"/>
  <c r="AD48" i="21"/>
  <c r="AD48" i="20"/>
  <c r="L53" i="20"/>
  <c r="L53" i="22" s="1"/>
  <c r="L53" i="21"/>
  <c r="AD64" i="21"/>
  <c r="AD64" i="20"/>
  <c r="AL64" i="22" s="1"/>
  <c r="J64" i="28" s="1"/>
  <c r="L64" i="23" s="1"/>
  <c r="L69" i="20"/>
  <c r="L69" i="22" s="1"/>
  <c r="L69" i="21"/>
  <c r="J80" i="21"/>
  <c r="J80" i="20"/>
  <c r="AF85" i="21"/>
  <c r="AF85" i="20"/>
  <c r="AD96" i="21"/>
  <c r="AD96" i="20"/>
  <c r="AL96" i="22" s="1"/>
  <c r="J96" i="28" s="1"/>
  <c r="L96" i="23" s="1"/>
  <c r="L101" i="21"/>
  <c r="L101" i="20"/>
  <c r="J112" i="21"/>
  <c r="J112" i="20"/>
  <c r="L117" i="21"/>
  <c r="L117" i="20"/>
  <c r="J128" i="21"/>
  <c r="J128" i="20"/>
  <c r="J128" i="22" s="1"/>
  <c r="E5" i="18"/>
  <c r="E5" i="19" s="1"/>
  <c r="Y5" i="18"/>
  <c r="Y5" i="19" s="1"/>
  <c r="AA10" i="18"/>
  <c r="AA10" i="19" s="1"/>
  <c r="G10" i="18"/>
  <c r="G10" i="19" s="1"/>
  <c r="C16" i="18"/>
  <c r="C16" i="19" s="1"/>
  <c r="W16" i="18"/>
  <c r="W16" i="19" s="1"/>
  <c r="E21" i="18"/>
  <c r="E21" i="19" s="1"/>
  <c r="Y21" i="18"/>
  <c r="Y21" i="19" s="1"/>
  <c r="E37" i="18"/>
  <c r="E37" i="19" s="1"/>
  <c r="Y37" i="18"/>
  <c r="Y37" i="19" s="1"/>
  <c r="W48" i="18"/>
  <c r="W48" i="19" s="1"/>
  <c r="C48" i="18"/>
  <c r="C48" i="19" s="1"/>
  <c r="Y53" i="18"/>
  <c r="Y53" i="19" s="1"/>
  <c r="E53" i="18"/>
  <c r="E53" i="19" s="1"/>
  <c r="AA58" i="18"/>
  <c r="AA58" i="19" s="1"/>
  <c r="G58" i="18"/>
  <c r="G58" i="19" s="1"/>
  <c r="Y69" i="18"/>
  <c r="Y69" i="19" s="1"/>
  <c r="E69" i="18"/>
  <c r="E69" i="19" s="1"/>
  <c r="AA90" i="18"/>
  <c r="AA90" i="19" s="1"/>
  <c r="G90" i="18"/>
  <c r="G90" i="19" s="1"/>
  <c r="E101" i="18"/>
  <c r="E101" i="19" s="1"/>
  <c r="Y101" i="18"/>
  <c r="Y101" i="19" s="1"/>
  <c r="Y117" i="18"/>
  <c r="Y117" i="19" s="1"/>
  <c r="E117" i="18"/>
  <c r="E117" i="19" s="1"/>
  <c r="C128" i="18"/>
  <c r="C128" i="19" s="1"/>
  <c r="W128" i="18"/>
  <c r="W128" i="19" s="1"/>
  <c r="S5" i="21"/>
  <c r="S5" i="20"/>
  <c r="O11" i="21"/>
  <c r="O11" i="20"/>
  <c r="Q16" i="20"/>
  <c r="Q16" i="21"/>
  <c r="AM21" i="20"/>
  <c r="AU21" i="22" s="1"/>
  <c r="S21" i="28" s="1"/>
  <c r="U21" i="23" s="1"/>
  <c r="AM21" i="21"/>
  <c r="AI27" i="21"/>
  <c r="AI27" i="20"/>
  <c r="Q32" i="21"/>
  <c r="Q32" i="20"/>
  <c r="AM37" i="21"/>
  <c r="AM37" i="20"/>
  <c r="AU37" i="22" s="1"/>
  <c r="S37" i="28" s="1"/>
  <c r="U37" i="23" s="1"/>
  <c r="AI43" i="20"/>
  <c r="AQ43" i="22" s="1"/>
  <c r="O43" i="28" s="1"/>
  <c r="Q43" i="23" s="1"/>
  <c r="AI43" i="21"/>
  <c r="AK48" i="21"/>
  <c r="AK48" i="20"/>
  <c r="AM53" i="21"/>
  <c r="AM53" i="20"/>
  <c r="AI59" i="21"/>
  <c r="AI59" i="20"/>
  <c r="AQ59" i="22" s="1"/>
  <c r="O59" i="28" s="1"/>
  <c r="Q59" i="23" s="1"/>
  <c r="AK64" i="21"/>
  <c r="AK64" i="20"/>
  <c r="S69" i="21"/>
  <c r="S69" i="20"/>
  <c r="AI75" i="21"/>
  <c r="AI75" i="20"/>
  <c r="Q80" i="21"/>
  <c r="Q80" i="20"/>
  <c r="Q80" i="22" s="1"/>
  <c r="S85" i="20"/>
  <c r="S85" i="22" s="1"/>
  <c r="S85" i="21"/>
  <c r="AI91" i="20"/>
  <c r="AQ91" i="22" s="1"/>
  <c r="O91" i="28" s="1"/>
  <c r="Q91" i="23" s="1"/>
  <c r="AI91" i="21"/>
  <c r="AK96" i="21"/>
  <c r="AK96" i="20"/>
  <c r="S101" i="21"/>
  <c r="S101" i="20"/>
  <c r="S101" i="22" s="1"/>
  <c r="AI107" i="20"/>
  <c r="AQ107" i="22" s="1"/>
  <c r="O107" i="28" s="1"/>
  <c r="Q107" i="23" s="1"/>
  <c r="AI107" i="21"/>
  <c r="AK112" i="20"/>
  <c r="AS112" i="22" s="1"/>
  <c r="Q112" i="28" s="1"/>
  <c r="S112" i="23" s="1"/>
  <c r="AK112" i="21"/>
  <c r="AM117" i="21"/>
  <c r="AM117" i="20"/>
  <c r="AI123" i="21"/>
  <c r="AI123" i="20"/>
  <c r="AQ123" i="22" s="1"/>
  <c r="O123" i="28" s="1"/>
  <c r="Q123" i="23" s="1"/>
  <c r="Q128" i="21"/>
  <c r="Q128" i="20"/>
  <c r="AG5" i="20"/>
  <c r="AO5" i="22" s="1"/>
  <c r="M5" i="28" s="1"/>
  <c r="O5" i="23" s="1"/>
  <c r="AG5" i="21"/>
  <c r="I11" i="20"/>
  <c r="I11" i="22" s="1"/>
  <c r="I11" i="21"/>
  <c r="AE16" i="21"/>
  <c r="AE16" i="20"/>
  <c r="AM16" i="22" s="1"/>
  <c r="K16" i="28" s="1"/>
  <c r="M16" i="23" s="1"/>
  <c r="M21" i="21"/>
  <c r="M21" i="20"/>
  <c r="I27" i="21"/>
  <c r="I27" i="20"/>
  <c r="AE32" i="21"/>
  <c r="AE32" i="20"/>
  <c r="AG37" i="21"/>
  <c r="AG37" i="20"/>
  <c r="AO37" i="22" s="1"/>
  <c r="M37" i="28" s="1"/>
  <c r="O37" i="23" s="1"/>
  <c r="I43" i="21"/>
  <c r="I43" i="20"/>
  <c r="AE48" i="20"/>
  <c r="AM48" i="22" s="1"/>
  <c r="K48" i="28" s="1"/>
  <c r="M48" i="23" s="1"/>
  <c r="AE48" i="21"/>
  <c r="AG53" i="21"/>
  <c r="AG53" i="20"/>
  <c r="AC59" i="21"/>
  <c r="AC59" i="20"/>
  <c r="AK59" i="22" s="1"/>
  <c r="I59" i="28" s="1"/>
  <c r="K59" i="23" s="1"/>
  <c r="AE64" i="21"/>
  <c r="AE64" i="20"/>
  <c r="AG69" i="21"/>
  <c r="AG69" i="20"/>
  <c r="AC75" i="21"/>
  <c r="AC75" i="20"/>
  <c r="AE80" i="21"/>
  <c r="AE80" i="20"/>
  <c r="AM80" i="22" s="1"/>
  <c r="K80" i="28" s="1"/>
  <c r="M80" i="23" s="1"/>
  <c r="AG85" i="20"/>
  <c r="AO85" i="22" s="1"/>
  <c r="M85" i="28" s="1"/>
  <c r="O85" i="23" s="1"/>
  <c r="AG85" i="21"/>
  <c r="AC91" i="21"/>
  <c r="AC91" i="20"/>
  <c r="AE96" i="21"/>
  <c r="AE96" i="20"/>
  <c r="AG101" i="20"/>
  <c r="AG101" i="21"/>
  <c r="AC107" i="21"/>
  <c r="AC107" i="20"/>
  <c r="AE112" i="20"/>
  <c r="AM112" i="22" s="1"/>
  <c r="K112" i="28" s="1"/>
  <c r="M112" i="23" s="1"/>
  <c r="AE112" i="21"/>
  <c r="AG117" i="21"/>
  <c r="AG117" i="20"/>
  <c r="I123" i="21"/>
  <c r="I123" i="20"/>
  <c r="I123" i="22" s="1"/>
  <c r="AE128" i="21"/>
  <c r="AE128" i="20"/>
  <c r="F9" i="18"/>
  <c r="F9" i="19" s="1"/>
  <c r="Z9" i="18"/>
  <c r="Z9" i="19" s="1"/>
  <c r="I18" i="5"/>
  <c r="I22" i="5"/>
  <c r="D28" i="18"/>
  <c r="D28" i="19" s="1"/>
  <c r="X28" i="18"/>
  <c r="X28" i="19" s="1"/>
  <c r="F41" i="18"/>
  <c r="F41" i="19" s="1"/>
  <c r="Z41" i="18"/>
  <c r="Z41" i="19" s="1"/>
  <c r="B51" i="18"/>
  <c r="B51" i="19" s="1"/>
  <c r="V51" i="18"/>
  <c r="V51" i="19" s="1"/>
  <c r="I54" i="5"/>
  <c r="X60" i="18"/>
  <c r="X60" i="19" s="1"/>
  <c r="D60" i="18"/>
  <c r="D60" i="19" s="1"/>
  <c r="I82" i="5"/>
  <c r="I86" i="5"/>
  <c r="D96" i="18"/>
  <c r="D96" i="19" s="1"/>
  <c r="X96" i="18"/>
  <c r="X96" i="19" s="1"/>
  <c r="Z101" i="18"/>
  <c r="Z101" i="19" s="1"/>
  <c r="F101" i="18"/>
  <c r="F101" i="19" s="1"/>
  <c r="I114" i="5"/>
  <c r="I118" i="5"/>
  <c r="D124" i="18"/>
  <c r="D124" i="19" s="1"/>
  <c r="X124" i="18"/>
  <c r="X124" i="19" s="1"/>
  <c r="X128" i="18"/>
  <c r="X128" i="19" s="1"/>
  <c r="D128" i="18"/>
  <c r="D128" i="19" s="1"/>
  <c r="P11" i="20"/>
  <c r="P11" i="21"/>
  <c r="AL16" i="21"/>
  <c r="AL16" i="20"/>
  <c r="AJ27" i="21"/>
  <c r="AJ27" i="20"/>
  <c r="AR27" i="22" s="1"/>
  <c r="P27" i="28" s="1"/>
  <c r="R27" i="23" s="1"/>
  <c r="AL32" i="20"/>
  <c r="AL32" i="21"/>
  <c r="AJ43" i="21"/>
  <c r="AJ43" i="20"/>
  <c r="AR43" i="22" s="1"/>
  <c r="P43" i="28" s="1"/>
  <c r="R43" i="23" s="1"/>
  <c r="AL48" i="21"/>
  <c r="AL48" i="20"/>
  <c r="AJ59" i="20"/>
  <c r="AJ59" i="21"/>
  <c r="AL64" i="20"/>
  <c r="AL64" i="21"/>
  <c r="AJ75" i="21"/>
  <c r="AJ75" i="20"/>
  <c r="AR75" i="22" s="1"/>
  <c r="P75" i="28" s="1"/>
  <c r="R75" i="23" s="1"/>
  <c r="AL80" i="21"/>
  <c r="AL80" i="20"/>
  <c r="AJ91" i="20"/>
  <c r="AJ91" i="21"/>
  <c r="AL96" i="21"/>
  <c r="AL96" i="20"/>
  <c r="AT96" i="22" s="1"/>
  <c r="R96" i="28" s="1"/>
  <c r="T96" i="23" s="1"/>
  <c r="P107" i="21"/>
  <c r="P107" i="20"/>
  <c r="P107" i="22" s="1"/>
  <c r="R112" i="21"/>
  <c r="R112" i="20"/>
  <c r="P123" i="21"/>
  <c r="P123" i="20"/>
  <c r="P123" i="22" s="1"/>
  <c r="R128" i="21"/>
  <c r="R128" i="20"/>
  <c r="R128" i="22" s="1"/>
  <c r="AD11" i="21"/>
  <c r="AD11" i="20"/>
  <c r="AL11" i="22" s="1"/>
  <c r="J11" i="28" s="1"/>
  <c r="L11" i="23" s="1"/>
  <c r="L16" i="21"/>
  <c r="L16" i="20"/>
  <c r="J27" i="20"/>
  <c r="J27" i="21"/>
  <c r="AF32" i="21"/>
  <c r="AF32" i="20"/>
  <c r="AN32" i="22" s="1"/>
  <c r="L32" i="28" s="1"/>
  <c r="N32" i="23" s="1"/>
  <c r="AD43" i="21"/>
  <c r="AD43" i="20"/>
  <c r="AL43" i="22" s="1"/>
  <c r="J43" i="28" s="1"/>
  <c r="L43" i="23" s="1"/>
  <c r="L48" i="21"/>
  <c r="L48" i="20"/>
  <c r="AD59" i="20"/>
  <c r="AD59" i="21"/>
  <c r="AF64" i="21"/>
  <c r="AF64" i="20"/>
  <c r="AN64" i="22" s="1"/>
  <c r="L64" i="28" s="1"/>
  <c r="N64" i="23" s="1"/>
  <c r="AD75" i="21"/>
  <c r="AD75" i="20"/>
  <c r="AL75" i="22" s="1"/>
  <c r="J75" i="28" s="1"/>
  <c r="L75" i="23" s="1"/>
  <c r="AF80" i="20"/>
  <c r="AN80" i="22" s="1"/>
  <c r="L80" i="28" s="1"/>
  <c r="N80" i="23" s="1"/>
  <c r="AF80" i="21"/>
  <c r="AD91" i="21"/>
  <c r="AD91" i="20"/>
  <c r="AL91" i="22" s="1"/>
  <c r="J91" i="28" s="1"/>
  <c r="L91" i="23" s="1"/>
  <c r="L96" i="20"/>
  <c r="L96" i="21"/>
  <c r="J107" i="21"/>
  <c r="J107" i="20"/>
  <c r="J107" i="22" s="1"/>
  <c r="L112" i="20"/>
  <c r="L112" i="22" s="1"/>
  <c r="L112" i="21"/>
  <c r="AD123" i="21"/>
  <c r="AD123" i="20"/>
  <c r="AL123" i="22" s="1"/>
  <c r="J123" i="28" s="1"/>
  <c r="L123" i="23" s="1"/>
  <c r="AF128" i="21"/>
  <c r="AF128" i="20"/>
  <c r="AN128" i="22" s="1"/>
  <c r="L128" i="28" s="1"/>
  <c r="N128" i="23" s="1"/>
  <c r="E16" i="18"/>
  <c r="E16" i="19" s="1"/>
  <c r="Y16" i="18"/>
  <c r="Y16" i="19" s="1"/>
  <c r="E32" i="18"/>
  <c r="E32" i="19" s="1"/>
  <c r="Y32" i="18"/>
  <c r="Y32" i="19" s="1"/>
  <c r="G37" i="18"/>
  <c r="G37" i="19" s="1"/>
  <c r="AA37" i="18"/>
  <c r="AA37" i="19" s="1"/>
  <c r="E48" i="18"/>
  <c r="E48" i="19" s="1"/>
  <c r="Y48" i="18"/>
  <c r="Y48" i="19" s="1"/>
  <c r="AA53" i="18"/>
  <c r="AA53" i="19" s="1"/>
  <c r="G53" i="18"/>
  <c r="G53" i="19" s="1"/>
  <c r="AA69" i="18"/>
  <c r="AA69" i="19" s="1"/>
  <c r="G69" i="18"/>
  <c r="G69" i="19" s="1"/>
  <c r="E80" i="18"/>
  <c r="E80" i="19" s="1"/>
  <c r="Y80" i="18"/>
  <c r="Y80" i="19" s="1"/>
  <c r="E96" i="18"/>
  <c r="E96" i="19" s="1"/>
  <c r="Y96" i="18"/>
  <c r="Y96" i="19" s="1"/>
  <c r="AA101" i="18"/>
  <c r="AA101" i="19" s="1"/>
  <c r="G101" i="18"/>
  <c r="G101" i="19" s="1"/>
  <c r="Y112" i="18"/>
  <c r="Y112" i="19" s="1"/>
  <c r="E112" i="18"/>
  <c r="E112" i="19" s="1"/>
  <c r="G117" i="18"/>
  <c r="G117" i="19" s="1"/>
  <c r="AA117" i="18"/>
  <c r="AA117" i="19" s="1"/>
  <c r="C123" i="18"/>
  <c r="C123" i="19" s="1"/>
  <c r="W123" i="18"/>
  <c r="W123" i="19" s="1"/>
  <c r="AH9" i="18"/>
  <c r="AH9" i="19" s="1"/>
  <c r="N9" i="18"/>
  <c r="N9" i="19" s="1"/>
  <c r="P14" i="20"/>
  <c r="P14" i="22" s="1"/>
  <c r="P14" i="21"/>
  <c r="AL19" i="20"/>
  <c r="AL19" i="21"/>
  <c r="N25" i="18"/>
  <c r="N25" i="19" s="1"/>
  <c r="AH25" i="18"/>
  <c r="AH25" i="19" s="1"/>
  <c r="P30" i="21"/>
  <c r="P30" i="20"/>
  <c r="P30" i="22" s="1"/>
  <c r="R35" i="21"/>
  <c r="R35" i="20"/>
  <c r="N41" i="18"/>
  <c r="N41" i="19" s="1"/>
  <c r="AH41" i="18"/>
  <c r="AH41" i="19" s="1"/>
  <c r="AJ46" i="20"/>
  <c r="AJ46" i="21"/>
  <c r="AL51" i="21"/>
  <c r="AL51" i="20"/>
  <c r="AT51" i="22" s="1"/>
  <c r="R51" i="28" s="1"/>
  <c r="T51" i="23" s="1"/>
  <c r="N57" i="18"/>
  <c r="N57" i="19" s="1"/>
  <c r="AH57" i="18"/>
  <c r="AH57" i="19" s="1"/>
  <c r="AJ62" i="21"/>
  <c r="AJ62" i="20"/>
  <c r="AR62" i="22" s="1"/>
  <c r="P62" i="28" s="1"/>
  <c r="R62" i="23" s="1"/>
  <c r="R67" i="20"/>
  <c r="R67" i="21"/>
  <c r="AH73" i="18"/>
  <c r="AH73" i="19" s="1"/>
  <c r="N73" i="18"/>
  <c r="N73" i="19" s="1"/>
  <c r="AJ78" i="21"/>
  <c r="AJ78" i="20"/>
  <c r="R83" i="20"/>
  <c r="R83" i="21"/>
  <c r="AH89" i="18"/>
  <c r="AH89" i="19" s="1"/>
  <c r="N89" i="18"/>
  <c r="N89" i="19" s="1"/>
  <c r="AJ94" i="20"/>
  <c r="AJ94" i="21"/>
  <c r="R99" i="20"/>
  <c r="R99" i="22" s="1"/>
  <c r="R99" i="21"/>
  <c r="AH105" i="18"/>
  <c r="AH105" i="19" s="1"/>
  <c r="N105" i="18"/>
  <c r="N105" i="19" s="1"/>
  <c r="P110" i="20"/>
  <c r="P110" i="21"/>
  <c r="R115" i="20"/>
  <c r="R115" i="21"/>
  <c r="N121" i="18"/>
  <c r="N121" i="19" s="1"/>
  <c r="AH121" i="18"/>
  <c r="AH121" i="19" s="1"/>
  <c r="AJ126" i="21"/>
  <c r="AJ126" i="20"/>
  <c r="AR126" i="22" s="1"/>
  <c r="P126" i="28" s="1"/>
  <c r="R126" i="23" s="1"/>
  <c r="AL131" i="20"/>
  <c r="AL131" i="21"/>
  <c r="AB9" i="18"/>
  <c r="AB9" i="19" s="1"/>
  <c r="H9" i="18"/>
  <c r="H9" i="19" s="1"/>
  <c r="J14" i="21"/>
  <c r="J14" i="20"/>
  <c r="AF19" i="21"/>
  <c r="AF19" i="20"/>
  <c r="AN19" i="22" s="1"/>
  <c r="L19" i="28" s="1"/>
  <c r="N19" i="23" s="1"/>
  <c r="AB25" i="18"/>
  <c r="AB25" i="19" s="1"/>
  <c r="H25" i="18"/>
  <c r="H25" i="19" s="1"/>
  <c r="J30" i="21"/>
  <c r="J30" i="20"/>
  <c r="J30" i="22" s="1"/>
  <c r="L35" i="21"/>
  <c r="L35" i="20"/>
  <c r="H41" i="18"/>
  <c r="H41" i="19" s="1"/>
  <c r="AB41" i="18"/>
  <c r="AB41" i="19" s="1"/>
  <c r="J46" i="20"/>
  <c r="J46" i="21"/>
  <c r="L51" i="21"/>
  <c r="L51" i="20"/>
  <c r="L51" i="22" s="1"/>
  <c r="AB57" i="18"/>
  <c r="AB57" i="19" s="1"/>
  <c r="H57" i="18"/>
  <c r="H57" i="19" s="1"/>
  <c r="AD62" i="20"/>
  <c r="AD62" i="21"/>
  <c r="L67" i="20"/>
  <c r="L67" i="21"/>
  <c r="AB73" i="18"/>
  <c r="AB73" i="19" s="1"/>
  <c r="H73" i="18"/>
  <c r="H73" i="19" s="1"/>
  <c r="J78" i="21"/>
  <c r="J78" i="20"/>
  <c r="L83" i="20"/>
  <c r="L83" i="21"/>
  <c r="AB89" i="18"/>
  <c r="AB89" i="19" s="1"/>
  <c r="H89" i="18"/>
  <c r="H89" i="19" s="1"/>
  <c r="J94" i="20"/>
  <c r="J94" i="21"/>
  <c r="L99" i="21"/>
  <c r="L99" i="20"/>
  <c r="H105" i="18"/>
  <c r="H105" i="19" s="1"/>
  <c r="AB105" i="18"/>
  <c r="AB105" i="19" s="1"/>
  <c r="AD110" i="21"/>
  <c r="AD110" i="20"/>
  <c r="AL110" i="22" s="1"/>
  <c r="J110" i="28" s="1"/>
  <c r="L110" i="23" s="1"/>
  <c r="L115" i="21"/>
  <c r="L115" i="20"/>
  <c r="L115" i="22" s="1"/>
  <c r="H121" i="18"/>
  <c r="H121" i="19" s="1"/>
  <c r="AB121" i="18"/>
  <c r="AB121" i="19" s="1"/>
  <c r="J126" i="21"/>
  <c r="J126" i="20"/>
  <c r="J126" i="22" s="1"/>
  <c r="AF131" i="21"/>
  <c r="AF131" i="20"/>
  <c r="AN131" i="22" s="1"/>
  <c r="L131" i="28" s="1"/>
  <c r="N131" i="23" s="1"/>
  <c r="AA20" i="18"/>
  <c r="AA20" i="19" s="1"/>
  <c r="G20" i="18"/>
  <c r="G20" i="19" s="1"/>
  <c r="C26" i="18"/>
  <c r="C26" i="19" s="1"/>
  <c r="W26" i="18"/>
  <c r="W26" i="19" s="1"/>
  <c r="E31" i="18"/>
  <c r="E31" i="19" s="1"/>
  <c r="Y31" i="18"/>
  <c r="Y31" i="19" s="1"/>
  <c r="G36" i="18"/>
  <c r="G36" i="19" s="1"/>
  <c r="AA36" i="18"/>
  <c r="AA36" i="19" s="1"/>
  <c r="G84" i="18"/>
  <c r="G84" i="19" s="1"/>
  <c r="AA84" i="18"/>
  <c r="AA84" i="19" s="1"/>
  <c r="C90" i="18"/>
  <c r="C90" i="19" s="1"/>
  <c r="W90" i="18"/>
  <c r="W90" i="19" s="1"/>
  <c r="E95" i="18"/>
  <c r="E95" i="19" s="1"/>
  <c r="Y95" i="18"/>
  <c r="Y95" i="19" s="1"/>
  <c r="AA100" i="18"/>
  <c r="AA100" i="19" s="1"/>
  <c r="G100" i="18"/>
  <c r="G100" i="19" s="1"/>
  <c r="E111" i="18"/>
  <c r="E111" i="19" s="1"/>
  <c r="Y111" i="18"/>
  <c r="Y111" i="19" s="1"/>
  <c r="C122" i="18"/>
  <c r="C122" i="19" s="1"/>
  <c r="W122" i="18"/>
  <c r="W122" i="19" s="1"/>
  <c r="E127" i="18"/>
  <c r="E127" i="19" s="1"/>
  <c r="Y127" i="18"/>
  <c r="Y127" i="19" s="1"/>
  <c r="I3" i="5"/>
  <c r="AI9" i="20"/>
  <c r="AQ9" i="22" s="1"/>
  <c r="O9" i="28" s="1"/>
  <c r="Q9" i="23" s="1"/>
  <c r="AI9" i="21"/>
  <c r="Q14" i="21"/>
  <c r="Q14" i="20"/>
  <c r="AM19" i="21"/>
  <c r="AM19" i="20"/>
  <c r="AU19" i="22" s="1"/>
  <c r="S19" i="28" s="1"/>
  <c r="U19" i="23" s="1"/>
  <c r="AI25" i="20"/>
  <c r="AQ25" i="22" s="1"/>
  <c r="O25" i="28" s="1"/>
  <c r="Q25" i="23" s="1"/>
  <c r="AI25" i="21"/>
  <c r="AK30" i="20"/>
  <c r="AS30" i="22" s="1"/>
  <c r="Q30" i="28" s="1"/>
  <c r="S30" i="23" s="1"/>
  <c r="AK30" i="21"/>
  <c r="AM35" i="21"/>
  <c r="AM35" i="20"/>
  <c r="AI41" i="21"/>
  <c r="AI41" i="20"/>
  <c r="AQ41" i="22" s="1"/>
  <c r="O41" i="28" s="1"/>
  <c r="Q41" i="23" s="1"/>
  <c r="AK46" i="20"/>
  <c r="AS46" i="22" s="1"/>
  <c r="Q46" i="28" s="1"/>
  <c r="S46" i="23" s="1"/>
  <c r="AK46" i="21"/>
  <c r="S51" i="20"/>
  <c r="S51" i="22" s="1"/>
  <c r="S51" i="21"/>
  <c r="AI57" i="20"/>
  <c r="AQ57" i="22" s="1"/>
  <c r="O57" i="28" s="1"/>
  <c r="Q57" i="23" s="1"/>
  <c r="AI57" i="21"/>
  <c r="AK62" i="21"/>
  <c r="AK62" i="20"/>
  <c r="AS62" i="22" s="1"/>
  <c r="Q62" i="28" s="1"/>
  <c r="S62" i="23" s="1"/>
  <c r="AM67" i="21"/>
  <c r="AM67" i="20"/>
  <c r="O73" i="21"/>
  <c r="O73" i="20"/>
  <c r="Q78" i="21"/>
  <c r="Q78" i="20"/>
  <c r="S83" i="20"/>
  <c r="S83" i="21"/>
  <c r="O89" i="21"/>
  <c r="O89" i="20"/>
  <c r="AK94" i="20"/>
  <c r="AS94" i="22" s="1"/>
  <c r="Q94" i="28" s="1"/>
  <c r="S94" i="23" s="1"/>
  <c r="AK94" i="21"/>
  <c r="S99" i="21"/>
  <c r="S99" i="20"/>
  <c r="O105" i="21"/>
  <c r="O105" i="20"/>
  <c r="O105" i="22" s="1"/>
  <c r="Q110" i="21"/>
  <c r="Q110" i="20"/>
  <c r="AM115" i="21"/>
  <c r="AM115" i="20"/>
  <c r="O121" i="20"/>
  <c r="O121" i="22" s="1"/>
  <c r="O121" i="21"/>
  <c r="Q126" i="21"/>
  <c r="Q126" i="20"/>
  <c r="Q126" i="22" s="1"/>
  <c r="AM131" i="21"/>
  <c r="AM131" i="20"/>
  <c r="AC9" i="20"/>
  <c r="AK9" i="22" s="1"/>
  <c r="I9" i="28" s="1"/>
  <c r="K9" i="23" s="1"/>
  <c r="AC9" i="21"/>
  <c r="K14" i="20"/>
  <c r="K14" i="22" s="1"/>
  <c r="K14" i="21"/>
  <c r="M19" i="21"/>
  <c r="M19" i="20"/>
  <c r="M19" i="22" s="1"/>
  <c r="AC25" i="21"/>
  <c r="AC25" i="20"/>
  <c r="K30" i="21"/>
  <c r="K30" i="20"/>
  <c r="M35" i="20"/>
  <c r="M35" i="22" s="1"/>
  <c r="M35" i="21"/>
  <c r="AC41" i="21"/>
  <c r="AC41" i="20"/>
  <c r="AK41" i="22" s="1"/>
  <c r="I41" i="28" s="1"/>
  <c r="K41" i="23" s="1"/>
  <c r="K46" i="21"/>
  <c r="K46" i="20"/>
  <c r="AG51" i="20"/>
  <c r="AO51" i="22" s="1"/>
  <c r="M51" i="28" s="1"/>
  <c r="O51" i="23" s="1"/>
  <c r="AG51" i="21"/>
  <c r="AC57" i="21"/>
  <c r="AC57" i="20"/>
  <c r="AE62" i="21"/>
  <c r="AE62" i="20"/>
  <c r="AM62" i="22" s="1"/>
  <c r="K62" i="28" s="1"/>
  <c r="M62" i="23" s="1"/>
  <c r="AG67" i="21"/>
  <c r="AG67" i="20"/>
  <c r="AC73" i="21"/>
  <c r="AC73" i="20"/>
  <c r="AE78" i="20"/>
  <c r="AM78" i="22" s="1"/>
  <c r="K78" i="28" s="1"/>
  <c r="M78" i="23" s="1"/>
  <c r="AE78" i="21"/>
  <c r="AG83" i="21"/>
  <c r="AG83" i="20"/>
  <c r="AO83" i="22" s="1"/>
  <c r="M83" i="28" s="1"/>
  <c r="O83" i="23" s="1"/>
  <c r="AC89" i="21"/>
  <c r="AC89" i="20"/>
  <c r="K94" i="21"/>
  <c r="K94" i="20"/>
  <c r="AG99" i="21"/>
  <c r="AG99" i="20"/>
  <c r="I105" i="21"/>
  <c r="I105" i="20"/>
  <c r="I105" i="22" s="1"/>
  <c r="AE110" i="21"/>
  <c r="AE110" i="20"/>
  <c r="AG115" i="21"/>
  <c r="AG115" i="20"/>
  <c r="I121" i="21"/>
  <c r="I121" i="20"/>
  <c r="K126" i="21"/>
  <c r="K126" i="20"/>
  <c r="K126" i="22" s="1"/>
  <c r="AG131" i="21"/>
  <c r="AG131" i="20"/>
  <c r="D26" i="18"/>
  <c r="D26" i="19" s="1"/>
  <c r="X26" i="18"/>
  <c r="X26" i="19" s="1"/>
  <c r="Z35" i="18"/>
  <c r="Z35" i="19" s="1"/>
  <c r="F35" i="18"/>
  <c r="F35" i="19" s="1"/>
  <c r="B49" i="18"/>
  <c r="B49" i="19" s="1"/>
  <c r="V49" i="18"/>
  <c r="V49" i="19" s="1"/>
  <c r="V53" i="18"/>
  <c r="V53" i="19" s="1"/>
  <c r="B53" i="18"/>
  <c r="B53" i="19" s="1"/>
  <c r="D58" i="18"/>
  <c r="D58" i="19" s="1"/>
  <c r="X58" i="18"/>
  <c r="X58" i="19" s="1"/>
  <c r="F67" i="18"/>
  <c r="F67" i="19" s="1"/>
  <c r="Z67" i="18"/>
  <c r="Z67" i="19" s="1"/>
  <c r="F71" i="18"/>
  <c r="F71" i="19" s="1"/>
  <c r="Z71" i="18"/>
  <c r="Z71" i="19" s="1"/>
  <c r="B81" i="18"/>
  <c r="B81" i="19" s="1"/>
  <c r="V81" i="18"/>
  <c r="V81" i="19" s="1"/>
  <c r="B85" i="18"/>
  <c r="B85" i="19" s="1"/>
  <c r="V85" i="18"/>
  <c r="V85" i="19" s="1"/>
  <c r="X90" i="18"/>
  <c r="X90" i="19" s="1"/>
  <c r="D90" i="18"/>
  <c r="D90" i="19" s="1"/>
  <c r="X94" i="18"/>
  <c r="X94" i="19" s="1"/>
  <c r="D94" i="18"/>
  <c r="D94" i="19" s="1"/>
  <c r="F99" i="18"/>
  <c r="F99" i="19" s="1"/>
  <c r="Z99" i="18"/>
  <c r="Z99" i="19" s="1"/>
  <c r="F103" i="18"/>
  <c r="F103" i="19" s="1"/>
  <c r="Z103" i="18"/>
  <c r="Z103" i="19" s="1"/>
  <c r="B113" i="18"/>
  <c r="B113" i="19" s="1"/>
  <c r="V113" i="18"/>
  <c r="V113" i="19" s="1"/>
  <c r="AJ9" i="21"/>
  <c r="AJ9" i="20"/>
  <c r="AR9" i="22" s="1"/>
  <c r="P9" i="28" s="1"/>
  <c r="R9" i="23" s="1"/>
  <c r="AL14" i="21"/>
  <c r="AL14" i="20"/>
  <c r="P25" i="21"/>
  <c r="P25" i="20"/>
  <c r="AL30" i="21"/>
  <c r="AL30" i="20"/>
  <c r="P41" i="21"/>
  <c r="P41" i="20"/>
  <c r="P41" i="22" s="1"/>
  <c r="R46" i="21"/>
  <c r="R46" i="20"/>
  <c r="P57" i="21"/>
  <c r="P57" i="20"/>
  <c r="R62" i="20"/>
  <c r="R62" i="22" s="1"/>
  <c r="R62" i="21"/>
  <c r="P73" i="20"/>
  <c r="P73" i="21"/>
  <c r="R78" i="21"/>
  <c r="R78" i="20"/>
  <c r="AJ89" i="21"/>
  <c r="AJ89" i="20"/>
  <c r="R94" i="21"/>
  <c r="R94" i="20"/>
  <c r="AJ105" i="21"/>
  <c r="AJ105" i="20"/>
  <c r="AR105" i="22" s="1"/>
  <c r="P105" i="28" s="1"/>
  <c r="R105" i="23" s="1"/>
  <c r="R110" i="20"/>
  <c r="R110" i="22" s="1"/>
  <c r="R110" i="21"/>
  <c r="AJ121" i="21"/>
  <c r="AJ121" i="20"/>
  <c r="AL126" i="21"/>
  <c r="AL126" i="20"/>
  <c r="O4" i="21"/>
  <c r="O4" i="20"/>
  <c r="O4" i="22" s="1"/>
  <c r="AD9" i="21"/>
  <c r="AD9" i="20"/>
  <c r="AF14" i="21"/>
  <c r="AF14" i="20"/>
  <c r="AD25" i="21"/>
  <c r="AD25" i="20"/>
  <c r="L30" i="20"/>
  <c r="L30" i="21"/>
  <c r="AD41" i="21"/>
  <c r="AD41" i="20"/>
  <c r="AF46" i="20"/>
  <c r="AN46" i="22" s="1"/>
  <c r="L46" i="28" s="1"/>
  <c r="N46" i="23" s="1"/>
  <c r="AF46" i="21"/>
  <c r="J57" i="21"/>
  <c r="J57" i="20"/>
  <c r="L62" i="21"/>
  <c r="L62" i="20"/>
  <c r="L62" i="22" s="1"/>
  <c r="J73" i="21"/>
  <c r="J73" i="20"/>
  <c r="AF78" i="21"/>
  <c r="AF78" i="20"/>
  <c r="AD89" i="21"/>
  <c r="AD89" i="20"/>
  <c r="L94" i="21"/>
  <c r="L94" i="20"/>
  <c r="L94" i="22" s="1"/>
  <c r="AD105" i="21"/>
  <c r="AD105" i="20"/>
  <c r="AF110" i="20"/>
  <c r="AN110" i="22" s="1"/>
  <c r="L110" i="28" s="1"/>
  <c r="N110" i="23" s="1"/>
  <c r="AF110" i="21"/>
  <c r="AD121" i="20"/>
  <c r="AL121" i="22" s="1"/>
  <c r="J121" i="28" s="1"/>
  <c r="L121" i="23" s="1"/>
  <c r="AD121" i="21"/>
  <c r="AF126" i="20"/>
  <c r="AF126" i="21"/>
  <c r="AC4" i="21"/>
  <c r="AC4" i="20"/>
  <c r="C9" i="18"/>
  <c r="C9" i="19" s="1"/>
  <c r="W9" i="18"/>
  <c r="W9" i="19" s="1"/>
  <c r="G19" i="18"/>
  <c r="G19" i="19" s="1"/>
  <c r="AA19" i="18"/>
  <c r="AA19" i="19" s="1"/>
  <c r="C25" i="18"/>
  <c r="C25" i="19" s="1"/>
  <c r="W25" i="18"/>
  <c r="W25" i="19" s="1"/>
  <c r="G35" i="18"/>
  <c r="G35" i="19" s="1"/>
  <c r="AA35" i="18"/>
  <c r="AA35" i="19" s="1"/>
  <c r="G51" i="18"/>
  <c r="G51" i="19" s="1"/>
  <c r="AA51" i="18"/>
  <c r="AA51" i="19" s="1"/>
  <c r="W57" i="18"/>
  <c r="W57" i="19" s="1"/>
  <c r="C57" i="18"/>
  <c r="C57" i="19" s="1"/>
  <c r="E78" i="18"/>
  <c r="E78" i="19" s="1"/>
  <c r="Y78" i="18"/>
  <c r="Y78" i="19" s="1"/>
  <c r="AA83" i="18"/>
  <c r="AA83" i="19" s="1"/>
  <c r="G83" i="18"/>
  <c r="G83" i="19" s="1"/>
  <c r="AA99" i="18"/>
  <c r="AA99" i="19" s="1"/>
  <c r="G99" i="18"/>
  <c r="G99" i="19" s="1"/>
  <c r="E110" i="18"/>
  <c r="E110" i="19" s="1"/>
  <c r="Y110" i="18"/>
  <c r="Y110" i="19" s="1"/>
  <c r="G115" i="18"/>
  <c r="G115" i="19" s="1"/>
  <c r="AA115" i="18"/>
  <c r="AA115" i="19" s="1"/>
  <c r="C121" i="18"/>
  <c r="C121" i="19" s="1"/>
  <c r="W121" i="18"/>
  <c r="W121" i="19" s="1"/>
  <c r="E126" i="18"/>
  <c r="E126" i="19" s="1"/>
  <c r="Y126" i="18"/>
  <c r="Y126" i="19" s="1"/>
  <c r="G131" i="18"/>
  <c r="G131" i="19" s="1"/>
  <c r="AA131" i="18"/>
  <c r="AA131" i="19" s="1"/>
  <c r="AK9" i="21"/>
  <c r="AK9" i="20"/>
  <c r="AS9" i="22" s="1"/>
  <c r="Q9" i="28" s="1"/>
  <c r="S9" i="23" s="1"/>
  <c r="AM14" i="20"/>
  <c r="AU14" i="22" s="1"/>
  <c r="S14" i="28" s="1"/>
  <c r="U14" i="23" s="1"/>
  <c r="AM14" i="21"/>
  <c r="AI20" i="21"/>
  <c r="AI20" i="20"/>
  <c r="AK25" i="20"/>
  <c r="AS25" i="22" s="1"/>
  <c r="Q25" i="28" s="1"/>
  <c r="S25" i="23" s="1"/>
  <c r="AK25" i="21"/>
  <c r="AM30" i="21"/>
  <c r="AM30" i="20"/>
  <c r="AU30" i="22" s="1"/>
  <c r="S30" i="28" s="1"/>
  <c r="U30" i="23" s="1"/>
  <c r="AI36" i="21"/>
  <c r="AI36" i="20"/>
  <c r="AK41" i="20"/>
  <c r="AS41" i="22" s="1"/>
  <c r="Q41" i="28" s="1"/>
  <c r="S41" i="23" s="1"/>
  <c r="AK41" i="21"/>
  <c r="AM46" i="21"/>
  <c r="AM46" i="20"/>
  <c r="AI52" i="21"/>
  <c r="AI52" i="20"/>
  <c r="AQ52" i="22" s="1"/>
  <c r="O52" i="28" s="1"/>
  <c r="Q52" i="23" s="1"/>
  <c r="AK57" i="21"/>
  <c r="AK57" i="20"/>
  <c r="AM62" i="20"/>
  <c r="AU62" i="22" s="1"/>
  <c r="S62" i="28" s="1"/>
  <c r="U62" i="23" s="1"/>
  <c r="AM62" i="21"/>
  <c r="AI68" i="21"/>
  <c r="AI68" i="20"/>
  <c r="AK73" i="20"/>
  <c r="AK73" i="21"/>
  <c r="AM78" i="21"/>
  <c r="AM78" i="20"/>
  <c r="AI84" i="21"/>
  <c r="AI84" i="20"/>
  <c r="AK89" i="21"/>
  <c r="AK89" i="20"/>
  <c r="S94" i="20"/>
  <c r="S94" i="21"/>
  <c r="O100" i="21"/>
  <c r="O100" i="20"/>
  <c r="AK105" i="20"/>
  <c r="AS105" i="22" s="1"/>
  <c r="Q105" i="28" s="1"/>
  <c r="S105" i="23" s="1"/>
  <c r="AK105" i="21"/>
  <c r="AM110" i="20"/>
  <c r="AU110" i="22" s="1"/>
  <c r="S110" i="28" s="1"/>
  <c r="U110" i="23" s="1"/>
  <c r="AM110" i="21"/>
  <c r="O116" i="21"/>
  <c r="O116" i="20"/>
  <c r="O116" i="22" s="1"/>
  <c r="Q121" i="21"/>
  <c r="Q121" i="20"/>
  <c r="AM126" i="21"/>
  <c r="AM126" i="20"/>
  <c r="P4" i="20"/>
  <c r="P4" i="22" s="1"/>
  <c r="P4" i="21"/>
  <c r="K9" i="20"/>
  <c r="K9" i="21"/>
  <c r="M14" i="20"/>
  <c r="M14" i="22" s="1"/>
  <c r="M14" i="21"/>
  <c r="AC20" i="20"/>
  <c r="AK20" i="22" s="1"/>
  <c r="I20" i="28" s="1"/>
  <c r="K20" i="23" s="1"/>
  <c r="AC20" i="21"/>
  <c r="AE25" i="21"/>
  <c r="AE25" i="20"/>
  <c r="M30" i="21"/>
  <c r="M30" i="20"/>
  <c r="M30" i="22" s="1"/>
  <c r="AC36" i="20"/>
  <c r="AK36" i="22" s="1"/>
  <c r="I36" i="28" s="1"/>
  <c r="K36" i="23" s="1"/>
  <c r="AC36" i="21"/>
  <c r="AE41" i="21"/>
  <c r="AE41" i="20"/>
  <c r="AG46" i="21"/>
  <c r="AG46" i="20"/>
  <c r="AC52" i="21"/>
  <c r="AC52" i="20"/>
  <c r="AK52" i="22" s="1"/>
  <c r="I52" i="28" s="1"/>
  <c r="K52" i="23" s="1"/>
  <c r="AE57" i="21"/>
  <c r="AE57" i="20"/>
  <c r="AG62" i="21"/>
  <c r="AG62" i="20"/>
  <c r="K73" i="21"/>
  <c r="K73" i="20"/>
  <c r="AG78" i="21"/>
  <c r="AG78" i="20"/>
  <c r="AO78" i="22" s="1"/>
  <c r="M78" i="28" s="1"/>
  <c r="O78" i="23" s="1"/>
  <c r="I84" i="21"/>
  <c r="I84" i="20"/>
  <c r="AE89" i="21"/>
  <c r="AE89" i="20"/>
  <c r="M94" i="21"/>
  <c r="M94" i="20"/>
  <c r="I100" i="20"/>
  <c r="I100" i="21"/>
  <c r="K105" i="21"/>
  <c r="K105" i="20"/>
  <c r="M110" i="21"/>
  <c r="M110" i="20"/>
  <c r="I116" i="20"/>
  <c r="I116" i="22" s="1"/>
  <c r="I116" i="21"/>
  <c r="AE121" i="20"/>
  <c r="AE121" i="21"/>
  <c r="AG126" i="20"/>
  <c r="AO126" i="22" s="1"/>
  <c r="M126" i="28" s="1"/>
  <c r="O126" i="23" s="1"/>
  <c r="AG126" i="21"/>
  <c r="AD4" i="21"/>
  <c r="AD4" i="20"/>
  <c r="V8" i="18"/>
  <c r="V8" i="19" s="1"/>
  <c r="B8" i="18"/>
  <c r="B8" i="19" s="1"/>
  <c r="D13" i="18"/>
  <c r="D13" i="19" s="1"/>
  <c r="X13" i="18"/>
  <c r="X13" i="19" s="1"/>
  <c r="Z18" i="18"/>
  <c r="Z18" i="19" s="1"/>
  <c r="F18" i="18"/>
  <c r="F18" i="19" s="1"/>
  <c r="I31" i="5"/>
  <c r="V36" i="18"/>
  <c r="V36" i="19" s="1"/>
  <c r="B36" i="18"/>
  <c r="B36" i="19" s="1"/>
  <c r="Z50" i="18"/>
  <c r="Z50" i="19" s="1"/>
  <c r="F50" i="18"/>
  <c r="F50" i="19" s="1"/>
  <c r="I63" i="5"/>
  <c r="V68" i="18"/>
  <c r="V68" i="19" s="1"/>
  <c r="B68" i="18"/>
  <c r="B68" i="19" s="1"/>
  <c r="X73" i="18"/>
  <c r="X73" i="19" s="1"/>
  <c r="D73" i="18"/>
  <c r="D73" i="19" s="1"/>
  <c r="X77" i="18"/>
  <c r="X77" i="19" s="1"/>
  <c r="D77" i="18"/>
  <c r="D77" i="19" s="1"/>
  <c r="Z86" i="18"/>
  <c r="Z86" i="19" s="1"/>
  <c r="F86" i="18"/>
  <c r="F86" i="19" s="1"/>
  <c r="V96" i="18"/>
  <c r="V96" i="19" s="1"/>
  <c r="B96" i="18"/>
  <c r="B96" i="19" s="1"/>
  <c r="Z114" i="18"/>
  <c r="Z114" i="19" s="1"/>
  <c r="F114" i="18"/>
  <c r="F114" i="19" s="1"/>
  <c r="I123" i="5"/>
  <c r="I127" i="5"/>
  <c r="R5" i="21"/>
  <c r="R5" i="20"/>
  <c r="R5" i="22" s="1"/>
  <c r="N11" i="18"/>
  <c r="N11" i="19" s="1"/>
  <c r="AH11" i="18"/>
  <c r="AH11" i="19" s="1"/>
  <c r="AJ16" i="21"/>
  <c r="AJ16" i="20"/>
  <c r="R21" i="21"/>
  <c r="R21" i="20"/>
  <c r="N27" i="18"/>
  <c r="N27" i="19" s="1"/>
  <c r="AH27" i="18"/>
  <c r="AH27" i="19" s="1"/>
  <c r="P32" i="21"/>
  <c r="P32" i="20"/>
  <c r="AL37" i="20"/>
  <c r="AT37" i="22" s="1"/>
  <c r="R37" i="28" s="1"/>
  <c r="T37" i="23" s="1"/>
  <c r="AL37" i="21"/>
  <c r="N43" i="18"/>
  <c r="N43" i="19" s="1"/>
  <c r="AH43" i="18"/>
  <c r="AH43" i="19" s="1"/>
  <c r="P48" i="21"/>
  <c r="P48" i="20"/>
  <c r="P48" i="22" s="1"/>
  <c r="R53" i="20"/>
  <c r="R53" i="22" s="1"/>
  <c r="R53" i="21"/>
  <c r="N59" i="18"/>
  <c r="N59" i="19" s="1"/>
  <c r="AH59" i="18"/>
  <c r="AH59" i="19" s="1"/>
  <c r="P64" i="21"/>
  <c r="P64" i="20"/>
  <c r="AL69" i="21"/>
  <c r="AL69" i="20"/>
  <c r="AT69" i="22" s="1"/>
  <c r="R69" i="28" s="1"/>
  <c r="T69" i="23" s="1"/>
  <c r="N75" i="18"/>
  <c r="N75" i="19" s="1"/>
  <c r="AH75" i="18"/>
  <c r="AH75" i="19" s="1"/>
  <c r="P80" i="20"/>
  <c r="P80" i="22" s="1"/>
  <c r="P80" i="21"/>
  <c r="AL85" i="21"/>
  <c r="AL85" i="20"/>
  <c r="AH91" i="18"/>
  <c r="AH91" i="19" s="1"/>
  <c r="N91" i="18"/>
  <c r="N91" i="19" s="1"/>
  <c r="AJ96" i="21"/>
  <c r="AJ96" i="20"/>
  <c r="R101" i="20"/>
  <c r="R101" i="22" s="1"/>
  <c r="R101" i="21"/>
  <c r="AH107" i="18"/>
  <c r="AH107" i="19" s="1"/>
  <c r="N107" i="18"/>
  <c r="N107" i="19" s="1"/>
  <c r="P112" i="21"/>
  <c r="P112" i="20"/>
  <c r="P112" i="22" s="1"/>
  <c r="AL117" i="21"/>
  <c r="AL117" i="20"/>
  <c r="N123" i="18"/>
  <c r="N123" i="19" s="1"/>
  <c r="AH123" i="18"/>
  <c r="AH123" i="19" s="1"/>
  <c r="P128" i="20"/>
  <c r="P128" i="22" s="1"/>
  <c r="P128" i="21"/>
  <c r="AF5" i="21"/>
  <c r="AF5" i="20"/>
  <c r="AN5" i="22" s="1"/>
  <c r="L5" i="28" s="1"/>
  <c r="N5" i="23" s="1"/>
  <c r="AB11" i="18"/>
  <c r="AB11" i="19" s="1"/>
  <c r="H11" i="18"/>
  <c r="H11" i="19" s="1"/>
  <c r="AD16" i="21"/>
  <c r="AD16" i="20"/>
  <c r="L21" i="20"/>
  <c r="L21" i="22" s="1"/>
  <c r="L21" i="21"/>
  <c r="AB27" i="18"/>
  <c r="AB27" i="19" s="1"/>
  <c r="H27" i="18"/>
  <c r="H27" i="19" s="1"/>
  <c r="J32" i="20"/>
  <c r="J32" i="22" s="1"/>
  <c r="J32" i="21"/>
  <c r="AF37" i="21"/>
  <c r="AF37" i="20"/>
  <c r="H43" i="18"/>
  <c r="H43" i="19" s="1"/>
  <c r="AB43" i="18"/>
  <c r="AB43" i="19" s="1"/>
  <c r="J48" i="21"/>
  <c r="J48" i="20"/>
  <c r="J48" i="22" s="1"/>
  <c r="AF53" i="20"/>
  <c r="AN53" i="22" s="1"/>
  <c r="L53" i="28" s="1"/>
  <c r="N53" i="23" s="1"/>
  <c r="AF53" i="21"/>
  <c r="AB59" i="18"/>
  <c r="AB59" i="19" s="1"/>
  <c r="H59" i="18"/>
  <c r="H59" i="19" s="1"/>
  <c r="J64" i="20"/>
  <c r="J64" i="22" s="1"/>
  <c r="J64" i="21"/>
  <c r="AF69" i="20"/>
  <c r="AF69" i="21"/>
  <c r="AB75" i="18"/>
  <c r="AB75" i="19" s="1"/>
  <c r="H75" i="18"/>
  <c r="H75" i="19" s="1"/>
  <c r="AD80" i="21"/>
  <c r="AD80" i="20"/>
  <c r="L85" i="20"/>
  <c r="L85" i="22" s="1"/>
  <c r="L85" i="21"/>
  <c r="H91" i="18"/>
  <c r="H91" i="19" s="1"/>
  <c r="AB91" i="18"/>
  <c r="AB91" i="19" s="1"/>
  <c r="J96" i="21"/>
  <c r="J96" i="20"/>
  <c r="AF101" i="21"/>
  <c r="AF101" i="20"/>
  <c r="AB107" i="18"/>
  <c r="AB107" i="19" s="1"/>
  <c r="H107" i="18"/>
  <c r="H107" i="19" s="1"/>
  <c r="AD112" i="21"/>
  <c r="AD112" i="20"/>
  <c r="AL112" i="22" s="1"/>
  <c r="J112" i="28" s="1"/>
  <c r="L112" i="23" s="1"/>
  <c r="AF117" i="21"/>
  <c r="AF117" i="20"/>
  <c r="H123" i="18"/>
  <c r="H123" i="19" s="1"/>
  <c r="AB123" i="18"/>
  <c r="AB123" i="19" s="1"/>
  <c r="AD128" i="21"/>
  <c r="AD128" i="20"/>
  <c r="AA26" i="18"/>
  <c r="AA26" i="19" s="1"/>
  <c r="G26" i="18"/>
  <c r="G26" i="19" s="1"/>
  <c r="W32" i="18"/>
  <c r="W32" i="19" s="1"/>
  <c r="C32" i="18"/>
  <c r="C32" i="19" s="1"/>
  <c r="G42" i="18"/>
  <c r="G42" i="19" s="1"/>
  <c r="AA42" i="18"/>
  <c r="AA42" i="19" s="1"/>
  <c r="C64" i="18"/>
  <c r="C64" i="19" s="1"/>
  <c r="W64" i="18"/>
  <c r="W64" i="19" s="1"/>
  <c r="G74" i="18"/>
  <c r="G74" i="19" s="1"/>
  <c r="AA74" i="18"/>
  <c r="AA74" i="19" s="1"/>
  <c r="C80" i="18"/>
  <c r="C80" i="19" s="1"/>
  <c r="W80" i="18"/>
  <c r="W80" i="19" s="1"/>
  <c r="E85" i="18"/>
  <c r="E85" i="19" s="1"/>
  <c r="Y85" i="18"/>
  <c r="Y85" i="19" s="1"/>
  <c r="W96" i="18"/>
  <c r="W96" i="19" s="1"/>
  <c r="C96" i="18"/>
  <c r="C96" i="19" s="1"/>
  <c r="AA106" i="18"/>
  <c r="AA106" i="19" s="1"/>
  <c r="G106" i="18"/>
  <c r="G106" i="19" s="1"/>
  <c r="W112" i="18"/>
  <c r="W112" i="19" s="1"/>
  <c r="C112" i="18"/>
  <c r="C112" i="19" s="1"/>
  <c r="G122" i="18"/>
  <c r="G122" i="19" s="1"/>
  <c r="AA122" i="18"/>
  <c r="AA122" i="19" s="1"/>
  <c r="AM5" i="21"/>
  <c r="AM5" i="20"/>
  <c r="AI11" i="20"/>
  <c r="AI11" i="21"/>
  <c r="AK16" i="20"/>
  <c r="AS16" i="22" s="1"/>
  <c r="Q16" i="28" s="1"/>
  <c r="S16" i="23" s="1"/>
  <c r="AK16" i="21"/>
  <c r="S21" i="20"/>
  <c r="S21" i="22" s="1"/>
  <c r="S21" i="21"/>
  <c r="O27" i="21"/>
  <c r="O27" i="20"/>
  <c r="AK32" i="21"/>
  <c r="AK32" i="20"/>
  <c r="AS32" i="22" s="1"/>
  <c r="Q32" i="28" s="1"/>
  <c r="S32" i="23" s="1"/>
  <c r="S37" i="21"/>
  <c r="S37" i="20"/>
  <c r="O43" i="21"/>
  <c r="O43" i="20"/>
  <c r="Q48" i="20"/>
  <c r="Q48" i="22" s="1"/>
  <c r="Q48" i="21"/>
  <c r="S53" i="21"/>
  <c r="S53" i="20"/>
  <c r="S53" i="22" s="1"/>
  <c r="O59" i="20"/>
  <c r="O59" i="22" s="1"/>
  <c r="O59" i="21"/>
  <c r="Q64" i="21"/>
  <c r="Q64" i="20"/>
  <c r="AM69" i="21"/>
  <c r="AM69" i="20"/>
  <c r="O75" i="21"/>
  <c r="O75" i="20"/>
  <c r="O75" i="22" s="1"/>
  <c r="AK80" i="21"/>
  <c r="AK80" i="20"/>
  <c r="AM85" i="21"/>
  <c r="AM85" i="20"/>
  <c r="O91" i="21"/>
  <c r="O91" i="20"/>
  <c r="Q96" i="21"/>
  <c r="Q96" i="20"/>
  <c r="Q96" i="22" s="1"/>
  <c r="AM101" i="21"/>
  <c r="AM101" i="20"/>
  <c r="O107" i="21"/>
  <c r="O107" i="20"/>
  <c r="Q112" i="21"/>
  <c r="Q112" i="20"/>
  <c r="S117" i="21"/>
  <c r="S117" i="20"/>
  <c r="S117" i="22" s="1"/>
  <c r="O123" i="20"/>
  <c r="O123" i="22" s="1"/>
  <c r="O123" i="21"/>
  <c r="AK128" i="21"/>
  <c r="AK128" i="20"/>
  <c r="M5" i="21"/>
  <c r="M5" i="20"/>
  <c r="AC11" i="21"/>
  <c r="AC11" i="20"/>
  <c r="AK11" i="22" s="1"/>
  <c r="I11" i="28" s="1"/>
  <c r="K11" i="23" s="1"/>
  <c r="K16" i="21"/>
  <c r="K16" i="20"/>
  <c r="AG21" i="21"/>
  <c r="AG21" i="20"/>
  <c r="AC27" i="21"/>
  <c r="AC27" i="20"/>
  <c r="K32" i="20"/>
  <c r="K32" i="21"/>
  <c r="M37" i="21"/>
  <c r="M37" i="20"/>
  <c r="AC43" i="21"/>
  <c r="AC43" i="20"/>
  <c r="K48" i="21"/>
  <c r="K48" i="20"/>
  <c r="M53" i="21"/>
  <c r="M53" i="20"/>
  <c r="M53" i="22" s="1"/>
  <c r="I59" i="21"/>
  <c r="I59" i="20"/>
  <c r="K64" i="21"/>
  <c r="K64" i="20"/>
  <c r="M69" i="21"/>
  <c r="M69" i="20"/>
  <c r="I75" i="20"/>
  <c r="I75" i="21"/>
  <c r="K80" i="20"/>
  <c r="K80" i="22" s="1"/>
  <c r="K80" i="21"/>
  <c r="M85" i="21"/>
  <c r="M85" i="20"/>
  <c r="I91" i="21"/>
  <c r="I91" i="20"/>
  <c r="K96" i="20"/>
  <c r="K96" i="21"/>
  <c r="M101" i="21"/>
  <c r="M101" i="20"/>
  <c r="I107" i="21"/>
  <c r="I107" i="20"/>
  <c r="K112" i="21"/>
  <c r="K112" i="20"/>
  <c r="M117" i="21"/>
  <c r="M117" i="20"/>
  <c r="M117" i="22" s="1"/>
  <c r="AC123" i="21"/>
  <c r="AC123" i="20"/>
  <c r="K128" i="21"/>
  <c r="K128" i="20"/>
  <c r="Z5" i="18"/>
  <c r="Z5" i="19" s="1"/>
  <c r="F5" i="18"/>
  <c r="F5" i="19" s="1"/>
  <c r="V15" i="18"/>
  <c r="V15" i="19" s="1"/>
  <c r="B15" i="18"/>
  <c r="B15" i="19" s="1"/>
  <c r="V19" i="18"/>
  <c r="V19" i="19" s="1"/>
  <c r="B19" i="18"/>
  <c r="B19" i="19" s="1"/>
  <c r="X24" i="18"/>
  <c r="X24" i="19" s="1"/>
  <c r="D24" i="18"/>
  <c r="D24" i="19" s="1"/>
  <c r="Z33" i="18"/>
  <c r="Z33" i="19" s="1"/>
  <c r="F33" i="18"/>
  <c r="F33" i="19" s="1"/>
  <c r="F37" i="18"/>
  <c r="F37" i="19" s="1"/>
  <c r="Z37" i="18"/>
  <c r="Z37" i="19" s="1"/>
  <c r="V47" i="18"/>
  <c r="V47" i="19" s="1"/>
  <c r="B47" i="18"/>
  <c r="B47" i="19" s="1"/>
  <c r="I50" i="5"/>
  <c r="X56" i="18"/>
  <c r="X56" i="19" s="1"/>
  <c r="D56" i="18"/>
  <c r="D56" i="19" s="1"/>
  <c r="Z69" i="18"/>
  <c r="Z69" i="19" s="1"/>
  <c r="F69" i="18"/>
  <c r="F69" i="19" s="1"/>
  <c r="I78" i="5"/>
  <c r="V83" i="18"/>
  <c r="V83" i="19" s="1"/>
  <c r="B83" i="18"/>
  <c r="B83" i="19" s="1"/>
  <c r="D88" i="18"/>
  <c r="D88" i="19" s="1"/>
  <c r="X88" i="18"/>
  <c r="X88" i="19" s="1"/>
  <c r="X92" i="18"/>
  <c r="X92" i="19" s="1"/>
  <c r="D92" i="18"/>
  <c r="D92" i="19" s="1"/>
  <c r="I110" i="5"/>
  <c r="B115" i="18"/>
  <c r="B115" i="19" s="1"/>
  <c r="V115" i="18"/>
  <c r="V115" i="19" s="1"/>
  <c r="F129" i="18"/>
  <c r="F129" i="19" s="1"/>
  <c r="Z129" i="18"/>
  <c r="Z129" i="19" s="1"/>
  <c r="N6" i="18"/>
  <c r="N6" i="19" s="1"/>
  <c r="AH6" i="18"/>
  <c r="AH6" i="19" s="1"/>
  <c r="AJ11" i="20"/>
  <c r="AR11" i="22" s="1"/>
  <c r="P11" i="28" s="1"/>
  <c r="R11" i="23" s="1"/>
  <c r="AJ11" i="21"/>
  <c r="R16" i="21"/>
  <c r="R16" i="20"/>
  <c r="R16" i="22" s="1"/>
  <c r="AH22" i="18"/>
  <c r="AH22" i="19" s="1"/>
  <c r="N22" i="18"/>
  <c r="N22" i="19" s="1"/>
  <c r="P27" i="21"/>
  <c r="P27" i="20"/>
  <c r="P27" i="22" s="1"/>
  <c r="R32" i="20"/>
  <c r="R32" i="22" s="1"/>
  <c r="R32" i="21"/>
  <c r="N38" i="18"/>
  <c r="N38" i="19" s="1"/>
  <c r="AH38" i="18"/>
  <c r="AH38" i="19" s="1"/>
  <c r="P43" i="21"/>
  <c r="P43" i="20"/>
  <c r="P43" i="22" s="1"/>
  <c r="R48" i="21"/>
  <c r="R48" i="20"/>
  <c r="R48" i="22" s="1"/>
  <c r="N54" i="18"/>
  <c r="N54" i="19" s="1"/>
  <c r="AH54" i="18"/>
  <c r="AH54" i="19" s="1"/>
  <c r="P59" i="20"/>
  <c r="P59" i="21"/>
  <c r="R64" i="21"/>
  <c r="R64" i="20"/>
  <c r="R64" i="22" s="1"/>
  <c r="N70" i="18"/>
  <c r="N70" i="19" s="1"/>
  <c r="AH70" i="18"/>
  <c r="AH70" i="19" s="1"/>
  <c r="P75" i="21"/>
  <c r="P75" i="20"/>
  <c r="R80" i="21"/>
  <c r="R80" i="20"/>
  <c r="R80" i="22" s="1"/>
  <c r="AH86" i="18"/>
  <c r="AH86" i="19" s="1"/>
  <c r="N86" i="18"/>
  <c r="N86" i="19" s="1"/>
  <c r="P91" i="21"/>
  <c r="P91" i="20"/>
  <c r="P91" i="22" s="1"/>
  <c r="R96" i="21"/>
  <c r="R96" i="20"/>
  <c r="AH102" i="18"/>
  <c r="AH102" i="19" s="1"/>
  <c r="N102" i="18"/>
  <c r="N102" i="19" s="1"/>
  <c r="AJ107" i="21"/>
  <c r="AJ107" i="20"/>
  <c r="AR107" i="22" s="1"/>
  <c r="P107" i="28" s="1"/>
  <c r="R107" i="23" s="1"/>
  <c r="AL112" i="21"/>
  <c r="AL112" i="20"/>
  <c r="AT112" i="22" s="1"/>
  <c r="R112" i="28" s="1"/>
  <c r="T112" i="23" s="1"/>
  <c r="N118" i="18"/>
  <c r="N118" i="19" s="1"/>
  <c r="AH118" i="18"/>
  <c r="AH118" i="19" s="1"/>
  <c r="AJ123" i="21"/>
  <c r="AJ123" i="20"/>
  <c r="AR123" i="22" s="1"/>
  <c r="P123" i="28" s="1"/>
  <c r="R123" i="23" s="1"/>
  <c r="AL128" i="21"/>
  <c r="AL128" i="20"/>
  <c r="AT128" i="22" s="1"/>
  <c r="R128" i="28" s="1"/>
  <c r="T128" i="23" s="1"/>
  <c r="H6" i="18"/>
  <c r="H6" i="19" s="1"/>
  <c r="AB6" i="18"/>
  <c r="AB6" i="19" s="1"/>
  <c r="J11" i="20"/>
  <c r="J11" i="22" s="1"/>
  <c r="J11" i="21"/>
  <c r="AF16" i="20"/>
  <c r="AF16" i="21"/>
  <c r="AB22" i="18"/>
  <c r="AB22" i="19" s="1"/>
  <c r="H22" i="18"/>
  <c r="H22" i="19" s="1"/>
  <c r="AD27" i="21"/>
  <c r="AD27" i="20"/>
  <c r="AL27" i="22" s="1"/>
  <c r="J27" i="28" s="1"/>
  <c r="L27" i="23" s="1"/>
  <c r="L32" i="20"/>
  <c r="L32" i="22" s="1"/>
  <c r="L32" i="21"/>
  <c r="H38" i="18"/>
  <c r="H38" i="19" s="1"/>
  <c r="AB38" i="18"/>
  <c r="AB38" i="19" s="1"/>
  <c r="J43" i="21"/>
  <c r="J43" i="20"/>
  <c r="J43" i="22" s="1"/>
  <c r="AF48" i="21"/>
  <c r="AF48" i="20"/>
  <c r="AN48" i="22" s="1"/>
  <c r="L48" i="28" s="1"/>
  <c r="N48" i="23" s="1"/>
  <c r="H54" i="18"/>
  <c r="H54" i="19" s="1"/>
  <c r="AB54" i="18"/>
  <c r="AB54" i="19" s="1"/>
  <c r="J59" i="20"/>
  <c r="J59" i="21"/>
  <c r="L64" i="21"/>
  <c r="L64" i="20"/>
  <c r="L64" i="22" s="1"/>
  <c r="H70" i="18"/>
  <c r="H70" i="19" s="1"/>
  <c r="AB70" i="18"/>
  <c r="AB70" i="19" s="1"/>
  <c r="J75" i="20"/>
  <c r="J75" i="22" s="1"/>
  <c r="J75" i="21"/>
  <c r="L80" i="20"/>
  <c r="L80" i="21"/>
  <c r="H86" i="18"/>
  <c r="H86" i="19" s="1"/>
  <c r="AB86" i="18"/>
  <c r="AB86" i="19" s="1"/>
  <c r="J91" i="20"/>
  <c r="J91" i="21"/>
  <c r="AF96" i="20"/>
  <c r="AN96" i="22" s="1"/>
  <c r="L96" i="28" s="1"/>
  <c r="N96" i="23" s="1"/>
  <c r="AF96" i="21"/>
  <c r="AB102" i="18"/>
  <c r="AB102" i="19" s="1"/>
  <c r="H102" i="18"/>
  <c r="H102" i="19" s="1"/>
  <c r="AD107" i="21"/>
  <c r="AD107" i="20"/>
  <c r="AL107" i="22" s="1"/>
  <c r="J107" i="28" s="1"/>
  <c r="L107" i="23" s="1"/>
  <c r="AF112" i="21"/>
  <c r="AF112" i="20"/>
  <c r="AN112" i="22" s="1"/>
  <c r="L112" i="28" s="1"/>
  <c r="N112" i="23" s="1"/>
  <c r="AB118" i="18"/>
  <c r="AB118" i="19" s="1"/>
  <c r="H118" i="18"/>
  <c r="H118" i="19" s="1"/>
  <c r="J123" i="21"/>
  <c r="J123" i="20"/>
  <c r="J123" i="22" s="1"/>
  <c r="L128" i="20"/>
  <c r="L128" i="21"/>
  <c r="G5" i="18"/>
  <c r="G5" i="19" s="1"/>
  <c r="AA5" i="18"/>
  <c r="AA5" i="19" s="1"/>
  <c r="C11" i="18"/>
  <c r="C11" i="19" s="1"/>
  <c r="W11" i="18"/>
  <c r="W11" i="19" s="1"/>
  <c r="G21" i="18"/>
  <c r="G21" i="19" s="1"/>
  <c r="AA21" i="18"/>
  <c r="AA21" i="19" s="1"/>
  <c r="C27" i="18"/>
  <c r="C27" i="19" s="1"/>
  <c r="W27" i="18"/>
  <c r="W27" i="19" s="1"/>
  <c r="C43" i="18"/>
  <c r="C43" i="19" s="1"/>
  <c r="W43" i="18"/>
  <c r="W43" i="19" s="1"/>
  <c r="W59" i="18"/>
  <c r="W59" i="19" s="1"/>
  <c r="C59" i="18"/>
  <c r="C59" i="19" s="1"/>
  <c r="E64" i="18"/>
  <c r="E64" i="19" s="1"/>
  <c r="Y64" i="18"/>
  <c r="Y64" i="19" s="1"/>
  <c r="C75" i="18"/>
  <c r="C75" i="19" s="1"/>
  <c r="W75" i="18"/>
  <c r="W75" i="19" s="1"/>
  <c r="G85" i="18"/>
  <c r="G85" i="19" s="1"/>
  <c r="AA85" i="18"/>
  <c r="AA85" i="19" s="1"/>
  <c r="W91" i="18"/>
  <c r="W91" i="19" s="1"/>
  <c r="C91" i="18"/>
  <c r="C91" i="19" s="1"/>
  <c r="C107" i="18"/>
  <c r="C107" i="19" s="1"/>
  <c r="W107" i="18"/>
  <c r="W107" i="19" s="1"/>
  <c r="Y128" i="18"/>
  <c r="Y128" i="19" s="1"/>
  <c r="E128" i="18"/>
  <c r="E128" i="19" s="1"/>
  <c r="P74" i="20"/>
  <c r="P74" i="21"/>
  <c r="R79" i="21"/>
  <c r="R79" i="20"/>
  <c r="AH85" i="18"/>
  <c r="AH85" i="19" s="1"/>
  <c r="N85" i="18"/>
  <c r="N85" i="19" s="1"/>
  <c r="P90" i="20"/>
  <c r="P90" i="21"/>
  <c r="AL95" i="20"/>
  <c r="AL95" i="21"/>
  <c r="N101" i="18"/>
  <c r="N101" i="19" s="1"/>
  <c r="AH101" i="18"/>
  <c r="AH101" i="19" s="1"/>
  <c r="AJ106" i="20"/>
  <c r="AJ106" i="21"/>
  <c r="R111" i="21"/>
  <c r="R111" i="20"/>
  <c r="R111" i="22" s="1"/>
  <c r="AH117" i="18"/>
  <c r="AH117" i="19" s="1"/>
  <c r="N117" i="18"/>
  <c r="N117" i="19" s="1"/>
  <c r="P122" i="20"/>
  <c r="P122" i="22" s="1"/>
  <c r="P122" i="21"/>
  <c r="R127" i="20"/>
  <c r="R127" i="21"/>
  <c r="H5" i="18"/>
  <c r="H5" i="19" s="1"/>
  <c r="AB5" i="18"/>
  <c r="AB5" i="19" s="1"/>
  <c r="AD10" i="21"/>
  <c r="AD10" i="20"/>
  <c r="AL10" i="22" s="1"/>
  <c r="J10" i="28" s="1"/>
  <c r="L10" i="23" s="1"/>
  <c r="L15" i="20"/>
  <c r="L15" i="22" s="1"/>
  <c r="L15" i="21"/>
  <c r="H21" i="18"/>
  <c r="H21" i="19" s="1"/>
  <c r="AB21" i="18"/>
  <c r="AB21" i="19" s="1"/>
  <c r="J26" i="21"/>
  <c r="J26" i="20"/>
  <c r="J26" i="22" s="1"/>
  <c r="L31" i="20"/>
  <c r="L31" i="21"/>
  <c r="H37" i="18"/>
  <c r="H37" i="19" s="1"/>
  <c r="AB37" i="18"/>
  <c r="AB37" i="19" s="1"/>
  <c r="AD42" i="21"/>
  <c r="AD42" i="20"/>
  <c r="AL42" i="22" s="1"/>
  <c r="J42" i="28" s="1"/>
  <c r="L42" i="23" s="1"/>
  <c r="L47" i="21"/>
  <c r="L47" i="20"/>
  <c r="L47" i="22" s="1"/>
  <c r="H53" i="18"/>
  <c r="H53" i="19" s="1"/>
  <c r="AB53" i="18"/>
  <c r="AB53" i="19" s="1"/>
  <c r="J58" i="21"/>
  <c r="J58" i="20"/>
  <c r="L63" i="21"/>
  <c r="L63" i="20"/>
  <c r="L63" i="22" s="1"/>
  <c r="AB69" i="18"/>
  <c r="AB69" i="19" s="1"/>
  <c r="H69" i="18"/>
  <c r="H69" i="19" s="1"/>
  <c r="AD74" i="20"/>
  <c r="AD74" i="21"/>
  <c r="L79" i="21"/>
  <c r="L79" i="20"/>
  <c r="H85" i="18"/>
  <c r="H85" i="19" s="1"/>
  <c r="AB85" i="18"/>
  <c r="AB85" i="19" s="1"/>
  <c r="J90" i="21"/>
  <c r="J90" i="20"/>
  <c r="J90" i="22" s="1"/>
  <c r="AF95" i="20"/>
  <c r="AF95" i="21"/>
  <c r="H101" i="18"/>
  <c r="H101" i="19" s="1"/>
  <c r="AB101" i="18"/>
  <c r="AB101" i="19" s="1"/>
  <c r="AD106" i="21"/>
  <c r="AD106" i="20"/>
  <c r="AL106" i="22" s="1"/>
  <c r="J106" i="28" s="1"/>
  <c r="L106" i="23" s="1"/>
  <c r="L111" i="21"/>
  <c r="L111" i="20"/>
  <c r="L111" i="22" s="1"/>
  <c r="H117" i="18"/>
  <c r="H117" i="19" s="1"/>
  <c r="AB117" i="18"/>
  <c r="AB117" i="19" s="1"/>
  <c r="AD122" i="21"/>
  <c r="AD122" i="20"/>
  <c r="L127" i="20"/>
  <c r="L127" i="21"/>
  <c r="C6" i="18"/>
  <c r="C6" i="19" s="1"/>
  <c r="W6" i="18"/>
  <c r="W6" i="19" s="1"/>
  <c r="Y11" i="18"/>
  <c r="Y11" i="19" s="1"/>
  <c r="E11" i="18"/>
  <c r="E11" i="19" s="1"/>
  <c r="G16" i="18"/>
  <c r="G16" i="19" s="1"/>
  <c r="AA16" i="18"/>
  <c r="AA16" i="19" s="1"/>
  <c r="C22" i="18"/>
  <c r="C22" i="19" s="1"/>
  <c r="W22" i="18"/>
  <c r="W22" i="19" s="1"/>
  <c r="E27" i="18"/>
  <c r="E27" i="19" s="1"/>
  <c r="Y27" i="18"/>
  <c r="Y27" i="19" s="1"/>
  <c r="AA32" i="18"/>
  <c r="AA32" i="19" s="1"/>
  <c r="G32" i="18"/>
  <c r="G32" i="19" s="1"/>
  <c r="W38" i="18"/>
  <c r="W38" i="19" s="1"/>
  <c r="C38" i="18"/>
  <c r="C38" i="19" s="1"/>
  <c r="E43" i="18"/>
  <c r="E43" i="19" s="1"/>
  <c r="Y43" i="18"/>
  <c r="Y43" i="19" s="1"/>
  <c r="AA48" i="18"/>
  <c r="AA48" i="19" s="1"/>
  <c r="G48" i="18"/>
  <c r="G48" i="19" s="1"/>
  <c r="Y59" i="18"/>
  <c r="Y59" i="19" s="1"/>
  <c r="E59" i="18"/>
  <c r="E59" i="19" s="1"/>
  <c r="W118" i="18"/>
  <c r="W118" i="19" s="1"/>
  <c r="C118" i="18"/>
  <c r="C118" i="19" s="1"/>
  <c r="AI5" i="20"/>
  <c r="AI5" i="21"/>
  <c r="Q10" i="21"/>
  <c r="Q10" i="20"/>
  <c r="Q10" i="22" s="1"/>
  <c r="S15" i="21"/>
  <c r="S15" i="20"/>
  <c r="S15" i="22" s="1"/>
  <c r="O21" i="20"/>
  <c r="O21" i="22" s="1"/>
  <c r="O21" i="21"/>
  <c r="AK26" i="21"/>
  <c r="AK26" i="20"/>
  <c r="AS26" i="22" s="1"/>
  <c r="Q26" i="28" s="1"/>
  <c r="S26" i="23" s="1"/>
  <c r="AM31" i="20"/>
  <c r="AM31" i="21"/>
  <c r="AI37" i="21"/>
  <c r="AI37" i="20"/>
  <c r="AQ37" i="22" s="1"/>
  <c r="O37" i="28" s="1"/>
  <c r="Q37" i="23" s="1"/>
  <c r="AK42" i="21"/>
  <c r="AK42" i="20"/>
  <c r="S47" i="20"/>
  <c r="S47" i="21"/>
  <c r="O53" i="21"/>
  <c r="O53" i="20"/>
  <c r="O53" i="22" s="1"/>
  <c r="AK58" i="20"/>
  <c r="AK58" i="21"/>
  <c r="AM63" i="20"/>
  <c r="AU63" i="22" s="1"/>
  <c r="S63" i="28" s="1"/>
  <c r="U63" i="23" s="1"/>
  <c r="AM63" i="21"/>
  <c r="AI69" i="20"/>
  <c r="AI69" i="21"/>
  <c r="AK74" i="20"/>
  <c r="AK74" i="21"/>
  <c r="AM79" i="20"/>
  <c r="AM79" i="21"/>
  <c r="O85" i="21"/>
  <c r="O85" i="20"/>
  <c r="AK90" i="21"/>
  <c r="AK90" i="20"/>
  <c r="AS90" i="22" s="1"/>
  <c r="Q90" i="28" s="1"/>
  <c r="S90" i="23" s="1"/>
  <c r="AM95" i="21"/>
  <c r="AM95" i="20"/>
  <c r="AU95" i="22" s="1"/>
  <c r="S95" i="28" s="1"/>
  <c r="U95" i="23" s="1"/>
  <c r="AI101" i="20"/>
  <c r="AI101" i="21"/>
  <c r="Q106" i="21"/>
  <c r="Q106" i="20"/>
  <c r="AM111" i="21"/>
  <c r="AM111" i="20"/>
  <c r="AU111" i="22" s="1"/>
  <c r="S111" i="28" s="1"/>
  <c r="U111" i="23" s="1"/>
  <c r="AI117" i="21"/>
  <c r="AI117" i="20"/>
  <c r="AQ117" i="22" s="1"/>
  <c r="O117" i="28" s="1"/>
  <c r="Q117" i="23" s="1"/>
  <c r="AK122" i="20"/>
  <c r="AK122" i="21"/>
  <c r="AM127" i="21"/>
  <c r="AM127" i="20"/>
  <c r="I5" i="20"/>
  <c r="I5" i="21"/>
  <c r="AE10" i="20"/>
  <c r="AE10" i="21"/>
  <c r="M15" i="20"/>
  <c r="M15" i="21"/>
  <c r="I21" i="20"/>
  <c r="I21" i="22" s="1"/>
  <c r="I21" i="21"/>
  <c r="AE26" i="21"/>
  <c r="AE26" i="20"/>
  <c r="AM26" i="22" s="1"/>
  <c r="K26" i="28" s="1"/>
  <c r="M26" i="23" s="1"/>
  <c r="M31" i="20"/>
  <c r="M31" i="21"/>
  <c r="I37" i="20"/>
  <c r="I37" i="21"/>
  <c r="AE42" i="21"/>
  <c r="AE42" i="20"/>
  <c r="AG47" i="21"/>
  <c r="AG47" i="20"/>
  <c r="AO47" i="22" s="1"/>
  <c r="M47" i="28" s="1"/>
  <c r="O47" i="23" s="1"/>
  <c r="I53" i="20"/>
  <c r="I53" i="21"/>
  <c r="AE58" i="20"/>
  <c r="AE58" i="21"/>
  <c r="AG63" i="21"/>
  <c r="AG63" i="20"/>
  <c r="I69" i="20"/>
  <c r="I69" i="21"/>
  <c r="AE74" i="21"/>
  <c r="AE74" i="20"/>
  <c r="AM74" i="22" s="1"/>
  <c r="K74" i="28" s="1"/>
  <c r="M74" i="23" s="1"/>
  <c r="AG79" i="20"/>
  <c r="AG79" i="21"/>
  <c r="I85" i="21"/>
  <c r="I85" i="20"/>
  <c r="AE90" i="21"/>
  <c r="AE90" i="20"/>
  <c r="AM90" i="22" s="1"/>
  <c r="K90" i="28" s="1"/>
  <c r="M90" i="23" s="1"/>
  <c r="AG95" i="21"/>
  <c r="AG95" i="20"/>
  <c r="AO95" i="22" s="1"/>
  <c r="M95" i="28" s="1"/>
  <c r="O95" i="23" s="1"/>
  <c r="I101" i="21"/>
  <c r="I101" i="20"/>
  <c r="I101" i="22" s="1"/>
  <c r="AE106" i="21"/>
  <c r="AE106" i="20"/>
  <c r="AG111" i="21"/>
  <c r="AG111" i="20"/>
  <c r="AO111" i="22" s="1"/>
  <c r="M111" i="28" s="1"/>
  <c r="O111" i="23" s="1"/>
  <c r="AC117" i="21"/>
  <c r="AC117" i="20"/>
  <c r="AK117" i="22" s="1"/>
  <c r="I117" i="28" s="1"/>
  <c r="K117" i="23" s="1"/>
  <c r="AE122" i="20"/>
  <c r="AE122" i="21"/>
  <c r="M127" i="21"/>
  <c r="M127" i="20"/>
  <c r="I8" i="5"/>
  <c r="B13" i="18"/>
  <c r="B13" i="19" s="1"/>
  <c r="V13" i="18"/>
  <c r="V13" i="19" s="1"/>
  <c r="X18" i="18"/>
  <c r="X18" i="19" s="1"/>
  <c r="D18" i="18"/>
  <c r="D18" i="19" s="1"/>
  <c r="D22" i="18"/>
  <c r="D22" i="19" s="1"/>
  <c r="X22" i="18"/>
  <c r="X22" i="19" s="1"/>
  <c r="B45" i="18"/>
  <c r="B45" i="19" s="1"/>
  <c r="V45" i="18"/>
  <c r="V45" i="19" s="1"/>
  <c r="F59" i="18"/>
  <c r="F59" i="19" s="1"/>
  <c r="Z59" i="18"/>
  <c r="Z59" i="19" s="1"/>
  <c r="B73" i="18"/>
  <c r="B73" i="19" s="1"/>
  <c r="V73" i="18"/>
  <c r="V73" i="19" s="1"/>
  <c r="V77" i="18"/>
  <c r="V77" i="19" s="1"/>
  <c r="B77" i="18"/>
  <c r="B77" i="19" s="1"/>
  <c r="D82" i="18"/>
  <c r="D82" i="19" s="1"/>
  <c r="X82" i="18"/>
  <c r="X82" i="19" s="1"/>
  <c r="Z91" i="18"/>
  <c r="Z91" i="19" s="1"/>
  <c r="F91" i="18"/>
  <c r="F91" i="19" s="1"/>
  <c r="V105" i="18"/>
  <c r="V105" i="19" s="1"/>
  <c r="B105" i="18"/>
  <c r="B105" i="19" s="1"/>
  <c r="D114" i="18"/>
  <c r="D114" i="19" s="1"/>
  <c r="X114" i="18"/>
  <c r="X114" i="19" s="1"/>
  <c r="F123" i="18"/>
  <c r="F123" i="19" s="1"/>
  <c r="Z123" i="18"/>
  <c r="Z123" i="19" s="1"/>
  <c r="F127" i="18"/>
  <c r="F127" i="19" s="1"/>
  <c r="Z127" i="18"/>
  <c r="Z127" i="19" s="1"/>
  <c r="AJ5" i="21"/>
  <c r="AJ5" i="20"/>
  <c r="AL10" i="21"/>
  <c r="AL10" i="20"/>
  <c r="P21" i="21"/>
  <c r="P21" i="20"/>
  <c r="P21" i="22" s="1"/>
  <c r="R26" i="21"/>
  <c r="R26" i="20"/>
  <c r="P37" i="21"/>
  <c r="P37" i="20"/>
  <c r="AL42" i="21"/>
  <c r="AL42" i="20"/>
  <c r="AJ53" i="21"/>
  <c r="AJ53" i="20"/>
  <c r="AR53" i="22" s="1"/>
  <c r="P53" i="28" s="1"/>
  <c r="R53" i="23" s="1"/>
  <c r="R58" i="20"/>
  <c r="R58" i="22" s="1"/>
  <c r="R58" i="21"/>
  <c r="P69" i="20"/>
  <c r="P69" i="22" s="1"/>
  <c r="P69" i="21"/>
  <c r="AL74" i="21"/>
  <c r="AL74" i="20"/>
  <c r="P85" i="20"/>
  <c r="P85" i="21"/>
  <c r="AL90" i="20"/>
  <c r="AT90" i="22" s="1"/>
  <c r="R90" i="28" s="1"/>
  <c r="T90" i="23" s="1"/>
  <c r="AL90" i="21"/>
  <c r="P101" i="20"/>
  <c r="P101" i="22" s="1"/>
  <c r="P101" i="21"/>
  <c r="R106" i="20"/>
  <c r="R106" i="22" s="1"/>
  <c r="R106" i="21"/>
  <c r="AJ117" i="21"/>
  <c r="AJ117" i="20"/>
  <c r="AR117" i="22" s="1"/>
  <c r="P117" i="28" s="1"/>
  <c r="R117" i="23" s="1"/>
  <c r="AL122" i="20"/>
  <c r="AT122" i="22" s="1"/>
  <c r="R122" i="28" s="1"/>
  <c r="T122" i="23" s="1"/>
  <c r="AL122" i="21"/>
  <c r="AD5" i="21"/>
  <c r="AD5" i="20"/>
  <c r="AF10" i="21"/>
  <c r="AF10" i="20"/>
  <c r="J21" i="21"/>
  <c r="J21" i="20"/>
  <c r="J21" i="22" s="1"/>
  <c r="L26" i="20"/>
  <c r="L26" i="22" s="1"/>
  <c r="L26" i="21"/>
  <c r="AD37" i="21"/>
  <c r="AD37" i="20"/>
  <c r="L42" i="21"/>
  <c r="L42" i="20"/>
  <c r="AD53" i="21"/>
  <c r="AD53" i="20"/>
  <c r="AL53" i="22" s="1"/>
  <c r="J53" i="28" s="1"/>
  <c r="L53" i="23" s="1"/>
  <c r="AF58" i="20"/>
  <c r="AN58" i="22" s="1"/>
  <c r="L58" i="28" s="1"/>
  <c r="N58" i="23" s="1"/>
  <c r="AF58" i="21"/>
  <c r="J69" i="21"/>
  <c r="J69" i="20"/>
  <c r="AF74" i="21"/>
  <c r="AF74" i="20"/>
  <c r="AD85" i="21"/>
  <c r="AD85" i="20"/>
  <c r="AL85" i="22" s="1"/>
  <c r="J85" i="28" s="1"/>
  <c r="L85" i="23" s="1"/>
  <c r="AF90" i="20"/>
  <c r="AN90" i="22" s="1"/>
  <c r="L90" i="28" s="1"/>
  <c r="N90" i="23" s="1"/>
  <c r="AF90" i="21"/>
  <c r="J101" i="21"/>
  <c r="J101" i="20"/>
  <c r="AF106" i="21"/>
  <c r="AF106" i="20"/>
  <c r="AD117" i="21"/>
  <c r="AD117" i="20"/>
  <c r="AL117" i="22" s="1"/>
  <c r="J117" i="28" s="1"/>
  <c r="L117" i="23" s="1"/>
  <c r="AF122" i="20"/>
  <c r="AN122" i="22" s="1"/>
  <c r="L122" i="28" s="1"/>
  <c r="N122" i="23" s="1"/>
  <c r="AF122" i="21"/>
  <c r="W5" i="18"/>
  <c r="W5" i="19" s="1"/>
  <c r="C5" i="18"/>
  <c r="C5" i="19" s="1"/>
  <c r="E10" i="18"/>
  <c r="E10" i="19" s="1"/>
  <c r="Y10" i="18"/>
  <c r="Y10" i="19" s="1"/>
  <c r="C21" i="18"/>
  <c r="C21" i="19" s="1"/>
  <c r="W21" i="18"/>
  <c r="W21" i="19" s="1"/>
  <c r="Y26" i="18"/>
  <c r="Y26" i="19" s="1"/>
  <c r="E26" i="18"/>
  <c r="E26" i="19" s="1"/>
  <c r="G31" i="18"/>
  <c r="G31" i="19" s="1"/>
  <c r="AA31" i="18"/>
  <c r="AA31" i="19" s="1"/>
  <c r="W37" i="18"/>
  <c r="W37" i="19" s="1"/>
  <c r="C37" i="18"/>
  <c r="C37" i="19" s="1"/>
  <c r="E42" i="18"/>
  <c r="E42" i="19" s="1"/>
  <c r="Y42" i="18"/>
  <c r="Y42" i="19" s="1"/>
  <c r="G47" i="18"/>
  <c r="G47" i="19" s="1"/>
  <c r="AA47" i="18"/>
  <c r="AA47" i="19" s="1"/>
  <c r="Y58" i="18"/>
  <c r="Y58" i="19" s="1"/>
  <c r="E58" i="18"/>
  <c r="E58" i="19" s="1"/>
  <c r="G63" i="18"/>
  <c r="G63" i="19" s="1"/>
  <c r="AA63" i="18"/>
  <c r="AA63" i="19" s="1"/>
  <c r="W69" i="18"/>
  <c r="W69" i="19" s="1"/>
  <c r="C69" i="18"/>
  <c r="C69" i="19" s="1"/>
  <c r="E74" i="18"/>
  <c r="E74" i="19" s="1"/>
  <c r="Y74" i="18"/>
  <c r="Y74" i="19" s="1"/>
  <c r="G79" i="18"/>
  <c r="G79" i="19" s="1"/>
  <c r="AA79" i="18"/>
  <c r="AA79" i="19" s="1"/>
  <c r="C85" i="18"/>
  <c r="C85" i="19" s="1"/>
  <c r="W85" i="18"/>
  <c r="W85" i="19" s="1"/>
  <c r="E90" i="18"/>
  <c r="E90" i="19" s="1"/>
  <c r="Y90" i="18"/>
  <c r="Y90" i="19" s="1"/>
  <c r="G95" i="18"/>
  <c r="G95" i="19" s="1"/>
  <c r="AA95" i="18"/>
  <c r="AA95" i="19" s="1"/>
  <c r="W101" i="18"/>
  <c r="W101" i="19" s="1"/>
  <c r="C101" i="18"/>
  <c r="C101" i="19" s="1"/>
  <c r="E106" i="18"/>
  <c r="E106" i="19" s="1"/>
  <c r="Y106" i="18"/>
  <c r="Y106" i="19" s="1"/>
  <c r="AA111" i="18"/>
  <c r="AA111" i="19" s="1"/>
  <c r="G111" i="18"/>
  <c r="G111" i="19" s="1"/>
  <c r="C117" i="18"/>
  <c r="C117" i="19" s="1"/>
  <c r="W117" i="18"/>
  <c r="W117" i="19" s="1"/>
  <c r="E122" i="18"/>
  <c r="E122" i="19" s="1"/>
  <c r="Y122" i="18"/>
  <c r="Y122" i="19" s="1"/>
  <c r="AK5" i="21"/>
  <c r="AK5" i="20"/>
  <c r="S10" i="21"/>
  <c r="S10" i="20"/>
  <c r="S10" i="22" s="1"/>
  <c r="AI16" i="20"/>
  <c r="AQ16" i="22" s="1"/>
  <c r="O16" i="28" s="1"/>
  <c r="Q16" i="23" s="1"/>
  <c r="AI16" i="21"/>
  <c r="AK21" i="21"/>
  <c r="AK21" i="20"/>
  <c r="AM26" i="21"/>
  <c r="AM26" i="20"/>
  <c r="O32" i="21"/>
  <c r="O32" i="20"/>
  <c r="O32" i="22" s="1"/>
  <c r="AK37" i="21"/>
  <c r="AK37" i="20"/>
  <c r="S42" i="20"/>
  <c r="S42" i="22" s="1"/>
  <c r="S42" i="21"/>
  <c r="O48" i="21"/>
  <c r="O48" i="20"/>
  <c r="Q53" i="20"/>
  <c r="Q53" i="21"/>
  <c r="S58" i="21"/>
  <c r="S58" i="20"/>
  <c r="AI64" i="21"/>
  <c r="AI64" i="20"/>
  <c r="AK69" i="20"/>
  <c r="AS69" i="22" s="1"/>
  <c r="Q69" i="28" s="1"/>
  <c r="S69" i="23" s="1"/>
  <c r="AK69" i="21"/>
  <c r="AM74" i="20"/>
  <c r="AM74" i="21"/>
  <c r="AI80" i="21"/>
  <c r="AI80" i="20"/>
  <c r="Q85" i="20"/>
  <c r="Q85" i="22" s="1"/>
  <c r="Q85" i="21"/>
  <c r="S90" i="20"/>
  <c r="S90" i="22" s="1"/>
  <c r="S90" i="21"/>
  <c r="AI96" i="20"/>
  <c r="AI96" i="21"/>
  <c r="Q101" i="21"/>
  <c r="Q101" i="20"/>
  <c r="AM106" i="20"/>
  <c r="AU106" i="22" s="1"/>
  <c r="S106" i="28" s="1"/>
  <c r="U106" i="23" s="1"/>
  <c r="AM106" i="21"/>
  <c r="AI112" i="21"/>
  <c r="AI112" i="20"/>
  <c r="AK117" i="21"/>
  <c r="AK117" i="20"/>
  <c r="AS117" i="22" s="1"/>
  <c r="Q117" i="28" s="1"/>
  <c r="S117" i="23" s="1"/>
  <c r="AM122" i="21"/>
  <c r="AM122" i="20"/>
  <c r="AI128" i="21"/>
  <c r="AI128" i="20"/>
  <c r="AE5" i="21"/>
  <c r="AE5" i="20"/>
  <c r="AG10" i="20"/>
  <c r="AG10" i="21"/>
  <c r="AC16" i="21"/>
  <c r="AC16" i="20"/>
  <c r="AE21" i="21"/>
  <c r="AE21" i="20"/>
  <c r="AG26" i="20"/>
  <c r="AO26" i="22" s="1"/>
  <c r="M26" i="28" s="1"/>
  <c r="O26" i="23" s="1"/>
  <c r="AG26" i="21"/>
  <c r="AC32" i="20"/>
  <c r="AC32" i="21"/>
  <c r="AE37" i="21"/>
  <c r="AE37" i="20"/>
  <c r="M42" i="21"/>
  <c r="M42" i="20"/>
  <c r="AC48" i="21"/>
  <c r="AC48" i="20"/>
  <c r="AE53" i="21"/>
  <c r="AE53" i="20"/>
  <c r="AM53" i="22" s="1"/>
  <c r="K53" i="28" s="1"/>
  <c r="M53" i="23" s="1"/>
  <c r="AG58" i="20"/>
  <c r="AO58" i="22" s="1"/>
  <c r="M58" i="28" s="1"/>
  <c r="O58" i="23" s="1"/>
  <c r="AG58" i="21"/>
  <c r="I64" i="20"/>
  <c r="I64" i="22" s="1"/>
  <c r="I64" i="21"/>
  <c r="K69" i="21"/>
  <c r="K69" i="20"/>
  <c r="M74" i="21"/>
  <c r="M74" i="20"/>
  <c r="M74" i="22" s="1"/>
  <c r="I80" i="21"/>
  <c r="I80" i="20"/>
  <c r="K85" i="21"/>
  <c r="K85" i="20"/>
  <c r="AG90" i="21"/>
  <c r="AG90" i="20"/>
  <c r="I96" i="20"/>
  <c r="I96" i="21"/>
  <c r="AE101" i="21"/>
  <c r="AE101" i="20"/>
  <c r="AG106" i="20"/>
  <c r="AO106" i="22" s="1"/>
  <c r="M106" i="28" s="1"/>
  <c r="O106" i="23" s="1"/>
  <c r="AG106" i="21"/>
  <c r="AC112" i="20"/>
  <c r="AK112" i="22" s="1"/>
  <c r="I112" i="28" s="1"/>
  <c r="K112" i="23" s="1"/>
  <c r="AC112" i="21"/>
  <c r="AE117" i="20"/>
  <c r="AE117" i="21"/>
  <c r="AG122" i="21"/>
  <c r="AG122" i="20"/>
  <c r="AC128" i="21"/>
  <c r="AC128" i="20"/>
  <c r="X5" i="18"/>
  <c r="X5" i="19" s="1"/>
  <c r="D5" i="18"/>
  <c r="D5" i="19" s="1"/>
  <c r="X9" i="18"/>
  <c r="X9" i="19" s="1"/>
  <c r="D9" i="18"/>
  <c r="D9" i="19" s="1"/>
  <c r="F14" i="18"/>
  <c r="F14" i="19" s="1"/>
  <c r="Z14" i="18"/>
  <c r="Z14" i="19" s="1"/>
  <c r="I23" i="5"/>
  <c r="V28" i="18"/>
  <c r="V28" i="19" s="1"/>
  <c r="B28" i="18"/>
  <c r="B28" i="19" s="1"/>
  <c r="Z42" i="18"/>
  <c r="Z42" i="19" s="1"/>
  <c r="F42" i="18"/>
  <c r="F42" i="19" s="1"/>
  <c r="I55" i="5"/>
  <c r="I59" i="5"/>
  <c r="Z74" i="18"/>
  <c r="Z74" i="19" s="1"/>
  <c r="F74" i="18"/>
  <c r="F74" i="19" s="1"/>
  <c r="I87" i="5"/>
  <c r="V92" i="18"/>
  <c r="V92" i="19" s="1"/>
  <c r="B92" i="18"/>
  <c r="B92" i="19" s="1"/>
  <c r="Z106" i="18"/>
  <c r="Z106" i="19" s="1"/>
  <c r="F106" i="18"/>
  <c r="F106" i="19" s="1"/>
  <c r="I115" i="5"/>
  <c r="I119" i="5"/>
  <c r="D125" i="18"/>
  <c r="D125" i="19" s="1"/>
  <c r="X125" i="18"/>
  <c r="X125" i="19" s="1"/>
  <c r="N7" i="18"/>
  <c r="N7" i="19" s="1"/>
  <c r="AH7" i="18"/>
  <c r="AH7" i="19" s="1"/>
  <c r="P12" i="21"/>
  <c r="P12" i="20"/>
  <c r="P12" i="22" s="1"/>
  <c r="R17" i="20"/>
  <c r="R17" i="22" s="1"/>
  <c r="R17" i="21"/>
  <c r="N23" i="18"/>
  <c r="N23" i="19" s="1"/>
  <c r="AH23" i="18"/>
  <c r="AH23" i="19" s="1"/>
  <c r="AJ28" i="21"/>
  <c r="AJ28" i="20"/>
  <c r="R33" i="21"/>
  <c r="R33" i="20"/>
  <c r="R33" i="22" s="1"/>
  <c r="AH39" i="18"/>
  <c r="AH39" i="19" s="1"/>
  <c r="N39" i="18"/>
  <c r="N39" i="19" s="1"/>
  <c r="P44" i="20"/>
  <c r="P44" i="22" s="1"/>
  <c r="P44" i="21"/>
  <c r="R49" i="21"/>
  <c r="R49" i="20"/>
  <c r="AH55" i="18"/>
  <c r="AH55" i="19" s="1"/>
  <c r="N55" i="18"/>
  <c r="N55" i="19" s="1"/>
  <c r="P60" i="21"/>
  <c r="P60" i="20"/>
  <c r="R65" i="21"/>
  <c r="R65" i="20"/>
  <c r="AH71" i="18"/>
  <c r="AH71" i="19" s="1"/>
  <c r="N71" i="18"/>
  <c r="N71" i="19" s="1"/>
  <c r="P76" i="20"/>
  <c r="P76" i="21"/>
  <c r="R81" i="20"/>
  <c r="R81" i="22" s="1"/>
  <c r="R81" i="21"/>
  <c r="N87" i="18"/>
  <c r="N87" i="19" s="1"/>
  <c r="AH87" i="18"/>
  <c r="AH87" i="19" s="1"/>
  <c r="AJ92" i="20"/>
  <c r="AR92" i="22" s="1"/>
  <c r="P92" i="28" s="1"/>
  <c r="R92" i="23" s="1"/>
  <c r="AJ92" i="21"/>
  <c r="AL97" i="20"/>
  <c r="AL97" i="21"/>
  <c r="N103" i="18"/>
  <c r="N103" i="19" s="1"/>
  <c r="AH103" i="18"/>
  <c r="AH103" i="19" s="1"/>
  <c r="P108" i="21"/>
  <c r="P108" i="20"/>
  <c r="R113" i="21"/>
  <c r="R113" i="20"/>
  <c r="AH119" i="18"/>
  <c r="AH119" i="19" s="1"/>
  <c r="N119" i="18"/>
  <c r="N119" i="19" s="1"/>
  <c r="P124" i="21"/>
  <c r="P124" i="20"/>
  <c r="AL129" i="21"/>
  <c r="AL129" i="20"/>
  <c r="H7" i="18"/>
  <c r="H7" i="19" s="1"/>
  <c r="AB7" i="18"/>
  <c r="AB7" i="19" s="1"/>
  <c r="AD12" i="20"/>
  <c r="AD12" i="21"/>
  <c r="L17" i="20"/>
  <c r="L17" i="22" s="1"/>
  <c r="L17" i="21"/>
  <c r="H23" i="18"/>
  <c r="H23" i="19" s="1"/>
  <c r="AB23" i="18"/>
  <c r="AB23" i="19" s="1"/>
  <c r="J28" i="20"/>
  <c r="J28" i="22" s="1"/>
  <c r="J28" i="21"/>
  <c r="L33" i="20"/>
  <c r="L33" i="21"/>
  <c r="H39" i="18"/>
  <c r="H39" i="19" s="1"/>
  <c r="AB39" i="18"/>
  <c r="AB39" i="19" s="1"/>
  <c r="J44" i="21"/>
  <c r="J44" i="20"/>
  <c r="AF49" i="20"/>
  <c r="AN49" i="22" s="1"/>
  <c r="L49" i="28" s="1"/>
  <c r="N49" i="23" s="1"/>
  <c r="AF49" i="21"/>
  <c r="AB55" i="18"/>
  <c r="AB55" i="19" s="1"/>
  <c r="H55" i="18"/>
  <c r="H55" i="19" s="1"/>
  <c r="AD60" i="20"/>
  <c r="AL60" i="22" s="1"/>
  <c r="J60" i="28" s="1"/>
  <c r="L60" i="23" s="1"/>
  <c r="AD60" i="21"/>
  <c r="L65" i="20"/>
  <c r="L65" i="22" s="1"/>
  <c r="L65" i="21"/>
  <c r="AB71" i="18"/>
  <c r="AB71" i="19" s="1"/>
  <c r="H71" i="18"/>
  <c r="H71" i="19" s="1"/>
  <c r="J76" i="21"/>
  <c r="J76" i="20"/>
  <c r="J76" i="22" s="1"/>
  <c r="L81" i="21"/>
  <c r="L81" i="20"/>
  <c r="H87" i="18"/>
  <c r="H87" i="19" s="1"/>
  <c r="AB87" i="18"/>
  <c r="AB87" i="19" s="1"/>
  <c r="AD92" i="21"/>
  <c r="AD92" i="20"/>
  <c r="AF97" i="20"/>
  <c r="AF97" i="21"/>
  <c r="H103" i="18"/>
  <c r="H103" i="19" s="1"/>
  <c r="AB103" i="18"/>
  <c r="AB103" i="19" s="1"/>
  <c r="J108" i="21"/>
  <c r="J108" i="20"/>
  <c r="AF113" i="21"/>
  <c r="AF113" i="20"/>
  <c r="AB119" i="18"/>
  <c r="AB119" i="19" s="1"/>
  <c r="H119" i="18"/>
  <c r="H119" i="19" s="1"/>
  <c r="J124" i="20"/>
  <c r="J124" i="22" s="1"/>
  <c r="J124" i="21"/>
  <c r="L129" i="21"/>
  <c r="L129" i="20"/>
  <c r="AA6" i="18"/>
  <c r="AA6" i="19" s="1"/>
  <c r="G6" i="18"/>
  <c r="G6" i="19" s="1"/>
  <c r="AA102" i="18"/>
  <c r="AA102" i="19" s="1"/>
  <c r="G102" i="18"/>
  <c r="G102" i="19" s="1"/>
  <c r="C108" i="18"/>
  <c r="C108" i="19" s="1"/>
  <c r="W108" i="18"/>
  <c r="W108" i="19" s="1"/>
  <c r="G118" i="18"/>
  <c r="G118" i="19" s="1"/>
  <c r="AA118" i="18"/>
  <c r="AA118" i="19" s="1"/>
  <c r="C124" i="18"/>
  <c r="C124" i="19" s="1"/>
  <c r="W124" i="18"/>
  <c r="W124" i="19" s="1"/>
  <c r="O7" i="21"/>
  <c r="O7" i="20"/>
  <c r="O7" i="22" s="1"/>
  <c r="Q12" i="21"/>
  <c r="Q12" i="20"/>
  <c r="S17" i="21"/>
  <c r="S17" i="20"/>
  <c r="O23" i="21"/>
  <c r="O23" i="20"/>
  <c r="Q28" i="20"/>
  <c r="Q28" i="21"/>
  <c r="S33" i="21"/>
  <c r="S33" i="20"/>
  <c r="AI39" i="21"/>
  <c r="AI39" i="20"/>
  <c r="Q44" i="20"/>
  <c r="Q44" i="22" s="1"/>
  <c r="Q44" i="21"/>
  <c r="AM49" i="20"/>
  <c r="AM49" i="21"/>
  <c r="O55" i="21"/>
  <c r="O55" i="20"/>
  <c r="Q60" i="21"/>
  <c r="Q60" i="20"/>
  <c r="S65" i="21"/>
  <c r="S65" i="20"/>
  <c r="O71" i="21"/>
  <c r="O71" i="20"/>
  <c r="O71" i="22" s="1"/>
  <c r="Q76" i="21"/>
  <c r="Q76" i="20"/>
  <c r="AM81" i="21"/>
  <c r="AM81" i="20"/>
  <c r="AI87" i="21"/>
  <c r="AI87" i="20"/>
  <c r="Q92" i="20"/>
  <c r="Q92" i="21"/>
  <c r="AM97" i="20"/>
  <c r="AU97" i="22" s="1"/>
  <c r="S97" i="28" s="1"/>
  <c r="U97" i="23" s="1"/>
  <c r="AM97" i="21"/>
  <c r="O103" i="21"/>
  <c r="O103" i="20"/>
  <c r="AK108" i="21"/>
  <c r="AK108" i="20"/>
  <c r="S113" i="21"/>
  <c r="S113" i="20"/>
  <c r="S113" i="22" s="1"/>
  <c r="AI119" i="20"/>
  <c r="AQ119" i="22" s="1"/>
  <c r="O119" i="28" s="1"/>
  <c r="Q119" i="23" s="1"/>
  <c r="AI119" i="21"/>
  <c r="Q124" i="21"/>
  <c r="Q124" i="20"/>
  <c r="AM129" i="21"/>
  <c r="AM129" i="20"/>
  <c r="I7" i="20"/>
  <c r="I7" i="21"/>
  <c r="K12" i="20"/>
  <c r="K12" i="22" s="1"/>
  <c r="K12" i="21"/>
  <c r="M17" i="21"/>
  <c r="M17" i="20"/>
  <c r="AC23" i="21"/>
  <c r="AC23" i="20"/>
  <c r="K28" i="20"/>
  <c r="K28" i="21"/>
  <c r="M33" i="21"/>
  <c r="M33" i="20"/>
  <c r="I39" i="20"/>
  <c r="I39" i="22" s="1"/>
  <c r="I39" i="21"/>
  <c r="AE44" i="21"/>
  <c r="AE44" i="20"/>
  <c r="M49" i="20"/>
  <c r="M49" i="21"/>
  <c r="I55" i="21"/>
  <c r="I55" i="20"/>
  <c r="AE60" i="20"/>
  <c r="AM60" i="22" s="1"/>
  <c r="K60" i="28" s="1"/>
  <c r="M60" i="23" s="1"/>
  <c r="AE60" i="21"/>
  <c r="AG65" i="21"/>
  <c r="AG65" i="20"/>
  <c r="I71" i="20"/>
  <c r="I71" i="21"/>
  <c r="AE76" i="21"/>
  <c r="AE76" i="20"/>
  <c r="M81" i="21"/>
  <c r="M81" i="20"/>
  <c r="AC87" i="21"/>
  <c r="AC87" i="20"/>
  <c r="AE92" i="20"/>
  <c r="AE92" i="21"/>
  <c r="M97" i="21"/>
  <c r="M97" i="20"/>
  <c r="AC103" i="21"/>
  <c r="AC103" i="20"/>
  <c r="K108" i="21"/>
  <c r="K108" i="20"/>
  <c r="M113" i="20"/>
  <c r="M113" i="21"/>
  <c r="I119" i="20"/>
  <c r="I119" i="22" s="1"/>
  <c r="I119" i="21"/>
  <c r="K124" i="21"/>
  <c r="K124" i="20"/>
  <c r="M129" i="21"/>
  <c r="M129" i="20"/>
  <c r="B7" i="18"/>
  <c r="B7" i="19" s="1"/>
  <c r="V7" i="18"/>
  <c r="V7" i="19" s="1"/>
  <c r="I10" i="5"/>
  <c r="D16" i="18"/>
  <c r="D16" i="19" s="1"/>
  <c r="X16" i="18"/>
  <c r="X16" i="19" s="1"/>
  <c r="D20" i="18"/>
  <c r="D20" i="19" s="1"/>
  <c r="X20" i="18"/>
  <c r="X20" i="19" s="1"/>
  <c r="F25" i="18"/>
  <c r="F25" i="19" s="1"/>
  <c r="Z25" i="18"/>
  <c r="Z25" i="19" s="1"/>
  <c r="B39" i="18"/>
  <c r="B39" i="19" s="1"/>
  <c r="V39" i="18"/>
  <c r="V39" i="19" s="1"/>
  <c r="I42" i="5"/>
  <c r="V71" i="18"/>
  <c r="V71" i="19" s="1"/>
  <c r="B71" i="18"/>
  <c r="B71" i="19" s="1"/>
  <c r="I74" i="5"/>
  <c r="D80" i="18"/>
  <c r="D80" i="19" s="1"/>
  <c r="X80" i="18"/>
  <c r="X80" i="19" s="1"/>
  <c r="V103" i="18"/>
  <c r="V103" i="19" s="1"/>
  <c r="B103" i="18"/>
  <c r="B103" i="19" s="1"/>
  <c r="I106" i="5"/>
  <c r="D116" i="18"/>
  <c r="D116" i="19" s="1"/>
  <c r="X116" i="18"/>
  <c r="X116" i="19" s="1"/>
  <c r="F121" i="18"/>
  <c r="F121" i="19" s="1"/>
  <c r="Z121" i="18"/>
  <c r="Z121" i="19" s="1"/>
  <c r="F125" i="18"/>
  <c r="F125" i="19" s="1"/>
  <c r="Z125" i="18"/>
  <c r="Z125" i="19" s="1"/>
  <c r="P7" i="20"/>
  <c r="P7" i="22" s="1"/>
  <c r="P7" i="21"/>
  <c r="AL12" i="20"/>
  <c r="AT12" i="22" s="1"/>
  <c r="R12" i="28" s="1"/>
  <c r="T12" i="23" s="1"/>
  <c r="AL12" i="21"/>
  <c r="N18" i="18"/>
  <c r="N18" i="19" s="1"/>
  <c r="AH18" i="18"/>
  <c r="AH18" i="19" s="1"/>
  <c r="P23" i="21"/>
  <c r="P23" i="20"/>
  <c r="P23" i="22" s="1"/>
  <c r="AL28" i="21"/>
  <c r="AL28" i="20"/>
  <c r="N34" i="18"/>
  <c r="N34" i="19" s="1"/>
  <c r="AH34" i="18"/>
  <c r="AH34" i="19" s="1"/>
  <c r="P39" i="20"/>
  <c r="P39" i="22" s="1"/>
  <c r="P39" i="21"/>
  <c r="AL44" i="21"/>
  <c r="AL44" i="20"/>
  <c r="AT44" i="22" s="1"/>
  <c r="R44" i="28" s="1"/>
  <c r="T44" i="23" s="1"/>
  <c r="N50" i="18"/>
  <c r="N50" i="19" s="1"/>
  <c r="AH50" i="18"/>
  <c r="AH50" i="19" s="1"/>
  <c r="P55" i="20"/>
  <c r="P55" i="22" s="1"/>
  <c r="P55" i="21"/>
  <c r="R60" i="21"/>
  <c r="R60" i="20"/>
  <c r="N66" i="18"/>
  <c r="N66" i="19" s="1"/>
  <c r="AH66" i="18"/>
  <c r="AH66" i="19" s="1"/>
  <c r="P71" i="21"/>
  <c r="P71" i="20"/>
  <c r="AL76" i="21"/>
  <c r="AL76" i="20"/>
  <c r="N82" i="18"/>
  <c r="N82" i="19" s="1"/>
  <c r="AH82" i="18"/>
  <c r="AH82" i="19" s="1"/>
  <c r="P87" i="20"/>
  <c r="P87" i="21"/>
  <c r="R92" i="21"/>
  <c r="R92" i="20"/>
  <c r="AH98" i="18"/>
  <c r="AH98" i="19" s="1"/>
  <c r="N98" i="18"/>
  <c r="N98" i="19" s="1"/>
  <c r="AJ103" i="21"/>
  <c r="AJ103" i="20"/>
  <c r="AL108" i="21"/>
  <c r="AL108" i="20"/>
  <c r="AT108" i="22" s="1"/>
  <c r="R108" i="28" s="1"/>
  <c r="T108" i="23" s="1"/>
  <c r="AH114" i="18"/>
  <c r="AH114" i="19" s="1"/>
  <c r="N114" i="18"/>
  <c r="N114" i="19" s="1"/>
  <c r="AJ119" i="21"/>
  <c r="AJ119" i="20"/>
  <c r="R124" i="20"/>
  <c r="R124" i="22" s="1"/>
  <c r="R124" i="21"/>
  <c r="N130" i="18"/>
  <c r="N130" i="19" s="1"/>
  <c r="AH130" i="18"/>
  <c r="AH130" i="19" s="1"/>
  <c r="J7" i="21"/>
  <c r="J7" i="20"/>
  <c r="AF12" i="21"/>
  <c r="AF12" i="20"/>
  <c r="H18" i="18"/>
  <c r="H18" i="19" s="1"/>
  <c r="AB18" i="18"/>
  <c r="AB18" i="19" s="1"/>
  <c r="J23" i="21"/>
  <c r="J23" i="20"/>
  <c r="J23" i="22" s="1"/>
  <c r="L28" i="21"/>
  <c r="L28" i="20"/>
  <c r="AB34" i="18"/>
  <c r="AB34" i="19" s="1"/>
  <c r="H34" i="18"/>
  <c r="H34" i="19" s="1"/>
  <c r="AD39" i="21"/>
  <c r="AD39" i="20"/>
  <c r="AF44" i="20"/>
  <c r="AF44" i="21"/>
  <c r="H50" i="18"/>
  <c r="H50" i="19" s="1"/>
  <c r="AB50" i="18"/>
  <c r="AB50" i="19" s="1"/>
  <c r="J55" i="21"/>
  <c r="J55" i="20"/>
  <c r="L60" i="20"/>
  <c r="L60" i="22" s="1"/>
  <c r="L60" i="21"/>
  <c r="AB66" i="18"/>
  <c r="AB66" i="19" s="1"/>
  <c r="H66" i="18"/>
  <c r="H66" i="19" s="1"/>
  <c r="J71" i="21"/>
  <c r="J71" i="20"/>
  <c r="L76" i="21"/>
  <c r="L76" i="20"/>
  <c r="AB82" i="18"/>
  <c r="AB82" i="19" s="1"/>
  <c r="H82" i="18"/>
  <c r="H82" i="19" s="1"/>
  <c r="J87" i="20"/>
  <c r="J87" i="21"/>
  <c r="AF92" i="20"/>
  <c r="AN92" i="22" s="1"/>
  <c r="L92" i="28" s="1"/>
  <c r="N92" i="23" s="1"/>
  <c r="AF92" i="21"/>
  <c r="H98" i="18"/>
  <c r="H98" i="19" s="1"/>
  <c r="AB98" i="18"/>
  <c r="AB98" i="19" s="1"/>
  <c r="J103" i="21"/>
  <c r="J103" i="20"/>
  <c r="L108" i="21"/>
  <c r="L108" i="20"/>
  <c r="L108" i="22" s="1"/>
  <c r="AB114" i="18"/>
  <c r="AB114" i="19" s="1"/>
  <c r="H114" i="18"/>
  <c r="H114" i="19" s="1"/>
  <c r="AD119" i="21"/>
  <c r="AD119" i="20"/>
  <c r="L124" i="20"/>
  <c r="L124" i="22" s="1"/>
  <c r="L124" i="21"/>
  <c r="H130" i="18"/>
  <c r="H130" i="19" s="1"/>
  <c r="AB130" i="18"/>
  <c r="AB130" i="19" s="1"/>
  <c r="E12" i="18"/>
  <c r="E12" i="19" s="1"/>
  <c r="Y12" i="18"/>
  <c r="Y12" i="19" s="1"/>
  <c r="C39" i="18"/>
  <c r="C39" i="19" s="1"/>
  <c r="W39" i="18"/>
  <c r="W39" i="19" s="1"/>
  <c r="W55" i="18"/>
  <c r="W55" i="19" s="1"/>
  <c r="C55" i="18"/>
  <c r="C55" i="19" s="1"/>
  <c r="AA65" i="18"/>
  <c r="AA65" i="19" s="1"/>
  <c r="G65" i="18"/>
  <c r="G65" i="19" s="1"/>
  <c r="G97" i="18"/>
  <c r="G97" i="19" s="1"/>
  <c r="AA97" i="18"/>
  <c r="AA97" i="19" s="1"/>
  <c r="E108" i="18"/>
  <c r="E108" i="19" s="1"/>
  <c r="Y108" i="18"/>
  <c r="Y108" i="19" s="1"/>
  <c r="Y124" i="18"/>
  <c r="Y124" i="19" s="1"/>
  <c r="E124" i="18"/>
  <c r="E124" i="19" s="1"/>
  <c r="P118" i="21"/>
  <c r="P118" i="20"/>
  <c r="P118" i="22" s="1"/>
  <c r="R123" i="20"/>
  <c r="R123" i="22" s="1"/>
  <c r="R123" i="21"/>
  <c r="J6" i="21"/>
  <c r="J6" i="20"/>
  <c r="L11" i="21"/>
  <c r="L11" i="20"/>
  <c r="AD22" i="21"/>
  <c r="AD22" i="20"/>
  <c r="AL22" i="22" s="1"/>
  <c r="J22" i="28" s="1"/>
  <c r="L22" i="23" s="1"/>
  <c r="L27" i="20"/>
  <c r="L27" i="22" s="1"/>
  <c r="L27" i="21"/>
  <c r="AD38" i="20"/>
  <c r="AL38" i="22" s="1"/>
  <c r="J38" i="28" s="1"/>
  <c r="L38" i="23" s="1"/>
  <c r="AD38" i="21"/>
  <c r="L43" i="21"/>
  <c r="L43" i="20"/>
  <c r="AD54" i="21"/>
  <c r="AD54" i="20"/>
  <c r="AL54" i="22" s="1"/>
  <c r="J54" i="28" s="1"/>
  <c r="L54" i="23" s="1"/>
  <c r="AF59" i="20"/>
  <c r="AN59" i="22" s="1"/>
  <c r="L59" i="28" s="1"/>
  <c r="N59" i="23" s="1"/>
  <c r="AF59" i="21"/>
  <c r="AD70" i="21"/>
  <c r="AD70" i="20"/>
  <c r="L75" i="21"/>
  <c r="L75" i="20"/>
  <c r="J86" i="21"/>
  <c r="J86" i="20"/>
  <c r="J86" i="22" s="1"/>
  <c r="L91" i="20"/>
  <c r="L91" i="22" s="1"/>
  <c r="L91" i="21"/>
  <c r="J102" i="21"/>
  <c r="J102" i="20"/>
  <c r="AF107" i="21"/>
  <c r="AF107" i="20"/>
  <c r="AD118" i="21"/>
  <c r="AD118" i="20"/>
  <c r="AL118" i="22" s="1"/>
  <c r="J118" i="28" s="1"/>
  <c r="L118" i="23" s="1"/>
  <c r="AF123" i="21"/>
  <c r="AF123" i="20"/>
  <c r="E7" i="18"/>
  <c r="E7" i="19" s="1"/>
  <c r="Y7" i="18"/>
  <c r="Y7" i="19" s="1"/>
  <c r="C18" i="18"/>
  <c r="C18" i="19" s="1"/>
  <c r="W18" i="18"/>
  <c r="W18" i="19" s="1"/>
  <c r="E39" i="18"/>
  <c r="E39" i="19" s="1"/>
  <c r="Y39" i="18"/>
  <c r="Y39" i="19" s="1"/>
  <c r="W50" i="18"/>
  <c r="W50" i="19" s="1"/>
  <c r="C50" i="18"/>
  <c r="C50" i="19" s="1"/>
  <c r="E71" i="18"/>
  <c r="E71" i="19" s="1"/>
  <c r="Y71" i="18"/>
  <c r="Y71" i="19" s="1"/>
  <c r="AA92" i="18"/>
  <c r="AA92" i="19" s="1"/>
  <c r="G92" i="18"/>
  <c r="G92" i="19" s="1"/>
  <c r="Y103" i="18"/>
  <c r="Y103" i="19" s="1"/>
  <c r="E103" i="18"/>
  <c r="E103" i="19" s="1"/>
  <c r="Y119" i="18"/>
  <c r="Y119" i="19" s="1"/>
  <c r="E119" i="18"/>
  <c r="E119" i="19" s="1"/>
  <c r="G124" i="18"/>
  <c r="G124" i="19" s="1"/>
  <c r="AA124" i="18"/>
  <c r="AA124" i="19" s="1"/>
  <c r="O5" i="21"/>
  <c r="O5" i="20"/>
  <c r="AK10" i="21"/>
  <c r="AK10" i="20"/>
  <c r="AS10" i="22" s="1"/>
  <c r="Q10" i="28" s="1"/>
  <c r="S10" i="23" s="1"/>
  <c r="AM15" i="21"/>
  <c r="AM15" i="20"/>
  <c r="AI21" i="20"/>
  <c r="AQ21" i="22" s="1"/>
  <c r="O21" i="28" s="1"/>
  <c r="Q21" i="23" s="1"/>
  <c r="AI21" i="21"/>
  <c r="Q26" i="21"/>
  <c r="Q26" i="20"/>
  <c r="S31" i="20"/>
  <c r="S31" i="21"/>
  <c r="O37" i="20"/>
  <c r="O37" i="22" s="1"/>
  <c r="O37" i="21"/>
  <c r="Q42" i="21"/>
  <c r="Q42" i="20"/>
  <c r="AM47" i="21"/>
  <c r="AM47" i="20"/>
  <c r="AI53" i="21"/>
  <c r="AI53" i="20"/>
  <c r="AQ53" i="22" s="1"/>
  <c r="O53" i="28" s="1"/>
  <c r="Q53" i="23" s="1"/>
  <c r="Q58" i="21"/>
  <c r="Q58" i="20"/>
  <c r="S63" i="21"/>
  <c r="S63" i="20"/>
  <c r="O69" i="21"/>
  <c r="O69" i="20"/>
  <c r="Q74" i="20"/>
  <c r="Q74" i="21"/>
  <c r="S79" i="21"/>
  <c r="S79" i="20"/>
  <c r="AI85" i="20"/>
  <c r="AQ85" i="22" s="1"/>
  <c r="O85" i="28" s="1"/>
  <c r="Q85" i="23" s="1"/>
  <c r="AI85" i="21"/>
  <c r="Q90" i="21"/>
  <c r="Q90" i="20"/>
  <c r="S95" i="21"/>
  <c r="S95" i="20"/>
  <c r="S95" i="22" s="1"/>
  <c r="O101" i="21"/>
  <c r="O101" i="20"/>
  <c r="AK106" i="21"/>
  <c r="AK106" i="20"/>
  <c r="S111" i="21"/>
  <c r="S111" i="20"/>
  <c r="O117" i="21"/>
  <c r="O117" i="20"/>
  <c r="O117" i="22" s="1"/>
  <c r="Q122" i="20"/>
  <c r="Q122" i="22" s="1"/>
  <c r="Q122" i="21"/>
  <c r="S127" i="20"/>
  <c r="S127" i="22" s="1"/>
  <c r="S127" i="21"/>
  <c r="AC5" i="21"/>
  <c r="AC5" i="20"/>
  <c r="K10" i="21"/>
  <c r="K10" i="20"/>
  <c r="K10" i="22" s="1"/>
  <c r="AG15" i="20"/>
  <c r="AO15" i="22" s="1"/>
  <c r="M15" i="28" s="1"/>
  <c r="O15" i="23" s="1"/>
  <c r="AG15" i="21"/>
  <c r="AC21" i="21"/>
  <c r="AC21" i="20"/>
  <c r="K26" i="21"/>
  <c r="K26" i="20"/>
  <c r="AG31" i="20"/>
  <c r="AG31" i="21"/>
  <c r="AC37" i="20"/>
  <c r="AK37" i="22" s="1"/>
  <c r="I37" i="28" s="1"/>
  <c r="K37" i="23" s="1"/>
  <c r="AC37" i="21"/>
  <c r="K42" i="21"/>
  <c r="K42" i="20"/>
  <c r="M47" i="21"/>
  <c r="M47" i="20"/>
  <c r="AC53" i="20"/>
  <c r="AC53" i="21"/>
  <c r="K58" i="21"/>
  <c r="K58" i="20"/>
  <c r="M63" i="21"/>
  <c r="M63" i="20"/>
  <c r="AC69" i="21"/>
  <c r="AC69" i="20"/>
  <c r="K74" i="20"/>
  <c r="K74" i="21"/>
  <c r="M79" i="21"/>
  <c r="M79" i="20"/>
  <c r="AC85" i="21"/>
  <c r="AC85" i="20"/>
  <c r="K90" i="21"/>
  <c r="K90" i="20"/>
  <c r="M95" i="20"/>
  <c r="M95" i="21"/>
  <c r="AC101" i="20"/>
  <c r="AK101" i="22" s="1"/>
  <c r="I101" i="28" s="1"/>
  <c r="K101" i="23" s="1"/>
  <c r="AC101" i="21"/>
  <c r="K106" i="21"/>
  <c r="K106" i="20"/>
  <c r="M111" i="21"/>
  <c r="M111" i="20"/>
  <c r="I117" i="20"/>
  <c r="I117" i="21"/>
  <c r="K122" i="20"/>
  <c r="K122" i="22" s="1"/>
  <c r="K122" i="21"/>
  <c r="AG127" i="21"/>
  <c r="AG127" i="20"/>
  <c r="B9" i="18"/>
  <c r="B9" i="19" s="1"/>
  <c r="V9" i="18"/>
  <c r="V9" i="19" s="1"/>
  <c r="X14" i="18"/>
  <c r="X14" i="19" s="1"/>
  <c r="D14" i="18"/>
  <c r="D14" i="19" s="1"/>
  <c r="F23" i="18"/>
  <c r="F23" i="19" s="1"/>
  <c r="Z23" i="18"/>
  <c r="Z23" i="19" s="1"/>
  <c r="F27" i="18"/>
  <c r="F27" i="19" s="1"/>
  <c r="Z27" i="18"/>
  <c r="Z27" i="19" s="1"/>
  <c r="B41" i="18"/>
  <c r="B41" i="19" s="1"/>
  <c r="V41" i="18"/>
  <c r="V41" i="19" s="1"/>
  <c r="D46" i="18"/>
  <c r="D46" i="19" s="1"/>
  <c r="X46" i="18"/>
  <c r="X46" i="19" s="1"/>
  <c r="D50" i="18"/>
  <c r="D50" i="19" s="1"/>
  <c r="X50" i="18"/>
  <c r="X50" i="19" s="1"/>
  <c r="I72" i="5"/>
  <c r="D110" i="18"/>
  <c r="D110" i="19" s="1"/>
  <c r="X110" i="18"/>
  <c r="X110" i="19" s="1"/>
  <c r="F119" i="18"/>
  <c r="F119" i="19" s="1"/>
  <c r="Z119" i="18"/>
  <c r="Z119" i="19" s="1"/>
  <c r="P5" i="21"/>
  <c r="P5" i="20"/>
  <c r="P5" i="22" s="1"/>
  <c r="R10" i="20"/>
  <c r="R10" i="21"/>
  <c r="N16" i="18"/>
  <c r="N16" i="19" s="1"/>
  <c r="AH16" i="18"/>
  <c r="AH16" i="19" s="1"/>
  <c r="AJ21" i="21"/>
  <c r="AJ21" i="20"/>
  <c r="AL26" i="20"/>
  <c r="AL26" i="21"/>
  <c r="N32" i="18"/>
  <c r="N32" i="19" s="1"/>
  <c r="AH32" i="18"/>
  <c r="AH32" i="19" s="1"/>
  <c r="AJ37" i="21"/>
  <c r="AJ37" i="20"/>
  <c r="AR37" i="22" s="1"/>
  <c r="P37" i="28" s="1"/>
  <c r="R37" i="23" s="1"/>
  <c r="R42" i="21"/>
  <c r="R42" i="20"/>
  <c r="AH48" i="18"/>
  <c r="AH48" i="19" s="1"/>
  <c r="N48" i="18"/>
  <c r="N48" i="19" s="1"/>
  <c r="P53" i="20"/>
  <c r="P53" i="21"/>
  <c r="AL58" i="21"/>
  <c r="AL58" i="20"/>
  <c r="AT58" i="22" s="1"/>
  <c r="R58" i="28" s="1"/>
  <c r="T58" i="23" s="1"/>
  <c r="N64" i="18"/>
  <c r="N64" i="19" s="1"/>
  <c r="AH64" i="18"/>
  <c r="AH64" i="19" s="1"/>
  <c r="AJ69" i="21"/>
  <c r="AJ69" i="20"/>
  <c r="AR69" i="22" s="1"/>
  <c r="P69" i="28" s="1"/>
  <c r="R69" i="23" s="1"/>
  <c r="R74" i="21"/>
  <c r="R74" i="20"/>
  <c r="R74" i="22" s="1"/>
  <c r="AH80" i="18"/>
  <c r="AH80" i="19" s="1"/>
  <c r="N80" i="18"/>
  <c r="N80" i="19" s="1"/>
  <c r="AJ85" i="20"/>
  <c r="AR85" i="22" s="1"/>
  <c r="P85" i="28" s="1"/>
  <c r="R85" i="23" s="1"/>
  <c r="AJ85" i="21"/>
  <c r="R90" i="21"/>
  <c r="R90" i="20"/>
  <c r="R90" i="22" s="1"/>
  <c r="N96" i="18"/>
  <c r="N96" i="19" s="1"/>
  <c r="AH96" i="18"/>
  <c r="AH96" i="19" s="1"/>
  <c r="AJ101" i="21"/>
  <c r="AJ101" i="20"/>
  <c r="AR101" i="22" s="1"/>
  <c r="P101" i="28" s="1"/>
  <c r="R101" i="23" s="1"/>
  <c r="AL106" i="21"/>
  <c r="AL106" i="20"/>
  <c r="N112" i="18"/>
  <c r="N112" i="19" s="1"/>
  <c r="AH112" i="18"/>
  <c r="AH112" i="19" s="1"/>
  <c r="P117" i="21"/>
  <c r="P117" i="20"/>
  <c r="P117" i="22" s="1"/>
  <c r="R122" i="21"/>
  <c r="R122" i="20"/>
  <c r="R122" i="22" s="1"/>
  <c r="N128" i="18"/>
  <c r="N128" i="19" s="1"/>
  <c r="AH128" i="18"/>
  <c r="AH128" i="19" s="1"/>
  <c r="J5" i="21"/>
  <c r="J5" i="20"/>
  <c r="J5" i="22" s="1"/>
  <c r="L10" i="21"/>
  <c r="L10" i="20"/>
  <c r="L10" i="22" s="1"/>
  <c r="H16" i="18"/>
  <c r="H16" i="19" s="1"/>
  <c r="AB16" i="18"/>
  <c r="AB16" i="19" s="1"/>
  <c r="AD21" i="21"/>
  <c r="AD21" i="20"/>
  <c r="AF26" i="20"/>
  <c r="AF26" i="21"/>
  <c r="H32" i="18"/>
  <c r="H32" i="19" s="1"/>
  <c r="AB32" i="18"/>
  <c r="AB32" i="19" s="1"/>
  <c r="J37" i="21"/>
  <c r="J37" i="20"/>
  <c r="J37" i="22" s="1"/>
  <c r="AF42" i="20"/>
  <c r="AN42" i="22" s="1"/>
  <c r="L42" i="28" s="1"/>
  <c r="N42" i="23" s="1"/>
  <c r="AF42" i="21"/>
  <c r="H48" i="18"/>
  <c r="H48" i="19" s="1"/>
  <c r="AB48" i="18"/>
  <c r="AB48" i="19" s="1"/>
  <c r="J53" i="20"/>
  <c r="J53" i="21"/>
  <c r="L58" i="20"/>
  <c r="L58" i="21"/>
  <c r="AB64" i="18"/>
  <c r="AB64" i="19" s="1"/>
  <c r="H64" i="18"/>
  <c r="H64" i="19" s="1"/>
  <c r="AD69" i="21"/>
  <c r="AD69" i="20"/>
  <c r="AL69" i="22" s="1"/>
  <c r="J69" i="28" s="1"/>
  <c r="L69" i="23" s="1"/>
  <c r="L74" i="21"/>
  <c r="L74" i="20"/>
  <c r="L74" i="22" s="1"/>
  <c r="H80" i="18"/>
  <c r="H80" i="19" s="1"/>
  <c r="AB80" i="18"/>
  <c r="AB80" i="19" s="1"/>
  <c r="J85" i="21"/>
  <c r="J85" i="20"/>
  <c r="L90" i="21"/>
  <c r="L90" i="20"/>
  <c r="L90" i="22" s="1"/>
  <c r="H96" i="18"/>
  <c r="H96" i="19" s="1"/>
  <c r="AB96" i="18"/>
  <c r="AB96" i="19" s="1"/>
  <c r="AD101" i="21"/>
  <c r="AD101" i="20"/>
  <c r="AL101" i="22" s="1"/>
  <c r="J101" i="28" s="1"/>
  <c r="L101" i="23" s="1"/>
  <c r="L106" i="20"/>
  <c r="L106" i="22" s="1"/>
  <c r="L106" i="21"/>
  <c r="H112" i="18"/>
  <c r="H112" i="19" s="1"/>
  <c r="AB112" i="18"/>
  <c r="AB112" i="19" s="1"/>
  <c r="J117" i="21"/>
  <c r="J117" i="20"/>
  <c r="J117" i="22" s="1"/>
  <c r="L122" i="20"/>
  <c r="L122" i="21"/>
  <c r="H128" i="18"/>
  <c r="H128" i="19" s="1"/>
  <c r="AB128" i="18"/>
  <c r="AB128" i="19" s="1"/>
  <c r="G15" i="18"/>
  <c r="G15" i="19" s="1"/>
  <c r="AA15" i="18"/>
  <c r="AA15" i="19" s="1"/>
  <c r="W53" i="18"/>
  <c r="W53" i="19" s="1"/>
  <c r="C53" i="18"/>
  <c r="C53" i="19" s="1"/>
  <c r="AA127" i="18"/>
  <c r="AA127" i="19" s="1"/>
  <c r="G127" i="18"/>
  <c r="G127" i="19" s="1"/>
  <c r="Q5" i="21"/>
  <c r="Q5" i="20"/>
  <c r="AM10" i="21"/>
  <c r="AM10" i="20"/>
  <c r="AU10" i="22" s="1"/>
  <c r="S10" i="28" s="1"/>
  <c r="U10" i="23" s="1"/>
  <c r="O16" i="21"/>
  <c r="O16" i="20"/>
  <c r="O16" i="22" s="1"/>
  <c r="Q21" i="21"/>
  <c r="Q21" i="20"/>
  <c r="Q21" i="22" s="1"/>
  <c r="S26" i="20"/>
  <c r="S26" i="22" s="1"/>
  <c r="S26" i="21"/>
  <c r="AI32" i="21"/>
  <c r="AI32" i="20"/>
  <c r="AQ32" i="22" s="1"/>
  <c r="O32" i="28" s="1"/>
  <c r="Q32" i="23" s="1"/>
  <c r="Q37" i="21"/>
  <c r="Q37" i="20"/>
  <c r="Q37" i="22" s="1"/>
  <c r="AM42" i="20"/>
  <c r="AM42" i="21"/>
  <c r="AI48" i="21"/>
  <c r="AI48" i="20"/>
  <c r="AK53" i="21"/>
  <c r="AK53" i="20"/>
  <c r="AS53" i="22" s="1"/>
  <c r="Q53" i="28" s="1"/>
  <c r="S53" i="23" s="1"/>
  <c r="AM58" i="21"/>
  <c r="AM58" i="20"/>
  <c r="AU58" i="22" s="1"/>
  <c r="S58" i="28" s="1"/>
  <c r="U58" i="23" s="1"/>
  <c r="O64" i="21"/>
  <c r="O64" i="20"/>
  <c r="O64" i="22" s="1"/>
  <c r="Q69" i="21"/>
  <c r="Q69" i="20"/>
  <c r="S74" i="20"/>
  <c r="S74" i="21"/>
  <c r="O80" i="20"/>
  <c r="O80" i="21"/>
  <c r="AK85" i="21"/>
  <c r="AK85" i="20"/>
  <c r="AS85" i="22" s="1"/>
  <c r="Q85" i="28" s="1"/>
  <c r="S85" i="23" s="1"/>
  <c r="AM90" i="21"/>
  <c r="AM90" i="20"/>
  <c r="O96" i="21"/>
  <c r="O96" i="20"/>
  <c r="O96" i="22" s="1"/>
  <c r="AK101" i="21"/>
  <c r="AK101" i="20"/>
  <c r="AS101" i="22" s="1"/>
  <c r="Q101" i="28" s="1"/>
  <c r="S101" i="23" s="1"/>
  <c r="S106" i="21"/>
  <c r="S106" i="20"/>
  <c r="S106" i="22" s="1"/>
  <c r="O112" i="21"/>
  <c r="O112" i="20"/>
  <c r="Q117" i="21"/>
  <c r="Q117" i="20"/>
  <c r="Q117" i="22" s="1"/>
  <c r="S122" i="21"/>
  <c r="S122" i="20"/>
  <c r="S122" i="22" s="1"/>
  <c r="O128" i="20"/>
  <c r="O128" i="21"/>
  <c r="K5" i="21"/>
  <c r="K5" i="20"/>
  <c r="M10" i="21"/>
  <c r="M10" i="20"/>
  <c r="M10" i="22" s="1"/>
  <c r="I16" i="20"/>
  <c r="I16" i="21"/>
  <c r="K21" i="21"/>
  <c r="K21" i="20"/>
  <c r="K21" i="22" s="1"/>
  <c r="M26" i="21"/>
  <c r="M26" i="20"/>
  <c r="I32" i="20"/>
  <c r="I32" i="21"/>
  <c r="K37" i="21"/>
  <c r="K37" i="20"/>
  <c r="K37" i="22" s="1"/>
  <c r="AG42" i="20"/>
  <c r="AG42" i="21"/>
  <c r="I48" i="21"/>
  <c r="I48" i="20"/>
  <c r="K53" i="20"/>
  <c r="K53" i="21"/>
  <c r="M58" i="21"/>
  <c r="M58" i="20"/>
  <c r="M58" i="22" s="1"/>
  <c r="AC64" i="21"/>
  <c r="AC64" i="20"/>
  <c r="AK64" i="22" s="1"/>
  <c r="I64" i="28" s="1"/>
  <c r="K64" i="23" s="1"/>
  <c r="AE69" i="21"/>
  <c r="AE69" i="20"/>
  <c r="AG74" i="20"/>
  <c r="AG74" i="21"/>
  <c r="AC80" i="21"/>
  <c r="AC80" i="20"/>
  <c r="AK80" i="22" s="1"/>
  <c r="I80" i="28" s="1"/>
  <c r="K80" i="23" s="1"/>
  <c r="AE85" i="21"/>
  <c r="AE85" i="20"/>
  <c r="AM85" i="22" s="1"/>
  <c r="K85" i="28" s="1"/>
  <c r="M85" i="23" s="1"/>
  <c r="M90" i="21"/>
  <c r="M90" i="20"/>
  <c r="AC96" i="20"/>
  <c r="AC96" i="21"/>
  <c r="K101" i="20"/>
  <c r="K101" i="21"/>
  <c r="M106" i="21"/>
  <c r="M106" i="20"/>
  <c r="M106" i="22" s="1"/>
  <c r="I112" i="21"/>
  <c r="I112" i="20"/>
  <c r="K117" i="20"/>
  <c r="K117" i="21"/>
  <c r="M122" i="21"/>
  <c r="M122" i="20"/>
  <c r="M122" i="22" s="1"/>
  <c r="I128" i="21"/>
  <c r="I128" i="20"/>
  <c r="I128" i="22" s="1"/>
  <c r="I19" i="5"/>
  <c r="B24" i="18"/>
  <c r="B24" i="19" s="1"/>
  <c r="V24" i="18"/>
  <c r="V24" i="19" s="1"/>
  <c r="D29" i="18"/>
  <c r="D29" i="19" s="1"/>
  <c r="X29" i="18"/>
  <c r="X29" i="19" s="1"/>
  <c r="D33" i="18"/>
  <c r="D33" i="19" s="1"/>
  <c r="X33" i="18"/>
  <c r="X33" i="19" s="1"/>
  <c r="F38" i="18"/>
  <c r="F38" i="19" s="1"/>
  <c r="Z38" i="18"/>
  <c r="Z38" i="19" s="1"/>
  <c r="I51" i="5"/>
  <c r="B56" i="18"/>
  <c r="B56" i="19" s="1"/>
  <c r="V56" i="18"/>
  <c r="V56" i="19" s="1"/>
  <c r="D61" i="18"/>
  <c r="D61" i="19" s="1"/>
  <c r="X61" i="18"/>
  <c r="X61" i="19" s="1"/>
  <c r="D65" i="18"/>
  <c r="D65" i="19" s="1"/>
  <c r="X65" i="18"/>
  <c r="X65" i="19" s="1"/>
  <c r="F70" i="18"/>
  <c r="F70" i="19" s="1"/>
  <c r="Z70" i="18"/>
  <c r="Z70" i="19" s="1"/>
  <c r="I83" i="5"/>
  <c r="B88" i="18"/>
  <c r="B88" i="19" s="1"/>
  <c r="V88" i="18"/>
  <c r="V88" i="19" s="1"/>
  <c r="X93" i="18"/>
  <c r="X93" i="19" s="1"/>
  <c r="D93" i="18"/>
  <c r="D93" i="19" s="1"/>
  <c r="D97" i="18"/>
  <c r="D97" i="19" s="1"/>
  <c r="X97" i="18"/>
  <c r="X97" i="19" s="1"/>
  <c r="Z102" i="18"/>
  <c r="Z102" i="19" s="1"/>
  <c r="F102" i="18"/>
  <c r="F102" i="19" s="1"/>
  <c r="I111" i="5"/>
  <c r="V116" i="18"/>
  <c r="V116" i="19" s="1"/>
  <c r="B116" i="18"/>
  <c r="B116" i="19" s="1"/>
  <c r="AJ8" i="20"/>
  <c r="AJ8" i="21"/>
  <c r="AL13" i="21"/>
  <c r="AL13" i="20"/>
  <c r="AJ24" i="21"/>
  <c r="AJ24" i="20"/>
  <c r="AR24" i="22" s="1"/>
  <c r="P24" i="28" s="1"/>
  <c r="R24" i="23" s="1"/>
  <c r="R29" i="21"/>
  <c r="R29" i="20"/>
  <c r="R29" i="22" s="1"/>
  <c r="P40" i="20"/>
  <c r="P40" i="21"/>
  <c r="AL45" i="20"/>
  <c r="AT45" i="22" s="1"/>
  <c r="R45" i="28" s="1"/>
  <c r="T45" i="23" s="1"/>
  <c r="AL45" i="21"/>
  <c r="AJ56" i="21"/>
  <c r="AJ56" i="20"/>
  <c r="AR56" i="22" s="1"/>
  <c r="P56" i="28" s="1"/>
  <c r="R56" i="23" s="1"/>
  <c r="R61" i="20"/>
  <c r="R61" i="21"/>
  <c r="AJ72" i="21"/>
  <c r="AJ72" i="20"/>
  <c r="AR72" i="22" s="1"/>
  <c r="P72" i="28" s="1"/>
  <c r="R72" i="23" s="1"/>
  <c r="R77" i="21"/>
  <c r="R77" i="20"/>
  <c r="AJ88" i="20"/>
  <c r="AJ88" i="21"/>
  <c r="R93" i="20"/>
  <c r="R93" i="21"/>
  <c r="AJ104" i="21"/>
  <c r="AJ104" i="20"/>
  <c r="AR104" i="22" s="1"/>
  <c r="P104" i="28" s="1"/>
  <c r="R104" i="23" s="1"/>
  <c r="R109" i="21"/>
  <c r="R109" i="20"/>
  <c r="AJ120" i="20"/>
  <c r="AJ120" i="21"/>
  <c r="AL125" i="20"/>
  <c r="AL125" i="21"/>
  <c r="AD8" i="21"/>
  <c r="AD8" i="20"/>
  <c r="AL8" i="22" s="1"/>
  <c r="J8" i="28" s="1"/>
  <c r="L8" i="23" s="1"/>
  <c r="AF13" i="21"/>
  <c r="AF13" i="20"/>
  <c r="J24" i="20"/>
  <c r="J24" i="21"/>
  <c r="AF29" i="20"/>
  <c r="AF29" i="21"/>
  <c r="AD40" i="21"/>
  <c r="AD40" i="20"/>
  <c r="AL40" i="22" s="1"/>
  <c r="J40" i="28" s="1"/>
  <c r="L40" i="23" s="1"/>
  <c r="L45" i="21"/>
  <c r="L45" i="20"/>
  <c r="AD56" i="21"/>
  <c r="AD56" i="20"/>
  <c r="AL56" i="22" s="1"/>
  <c r="J56" i="28" s="1"/>
  <c r="L56" i="23" s="1"/>
  <c r="AF61" i="20"/>
  <c r="AF61" i="21"/>
  <c r="J72" i="20"/>
  <c r="J72" i="21"/>
  <c r="L77" i="20"/>
  <c r="L77" i="22" s="1"/>
  <c r="L77" i="21"/>
  <c r="J88" i="21"/>
  <c r="J88" i="20"/>
  <c r="J88" i="22" s="1"/>
  <c r="AF93" i="21"/>
  <c r="AF93" i="20"/>
  <c r="AN93" i="22" s="1"/>
  <c r="L93" i="28" s="1"/>
  <c r="N93" i="23" s="1"/>
  <c r="J104" i="20"/>
  <c r="J104" i="21"/>
  <c r="L109" i="21"/>
  <c r="L109" i="20"/>
  <c r="J120" i="21"/>
  <c r="J120" i="20"/>
  <c r="J120" i="22" s="1"/>
  <c r="AF125" i="20"/>
  <c r="AF125" i="21"/>
  <c r="G18" i="18"/>
  <c r="G18" i="19" s="1"/>
  <c r="AA18" i="18"/>
  <c r="AA18" i="19" s="1"/>
  <c r="W24" i="18"/>
  <c r="W24" i="19" s="1"/>
  <c r="C24" i="18"/>
  <c r="C24" i="19" s="1"/>
  <c r="E61" i="18"/>
  <c r="E61" i="19" s="1"/>
  <c r="Y61" i="18"/>
  <c r="Y61" i="19" s="1"/>
  <c r="AA82" i="18"/>
  <c r="AA82" i="19" s="1"/>
  <c r="G82" i="18"/>
  <c r="G82" i="19" s="1"/>
  <c r="Y93" i="18"/>
  <c r="Y93" i="19" s="1"/>
  <c r="E93" i="18"/>
  <c r="E93" i="19" s="1"/>
  <c r="W104" i="18"/>
  <c r="W104" i="19" s="1"/>
  <c r="C104" i="18"/>
  <c r="C104" i="19" s="1"/>
  <c r="Y109" i="18"/>
  <c r="Y109" i="19" s="1"/>
  <c r="E109" i="18"/>
  <c r="E109" i="19" s="1"/>
  <c r="AA114" i="18"/>
  <c r="AA114" i="19" s="1"/>
  <c r="G114" i="18"/>
  <c r="G114" i="19" s="1"/>
  <c r="AA130" i="18"/>
  <c r="AA130" i="19" s="1"/>
  <c r="G130" i="18"/>
  <c r="G130" i="19" s="1"/>
  <c r="Q8" i="21"/>
  <c r="Q8" i="20"/>
  <c r="AM13" i="20"/>
  <c r="AM13" i="21"/>
  <c r="O19" i="21"/>
  <c r="O19" i="20"/>
  <c r="O19" i="22" s="1"/>
  <c r="AK24" i="21"/>
  <c r="AK24" i="20"/>
  <c r="AS24" i="22" s="1"/>
  <c r="Q24" i="28" s="1"/>
  <c r="S24" i="23" s="1"/>
  <c r="AM29" i="21"/>
  <c r="AM29" i="20"/>
  <c r="O35" i="20"/>
  <c r="O35" i="21"/>
  <c r="AK40" i="20"/>
  <c r="AK40" i="21"/>
  <c r="AM45" i="20"/>
  <c r="AM45" i="21"/>
  <c r="AI51" i="21"/>
  <c r="AI51" i="20"/>
  <c r="AK56" i="20"/>
  <c r="AK56" i="21"/>
  <c r="AM61" i="20"/>
  <c r="AM61" i="21"/>
  <c r="O67" i="21"/>
  <c r="O67" i="20"/>
  <c r="O67" i="22" s="1"/>
  <c r="Q72" i="21"/>
  <c r="Q72" i="20"/>
  <c r="AM77" i="21"/>
  <c r="AM77" i="20"/>
  <c r="AU77" i="22" s="1"/>
  <c r="S77" i="28" s="1"/>
  <c r="U77" i="23" s="1"/>
  <c r="O83" i="21"/>
  <c r="O83" i="20"/>
  <c r="O83" i="22" s="1"/>
  <c r="Q88" i="21"/>
  <c r="Q88" i="20"/>
  <c r="Q88" i="22" s="1"/>
  <c r="AM93" i="20"/>
  <c r="AU93" i="22" s="1"/>
  <c r="S93" i="28" s="1"/>
  <c r="U93" i="23" s="1"/>
  <c r="AM93" i="21"/>
  <c r="AI99" i="21"/>
  <c r="AI99" i="20"/>
  <c r="AQ99" i="22" s="1"/>
  <c r="O99" i="28" s="1"/>
  <c r="Q99" i="23" s="1"/>
  <c r="AK104" i="20"/>
  <c r="AK104" i="21"/>
  <c r="AM109" i="20"/>
  <c r="AM109" i="21"/>
  <c r="AI115" i="20"/>
  <c r="AQ115" i="22" s="1"/>
  <c r="O115" i="28" s="1"/>
  <c r="Q115" i="23" s="1"/>
  <c r="AI115" i="21"/>
  <c r="AK120" i="20"/>
  <c r="AK120" i="21"/>
  <c r="AM125" i="20"/>
  <c r="AM125" i="21"/>
  <c r="O131" i="21"/>
  <c r="O131" i="20"/>
  <c r="O131" i="22" s="1"/>
  <c r="AE8" i="20"/>
  <c r="AM8" i="22" s="1"/>
  <c r="K8" i="28" s="1"/>
  <c r="M8" i="23" s="1"/>
  <c r="AE8" i="21"/>
  <c r="AG13" i="20"/>
  <c r="AG13" i="21"/>
  <c r="AC19" i="20"/>
  <c r="AC19" i="21"/>
  <c r="K24" i="20"/>
  <c r="K24" i="21"/>
  <c r="AG29" i="21"/>
  <c r="AG29" i="20"/>
  <c r="AC35" i="20"/>
  <c r="AC35" i="21"/>
  <c r="AE40" i="20"/>
  <c r="AE40" i="21"/>
  <c r="M45" i="20"/>
  <c r="M45" i="21"/>
  <c r="I51" i="21"/>
  <c r="I51" i="20"/>
  <c r="AE56" i="20"/>
  <c r="AE56" i="21"/>
  <c r="AG61" i="20"/>
  <c r="AG61" i="21"/>
  <c r="AC67" i="21"/>
  <c r="AC67" i="20"/>
  <c r="AK67" i="22" s="1"/>
  <c r="I67" i="28" s="1"/>
  <c r="K67" i="23" s="1"/>
  <c r="K72" i="21"/>
  <c r="K72" i="20"/>
  <c r="AG77" i="20"/>
  <c r="AG77" i="21"/>
  <c r="I83" i="20"/>
  <c r="I83" i="21"/>
  <c r="AE88" i="20"/>
  <c r="AE88" i="21"/>
  <c r="AG93" i="21"/>
  <c r="AG93" i="20"/>
  <c r="AC99" i="21"/>
  <c r="AC99" i="20"/>
  <c r="AK99" i="22" s="1"/>
  <c r="I99" i="28" s="1"/>
  <c r="K99" i="23" s="1"/>
  <c r="AE104" i="20"/>
  <c r="AE104" i="21"/>
  <c r="AG109" i="20"/>
  <c r="AG109" i="21"/>
  <c r="AC115" i="20"/>
  <c r="AK115" i="22" s="1"/>
  <c r="I115" i="28" s="1"/>
  <c r="K115" i="23" s="1"/>
  <c r="AC115" i="21"/>
  <c r="K120" i="21"/>
  <c r="K120" i="20"/>
  <c r="K120" i="22" s="1"/>
  <c r="AG125" i="20"/>
  <c r="AG125" i="21"/>
  <c r="AC131" i="21"/>
  <c r="AC131" i="20"/>
  <c r="AK131" i="22" s="1"/>
  <c r="I131" i="28" s="1"/>
  <c r="K131" i="23" s="1"/>
  <c r="I6" i="5"/>
  <c r="D12" i="18"/>
  <c r="D12" i="19" s="1"/>
  <c r="X12" i="18"/>
  <c r="X12" i="19" s="1"/>
  <c r="I34" i="5"/>
  <c r="I38" i="5"/>
  <c r="D44" i="18"/>
  <c r="D44" i="19" s="1"/>
  <c r="X44" i="18"/>
  <c r="X44" i="19" s="1"/>
  <c r="D48" i="18"/>
  <c r="D48" i="19" s="1"/>
  <c r="X48" i="18"/>
  <c r="X48" i="19" s="1"/>
  <c r="F57" i="18"/>
  <c r="F57" i="19" s="1"/>
  <c r="Z57" i="18"/>
  <c r="Z57" i="19" s="1"/>
  <c r="I66" i="5"/>
  <c r="I70" i="5"/>
  <c r="D76" i="18"/>
  <c r="D76" i="19" s="1"/>
  <c r="X76" i="18"/>
  <c r="X76" i="19" s="1"/>
  <c r="F85" i="18"/>
  <c r="F85" i="19" s="1"/>
  <c r="Z85" i="18"/>
  <c r="Z85" i="19" s="1"/>
  <c r="Z89" i="18"/>
  <c r="Z89" i="19" s="1"/>
  <c r="F89" i="18"/>
  <c r="F89" i="19" s="1"/>
  <c r="I98" i="5"/>
  <c r="I102" i="5"/>
  <c r="D108" i="18"/>
  <c r="D108" i="19" s="1"/>
  <c r="X108" i="18"/>
  <c r="X108" i="19" s="1"/>
  <c r="D112" i="18"/>
  <c r="D112" i="19" s="1"/>
  <c r="X112" i="18"/>
  <c r="X112" i="19" s="1"/>
  <c r="B131" i="18"/>
  <c r="B131" i="19" s="1"/>
  <c r="V131" i="18"/>
  <c r="V131" i="19" s="1"/>
  <c r="R8" i="21"/>
  <c r="R8" i="20"/>
  <c r="P19" i="20"/>
  <c r="P19" i="22" s="1"/>
  <c r="P19" i="21"/>
  <c r="AL24" i="21"/>
  <c r="AL24" i="20"/>
  <c r="AJ35" i="21"/>
  <c r="AJ35" i="20"/>
  <c r="AR35" i="22" s="1"/>
  <c r="P35" i="28" s="1"/>
  <c r="R35" i="23" s="1"/>
  <c r="R40" i="20"/>
  <c r="R40" i="22" s="1"/>
  <c r="R40" i="21"/>
  <c r="AH46" i="21"/>
  <c r="AH46" i="20"/>
  <c r="P51" i="21"/>
  <c r="P51" i="20"/>
  <c r="AL56" i="21"/>
  <c r="AL56" i="20"/>
  <c r="AT56" i="22" s="1"/>
  <c r="R56" i="28" s="1"/>
  <c r="T56" i="23" s="1"/>
  <c r="AJ67" i="21"/>
  <c r="AJ67" i="20"/>
  <c r="R72" i="21"/>
  <c r="R72" i="20"/>
  <c r="AJ83" i="21"/>
  <c r="AJ83" i="20"/>
  <c r="R88" i="21"/>
  <c r="R88" i="20"/>
  <c r="R88" i="22" s="1"/>
  <c r="AJ99" i="21"/>
  <c r="AJ99" i="20"/>
  <c r="AL104" i="21"/>
  <c r="AL104" i="20"/>
  <c r="P115" i="21"/>
  <c r="P115" i="20"/>
  <c r="AL120" i="21"/>
  <c r="AL120" i="20"/>
  <c r="AT120" i="22" s="1"/>
  <c r="R120" i="28" s="1"/>
  <c r="T120" i="23" s="1"/>
  <c r="P131" i="21"/>
  <c r="P131" i="20"/>
  <c r="AF8" i="21"/>
  <c r="AF8" i="20"/>
  <c r="AD19" i="21"/>
  <c r="AD19" i="20"/>
  <c r="AF24" i="21"/>
  <c r="AF24" i="20"/>
  <c r="AN24" i="22" s="1"/>
  <c r="L24" i="28" s="1"/>
  <c r="N24" i="23" s="1"/>
  <c r="AD35" i="20"/>
  <c r="AL35" i="22" s="1"/>
  <c r="J35" i="28" s="1"/>
  <c r="L35" i="23" s="1"/>
  <c r="AD35" i="21"/>
  <c r="AF40" i="21"/>
  <c r="AF40" i="20"/>
  <c r="AD51" i="21"/>
  <c r="AD51" i="20"/>
  <c r="AF56" i="20"/>
  <c r="AF56" i="21"/>
  <c r="AD67" i="21"/>
  <c r="AD67" i="20"/>
  <c r="AF72" i="20"/>
  <c r="AN72" i="22" s="1"/>
  <c r="L72" i="28" s="1"/>
  <c r="N72" i="23" s="1"/>
  <c r="AF72" i="21"/>
  <c r="J83" i="20"/>
  <c r="J83" i="22" s="1"/>
  <c r="J83" i="21"/>
  <c r="AF88" i="20"/>
  <c r="AF88" i="21"/>
  <c r="AD99" i="21"/>
  <c r="AD99" i="20"/>
  <c r="L104" i="20"/>
  <c r="L104" i="22" s="1"/>
  <c r="L104" i="21"/>
  <c r="AD115" i="20"/>
  <c r="AL115" i="22" s="1"/>
  <c r="J115" i="28" s="1"/>
  <c r="L115" i="23" s="1"/>
  <c r="AD115" i="21"/>
  <c r="L120" i="21"/>
  <c r="L120" i="20"/>
  <c r="L120" i="22" s="1"/>
  <c r="J131" i="20"/>
  <c r="J131" i="22" s="1"/>
  <c r="J131" i="21"/>
  <c r="G13" i="18"/>
  <c r="G13" i="19" s="1"/>
  <c r="AA13" i="18"/>
  <c r="AA13" i="19" s="1"/>
  <c r="Y24" i="18"/>
  <c r="Y24" i="19" s="1"/>
  <c r="E24" i="18"/>
  <c r="E24" i="19" s="1"/>
  <c r="G29" i="18"/>
  <c r="G29" i="19" s="1"/>
  <c r="AA29" i="18"/>
  <c r="AA29" i="19" s="1"/>
  <c r="E40" i="18"/>
  <c r="E40" i="19" s="1"/>
  <c r="Y40" i="18"/>
  <c r="Y40" i="19" s="1"/>
  <c r="G45" i="18"/>
  <c r="G45" i="19" s="1"/>
  <c r="AA45" i="18"/>
  <c r="AA45" i="19" s="1"/>
  <c r="G61" i="18"/>
  <c r="G61" i="19" s="1"/>
  <c r="AA61" i="18"/>
  <c r="AA61" i="19" s="1"/>
  <c r="E72" i="18"/>
  <c r="E72" i="19" s="1"/>
  <c r="Y72" i="18"/>
  <c r="Y72" i="19" s="1"/>
  <c r="G77" i="18"/>
  <c r="G77" i="19" s="1"/>
  <c r="AA77" i="18"/>
  <c r="AA77" i="19" s="1"/>
  <c r="E88" i="18"/>
  <c r="E88" i="19" s="1"/>
  <c r="Y88" i="18"/>
  <c r="Y88" i="19" s="1"/>
  <c r="G93" i="18"/>
  <c r="G93" i="19" s="1"/>
  <c r="AA93" i="18"/>
  <c r="AA93" i="19" s="1"/>
  <c r="E104" i="18"/>
  <c r="E104" i="19" s="1"/>
  <c r="Y104" i="18"/>
  <c r="Y104" i="19" s="1"/>
  <c r="W131" i="18"/>
  <c r="W131" i="19" s="1"/>
  <c r="C131" i="18"/>
  <c r="C131" i="19" s="1"/>
  <c r="R11" i="20"/>
  <c r="R11" i="22" s="1"/>
  <c r="R11" i="21"/>
  <c r="N17" i="18"/>
  <c r="N17" i="19" s="1"/>
  <c r="AH17" i="18"/>
  <c r="AH17" i="19" s="1"/>
  <c r="AJ22" i="20"/>
  <c r="AJ22" i="21"/>
  <c r="R27" i="21"/>
  <c r="R27" i="20"/>
  <c r="AH33" i="18"/>
  <c r="AH33" i="19" s="1"/>
  <c r="N33" i="18"/>
  <c r="N33" i="19" s="1"/>
  <c r="AJ38" i="21"/>
  <c r="AJ38" i="20"/>
  <c r="AL43" i="21"/>
  <c r="AL43" i="20"/>
  <c r="AT43" i="22" s="1"/>
  <c r="R43" i="28" s="1"/>
  <c r="T43" i="23" s="1"/>
  <c r="N49" i="18"/>
  <c r="N49" i="19" s="1"/>
  <c r="AH49" i="18"/>
  <c r="AH49" i="19" s="1"/>
  <c r="AJ54" i="20"/>
  <c r="AR54" i="22" s="1"/>
  <c r="P54" i="28" s="1"/>
  <c r="R54" i="23" s="1"/>
  <c r="AJ54" i="21"/>
  <c r="AL59" i="21"/>
  <c r="AL59" i="20"/>
  <c r="N65" i="18"/>
  <c r="N65" i="19" s="1"/>
  <c r="AH65" i="18"/>
  <c r="AH65" i="19" s="1"/>
  <c r="AJ70" i="20"/>
  <c r="AR70" i="22" s="1"/>
  <c r="P70" i="28" s="1"/>
  <c r="R70" i="23" s="1"/>
  <c r="AJ70" i="21"/>
  <c r="AL75" i="20"/>
  <c r="AT75" i="22" s="1"/>
  <c r="R75" i="28" s="1"/>
  <c r="T75" i="23" s="1"/>
  <c r="AL75" i="21"/>
  <c r="N81" i="18"/>
  <c r="N81" i="19" s="1"/>
  <c r="AH81" i="18"/>
  <c r="AH81" i="19" s="1"/>
  <c r="AJ86" i="20"/>
  <c r="AJ86" i="21"/>
  <c r="R91" i="21"/>
  <c r="R91" i="20"/>
  <c r="AH97" i="18"/>
  <c r="AH97" i="19" s="1"/>
  <c r="N97" i="18"/>
  <c r="N97" i="19" s="1"/>
  <c r="P102" i="21"/>
  <c r="P102" i="20"/>
  <c r="AL107" i="21"/>
  <c r="AL107" i="20"/>
  <c r="AT107" i="22" s="1"/>
  <c r="R107" i="28" s="1"/>
  <c r="T107" i="23" s="1"/>
  <c r="N113" i="18"/>
  <c r="N113" i="19" s="1"/>
  <c r="AH113" i="18"/>
  <c r="AH113" i="19" s="1"/>
  <c r="AJ118" i="20"/>
  <c r="AR118" i="22" s="1"/>
  <c r="P118" i="28" s="1"/>
  <c r="R118" i="23" s="1"/>
  <c r="AJ118" i="21"/>
  <c r="AL123" i="20"/>
  <c r="AT123" i="22" s="1"/>
  <c r="R123" i="28" s="1"/>
  <c r="T123" i="23" s="1"/>
  <c r="AL123" i="21"/>
  <c r="AH129" i="18"/>
  <c r="AH129" i="19" s="1"/>
  <c r="N129" i="18"/>
  <c r="N129" i="19" s="1"/>
  <c r="AD6" i="20"/>
  <c r="AL6" i="22" s="1"/>
  <c r="J6" i="28" s="1"/>
  <c r="L6" i="23" s="1"/>
  <c r="AD6" i="21"/>
  <c r="AF11" i="20"/>
  <c r="AN11" i="22" s="1"/>
  <c r="L11" i="28" s="1"/>
  <c r="N11" i="23" s="1"/>
  <c r="AF11" i="21"/>
  <c r="H17" i="18"/>
  <c r="H17" i="19" s="1"/>
  <c r="AB17" i="18"/>
  <c r="AB17" i="19" s="1"/>
  <c r="J22" i="21"/>
  <c r="J22" i="20"/>
  <c r="J22" i="22" s="1"/>
  <c r="AF27" i="21"/>
  <c r="AF27" i="20"/>
  <c r="H33" i="18"/>
  <c r="H33" i="19" s="1"/>
  <c r="AB33" i="18"/>
  <c r="AB33" i="19" s="1"/>
  <c r="J38" i="21"/>
  <c r="J38" i="20"/>
  <c r="AF43" i="21"/>
  <c r="AF43" i="20"/>
  <c r="AN43" i="22" s="1"/>
  <c r="L43" i="28" s="1"/>
  <c r="N43" i="23" s="1"/>
  <c r="H49" i="18"/>
  <c r="H49" i="19" s="1"/>
  <c r="AB49" i="18"/>
  <c r="AB49" i="19" s="1"/>
  <c r="J54" i="21"/>
  <c r="J54" i="20"/>
  <c r="L59" i="21"/>
  <c r="L59" i="20"/>
  <c r="H65" i="18"/>
  <c r="H65" i="19" s="1"/>
  <c r="AB65" i="18"/>
  <c r="AB65" i="19" s="1"/>
  <c r="J70" i="21"/>
  <c r="J70" i="20"/>
  <c r="AF75" i="20"/>
  <c r="AN75" i="22" s="1"/>
  <c r="L75" i="28" s="1"/>
  <c r="N75" i="23" s="1"/>
  <c r="AF75" i="21"/>
  <c r="H81" i="18"/>
  <c r="H81" i="19" s="1"/>
  <c r="AB81" i="18"/>
  <c r="AB81" i="19" s="1"/>
  <c r="AD86" i="21"/>
  <c r="AD86" i="20"/>
  <c r="AL86" i="22" s="1"/>
  <c r="J86" i="28" s="1"/>
  <c r="L86" i="23" s="1"/>
  <c r="AF91" i="20"/>
  <c r="AN91" i="22" s="1"/>
  <c r="L91" i="28" s="1"/>
  <c r="N91" i="23" s="1"/>
  <c r="AF91" i="21"/>
  <c r="H97" i="18"/>
  <c r="H97" i="19" s="1"/>
  <c r="AB97" i="18"/>
  <c r="AB97" i="19" s="1"/>
  <c r="AD102" i="21"/>
  <c r="AD102" i="20"/>
  <c r="L107" i="21"/>
  <c r="L107" i="20"/>
  <c r="L107" i="22" s="1"/>
  <c r="H113" i="18"/>
  <c r="H113" i="19" s="1"/>
  <c r="AB113" i="18"/>
  <c r="AB113" i="19" s="1"/>
  <c r="J118" i="20"/>
  <c r="J118" i="22" s="1"/>
  <c r="J118" i="21"/>
  <c r="L123" i="20"/>
  <c r="L123" i="22" s="1"/>
  <c r="L123" i="21"/>
  <c r="AB129" i="18"/>
  <c r="AB129" i="19" s="1"/>
  <c r="H129" i="18"/>
  <c r="H129" i="19" s="1"/>
  <c r="G12" i="18"/>
  <c r="G12" i="19" s="1"/>
  <c r="AA12" i="18"/>
  <c r="AA12" i="19" s="1"/>
  <c r="E23" i="18"/>
  <c r="E23" i="19" s="1"/>
  <c r="Y23" i="18"/>
  <c r="Y23" i="19" s="1"/>
  <c r="G28" i="18"/>
  <c r="G28" i="19" s="1"/>
  <c r="AA28" i="18"/>
  <c r="AA28" i="19" s="1"/>
  <c r="W34" i="18"/>
  <c r="W34" i="19" s="1"/>
  <c r="C34" i="18"/>
  <c r="C34" i="19" s="1"/>
  <c r="G44" i="18"/>
  <c r="G44" i="19" s="1"/>
  <c r="AA44" i="18"/>
  <c r="AA44" i="19" s="1"/>
  <c r="E55" i="18"/>
  <c r="E55" i="19" s="1"/>
  <c r="Y55" i="18"/>
  <c r="Y55" i="19" s="1"/>
  <c r="G60" i="18"/>
  <c r="G60" i="19" s="1"/>
  <c r="AA60" i="18"/>
  <c r="AA60" i="19" s="1"/>
  <c r="C66" i="18"/>
  <c r="C66" i="19" s="1"/>
  <c r="W66" i="18"/>
  <c r="W66" i="19" s="1"/>
  <c r="G76" i="18"/>
  <c r="G76" i="19" s="1"/>
  <c r="AA76" i="18"/>
  <c r="AA76" i="19" s="1"/>
  <c r="C82" i="18"/>
  <c r="C82" i="19" s="1"/>
  <c r="W82" i="18"/>
  <c r="W82" i="19" s="1"/>
  <c r="Y87" i="18"/>
  <c r="Y87" i="19" s="1"/>
  <c r="E87" i="18"/>
  <c r="E87" i="19" s="1"/>
  <c r="C98" i="18"/>
  <c r="C98" i="19" s="1"/>
  <c r="W98" i="18"/>
  <c r="W98" i="19" s="1"/>
  <c r="G108" i="18"/>
  <c r="G108" i="19" s="1"/>
  <c r="AA108" i="18"/>
  <c r="AA108" i="19" s="1"/>
  <c r="W114" i="18"/>
  <c r="W114" i="19" s="1"/>
  <c r="C114" i="18"/>
  <c r="C114" i="19" s="1"/>
  <c r="C130" i="18"/>
  <c r="C130" i="19" s="1"/>
  <c r="W130" i="18"/>
  <c r="W130" i="19" s="1"/>
  <c r="Q6" i="21"/>
  <c r="Q6" i="20"/>
  <c r="Q6" i="22" s="1"/>
  <c r="S11" i="21"/>
  <c r="S11" i="20"/>
  <c r="O17" i="20"/>
  <c r="O17" i="22" s="1"/>
  <c r="O17" i="21"/>
  <c r="Q22" i="20"/>
  <c r="Q22" i="22" s="1"/>
  <c r="Q22" i="21"/>
  <c r="S27" i="21"/>
  <c r="S27" i="20"/>
  <c r="S27" i="22" s="1"/>
  <c r="O33" i="21"/>
  <c r="O33" i="20"/>
  <c r="AK38" i="20"/>
  <c r="AS38" i="22" s="1"/>
  <c r="Q38" i="28" s="1"/>
  <c r="S38" i="23" s="1"/>
  <c r="AK38" i="21"/>
  <c r="AM43" i="21"/>
  <c r="AM43" i="20"/>
  <c r="O49" i="20"/>
  <c r="O49" i="21"/>
  <c r="Q54" i="20"/>
  <c r="Q54" i="22" s="1"/>
  <c r="Q54" i="21"/>
  <c r="AM59" i="21"/>
  <c r="AM59" i="20"/>
  <c r="AI65" i="21"/>
  <c r="AI65" i="20"/>
  <c r="AK70" i="21"/>
  <c r="AK70" i="20"/>
  <c r="AS70" i="22" s="1"/>
  <c r="Q70" i="28" s="1"/>
  <c r="S70" i="23" s="1"/>
  <c r="S75" i="21"/>
  <c r="S75" i="20"/>
  <c r="O81" i="21"/>
  <c r="O81" i="20"/>
  <c r="AK86" i="20"/>
  <c r="AS86" i="22" s="1"/>
  <c r="Q86" i="28" s="1"/>
  <c r="S86" i="23" s="1"/>
  <c r="AK86" i="21"/>
  <c r="AM91" i="20"/>
  <c r="AM91" i="21"/>
  <c r="O97" i="20"/>
  <c r="O97" i="22" s="1"/>
  <c r="O97" i="21"/>
  <c r="Q102" i="21"/>
  <c r="Q102" i="20"/>
  <c r="AM107" i="20"/>
  <c r="AU107" i="22" s="1"/>
  <c r="S107" i="28" s="1"/>
  <c r="U107" i="23" s="1"/>
  <c r="AM107" i="21"/>
  <c r="AI113" i="20"/>
  <c r="AI113" i="21"/>
  <c r="AK118" i="21"/>
  <c r="AK118" i="20"/>
  <c r="S123" i="20"/>
  <c r="S123" i="22" s="1"/>
  <c r="S123" i="21"/>
  <c r="AI129" i="20"/>
  <c r="AQ129" i="22" s="1"/>
  <c r="O129" i="28" s="1"/>
  <c r="Q129" i="23" s="1"/>
  <c r="AI129" i="21"/>
  <c r="AE6" i="21"/>
  <c r="AE6" i="20"/>
  <c r="AM6" i="22" s="1"/>
  <c r="K6" i="28" s="1"/>
  <c r="M6" i="23" s="1"/>
  <c r="M11" i="21"/>
  <c r="M11" i="20"/>
  <c r="AC17" i="20"/>
  <c r="AK17" i="22" s="1"/>
  <c r="I17" i="28" s="1"/>
  <c r="K17" i="23" s="1"/>
  <c r="AC17" i="21"/>
  <c r="K22" i="21"/>
  <c r="K22" i="20"/>
  <c r="M27" i="20"/>
  <c r="M27" i="21"/>
  <c r="I33" i="21"/>
  <c r="I33" i="20"/>
  <c r="AE38" i="21"/>
  <c r="AE38" i="20"/>
  <c r="AG43" i="20"/>
  <c r="AO43" i="22" s="1"/>
  <c r="M43" i="28" s="1"/>
  <c r="O43" i="23" s="1"/>
  <c r="AG43" i="21"/>
  <c r="AC49" i="21"/>
  <c r="AC49" i="20"/>
  <c r="AK49" i="22" s="1"/>
  <c r="I49" i="28" s="1"/>
  <c r="K49" i="23" s="1"/>
  <c r="K54" i="20"/>
  <c r="K54" i="22" s="1"/>
  <c r="K54" i="21"/>
  <c r="M59" i="20"/>
  <c r="M59" i="22" s="1"/>
  <c r="M59" i="21"/>
  <c r="AC65" i="21"/>
  <c r="AC65" i="20"/>
  <c r="AE70" i="20"/>
  <c r="AE70" i="21"/>
  <c r="AG75" i="20"/>
  <c r="AO75" i="22" s="1"/>
  <c r="M75" i="28" s="1"/>
  <c r="O75" i="23" s="1"/>
  <c r="AG75" i="21"/>
  <c r="AC81" i="21"/>
  <c r="AC81" i="20"/>
  <c r="K86" i="21"/>
  <c r="K86" i="20"/>
  <c r="AG91" i="20"/>
  <c r="AG91" i="21"/>
  <c r="AC97" i="21"/>
  <c r="AC97" i="20"/>
  <c r="AE102" i="20"/>
  <c r="AM102" i="22" s="1"/>
  <c r="K102" i="28" s="1"/>
  <c r="M102" i="23" s="1"/>
  <c r="AE102" i="21"/>
  <c r="M107" i="21"/>
  <c r="M107" i="20"/>
  <c r="I113" i="20"/>
  <c r="I113" i="21"/>
  <c r="AE118" i="21"/>
  <c r="AE118" i="20"/>
  <c r="M123" i="21"/>
  <c r="M123" i="20"/>
  <c r="AC129" i="21"/>
  <c r="AC129" i="20"/>
  <c r="B5" i="18"/>
  <c r="B5" i="19" s="1"/>
  <c r="V5" i="18"/>
  <c r="V5" i="19" s="1"/>
  <c r="D10" i="18"/>
  <c r="D10" i="19" s="1"/>
  <c r="X10" i="18"/>
  <c r="X10" i="19" s="1"/>
  <c r="F19" i="18"/>
  <c r="F19" i="19" s="1"/>
  <c r="Z19" i="18"/>
  <c r="Z19" i="19" s="1"/>
  <c r="B33" i="18"/>
  <c r="B33" i="19" s="1"/>
  <c r="V33" i="18"/>
  <c r="V33" i="19" s="1"/>
  <c r="B37" i="18"/>
  <c r="B37" i="19" s="1"/>
  <c r="V37" i="18"/>
  <c r="V37" i="19" s="1"/>
  <c r="F51" i="18"/>
  <c r="F51" i="19" s="1"/>
  <c r="Z51" i="18"/>
  <c r="Z51" i="19" s="1"/>
  <c r="F55" i="18"/>
  <c r="F55" i="19" s="1"/>
  <c r="Z55" i="18"/>
  <c r="Z55" i="19" s="1"/>
  <c r="B65" i="18"/>
  <c r="B65" i="19" s="1"/>
  <c r="V65" i="18"/>
  <c r="V65" i="19" s="1"/>
  <c r="V69" i="18"/>
  <c r="V69" i="19" s="1"/>
  <c r="B69" i="18"/>
  <c r="B69" i="19" s="1"/>
  <c r="D74" i="18"/>
  <c r="D74" i="19" s="1"/>
  <c r="X74" i="18"/>
  <c r="X74" i="19" s="1"/>
  <c r="X78" i="18"/>
  <c r="X78" i="19" s="1"/>
  <c r="D78" i="18"/>
  <c r="D78" i="19" s="1"/>
  <c r="Z87" i="18"/>
  <c r="Z87" i="19" s="1"/>
  <c r="F87" i="18"/>
  <c r="F87" i="19" s="1"/>
  <c r="B97" i="18"/>
  <c r="B97" i="19" s="1"/>
  <c r="V97" i="18"/>
  <c r="V97" i="19" s="1"/>
  <c r="B101" i="18"/>
  <c r="B101" i="19" s="1"/>
  <c r="V101" i="18"/>
  <c r="V101" i="19" s="1"/>
  <c r="B129" i="18"/>
  <c r="B129" i="19" s="1"/>
  <c r="V129" i="18"/>
  <c r="V129" i="19" s="1"/>
  <c r="AL6" i="21"/>
  <c r="AL6" i="20"/>
  <c r="P17" i="21"/>
  <c r="P17" i="20"/>
  <c r="P17" i="22" s="1"/>
  <c r="AL22" i="21"/>
  <c r="AL22" i="20"/>
  <c r="P33" i="21"/>
  <c r="P33" i="20"/>
  <c r="AL38" i="21"/>
  <c r="AL38" i="20"/>
  <c r="AJ49" i="21"/>
  <c r="AJ49" i="20"/>
  <c r="AR49" i="22" s="1"/>
  <c r="P49" i="28" s="1"/>
  <c r="R49" i="23" s="1"/>
  <c r="R54" i="21"/>
  <c r="R54" i="20"/>
  <c r="P65" i="20"/>
  <c r="P65" i="22" s="1"/>
  <c r="P65" i="21"/>
  <c r="AL70" i="20"/>
  <c r="AT70" i="22" s="1"/>
  <c r="R70" i="28" s="1"/>
  <c r="T70" i="23" s="1"/>
  <c r="AL70" i="21"/>
  <c r="P81" i="20"/>
  <c r="P81" i="21"/>
  <c r="AL86" i="21"/>
  <c r="AL86" i="20"/>
  <c r="P97" i="20"/>
  <c r="P97" i="22" s="1"/>
  <c r="P97" i="21"/>
  <c r="AL102" i="20"/>
  <c r="AT102" i="22" s="1"/>
  <c r="R102" i="28" s="1"/>
  <c r="T102" i="23" s="1"/>
  <c r="AL102" i="21"/>
  <c r="AJ113" i="20"/>
  <c r="AJ113" i="21"/>
  <c r="R118" i="20"/>
  <c r="R118" i="22" s="1"/>
  <c r="R118" i="21"/>
  <c r="AJ129" i="20"/>
  <c r="AR129" i="22" s="1"/>
  <c r="P129" i="28" s="1"/>
  <c r="R129" i="23" s="1"/>
  <c r="AJ129" i="21"/>
  <c r="AF6" i="21"/>
  <c r="AF6" i="20"/>
  <c r="J17" i="20"/>
  <c r="J17" i="21"/>
  <c r="AF22" i="21"/>
  <c r="AF22" i="20"/>
  <c r="J33" i="20"/>
  <c r="J33" i="22" s="1"/>
  <c r="J33" i="21"/>
  <c r="L38" i="21"/>
  <c r="L38" i="20"/>
  <c r="AD49" i="20"/>
  <c r="AD49" i="21"/>
  <c r="AF54" i="21"/>
  <c r="AF54" i="20"/>
  <c r="J65" i="21"/>
  <c r="J65" i="20"/>
  <c r="AF70" i="21"/>
  <c r="AF70" i="20"/>
  <c r="AD81" i="20"/>
  <c r="AD81" i="21"/>
  <c r="AF86" i="20"/>
  <c r="AN86" i="22" s="1"/>
  <c r="L86" i="28" s="1"/>
  <c r="N86" i="23" s="1"/>
  <c r="AF86" i="21"/>
  <c r="AD97" i="21"/>
  <c r="AD97" i="20"/>
  <c r="AF102" i="21"/>
  <c r="AF102" i="20"/>
  <c r="J113" i="20"/>
  <c r="J113" i="21"/>
  <c r="L118" i="21"/>
  <c r="L118" i="20"/>
  <c r="J129" i="20"/>
  <c r="J129" i="22" s="1"/>
  <c r="J129" i="21"/>
  <c r="Y6" i="18"/>
  <c r="Y6" i="19" s="1"/>
  <c r="E6" i="18"/>
  <c r="E6" i="19" s="1"/>
  <c r="W17" i="18"/>
  <c r="W17" i="19" s="1"/>
  <c r="C17" i="18"/>
  <c r="C17" i="19" s="1"/>
  <c r="E22" i="18"/>
  <c r="E22" i="19" s="1"/>
  <c r="Y22" i="18"/>
  <c r="Y22" i="19" s="1"/>
  <c r="G27" i="18"/>
  <c r="G27" i="19" s="1"/>
  <c r="AA27" i="18"/>
  <c r="AA27" i="19" s="1"/>
  <c r="E38" i="18"/>
  <c r="E38" i="19" s="1"/>
  <c r="Y38" i="18"/>
  <c r="Y38" i="19" s="1"/>
  <c r="G43" i="18"/>
  <c r="G43" i="19" s="1"/>
  <c r="AA43" i="18"/>
  <c r="AA43" i="19" s="1"/>
  <c r="C49" i="18"/>
  <c r="C49" i="19" s="1"/>
  <c r="W49" i="18"/>
  <c r="W49" i="19" s="1"/>
  <c r="AA59" i="18"/>
  <c r="AA59" i="19" s="1"/>
  <c r="G59" i="18"/>
  <c r="G59" i="19" s="1"/>
  <c r="W65" i="18"/>
  <c r="W65" i="19" s="1"/>
  <c r="C65" i="18"/>
  <c r="C65" i="19" s="1"/>
  <c r="Y70" i="18"/>
  <c r="Y70" i="19" s="1"/>
  <c r="E70" i="18"/>
  <c r="E70" i="19" s="1"/>
  <c r="E86" i="18"/>
  <c r="E86" i="19" s="1"/>
  <c r="Y86" i="18"/>
  <c r="Y86" i="19" s="1"/>
  <c r="E102" i="18"/>
  <c r="E102" i="19" s="1"/>
  <c r="Y102" i="18"/>
  <c r="Y102" i="19" s="1"/>
  <c r="G123" i="18"/>
  <c r="G123" i="19" s="1"/>
  <c r="AA123" i="18"/>
  <c r="AA123" i="19" s="1"/>
  <c r="AM6" i="21"/>
  <c r="AM6" i="20"/>
  <c r="AU6" i="22" s="1"/>
  <c r="S6" i="28" s="1"/>
  <c r="U6" i="23" s="1"/>
  <c r="O12" i="21"/>
  <c r="O12" i="20"/>
  <c r="Q17" i="21"/>
  <c r="Q17" i="20"/>
  <c r="AM22" i="21"/>
  <c r="AM22" i="20"/>
  <c r="O28" i="21"/>
  <c r="O28" i="20"/>
  <c r="O28" i="22" s="1"/>
  <c r="Q33" i="21"/>
  <c r="Q33" i="20"/>
  <c r="AM38" i="21"/>
  <c r="AM38" i="20"/>
  <c r="O44" i="20"/>
  <c r="O44" i="22" s="1"/>
  <c r="O44" i="21"/>
  <c r="AK49" i="20"/>
  <c r="AK49" i="21"/>
  <c r="AM54" i="20"/>
  <c r="AU54" i="22" s="1"/>
  <c r="S54" i="28" s="1"/>
  <c r="U54" i="23" s="1"/>
  <c r="AM54" i="21"/>
  <c r="O60" i="20"/>
  <c r="O60" i="22" s="1"/>
  <c r="O60" i="21"/>
  <c r="AK65" i="21"/>
  <c r="AK65" i="20"/>
  <c r="AM70" i="20"/>
  <c r="AM70" i="21"/>
  <c r="O76" i="21"/>
  <c r="O76" i="20"/>
  <c r="Q81" i="21"/>
  <c r="Q81" i="20"/>
  <c r="AM86" i="20"/>
  <c r="AU86" i="22" s="1"/>
  <c r="S86" i="28" s="1"/>
  <c r="U86" i="23" s="1"/>
  <c r="AM86" i="21"/>
  <c r="AI92" i="20"/>
  <c r="AI92" i="21"/>
  <c r="Q97" i="21"/>
  <c r="Q97" i="20"/>
  <c r="AM102" i="21"/>
  <c r="AM102" i="20"/>
  <c r="AI108" i="20"/>
  <c r="AQ108" i="22" s="1"/>
  <c r="O108" i="28" s="1"/>
  <c r="Q108" i="23" s="1"/>
  <c r="AI108" i="21"/>
  <c r="AK113" i="20"/>
  <c r="AK113" i="21"/>
  <c r="AM118" i="21"/>
  <c r="AM118" i="20"/>
  <c r="AI124" i="20"/>
  <c r="AQ124" i="22" s="1"/>
  <c r="O124" i="28" s="1"/>
  <c r="Q124" i="23" s="1"/>
  <c r="AI124" i="21"/>
  <c r="AK129" i="21"/>
  <c r="AK129" i="20"/>
  <c r="AG6" i="21"/>
  <c r="AG6" i="20"/>
  <c r="AO6" i="22" s="1"/>
  <c r="M6" i="28" s="1"/>
  <c r="O6" i="23" s="1"/>
  <c r="I12" i="21"/>
  <c r="I12" i="20"/>
  <c r="AE17" i="20"/>
  <c r="AM17" i="22" s="1"/>
  <c r="K17" i="28" s="1"/>
  <c r="M17" i="23" s="1"/>
  <c r="AE17" i="21"/>
  <c r="AG22" i="20"/>
  <c r="AO22" i="22" s="1"/>
  <c r="M22" i="28" s="1"/>
  <c r="O22" i="23" s="1"/>
  <c r="AG22" i="21"/>
  <c r="I28" i="21"/>
  <c r="I28" i="20"/>
  <c r="I28" i="22" s="1"/>
  <c r="AE33" i="20"/>
  <c r="AM33" i="22" s="1"/>
  <c r="K33" i="28" s="1"/>
  <c r="M33" i="23" s="1"/>
  <c r="AE33" i="21"/>
  <c r="M38" i="21"/>
  <c r="M38" i="20"/>
  <c r="I44" i="20"/>
  <c r="I44" i="22" s="1"/>
  <c r="I44" i="21"/>
  <c r="AE49" i="20"/>
  <c r="AE49" i="21"/>
  <c r="AG54" i="20"/>
  <c r="AO54" i="22" s="1"/>
  <c r="M54" i="28" s="1"/>
  <c r="O54" i="23" s="1"/>
  <c r="AG54" i="21"/>
  <c r="I60" i="20"/>
  <c r="I60" i="22" s="1"/>
  <c r="I60" i="21"/>
  <c r="K65" i="21"/>
  <c r="K65" i="20"/>
  <c r="AG70" i="20"/>
  <c r="AG70" i="21"/>
  <c r="AC76" i="21"/>
  <c r="AC76" i="20"/>
  <c r="AE81" i="20"/>
  <c r="AM81" i="22" s="1"/>
  <c r="K81" i="28" s="1"/>
  <c r="M81" i="23" s="1"/>
  <c r="AE81" i="21"/>
  <c r="AG86" i="21"/>
  <c r="AG86" i="20"/>
  <c r="AC92" i="21"/>
  <c r="AC92" i="20"/>
  <c r="AK92" i="22" s="1"/>
  <c r="I92" i="28" s="1"/>
  <c r="K92" i="23" s="1"/>
  <c r="K97" i="21"/>
  <c r="K97" i="20"/>
  <c r="AG102" i="21"/>
  <c r="AG102" i="20"/>
  <c r="AC108" i="21"/>
  <c r="AC108" i="20"/>
  <c r="AE113" i="20"/>
  <c r="AE113" i="21"/>
  <c r="M118" i="20"/>
  <c r="M118" i="22" s="1"/>
  <c r="M118" i="21"/>
  <c r="AC124" i="21"/>
  <c r="AC124" i="20"/>
  <c r="K129" i="20"/>
  <c r="K129" i="22" s="1"/>
  <c r="K129" i="21"/>
  <c r="F6" i="18"/>
  <c r="F6" i="19" s="1"/>
  <c r="Z6" i="18"/>
  <c r="Z6" i="19" s="1"/>
  <c r="Z10" i="18"/>
  <c r="Z10" i="19" s="1"/>
  <c r="F10" i="18"/>
  <c r="F10" i="19" s="1"/>
  <c r="V16" i="18"/>
  <c r="V16" i="19" s="1"/>
  <c r="B16" i="18"/>
  <c r="B16" i="19" s="1"/>
  <c r="V20" i="18"/>
  <c r="V20" i="19" s="1"/>
  <c r="B20" i="18"/>
  <c r="B20" i="19" s="1"/>
  <c r="Z34" i="18"/>
  <c r="Z34" i="19" s="1"/>
  <c r="F34" i="18"/>
  <c r="F34" i="19" s="1"/>
  <c r="I47" i="5"/>
  <c r="B52" i="18"/>
  <c r="B52" i="19" s="1"/>
  <c r="V52" i="18"/>
  <c r="V52" i="19" s="1"/>
  <c r="Z66" i="18"/>
  <c r="Z66" i="19" s="1"/>
  <c r="F66" i="18"/>
  <c r="F66" i="19" s="1"/>
  <c r="I79" i="5"/>
  <c r="V84" i="18"/>
  <c r="V84" i="19" s="1"/>
  <c r="B84" i="18"/>
  <c r="B84" i="19" s="1"/>
  <c r="D89" i="18"/>
  <c r="D89" i="19" s="1"/>
  <c r="X89" i="18"/>
  <c r="X89" i="19" s="1"/>
  <c r="F98" i="18"/>
  <c r="F98" i="19" s="1"/>
  <c r="Z98" i="18"/>
  <c r="Z98" i="19" s="1"/>
  <c r="I107" i="5"/>
  <c r="V112" i="18"/>
  <c r="V112" i="19" s="1"/>
  <c r="B112" i="18"/>
  <c r="B112" i="19" s="1"/>
  <c r="D117" i="18"/>
  <c r="D117" i="19" s="1"/>
  <c r="X117" i="18"/>
  <c r="X117" i="19" s="1"/>
  <c r="X121" i="18"/>
  <c r="X121" i="19" s="1"/>
  <c r="D121" i="18"/>
  <c r="D121" i="19" s="1"/>
  <c r="Z126" i="18"/>
  <c r="Z126" i="19" s="1"/>
  <c r="F126" i="18"/>
  <c r="F126" i="19" s="1"/>
  <c r="Z130" i="18"/>
  <c r="Z130" i="19" s="1"/>
  <c r="F130" i="18"/>
  <c r="F130" i="19" s="1"/>
  <c r="P8" i="21"/>
  <c r="P8" i="20"/>
  <c r="P8" i="22" s="1"/>
  <c r="R13" i="21"/>
  <c r="R13" i="20"/>
  <c r="R13" i="22" s="1"/>
  <c r="N19" i="18"/>
  <c r="N19" i="19" s="1"/>
  <c r="AH19" i="18"/>
  <c r="AH19" i="19" s="1"/>
  <c r="P24" i="20"/>
  <c r="P24" i="22" s="1"/>
  <c r="P24" i="21"/>
  <c r="AL29" i="20"/>
  <c r="AL29" i="21"/>
  <c r="N35" i="18"/>
  <c r="N35" i="19" s="1"/>
  <c r="AH35" i="18"/>
  <c r="AH35" i="19" s="1"/>
  <c r="AJ40" i="20"/>
  <c r="AJ40" i="21"/>
  <c r="R45" i="21"/>
  <c r="R45" i="20"/>
  <c r="AH51" i="18"/>
  <c r="AH51" i="19" s="1"/>
  <c r="N51" i="18"/>
  <c r="N51" i="19" s="1"/>
  <c r="P56" i="21"/>
  <c r="P56" i="20"/>
  <c r="P56" i="22" s="1"/>
  <c r="AL61" i="21"/>
  <c r="AL61" i="20"/>
  <c r="AT61" i="22" s="1"/>
  <c r="R61" i="28" s="1"/>
  <c r="T61" i="23" s="1"/>
  <c r="AH67" i="18"/>
  <c r="AH67" i="19" s="1"/>
  <c r="N67" i="18"/>
  <c r="N67" i="19" s="1"/>
  <c r="P72" i="20"/>
  <c r="P72" i="21"/>
  <c r="AL77" i="20"/>
  <c r="AL77" i="21"/>
  <c r="AH83" i="18"/>
  <c r="AH83" i="19" s="1"/>
  <c r="N83" i="18"/>
  <c r="N83" i="19" s="1"/>
  <c r="P88" i="21"/>
  <c r="P88" i="20"/>
  <c r="AL93" i="21"/>
  <c r="AL93" i="20"/>
  <c r="AT93" i="22" s="1"/>
  <c r="R93" i="28" s="1"/>
  <c r="T93" i="23" s="1"/>
  <c r="N99" i="18"/>
  <c r="N99" i="19" s="1"/>
  <c r="AH99" i="18"/>
  <c r="AH99" i="19" s="1"/>
  <c r="P104" i="20"/>
  <c r="P104" i="21"/>
  <c r="AL109" i="20"/>
  <c r="AT109" i="22" s="1"/>
  <c r="R109" i="28" s="1"/>
  <c r="T109" i="23" s="1"/>
  <c r="AL109" i="21"/>
  <c r="AH115" i="18"/>
  <c r="AH115" i="19" s="1"/>
  <c r="N115" i="18"/>
  <c r="N115" i="19" s="1"/>
  <c r="P120" i="21"/>
  <c r="P120" i="20"/>
  <c r="P120" i="22" s="1"/>
  <c r="R125" i="21"/>
  <c r="R125" i="20"/>
  <c r="R125" i="22" s="1"/>
  <c r="N131" i="18"/>
  <c r="N131" i="19" s="1"/>
  <c r="AH131" i="18"/>
  <c r="AH131" i="19" s="1"/>
  <c r="J8" i="20"/>
  <c r="J8" i="21"/>
  <c r="L13" i="20"/>
  <c r="L13" i="21"/>
  <c r="AB19" i="18"/>
  <c r="AB19" i="19" s="1"/>
  <c r="H19" i="18"/>
  <c r="H19" i="19" s="1"/>
  <c r="AD24" i="21"/>
  <c r="AD24" i="20"/>
  <c r="L29" i="21"/>
  <c r="L29" i="20"/>
  <c r="L29" i="22" s="1"/>
  <c r="H35" i="18"/>
  <c r="H35" i="19" s="1"/>
  <c r="AB35" i="18"/>
  <c r="AB35" i="19" s="1"/>
  <c r="J40" i="21"/>
  <c r="J40" i="20"/>
  <c r="J40" i="22" s="1"/>
  <c r="AF45" i="21"/>
  <c r="AF45" i="20"/>
  <c r="H51" i="18"/>
  <c r="H51" i="19" s="1"/>
  <c r="AB51" i="18"/>
  <c r="AB51" i="19" s="1"/>
  <c r="J56" i="21"/>
  <c r="J56" i="20"/>
  <c r="J56" i="22" s="1"/>
  <c r="L61" i="20"/>
  <c r="L61" i="21"/>
  <c r="AB67" i="18"/>
  <c r="AB67" i="19" s="1"/>
  <c r="H67" i="18"/>
  <c r="H67" i="19" s="1"/>
  <c r="AD72" i="20"/>
  <c r="AD72" i="21"/>
  <c r="AF77" i="21"/>
  <c r="AF77" i="20"/>
  <c r="AN77" i="22" s="1"/>
  <c r="L77" i="28" s="1"/>
  <c r="N77" i="23" s="1"/>
  <c r="H83" i="18"/>
  <c r="H83" i="19" s="1"/>
  <c r="AB83" i="18"/>
  <c r="AB83" i="19" s="1"/>
  <c r="AD88" i="20"/>
  <c r="AL88" i="22" s="1"/>
  <c r="J88" i="28" s="1"/>
  <c r="L88" i="23" s="1"/>
  <c r="AD88" i="21"/>
  <c r="L93" i="21"/>
  <c r="L93" i="20"/>
  <c r="L93" i="22" s="1"/>
  <c r="AB99" i="18"/>
  <c r="AB99" i="19" s="1"/>
  <c r="H99" i="18"/>
  <c r="H99" i="19" s="1"/>
  <c r="AD104" i="21"/>
  <c r="AD104" i="20"/>
  <c r="AL104" i="22" s="1"/>
  <c r="J104" i="28" s="1"/>
  <c r="L104" i="23" s="1"/>
  <c r="AF109" i="20"/>
  <c r="AN109" i="22" s="1"/>
  <c r="L109" i="28" s="1"/>
  <c r="N109" i="23" s="1"/>
  <c r="AF109" i="21"/>
  <c r="AB115" i="18"/>
  <c r="AB115" i="19" s="1"/>
  <c r="H115" i="18"/>
  <c r="H115" i="19" s="1"/>
  <c r="AD120" i="21"/>
  <c r="AD120" i="20"/>
  <c r="AL120" i="22" s="1"/>
  <c r="J120" i="28" s="1"/>
  <c r="L120" i="23" s="1"/>
  <c r="L125" i="21"/>
  <c r="L125" i="20"/>
  <c r="L125" i="22" s="1"/>
  <c r="AB131" i="18"/>
  <c r="AB131" i="19" s="1"/>
  <c r="H131" i="18"/>
  <c r="H131" i="19" s="1"/>
  <c r="W8" i="18"/>
  <c r="W8" i="19" s="1"/>
  <c r="C8" i="18"/>
  <c r="C8" i="19" s="1"/>
  <c r="E13" i="18"/>
  <c r="E13" i="19" s="1"/>
  <c r="Y13" i="18"/>
  <c r="Y13" i="19" s="1"/>
  <c r="E29" i="18"/>
  <c r="E29" i="19" s="1"/>
  <c r="Y29" i="18"/>
  <c r="Y29" i="19" s="1"/>
  <c r="G34" i="18"/>
  <c r="G34" i="19" s="1"/>
  <c r="AA34" i="18"/>
  <c r="AA34" i="19" s="1"/>
  <c r="C40" i="18"/>
  <c r="C40" i="19" s="1"/>
  <c r="W40" i="18"/>
  <c r="W40" i="19" s="1"/>
  <c r="E45" i="18"/>
  <c r="E45" i="19" s="1"/>
  <c r="Y45" i="18"/>
  <c r="Y45" i="19" s="1"/>
  <c r="G50" i="18"/>
  <c r="G50" i="19" s="1"/>
  <c r="AA50" i="18"/>
  <c r="AA50" i="19" s="1"/>
  <c r="C56" i="18"/>
  <c r="C56" i="19" s="1"/>
  <c r="W56" i="18"/>
  <c r="W56" i="19" s="1"/>
  <c r="G66" i="18"/>
  <c r="G66" i="19" s="1"/>
  <c r="AA66" i="18"/>
  <c r="AA66" i="19" s="1"/>
  <c r="C72" i="18"/>
  <c r="C72" i="19" s="1"/>
  <c r="W72" i="18"/>
  <c r="W72" i="19" s="1"/>
  <c r="Y77" i="18"/>
  <c r="Y77" i="19" s="1"/>
  <c r="E77" i="18"/>
  <c r="E77" i="19" s="1"/>
  <c r="C88" i="18"/>
  <c r="C88" i="19" s="1"/>
  <c r="W88" i="18"/>
  <c r="W88" i="19" s="1"/>
  <c r="G98" i="18"/>
  <c r="G98" i="19" s="1"/>
  <c r="AA98" i="18"/>
  <c r="AA98" i="19" s="1"/>
  <c r="C120" i="18"/>
  <c r="C120" i="19" s="1"/>
  <c r="W120" i="18"/>
  <c r="W120" i="19" s="1"/>
  <c r="E125" i="18"/>
  <c r="E125" i="19" s="1"/>
  <c r="Y125" i="18"/>
  <c r="Y125" i="19" s="1"/>
  <c r="AK8" i="21"/>
  <c r="AK8" i="20"/>
  <c r="S13" i="21"/>
  <c r="S13" i="20"/>
  <c r="S13" i="22" s="1"/>
  <c r="AI19" i="20"/>
  <c r="AI19" i="21"/>
  <c r="Q24" i="21"/>
  <c r="Q24" i="20"/>
  <c r="Q24" i="22" s="1"/>
  <c r="S29" i="20"/>
  <c r="S29" i="22" s="1"/>
  <c r="S29" i="21"/>
  <c r="AI35" i="21"/>
  <c r="AI35" i="20"/>
  <c r="AQ35" i="22" s="1"/>
  <c r="O35" i="28" s="1"/>
  <c r="Q35" i="23" s="1"/>
  <c r="Q40" i="21"/>
  <c r="Q40" i="20"/>
  <c r="Q40" i="22" s="1"/>
  <c r="S45" i="21"/>
  <c r="S45" i="20"/>
  <c r="S45" i="22" s="1"/>
  <c r="O51" i="20"/>
  <c r="O51" i="22" s="1"/>
  <c r="O51" i="21"/>
  <c r="Q56" i="20"/>
  <c r="Q56" i="21"/>
  <c r="S61" i="21"/>
  <c r="S61" i="20"/>
  <c r="S61" i="22" s="1"/>
  <c r="AI67" i="20"/>
  <c r="AI67" i="21"/>
  <c r="AK72" i="21"/>
  <c r="AK72" i="20"/>
  <c r="S77" i="21"/>
  <c r="S77" i="20"/>
  <c r="S77" i="22" s="1"/>
  <c r="AI83" i="21"/>
  <c r="AI83" i="20"/>
  <c r="AQ83" i="22" s="1"/>
  <c r="O83" i="28" s="1"/>
  <c r="Q83" i="23" s="1"/>
  <c r="AK88" i="20"/>
  <c r="AK88" i="21"/>
  <c r="S93" i="21"/>
  <c r="S93" i="20"/>
  <c r="O99" i="20"/>
  <c r="O99" i="21"/>
  <c r="Q104" i="21"/>
  <c r="Q104" i="20"/>
  <c r="Q104" i="22" s="1"/>
  <c r="S109" i="21"/>
  <c r="S109" i="20"/>
  <c r="S109" i="22" s="1"/>
  <c r="O115" i="21"/>
  <c r="O115" i="20"/>
  <c r="Q120" i="20"/>
  <c r="Q120" i="21"/>
  <c r="S125" i="21"/>
  <c r="S125" i="20"/>
  <c r="S125" i="22" s="1"/>
  <c r="AI131" i="21"/>
  <c r="AI131" i="20"/>
  <c r="AQ131" i="22" s="1"/>
  <c r="O131" i="28" s="1"/>
  <c r="Q131" i="23" s="1"/>
  <c r="K8" i="21"/>
  <c r="K8" i="20"/>
  <c r="M13" i="20"/>
  <c r="M13" i="21"/>
  <c r="I19" i="21"/>
  <c r="I19" i="20"/>
  <c r="I19" i="22" s="1"/>
  <c r="AE24" i="21"/>
  <c r="AE24" i="20"/>
  <c r="AM24" i="22" s="1"/>
  <c r="K24" i="28" s="1"/>
  <c r="M24" i="23" s="1"/>
  <c r="M29" i="21"/>
  <c r="M29" i="20"/>
  <c r="I35" i="20"/>
  <c r="I35" i="21"/>
  <c r="K40" i="20"/>
  <c r="K40" i="21"/>
  <c r="AG45" i="21"/>
  <c r="AG45" i="20"/>
  <c r="AO45" i="22" s="1"/>
  <c r="M45" i="28" s="1"/>
  <c r="O45" i="23" s="1"/>
  <c r="AC51" i="20"/>
  <c r="AK51" i="22" s="1"/>
  <c r="I51" i="28" s="1"/>
  <c r="K51" i="23" s="1"/>
  <c r="AC51" i="21"/>
  <c r="K56" i="21"/>
  <c r="K56" i="20"/>
  <c r="K56" i="22" s="1"/>
  <c r="M61" i="21"/>
  <c r="M61" i="20"/>
  <c r="M61" i="22" s="1"/>
  <c r="I67" i="21"/>
  <c r="I67" i="20"/>
  <c r="I67" i="22" s="1"/>
  <c r="AE72" i="21"/>
  <c r="AE72" i="20"/>
  <c r="M77" i="21"/>
  <c r="M77" i="20"/>
  <c r="M77" i="22" s="1"/>
  <c r="AC83" i="21"/>
  <c r="AC83" i="20"/>
  <c r="AK83" i="22" s="1"/>
  <c r="I83" i="28" s="1"/>
  <c r="K83" i="23" s="1"/>
  <c r="K88" i="21"/>
  <c r="K88" i="20"/>
  <c r="K88" i="22" s="1"/>
  <c r="M93" i="20"/>
  <c r="M93" i="22" s="1"/>
  <c r="M93" i="21"/>
  <c r="I99" i="21"/>
  <c r="I99" i="20"/>
  <c r="I99" i="22" s="1"/>
  <c r="K104" i="20"/>
  <c r="K104" i="21"/>
  <c r="M109" i="21"/>
  <c r="M109" i="20"/>
  <c r="M109" i="22" s="1"/>
  <c r="I115" i="20"/>
  <c r="I115" i="22" s="1"/>
  <c r="I115" i="21"/>
  <c r="AE120" i="21"/>
  <c r="AE120" i="20"/>
  <c r="AM120" i="22" s="1"/>
  <c r="K120" i="28" s="1"/>
  <c r="M120" i="23" s="1"/>
  <c r="M125" i="21"/>
  <c r="M125" i="20"/>
  <c r="M125" i="22" s="1"/>
  <c r="I131" i="20"/>
  <c r="I131" i="21"/>
  <c r="F21" i="18"/>
  <c r="F21" i="19" s="1"/>
  <c r="Z21" i="18"/>
  <c r="Z21" i="19" s="1"/>
  <c r="I30" i="5"/>
  <c r="B35" i="18"/>
  <c r="B35" i="19" s="1"/>
  <c r="V35" i="18"/>
  <c r="V35" i="19" s="1"/>
  <c r="D40" i="18"/>
  <c r="D40" i="19" s="1"/>
  <c r="X40" i="18"/>
  <c r="X40" i="19" s="1"/>
  <c r="Z53" i="18"/>
  <c r="Z53" i="19" s="1"/>
  <c r="F53" i="18"/>
  <c r="F53" i="19" s="1"/>
  <c r="I62" i="5"/>
  <c r="B67" i="18"/>
  <c r="B67" i="19" s="1"/>
  <c r="V67" i="18"/>
  <c r="V67" i="19" s="1"/>
  <c r="D72" i="18"/>
  <c r="D72" i="19" s="1"/>
  <c r="X72" i="18"/>
  <c r="X72" i="19" s="1"/>
  <c r="F81" i="18"/>
  <c r="F81" i="19" s="1"/>
  <c r="Z81" i="18"/>
  <c r="Z81" i="19" s="1"/>
  <c r="I94" i="5"/>
  <c r="B99" i="18"/>
  <c r="B99" i="19" s="1"/>
  <c r="V99" i="18"/>
  <c r="V99" i="19" s="1"/>
  <c r="F113" i="18"/>
  <c r="F113" i="19" s="1"/>
  <c r="Z113" i="18"/>
  <c r="Z113" i="19" s="1"/>
  <c r="Z117" i="18"/>
  <c r="Z117" i="19" s="1"/>
  <c r="F117" i="18"/>
  <c r="F117" i="19" s="1"/>
  <c r="V127" i="18"/>
  <c r="V127" i="19" s="1"/>
  <c r="B127" i="18"/>
  <c r="B127" i="19" s="1"/>
  <c r="I130" i="5"/>
  <c r="AL8" i="20"/>
  <c r="AL8" i="21"/>
  <c r="N14" i="18"/>
  <c r="N14" i="19" s="1"/>
  <c r="AH14" i="18"/>
  <c r="AH14" i="19" s="1"/>
  <c r="AJ19" i="20"/>
  <c r="AJ19" i="21"/>
  <c r="R24" i="21"/>
  <c r="R24" i="20"/>
  <c r="N30" i="18"/>
  <c r="N30" i="19" s="1"/>
  <c r="AH30" i="18"/>
  <c r="AH30" i="19" s="1"/>
  <c r="P35" i="20"/>
  <c r="P35" i="21"/>
  <c r="AL40" i="21"/>
  <c r="AL40" i="20"/>
  <c r="AT40" i="22" s="1"/>
  <c r="R40" i="28" s="1"/>
  <c r="T40" i="23" s="1"/>
  <c r="N46" i="20"/>
  <c r="N46" i="22" s="1"/>
  <c r="N46" i="21"/>
  <c r="AJ51" i="21"/>
  <c r="AJ51" i="20"/>
  <c r="AR51" i="22" s="1"/>
  <c r="P51" i="28" s="1"/>
  <c r="R51" i="23" s="1"/>
  <c r="R56" i="21"/>
  <c r="R56" i="20"/>
  <c r="R56" i="22" s="1"/>
  <c r="N62" i="18"/>
  <c r="N62" i="19" s="1"/>
  <c r="AH62" i="18"/>
  <c r="AH62" i="19" s="1"/>
  <c r="P67" i="21"/>
  <c r="P67" i="20"/>
  <c r="AL72" i="21"/>
  <c r="AL72" i="20"/>
  <c r="AT72" i="22" s="1"/>
  <c r="R72" i="28" s="1"/>
  <c r="T72" i="23" s="1"/>
  <c r="N78" i="18"/>
  <c r="N78" i="19" s="1"/>
  <c r="AH78" i="18"/>
  <c r="AH78" i="19" s="1"/>
  <c r="P83" i="21"/>
  <c r="P83" i="20"/>
  <c r="P83" i="22" s="1"/>
  <c r="AL88" i="21"/>
  <c r="AL88" i="20"/>
  <c r="N94" i="18"/>
  <c r="N94" i="19" s="1"/>
  <c r="AH94" i="18"/>
  <c r="AH94" i="19" s="1"/>
  <c r="P99" i="21"/>
  <c r="P99" i="20"/>
  <c r="P99" i="22" s="1"/>
  <c r="R104" i="21"/>
  <c r="R104" i="20"/>
  <c r="R104" i="22" s="1"/>
  <c r="AH110" i="18"/>
  <c r="AH110" i="19" s="1"/>
  <c r="N110" i="18"/>
  <c r="N110" i="19" s="1"/>
  <c r="AJ115" i="21"/>
  <c r="AJ115" i="20"/>
  <c r="AR115" i="22" s="1"/>
  <c r="P115" i="28" s="1"/>
  <c r="R115" i="23" s="1"/>
  <c r="R120" i="21"/>
  <c r="R120" i="20"/>
  <c r="R120" i="22" s="1"/>
  <c r="N126" i="18"/>
  <c r="N126" i="19" s="1"/>
  <c r="AH126" i="18"/>
  <c r="AH126" i="19" s="1"/>
  <c r="AJ131" i="21"/>
  <c r="AJ131" i="20"/>
  <c r="L8" i="21"/>
  <c r="L8" i="20"/>
  <c r="L8" i="22" s="1"/>
  <c r="AB14" i="18"/>
  <c r="AB14" i="19" s="1"/>
  <c r="H14" i="18"/>
  <c r="H14" i="19" s="1"/>
  <c r="J19" i="20"/>
  <c r="J19" i="21"/>
  <c r="L24" i="20"/>
  <c r="L24" i="22" s="1"/>
  <c r="L24" i="21"/>
  <c r="H30" i="18"/>
  <c r="H30" i="19" s="1"/>
  <c r="AB30" i="18"/>
  <c r="AB30" i="19" s="1"/>
  <c r="J35" i="20"/>
  <c r="J35" i="21"/>
  <c r="L40" i="21"/>
  <c r="L40" i="20"/>
  <c r="L40" i="22" s="1"/>
  <c r="H46" i="18"/>
  <c r="H46" i="19" s="1"/>
  <c r="AB46" i="18"/>
  <c r="AB46" i="19" s="1"/>
  <c r="J51" i="20"/>
  <c r="J51" i="21"/>
  <c r="L56" i="20"/>
  <c r="L56" i="21"/>
  <c r="H62" i="18"/>
  <c r="H62" i="19" s="1"/>
  <c r="AB62" i="18"/>
  <c r="AB62" i="19" s="1"/>
  <c r="J67" i="21"/>
  <c r="J67" i="20"/>
  <c r="L72" i="21"/>
  <c r="L72" i="20"/>
  <c r="L72" i="22" s="1"/>
  <c r="AB78" i="18"/>
  <c r="AB78" i="19" s="1"/>
  <c r="H78" i="18"/>
  <c r="H78" i="19" s="1"/>
  <c r="AD83" i="20"/>
  <c r="AD83" i="21"/>
  <c r="L88" i="20"/>
  <c r="L88" i="22" s="1"/>
  <c r="L88" i="21"/>
  <c r="H94" i="18"/>
  <c r="H94" i="19" s="1"/>
  <c r="AB94" i="18"/>
  <c r="AB94" i="19" s="1"/>
  <c r="J99" i="21"/>
  <c r="J99" i="20"/>
  <c r="J99" i="22" s="1"/>
  <c r="AF104" i="21"/>
  <c r="AF104" i="20"/>
  <c r="AN104" i="22" s="1"/>
  <c r="L104" i="28" s="1"/>
  <c r="N104" i="23" s="1"/>
  <c r="AB110" i="18"/>
  <c r="AB110" i="19" s="1"/>
  <c r="H110" i="18"/>
  <c r="H110" i="19" s="1"/>
  <c r="J115" i="21"/>
  <c r="J115" i="20"/>
  <c r="J115" i="22" s="1"/>
  <c r="AF120" i="21"/>
  <c r="AF120" i="20"/>
  <c r="AN120" i="22" s="1"/>
  <c r="L120" i="28" s="1"/>
  <c r="N120" i="23" s="1"/>
  <c r="AB126" i="18"/>
  <c r="AB126" i="19" s="1"/>
  <c r="H126" i="18"/>
  <c r="H126" i="19" s="1"/>
  <c r="AD131" i="20"/>
  <c r="AL131" i="22" s="1"/>
  <c r="J131" i="28" s="1"/>
  <c r="L131" i="23" s="1"/>
  <c r="AD131" i="21"/>
  <c r="E8" i="18"/>
  <c r="E8" i="19" s="1"/>
  <c r="Y8" i="18"/>
  <c r="Y8" i="19" s="1"/>
  <c r="C19" i="18"/>
  <c r="C19" i="19" s="1"/>
  <c r="W19" i="18"/>
  <c r="W19" i="19" s="1"/>
  <c r="W35" i="18"/>
  <c r="W35" i="19" s="1"/>
  <c r="C35" i="18"/>
  <c r="C35" i="19" s="1"/>
  <c r="C51" i="18"/>
  <c r="C51" i="19" s="1"/>
  <c r="W51" i="18"/>
  <c r="W51" i="19" s="1"/>
  <c r="E56" i="18"/>
  <c r="E56" i="19" s="1"/>
  <c r="Y56" i="18"/>
  <c r="Y56" i="19" s="1"/>
  <c r="C67" i="18"/>
  <c r="C67" i="19" s="1"/>
  <c r="W67" i="18"/>
  <c r="W67" i="19" s="1"/>
  <c r="C83" i="18"/>
  <c r="C83" i="19" s="1"/>
  <c r="W83" i="18"/>
  <c r="W83" i="19" s="1"/>
  <c r="C99" i="18"/>
  <c r="C99" i="19" s="1"/>
  <c r="W99" i="18"/>
  <c r="W99" i="19" s="1"/>
  <c r="AA109" i="18"/>
  <c r="AA109" i="19" s="1"/>
  <c r="G109" i="18"/>
  <c r="G109" i="19" s="1"/>
  <c r="C115" i="18"/>
  <c r="C115" i="19" s="1"/>
  <c r="W115" i="18"/>
  <c r="W115" i="19" s="1"/>
  <c r="E120" i="18"/>
  <c r="E120" i="19" s="1"/>
  <c r="Y120" i="18"/>
  <c r="Y120" i="19" s="1"/>
  <c r="G125" i="18"/>
  <c r="G125" i="19" s="1"/>
  <c r="AA125" i="18"/>
  <c r="AA125" i="19" s="1"/>
  <c r="P82" i="21"/>
  <c r="P82" i="20"/>
  <c r="P82" i="22" s="1"/>
  <c r="R87" i="20"/>
  <c r="R87" i="21"/>
  <c r="AJ98" i="21"/>
  <c r="AJ98" i="20"/>
  <c r="AR98" i="22" s="1"/>
  <c r="P98" i="28" s="1"/>
  <c r="R98" i="23" s="1"/>
  <c r="AL103" i="21"/>
  <c r="AL103" i="20"/>
  <c r="AJ114" i="21"/>
  <c r="AJ114" i="20"/>
  <c r="AR114" i="22" s="1"/>
  <c r="P114" i="28" s="1"/>
  <c r="R114" i="23" s="1"/>
  <c r="AL119" i="21"/>
  <c r="AL119" i="20"/>
  <c r="AT119" i="22" s="1"/>
  <c r="R119" i="28" s="1"/>
  <c r="T119" i="23" s="1"/>
  <c r="AJ130" i="21"/>
  <c r="AJ130" i="20"/>
  <c r="AR130" i="22" s="1"/>
  <c r="P130" i="28" s="1"/>
  <c r="R130" i="23" s="1"/>
  <c r="AF7" i="21"/>
  <c r="AF7" i="20"/>
  <c r="AD18" i="21"/>
  <c r="AD18" i="20"/>
  <c r="AL18" i="22" s="1"/>
  <c r="J18" i="28" s="1"/>
  <c r="L18" i="23" s="1"/>
  <c r="L23" i="20"/>
  <c r="L23" i="21"/>
  <c r="AD34" i="20"/>
  <c r="AD34" i="21"/>
  <c r="AF39" i="20"/>
  <c r="AN39" i="22" s="1"/>
  <c r="L39" i="28" s="1"/>
  <c r="N39" i="23" s="1"/>
  <c r="AF39" i="21"/>
  <c r="J50" i="20"/>
  <c r="J50" i="21"/>
  <c r="AF55" i="21"/>
  <c r="AF55" i="20"/>
  <c r="AN55" i="22" s="1"/>
  <c r="L55" i="28" s="1"/>
  <c r="N55" i="23" s="1"/>
  <c r="AD66" i="20"/>
  <c r="AD66" i="21"/>
  <c r="AF71" i="21"/>
  <c r="AF71" i="20"/>
  <c r="J82" i="21"/>
  <c r="J82" i="20"/>
  <c r="J82" i="22" s="1"/>
  <c r="AF87" i="20"/>
  <c r="AF87" i="21"/>
  <c r="AD98" i="21"/>
  <c r="AD98" i="20"/>
  <c r="AL98" i="22" s="1"/>
  <c r="J98" i="28" s="1"/>
  <c r="L98" i="23" s="1"/>
  <c r="L103" i="21"/>
  <c r="L103" i="20"/>
  <c r="AD114" i="21"/>
  <c r="AD114" i="20"/>
  <c r="AL114" i="22" s="1"/>
  <c r="J114" i="28" s="1"/>
  <c r="L114" i="23" s="1"/>
  <c r="AF119" i="20"/>
  <c r="AF119" i="21"/>
  <c r="J130" i="21"/>
  <c r="J130" i="20"/>
  <c r="J130" i="22" s="1"/>
  <c r="G8" i="18"/>
  <c r="G8" i="19" s="1"/>
  <c r="AA8" i="18"/>
  <c r="AA8" i="19" s="1"/>
  <c r="C14" i="18"/>
  <c r="C14" i="19" s="1"/>
  <c r="W14" i="18"/>
  <c r="W14" i="19" s="1"/>
  <c r="AA24" i="18"/>
  <c r="AA24" i="19" s="1"/>
  <c r="G24" i="18"/>
  <c r="G24" i="19" s="1"/>
  <c r="C30" i="18"/>
  <c r="C30" i="19" s="1"/>
  <c r="W30" i="18"/>
  <c r="W30" i="19" s="1"/>
  <c r="E35" i="18"/>
  <c r="E35" i="19" s="1"/>
  <c r="Y35" i="18"/>
  <c r="Y35" i="19" s="1"/>
  <c r="G40" i="18"/>
  <c r="G40" i="19" s="1"/>
  <c r="AA40" i="18"/>
  <c r="AA40" i="19" s="1"/>
  <c r="W46" i="18"/>
  <c r="W46" i="19" s="1"/>
  <c r="C46" i="18"/>
  <c r="C46" i="19" s="1"/>
  <c r="AA56" i="18"/>
  <c r="AA56" i="19" s="1"/>
  <c r="G56" i="18"/>
  <c r="G56" i="19" s="1"/>
  <c r="C62" i="18"/>
  <c r="C62" i="19" s="1"/>
  <c r="W62" i="18"/>
  <c r="W62" i="19" s="1"/>
  <c r="Y67" i="18"/>
  <c r="Y67" i="19" s="1"/>
  <c r="E67" i="18"/>
  <c r="E67" i="19" s="1"/>
  <c r="AA72" i="18"/>
  <c r="AA72" i="19" s="1"/>
  <c r="G72" i="18"/>
  <c r="G72" i="19" s="1"/>
  <c r="W78" i="18"/>
  <c r="W78" i="19" s="1"/>
  <c r="C78" i="18"/>
  <c r="C78" i="19" s="1"/>
  <c r="E83" i="18"/>
  <c r="E83" i="19" s="1"/>
  <c r="Y83" i="18"/>
  <c r="Y83" i="19" s="1"/>
  <c r="AA88" i="18"/>
  <c r="AA88" i="19" s="1"/>
  <c r="G88" i="18"/>
  <c r="G88" i="19" s="1"/>
  <c r="W94" i="18"/>
  <c r="W94" i="19" s="1"/>
  <c r="C94" i="18"/>
  <c r="C94" i="19" s="1"/>
  <c r="Y99" i="18"/>
  <c r="Y99" i="19" s="1"/>
  <c r="E99" i="18"/>
  <c r="E99" i="19" s="1"/>
  <c r="AA104" i="18"/>
  <c r="AA104" i="19" s="1"/>
  <c r="G104" i="18"/>
  <c r="G104" i="19" s="1"/>
  <c r="AA120" i="18"/>
  <c r="AA120" i="19" s="1"/>
  <c r="G120" i="18"/>
  <c r="G120" i="19" s="1"/>
  <c r="E131" i="18"/>
  <c r="E131" i="19" s="1"/>
  <c r="Y131" i="18"/>
  <c r="Y131" i="19" s="1"/>
  <c r="AK6" i="20"/>
  <c r="AK6" i="21"/>
  <c r="AM11" i="20"/>
  <c r="AU11" i="22" s="1"/>
  <c r="S11" i="28" s="1"/>
  <c r="U11" i="23" s="1"/>
  <c r="AM11" i="21"/>
  <c r="AI17" i="20"/>
  <c r="AI17" i="21"/>
  <c r="AK22" i="20"/>
  <c r="AK22" i="21"/>
  <c r="AM27" i="20"/>
  <c r="AM27" i="21"/>
  <c r="AI33" i="21"/>
  <c r="AI33" i="20"/>
  <c r="Q38" i="20"/>
  <c r="Q38" i="21"/>
  <c r="S43" i="20"/>
  <c r="S43" i="21"/>
  <c r="AI49" i="20"/>
  <c r="AI49" i="21"/>
  <c r="AK54" i="20"/>
  <c r="AS54" i="22" s="1"/>
  <c r="Q54" i="28" s="1"/>
  <c r="S54" i="23" s="1"/>
  <c r="AK54" i="21"/>
  <c r="S59" i="21"/>
  <c r="S59" i="20"/>
  <c r="S59" i="22" s="1"/>
  <c r="O65" i="20"/>
  <c r="O65" i="21"/>
  <c r="Q70" i="20"/>
  <c r="Q70" i="21"/>
  <c r="AM75" i="21"/>
  <c r="AM75" i="20"/>
  <c r="AI81" i="21"/>
  <c r="AI81" i="20"/>
  <c r="AQ81" i="22" s="1"/>
  <c r="O81" i="28" s="1"/>
  <c r="Q81" i="23" s="1"/>
  <c r="Q86" i="21"/>
  <c r="Q86" i="20"/>
  <c r="Q86" i="22" s="1"/>
  <c r="S91" i="21"/>
  <c r="S91" i="20"/>
  <c r="S91" i="22" s="1"/>
  <c r="AI97" i="21"/>
  <c r="AI97" i="20"/>
  <c r="AK102" i="21"/>
  <c r="AK102" i="20"/>
  <c r="AS102" i="22" s="1"/>
  <c r="Q102" i="28" s="1"/>
  <c r="S102" i="23" s="1"/>
  <c r="S107" i="20"/>
  <c r="S107" i="21"/>
  <c r="O113" i="20"/>
  <c r="O113" i="21"/>
  <c r="Q118" i="21"/>
  <c r="Q118" i="20"/>
  <c r="AM123" i="20"/>
  <c r="AM123" i="21"/>
  <c r="O129" i="21"/>
  <c r="O129" i="20"/>
  <c r="O129" i="22" s="1"/>
  <c r="K6" i="20"/>
  <c r="K6" i="21"/>
  <c r="AG11" i="20"/>
  <c r="AO11" i="22" s="1"/>
  <c r="M11" i="28" s="1"/>
  <c r="O11" i="23" s="1"/>
  <c r="AG11" i="21"/>
  <c r="I17" i="21"/>
  <c r="I17" i="20"/>
  <c r="I17" i="22" s="1"/>
  <c r="AE22" i="21"/>
  <c r="AE22" i="20"/>
  <c r="AM22" i="22" s="1"/>
  <c r="K22" i="28" s="1"/>
  <c r="M22" i="23" s="1"/>
  <c r="AG27" i="21"/>
  <c r="AG27" i="20"/>
  <c r="AO27" i="22" s="1"/>
  <c r="M27" i="28" s="1"/>
  <c r="O27" i="23" s="1"/>
  <c r="AC33" i="21"/>
  <c r="AC33" i="20"/>
  <c r="K38" i="21"/>
  <c r="K38" i="20"/>
  <c r="K38" i="22" s="1"/>
  <c r="M43" i="20"/>
  <c r="M43" i="21"/>
  <c r="I49" i="21"/>
  <c r="I49" i="20"/>
  <c r="I49" i="22" s="1"/>
  <c r="AE54" i="20"/>
  <c r="AM54" i="22" s="1"/>
  <c r="K54" i="28" s="1"/>
  <c r="M54" i="23" s="1"/>
  <c r="AE54" i="21"/>
  <c r="AG59" i="21"/>
  <c r="AG59" i="20"/>
  <c r="AO59" i="22" s="1"/>
  <c r="M59" i="28" s="1"/>
  <c r="O59" i="23" s="1"/>
  <c r="I65" i="20"/>
  <c r="I65" i="21"/>
  <c r="K70" i="21"/>
  <c r="K70" i="20"/>
  <c r="K70" i="22" s="1"/>
  <c r="M75" i="20"/>
  <c r="M75" i="22" s="1"/>
  <c r="M75" i="21"/>
  <c r="I81" i="20"/>
  <c r="I81" i="21"/>
  <c r="AE86" i="21"/>
  <c r="AE86" i="20"/>
  <c r="AM86" i="22" s="1"/>
  <c r="K86" i="28" s="1"/>
  <c r="M86" i="23" s="1"/>
  <c r="M91" i="21"/>
  <c r="M91" i="20"/>
  <c r="M91" i="22" s="1"/>
  <c r="I97" i="21"/>
  <c r="I97" i="20"/>
  <c r="K102" i="21"/>
  <c r="K102" i="20"/>
  <c r="K102" i="22" s="1"/>
  <c r="AG107" i="21"/>
  <c r="AG107" i="20"/>
  <c r="AO107" i="22" s="1"/>
  <c r="M107" i="28" s="1"/>
  <c r="O107" i="23" s="1"/>
  <c r="AC113" i="21"/>
  <c r="AC113" i="20"/>
  <c r="AK113" i="22" s="1"/>
  <c r="I113" i="28" s="1"/>
  <c r="K113" i="23" s="1"/>
  <c r="K118" i="21"/>
  <c r="K118" i="20"/>
  <c r="AG123" i="20"/>
  <c r="AG123" i="21"/>
  <c r="I129" i="21"/>
  <c r="I129" i="20"/>
  <c r="I129" i="22" s="1"/>
  <c r="D6" i="18"/>
  <c r="D6" i="19" s="1"/>
  <c r="X6" i="18"/>
  <c r="X6" i="19" s="1"/>
  <c r="F15" i="18"/>
  <c r="F15" i="19" s="1"/>
  <c r="Z15" i="18"/>
  <c r="Z15" i="19" s="1"/>
  <c r="I32" i="5"/>
  <c r="D42" i="18"/>
  <c r="D42" i="19" s="1"/>
  <c r="X42" i="18"/>
  <c r="X42" i="19" s="1"/>
  <c r="I64" i="5"/>
  <c r="Z79" i="18"/>
  <c r="Z79" i="19" s="1"/>
  <c r="F79" i="18"/>
  <c r="F79" i="19" s="1"/>
  <c r="F83" i="18"/>
  <c r="F83" i="19" s="1"/>
  <c r="Z83" i="18"/>
  <c r="Z83" i="19" s="1"/>
  <c r="I96" i="5"/>
  <c r="D102" i="18"/>
  <c r="D102" i="19" s="1"/>
  <c r="X102" i="18"/>
  <c r="X102" i="19" s="1"/>
  <c r="D106" i="18"/>
  <c r="D106" i="19" s="1"/>
  <c r="X106" i="18"/>
  <c r="X106" i="19" s="1"/>
  <c r="F111" i="18"/>
  <c r="F111" i="19" s="1"/>
  <c r="Z111" i="18"/>
  <c r="Z111" i="19" s="1"/>
  <c r="Z115" i="18"/>
  <c r="Z115" i="19" s="1"/>
  <c r="F115" i="18"/>
  <c r="F115" i="19" s="1"/>
  <c r="I124" i="5"/>
  <c r="I128" i="5"/>
  <c r="R6" i="20"/>
  <c r="R6" i="22" s="1"/>
  <c r="R6" i="21"/>
  <c r="AH12" i="18"/>
  <c r="AH12" i="19" s="1"/>
  <c r="N12" i="18"/>
  <c r="N12" i="19" s="1"/>
  <c r="AJ17" i="21"/>
  <c r="AJ17" i="20"/>
  <c r="AR17" i="22" s="1"/>
  <c r="P17" i="28" s="1"/>
  <c r="R17" i="23" s="1"/>
  <c r="R22" i="21"/>
  <c r="R22" i="20"/>
  <c r="N28" i="18"/>
  <c r="N28" i="19" s="1"/>
  <c r="AH28" i="18"/>
  <c r="AH28" i="19" s="1"/>
  <c r="AJ33" i="20"/>
  <c r="AR33" i="22" s="1"/>
  <c r="P33" i="28" s="1"/>
  <c r="R33" i="23" s="1"/>
  <c r="AJ33" i="21"/>
  <c r="R38" i="20"/>
  <c r="R38" i="21"/>
  <c r="N44" i="18"/>
  <c r="N44" i="19" s="1"/>
  <c r="AH44" i="18"/>
  <c r="AH44" i="19" s="1"/>
  <c r="P49" i="20"/>
  <c r="P49" i="22" s="1"/>
  <c r="P49" i="21"/>
  <c r="AL54" i="21"/>
  <c r="AL54" i="20"/>
  <c r="N60" i="18"/>
  <c r="N60" i="19" s="1"/>
  <c r="AH60" i="18"/>
  <c r="AH60" i="19" s="1"/>
  <c r="AJ65" i="21"/>
  <c r="AJ65" i="20"/>
  <c r="R70" i="20"/>
  <c r="R70" i="22" s="1"/>
  <c r="R70" i="21"/>
  <c r="AH76" i="18"/>
  <c r="AH76" i="19" s="1"/>
  <c r="N76" i="18"/>
  <c r="N76" i="19" s="1"/>
  <c r="AJ81" i="20"/>
  <c r="AJ81" i="21"/>
  <c r="R86" i="20"/>
  <c r="R86" i="22" s="1"/>
  <c r="R86" i="21"/>
  <c r="AH92" i="18"/>
  <c r="AH92" i="19" s="1"/>
  <c r="N92" i="18"/>
  <c r="N92" i="19" s="1"/>
  <c r="AJ97" i="21"/>
  <c r="AJ97" i="20"/>
  <c r="R102" i="21"/>
  <c r="R102" i="20"/>
  <c r="R102" i="22" s="1"/>
  <c r="AH108" i="18"/>
  <c r="AH108" i="19" s="1"/>
  <c r="N108" i="18"/>
  <c r="N108" i="19" s="1"/>
  <c r="P113" i="20"/>
  <c r="P113" i="22" s="1"/>
  <c r="P113" i="21"/>
  <c r="AL118" i="21"/>
  <c r="AL118" i="20"/>
  <c r="AH124" i="18"/>
  <c r="AH124" i="19" s="1"/>
  <c r="N124" i="18"/>
  <c r="N124" i="19" s="1"/>
  <c r="P129" i="21"/>
  <c r="P129" i="20"/>
  <c r="L6" i="21"/>
  <c r="L6" i="20"/>
  <c r="H12" i="18"/>
  <c r="H12" i="19" s="1"/>
  <c r="AB12" i="18"/>
  <c r="AB12" i="19" s="1"/>
  <c r="AD17" i="21"/>
  <c r="AD17" i="20"/>
  <c r="AL17" i="22" s="1"/>
  <c r="J17" i="28" s="1"/>
  <c r="L17" i="23" s="1"/>
  <c r="L22" i="20"/>
  <c r="L22" i="22" s="1"/>
  <c r="L22" i="21"/>
  <c r="H28" i="18"/>
  <c r="H28" i="19" s="1"/>
  <c r="AB28" i="18"/>
  <c r="AB28" i="19" s="1"/>
  <c r="AD33" i="20"/>
  <c r="AL33" i="22" s="1"/>
  <c r="J33" i="28" s="1"/>
  <c r="L33" i="23" s="1"/>
  <c r="AD33" i="21"/>
  <c r="AF38" i="21"/>
  <c r="AF38" i="20"/>
  <c r="AN38" i="22" s="1"/>
  <c r="L38" i="28" s="1"/>
  <c r="N38" i="23" s="1"/>
  <c r="AB44" i="18"/>
  <c r="AB44" i="19" s="1"/>
  <c r="H44" i="18"/>
  <c r="H44" i="19" s="1"/>
  <c r="J49" i="20"/>
  <c r="J49" i="22" s="1"/>
  <c r="J49" i="21"/>
  <c r="L54" i="21"/>
  <c r="L54" i="20"/>
  <c r="H60" i="18"/>
  <c r="H60" i="19" s="1"/>
  <c r="AB60" i="18"/>
  <c r="AB60" i="19" s="1"/>
  <c r="AD65" i="20"/>
  <c r="AL65" i="22" s="1"/>
  <c r="J65" i="28" s="1"/>
  <c r="L65" i="23" s="1"/>
  <c r="AD65" i="21"/>
  <c r="L70" i="20"/>
  <c r="L70" i="22" s="1"/>
  <c r="L70" i="21"/>
  <c r="H76" i="18"/>
  <c r="H76" i="19" s="1"/>
  <c r="AB76" i="18"/>
  <c r="AB76" i="19" s="1"/>
  <c r="J81" i="21"/>
  <c r="J81" i="20"/>
  <c r="J81" i="22" s="1"/>
  <c r="L86" i="20"/>
  <c r="L86" i="22" s="1"/>
  <c r="L86" i="21"/>
  <c r="H92" i="18"/>
  <c r="H92" i="19" s="1"/>
  <c r="AB92" i="18"/>
  <c r="AB92" i="19" s="1"/>
  <c r="J97" i="21"/>
  <c r="J97" i="20"/>
  <c r="L102" i="21"/>
  <c r="L102" i="20"/>
  <c r="L102" i="22" s="1"/>
  <c r="H108" i="18"/>
  <c r="H108" i="19" s="1"/>
  <c r="AB108" i="18"/>
  <c r="AB108" i="19" s="1"/>
  <c r="AD113" i="21"/>
  <c r="AD113" i="20"/>
  <c r="AF118" i="20"/>
  <c r="AN118" i="22" s="1"/>
  <c r="L118" i="28" s="1"/>
  <c r="N118" i="23" s="1"/>
  <c r="AF118" i="21"/>
  <c r="AB124" i="18"/>
  <c r="AB124" i="19" s="1"/>
  <c r="H124" i="18"/>
  <c r="H124" i="19" s="1"/>
  <c r="AD129" i="21"/>
  <c r="AD129" i="20"/>
  <c r="G11" i="18"/>
  <c r="G11" i="19" s="1"/>
  <c r="AA11" i="18"/>
  <c r="AA11" i="19" s="1"/>
  <c r="C33" i="18"/>
  <c r="C33" i="19" s="1"/>
  <c r="W33" i="18"/>
  <c r="W33" i="19" s="1"/>
  <c r="Y54" i="18"/>
  <c r="Y54" i="19" s="1"/>
  <c r="E54" i="18"/>
  <c r="E54" i="19" s="1"/>
  <c r="G75" i="18"/>
  <c r="G75" i="19" s="1"/>
  <c r="AA75" i="18"/>
  <c r="AA75" i="19" s="1"/>
  <c r="W81" i="18"/>
  <c r="W81" i="19" s="1"/>
  <c r="C81" i="18"/>
  <c r="C81" i="19" s="1"/>
  <c r="AA91" i="18"/>
  <c r="AA91" i="19" s="1"/>
  <c r="G91" i="18"/>
  <c r="G91" i="19" s="1"/>
  <c r="W97" i="18"/>
  <c r="W97" i="19" s="1"/>
  <c r="C97" i="18"/>
  <c r="C97" i="19" s="1"/>
  <c r="G107" i="18"/>
  <c r="G107" i="19" s="1"/>
  <c r="AA107" i="18"/>
  <c r="AA107" i="19" s="1"/>
  <c r="W113" i="18"/>
  <c r="W113" i="19" s="1"/>
  <c r="C113" i="18"/>
  <c r="C113" i="19" s="1"/>
  <c r="E118" i="18"/>
  <c r="E118" i="19" s="1"/>
  <c r="Y118" i="18"/>
  <c r="Y118" i="19" s="1"/>
  <c r="C129" i="18"/>
  <c r="C129" i="19" s="1"/>
  <c r="W129" i="18"/>
  <c r="W129" i="19" s="1"/>
  <c r="S6" i="21"/>
  <c r="S6" i="20"/>
  <c r="AI12" i="20"/>
  <c r="AQ12" i="22" s="1"/>
  <c r="O12" i="28" s="1"/>
  <c r="Q12" i="23" s="1"/>
  <c r="AI12" i="21"/>
  <c r="AK17" i="21"/>
  <c r="AK17" i="20"/>
  <c r="S22" i="21"/>
  <c r="S22" i="20"/>
  <c r="S22" i="22" s="1"/>
  <c r="AI28" i="21"/>
  <c r="AI28" i="20"/>
  <c r="AK33" i="21"/>
  <c r="AK33" i="20"/>
  <c r="S38" i="21"/>
  <c r="S38" i="20"/>
  <c r="AI44" i="21"/>
  <c r="AI44" i="20"/>
  <c r="AQ44" i="22" s="1"/>
  <c r="O44" i="28" s="1"/>
  <c r="Q44" i="23" s="1"/>
  <c r="Q49" i="21"/>
  <c r="Q49" i="20"/>
  <c r="S54" i="20"/>
  <c r="S54" i="22" s="1"/>
  <c r="S54" i="21"/>
  <c r="AI60" i="21"/>
  <c r="AI60" i="20"/>
  <c r="Q65" i="20"/>
  <c r="Q65" i="21"/>
  <c r="S70" i="21"/>
  <c r="S70" i="20"/>
  <c r="AI76" i="20"/>
  <c r="AQ76" i="22" s="1"/>
  <c r="O76" i="28" s="1"/>
  <c r="Q76" i="23" s="1"/>
  <c r="AI76" i="21"/>
  <c r="AK81" i="21"/>
  <c r="AK81" i="20"/>
  <c r="S86" i="21"/>
  <c r="S86" i="20"/>
  <c r="S86" i="22" s="1"/>
  <c r="O92" i="21"/>
  <c r="O92" i="20"/>
  <c r="AK97" i="21"/>
  <c r="AK97" i="20"/>
  <c r="S102" i="21"/>
  <c r="S102" i="20"/>
  <c r="O108" i="21"/>
  <c r="O108" i="20"/>
  <c r="O108" i="22" s="1"/>
  <c r="Q113" i="21"/>
  <c r="Q113" i="20"/>
  <c r="S118" i="20"/>
  <c r="S118" i="22" s="1"/>
  <c r="S118" i="21"/>
  <c r="O124" i="21"/>
  <c r="O124" i="20"/>
  <c r="Q129" i="20"/>
  <c r="Q129" i="21"/>
  <c r="M6" i="20"/>
  <c r="M6" i="22" s="1"/>
  <c r="M6" i="21"/>
  <c r="AC12" i="21"/>
  <c r="AC12" i="20"/>
  <c r="K17" i="21"/>
  <c r="K17" i="20"/>
  <c r="M22" i="21"/>
  <c r="M22" i="20"/>
  <c r="M22" i="22" s="1"/>
  <c r="AC28" i="20"/>
  <c r="AK28" i="22" s="1"/>
  <c r="I28" i="28" s="1"/>
  <c r="K28" i="23" s="1"/>
  <c r="AC28" i="21"/>
  <c r="K33" i="20"/>
  <c r="K33" i="22" s="1"/>
  <c r="K33" i="21"/>
  <c r="AG38" i="21"/>
  <c r="AG38" i="20"/>
  <c r="AC44" i="21"/>
  <c r="AC44" i="20"/>
  <c r="AK44" i="22" s="1"/>
  <c r="I44" i="28" s="1"/>
  <c r="K44" i="23" s="1"/>
  <c r="K49" i="21"/>
  <c r="K49" i="20"/>
  <c r="M54" i="21"/>
  <c r="M54" i="20"/>
  <c r="AC60" i="21"/>
  <c r="AC60" i="20"/>
  <c r="AE65" i="21"/>
  <c r="AE65" i="20"/>
  <c r="AM65" i="22" s="1"/>
  <c r="K65" i="28" s="1"/>
  <c r="M65" i="23" s="1"/>
  <c r="M70" i="21"/>
  <c r="M70" i="20"/>
  <c r="I76" i="21"/>
  <c r="I76" i="20"/>
  <c r="K81" i="21"/>
  <c r="K81" i="20"/>
  <c r="M86" i="21"/>
  <c r="M86" i="20"/>
  <c r="M86" i="22" s="1"/>
  <c r="I92" i="20"/>
  <c r="I92" i="22" s="1"/>
  <c r="I92" i="21"/>
  <c r="AE97" i="20"/>
  <c r="AM97" i="22" s="1"/>
  <c r="K97" i="28" s="1"/>
  <c r="M97" i="23" s="1"/>
  <c r="AE97" i="21"/>
  <c r="M102" i="20"/>
  <c r="M102" i="22" s="1"/>
  <c r="M102" i="21"/>
  <c r="I108" i="20"/>
  <c r="I108" i="21"/>
  <c r="K113" i="21"/>
  <c r="K113" i="20"/>
  <c r="AG118" i="21"/>
  <c r="AG118" i="20"/>
  <c r="I124" i="21"/>
  <c r="I124" i="20"/>
  <c r="AE129" i="21"/>
  <c r="AE129" i="20"/>
  <c r="AM129" i="22" s="1"/>
  <c r="K129" i="28" s="1"/>
  <c r="M129" i="23" s="1"/>
  <c r="I15" i="5"/>
  <c r="D21" i="18"/>
  <c r="D21" i="19" s="1"/>
  <c r="X21" i="18"/>
  <c r="X21" i="19" s="1"/>
  <c r="D25" i="18"/>
  <c r="D25" i="19" s="1"/>
  <c r="X25" i="18"/>
  <c r="X25" i="19" s="1"/>
  <c r="F30" i="18"/>
  <c r="F30" i="19" s="1"/>
  <c r="Z30" i="18"/>
  <c r="Z30" i="19" s="1"/>
  <c r="I43" i="5"/>
  <c r="B48" i="18"/>
  <c r="B48" i="19" s="1"/>
  <c r="V48" i="18"/>
  <c r="V48" i="19" s="1"/>
  <c r="X57" i="18"/>
  <c r="X57" i="19" s="1"/>
  <c r="D57" i="18"/>
  <c r="D57" i="19" s="1"/>
  <c r="B76" i="18"/>
  <c r="B76" i="19" s="1"/>
  <c r="V76" i="18"/>
  <c r="V76" i="19" s="1"/>
  <c r="B80" i="18"/>
  <c r="B80" i="19" s="1"/>
  <c r="V80" i="18"/>
  <c r="V80" i="19" s="1"/>
  <c r="X85" i="18"/>
  <c r="X85" i="19" s="1"/>
  <c r="D85" i="18"/>
  <c r="D85" i="19" s="1"/>
  <c r="F94" i="18"/>
  <c r="F94" i="19" s="1"/>
  <c r="Z94" i="18"/>
  <c r="Z94" i="19" s="1"/>
  <c r="V104" i="18"/>
  <c r="V104" i="19" s="1"/>
  <c r="B104" i="18"/>
  <c r="B104" i="19" s="1"/>
  <c r="V108" i="18"/>
  <c r="V108" i="19" s="1"/>
  <c r="B108" i="18"/>
  <c r="B108" i="19" s="1"/>
  <c r="D113" i="18"/>
  <c r="D113" i="19" s="1"/>
  <c r="X113" i="18"/>
  <c r="X113" i="19" s="1"/>
  <c r="AL9" i="21"/>
  <c r="AL9" i="20"/>
  <c r="AJ20" i="20"/>
  <c r="AR20" i="22" s="1"/>
  <c r="P20" i="28" s="1"/>
  <c r="R20" i="23" s="1"/>
  <c r="AJ20" i="21"/>
  <c r="AL25" i="20"/>
  <c r="AL25" i="21"/>
  <c r="P36" i="21"/>
  <c r="P36" i="20"/>
  <c r="AL41" i="20"/>
  <c r="AT41" i="22" s="1"/>
  <c r="R41" i="28" s="1"/>
  <c r="T41" i="23" s="1"/>
  <c r="AL41" i="21"/>
  <c r="P52" i="21"/>
  <c r="P52" i="20"/>
  <c r="R57" i="20"/>
  <c r="R57" i="21"/>
  <c r="N63" i="20"/>
  <c r="N63" i="22" s="1"/>
  <c r="N63" i="21"/>
  <c r="P68" i="20"/>
  <c r="P68" i="22" s="1"/>
  <c r="P68" i="21"/>
  <c r="AL73" i="21"/>
  <c r="AL73" i="20"/>
  <c r="AJ84" i="21"/>
  <c r="AJ84" i="20"/>
  <c r="AR84" i="22" s="1"/>
  <c r="P84" i="28" s="1"/>
  <c r="R84" i="23" s="1"/>
  <c r="AL89" i="20"/>
  <c r="AT89" i="22" s="1"/>
  <c r="R89" i="28" s="1"/>
  <c r="T89" i="23" s="1"/>
  <c r="AL89" i="21"/>
  <c r="P100" i="20"/>
  <c r="P100" i="22" s="1"/>
  <c r="P100" i="21"/>
  <c r="R105" i="20"/>
  <c r="R105" i="22" s="1"/>
  <c r="R105" i="21"/>
  <c r="AJ116" i="21"/>
  <c r="AJ116" i="20"/>
  <c r="AR116" i="22" s="1"/>
  <c r="P116" i="28" s="1"/>
  <c r="R116" i="23" s="1"/>
  <c r="R121" i="21"/>
  <c r="R121" i="20"/>
  <c r="AK4" i="21"/>
  <c r="AK4" i="20"/>
  <c r="AF9" i="20"/>
  <c r="AN9" i="22" s="1"/>
  <c r="L9" i="28" s="1"/>
  <c r="N9" i="23" s="1"/>
  <c r="AF9" i="21"/>
  <c r="J20" i="20"/>
  <c r="J20" i="21"/>
  <c r="AF25" i="20"/>
  <c r="AN25" i="22" s="1"/>
  <c r="L25" i="28" s="1"/>
  <c r="N25" i="23" s="1"/>
  <c r="AF25" i="21"/>
  <c r="J36" i="21"/>
  <c r="J36" i="20"/>
  <c r="AF41" i="21"/>
  <c r="AF41" i="20"/>
  <c r="J52" i="21"/>
  <c r="J52" i="20"/>
  <c r="J52" i="22" s="1"/>
  <c r="L57" i="21"/>
  <c r="L57" i="20"/>
  <c r="AD68" i="21"/>
  <c r="AD68" i="20"/>
  <c r="L73" i="20"/>
  <c r="L73" i="22" s="1"/>
  <c r="L73" i="21"/>
  <c r="J84" i="21"/>
  <c r="J84" i="20"/>
  <c r="J84" i="22" s="1"/>
  <c r="L89" i="21"/>
  <c r="L89" i="20"/>
  <c r="J100" i="21"/>
  <c r="J100" i="20"/>
  <c r="L105" i="20"/>
  <c r="L105" i="22" s="1"/>
  <c r="L105" i="21"/>
  <c r="AD116" i="21"/>
  <c r="AD116" i="20"/>
  <c r="AL116" i="22" s="1"/>
  <c r="J116" i="28" s="1"/>
  <c r="L116" i="23" s="1"/>
  <c r="AF121" i="20"/>
  <c r="AN121" i="22" s="1"/>
  <c r="L121" i="28" s="1"/>
  <c r="N121" i="23" s="1"/>
  <c r="AF121" i="21"/>
  <c r="K4" i="21"/>
  <c r="K4" i="20"/>
  <c r="Y9" i="18"/>
  <c r="Y9" i="19" s="1"/>
  <c r="E9" i="18"/>
  <c r="E9" i="19" s="1"/>
  <c r="AA14" i="18"/>
  <c r="AA14" i="19" s="1"/>
  <c r="G14" i="18"/>
  <c r="G14" i="19" s="1"/>
  <c r="Y25" i="18"/>
  <c r="Y25" i="19" s="1"/>
  <c r="E25" i="18"/>
  <c r="E25" i="19" s="1"/>
  <c r="AA46" i="18"/>
  <c r="AA46" i="19" s="1"/>
  <c r="G46" i="18"/>
  <c r="G46" i="19" s="1"/>
  <c r="W52" i="18"/>
  <c r="W52" i="19" s="1"/>
  <c r="C52" i="18"/>
  <c r="C52" i="19" s="1"/>
  <c r="Y57" i="18"/>
  <c r="Y57" i="19" s="1"/>
  <c r="E57" i="18"/>
  <c r="E57" i="19" s="1"/>
  <c r="AA62" i="18"/>
  <c r="AA62" i="19" s="1"/>
  <c r="G62" i="18"/>
  <c r="G62" i="19" s="1"/>
  <c r="W68" i="18"/>
  <c r="W68" i="19" s="1"/>
  <c r="C68" i="18"/>
  <c r="C68" i="19" s="1"/>
  <c r="Y73" i="18"/>
  <c r="Y73" i="19" s="1"/>
  <c r="E73" i="18"/>
  <c r="E73" i="19" s="1"/>
  <c r="G78" i="18"/>
  <c r="G78" i="19" s="1"/>
  <c r="AA78" i="18"/>
  <c r="AA78" i="19" s="1"/>
  <c r="Y89" i="18"/>
  <c r="Y89" i="19" s="1"/>
  <c r="E89" i="18"/>
  <c r="E89" i="19" s="1"/>
  <c r="G94" i="18"/>
  <c r="G94" i="19" s="1"/>
  <c r="AA94" i="18"/>
  <c r="AA94" i="19" s="1"/>
  <c r="C100" i="18"/>
  <c r="C100" i="19" s="1"/>
  <c r="W100" i="18"/>
  <c r="W100" i="19" s="1"/>
  <c r="E105" i="18"/>
  <c r="E105" i="19" s="1"/>
  <c r="Y105" i="18"/>
  <c r="Y105" i="19" s="1"/>
  <c r="AA110" i="18"/>
  <c r="AA110" i="19" s="1"/>
  <c r="G110" i="18"/>
  <c r="G110" i="19" s="1"/>
  <c r="E121" i="18"/>
  <c r="E121" i="19" s="1"/>
  <c r="Y121" i="18"/>
  <c r="Y121" i="19" s="1"/>
  <c r="D4" i="18"/>
  <c r="D4" i="19" s="1"/>
  <c r="X4" i="18"/>
  <c r="X4" i="19" s="1"/>
  <c r="S9" i="20"/>
  <c r="S9" i="21"/>
  <c r="AI15" i="20"/>
  <c r="AQ15" i="22" s="1"/>
  <c r="O15" i="28" s="1"/>
  <c r="Q15" i="23" s="1"/>
  <c r="AI15" i="21"/>
  <c r="Q20" i="20"/>
  <c r="Q20" i="22" s="1"/>
  <c r="Q20" i="21"/>
  <c r="AM25" i="20"/>
  <c r="AU25" i="22" s="1"/>
  <c r="S25" i="28" s="1"/>
  <c r="U25" i="23" s="1"/>
  <c r="AM25" i="21"/>
  <c r="O31" i="20"/>
  <c r="O31" i="21"/>
  <c r="AK36" i="21"/>
  <c r="AK36" i="20"/>
  <c r="S41" i="20"/>
  <c r="S41" i="22" s="1"/>
  <c r="S41" i="21"/>
  <c r="O47" i="20"/>
  <c r="O47" i="22" s="1"/>
  <c r="O47" i="21"/>
  <c r="AK52" i="21"/>
  <c r="AK52" i="20"/>
  <c r="AS52" i="22" s="1"/>
  <c r="Q52" i="28" s="1"/>
  <c r="S52" i="23" s="1"/>
  <c r="S57" i="21"/>
  <c r="S57" i="20"/>
  <c r="AI63" i="21"/>
  <c r="AI63" i="20"/>
  <c r="AK68" i="21"/>
  <c r="AK68" i="20"/>
  <c r="AM73" i="21"/>
  <c r="AM73" i="20"/>
  <c r="AU73" i="22" s="1"/>
  <c r="S73" i="28" s="1"/>
  <c r="U73" i="23" s="1"/>
  <c r="AI79" i="20"/>
  <c r="AQ79" i="22" s="1"/>
  <c r="O79" i="28" s="1"/>
  <c r="Q79" i="23" s="1"/>
  <c r="AI79" i="21"/>
  <c r="AK84" i="20"/>
  <c r="AS84" i="22" s="1"/>
  <c r="Q84" i="28" s="1"/>
  <c r="S84" i="23" s="1"/>
  <c r="AK84" i="21"/>
  <c r="S89" i="20"/>
  <c r="S89" i="22" s="1"/>
  <c r="S89" i="21"/>
  <c r="AI95" i="20"/>
  <c r="AI95" i="21"/>
  <c r="AK100" i="20"/>
  <c r="AS100" i="22" s="1"/>
  <c r="Q100" i="28" s="1"/>
  <c r="S100" i="23" s="1"/>
  <c r="AK100" i="21"/>
  <c r="S105" i="21"/>
  <c r="S105" i="20"/>
  <c r="O111" i="21"/>
  <c r="O111" i="20"/>
  <c r="Q116" i="20"/>
  <c r="Q116" i="21"/>
  <c r="AM121" i="20"/>
  <c r="AU121" i="22" s="1"/>
  <c r="S121" i="28" s="1"/>
  <c r="U121" i="23" s="1"/>
  <c r="AM121" i="21"/>
  <c r="O127" i="21"/>
  <c r="O127" i="20"/>
  <c r="R4" i="20"/>
  <c r="R4" i="22" s="1"/>
  <c r="R4" i="21"/>
  <c r="M9" i="21"/>
  <c r="M9" i="20"/>
  <c r="M9" i="22" s="1"/>
  <c r="AC15" i="20"/>
  <c r="AK15" i="22" s="1"/>
  <c r="I15" i="28" s="1"/>
  <c r="K15" i="23" s="1"/>
  <c r="AC15" i="21"/>
  <c r="AE20" i="21"/>
  <c r="AE20" i="20"/>
  <c r="AG25" i="20"/>
  <c r="AO25" i="22" s="1"/>
  <c r="M25" i="28" s="1"/>
  <c r="O25" i="23" s="1"/>
  <c r="AG25" i="21"/>
  <c r="I31" i="21"/>
  <c r="I31" i="20"/>
  <c r="I31" i="22" s="1"/>
  <c r="K36" i="21"/>
  <c r="K36" i="20"/>
  <c r="AG41" i="20"/>
  <c r="AO41" i="22" s="1"/>
  <c r="M41" i="28" s="1"/>
  <c r="O41" i="23" s="1"/>
  <c r="AG41" i="21"/>
  <c r="AC47" i="21"/>
  <c r="AC47" i="20"/>
  <c r="AE52" i="20"/>
  <c r="AE52" i="21"/>
  <c r="AG57" i="20"/>
  <c r="AO57" i="22" s="1"/>
  <c r="M57" i="28" s="1"/>
  <c r="O57" i="23" s="1"/>
  <c r="AG57" i="21"/>
  <c r="AC63" i="21"/>
  <c r="AC63" i="20"/>
  <c r="K68" i="21"/>
  <c r="K68" i="20"/>
  <c r="M73" i="20"/>
  <c r="M73" i="21"/>
  <c r="I79" i="20"/>
  <c r="I79" i="22" s="1"/>
  <c r="I79" i="21"/>
  <c r="AE84" i="20"/>
  <c r="AM84" i="22" s="1"/>
  <c r="K84" i="28" s="1"/>
  <c r="M84" i="23" s="1"/>
  <c r="AE84" i="21"/>
  <c r="AG89" i="21"/>
  <c r="AG89" i="20"/>
  <c r="I95" i="20"/>
  <c r="I95" i="21"/>
  <c r="AE100" i="21"/>
  <c r="AE100" i="20"/>
  <c r="M105" i="21"/>
  <c r="M105" i="20"/>
  <c r="AC111" i="21"/>
  <c r="AC111" i="20"/>
  <c r="K116" i="21"/>
  <c r="K116" i="20"/>
  <c r="K116" i="22" s="1"/>
  <c r="M121" i="20"/>
  <c r="M121" i="22" s="1"/>
  <c r="M121" i="21"/>
  <c r="I127" i="21"/>
  <c r="I127" i="20"/>
  <c r="L4" i="20"/>
  <c r="L4" i="22" s="1"/>
  <c r="L4" i="21"/>
  <c r="D8" i="18"/>
  <c r="D8" i="19" s="1"/>
  <c r="X8" i="18"/>
  <c r="X8" i="19" s="1"/>
  <c r="Z13" i="18"/>
  <c r="Z13" i="19" s="1"/>
  <c r="F13" i="18"/>
  <c r="F13" i="19" s="1"/>
  <c r="Z17" i="18"/>
  <c r="Z17" i="19" s="1"/>
  <c r="F17" i="18"/>
  <c r="F17" i="19" s="1"/>
  <c r="I26" i="5"/>
  <c r="B31" i="18"/>
  <c r="B31" i="19" s="1"/>
  <c r="V31" i="18"/>
  <c r="V31" i="19" s="1"/>
  <c r="X36" i="18"/>
  <c r="X36" i="19" s="1"/>
  <c r="D36" i="18"/>
  <c r="D36" i="19" s="1"/>
  <c r="F49" i="18"/>
  <c r="F49" i="19" s="1"/>
  <c r="Z49" i="18"/>
  <c r="Z49" i="19" s="1"/>
  <c r="V59" i="18"/>
  <c r="V59" i="19" s="1"/>
  <c r="B59" i="18"/>
  <c r="B59" i="19" s="1"/>
  <c r="V63" i="18"/>
  <c r="V63" i="19" s="1"/>
  <c r="B63" i="18"/>
  <c r="B63" i="19" s="1"/>
  <c r="B91" i="18"/>
  <c r="B91" i="19" s="1"/>
  <c r="V91" i="18"/>
  <c r="V91" i="19" s="1"/>
  <c r="B95" i="18"/>
  <c r="B95" i="19" s="1"/>
  <c r="V95" i="18"/>
  <c r="V95" i="19" s="1"/>
  <c r="X100" i="18"/>
  <c r="X100" i="19" s="1"/>
  <c r="D100" i="18"/>
  <c r="D100" i="19" s="1"/>
  <c r="X104" i="18"/>
  <c r="X104" i="19" s="1"/>
  <c r="D104" i="18"/>
  <c r="D104" i="19" s="1"/>
  <c r="Z109" i="18"/>
  <c r="Z109" i="19" s="1"/>
  <c r="F109" i="18"/>
  <c r="F109" i="19" s="1"/>
  <c r="V123" i="18"/>
  <c r="V123" i="19" s="1"/>
  <c r="B123" i="18"/>
  <c r="B123" i="19" s="1"/>
  <c r="I126" i="5"/>
  <c r="E4" i="18"/>
  <c r="E4" i="19" s="1"/>
  <c r="Y4" i="18"/>
  <c r="Y4" i="19" s="1"/>
  <c r="AJ15" i="21"/>
  <c r="AJ15" i="20"/>
  <c r="AR15" i="22" s="1"/>
  <c r="P15" i="28" s="1"/>
  <c r="R15" i="23" s="1"/>
  <c r="R20" i="21"/>
  <c r="R20" i="20"/>
  <c r="P31" i="20"/>
  <c r="P31" i="22" s="1"/>
  <c r="P31" i="21"/>
  <c r="R36" i="20"/>
  <c r="R36" i="22" s="1"/>
  <c r="R36" i="21"/>
  <c r="AJ47" i="21"/>
  <c r="AJ47" i="20"/>
  <c r="AR47" i="22" s="1"/>
  <c r="P47" i="28" s="1"/>
  <c r="R47" i="23" s="1"/>
  <c r="R52" i="21"/>
  <c r="R52" i="20"/>
  <c r="P63" i="21"/>
  <c r="P63" i="20"/>
  <c r="AL68" i="21"/>
  <c r="AL68" i="20"/>
  <c r="AJ79" i="21"/>
  <c r="AJ79" i="20"/>
  <c r="AR79" i="22" s="1"/>
  <c r="P79" i="28" s="1"/>
  <c r="R79" i="23" s="1"/>
  <c r="AL84" i="21"/>
  <c r="AL84" i="20"/>
  <c r="P95" i="21"/>
  <c r="P95" i="20"/>
  <c r="R100" i="21"/>
  <c r="R100" i="20"/>
  <c r="AJ111" i="21"/>
  <c r="AJ111" i="20"/>
  <c r="AR111" i="22" s="1"/>
  <c r="P111" i="28" s="1"/>
  <c r="R111" i="23" s="1"/>
  <c r="AL116" i="21"/>
  <c r="AL116" i="20"/>
  <c r="AJ127" i="20"/>
  <c r="AR127" i="22" s="1"/>
  <c r="P127" i="28" s="1"/>
  <c r="R127" i="23" s="1"/>
  <c r="AJ127" i="21"/>
  <c r="AM4" i="21"/>
  <c r="AM4" i="20"/>
  <c r="AD15" i="20"/>
  <c r="AD15" i="21"/>
  <c r="AF20" i="21"/>
  <c r="AF20" i="20"/>
  <c r="AD31" i="21"/>
  <c r="AD31" i="20"/>
  <c r="AF36" i="20"/>
  <c r="AN36" i="22" s="1"/>
  <c r="L36" i="28" s="1"/>
  <c r="N36" i="23" s="1"/>
  <c r="AF36" i="21"/>
  <c r="J47" i="21"/>
  <c r="J47" i="20"/>
  <c r="J47" i="22" s="1"/>
  <c r="L52" i="21"/>
  <c r="L52" i="20"/>
  <c r="AD63" i="20"/>
  <c r="AL63" i="22" s="1"/>
  <c r="J63" i="28" s="1"/>
  <c r="L63" i="23" s="1"/>
  <c r="AD63" i="21"/>
  <c r="L68" i="20"/>
  <c r="L68" i="22" s="1"/>
  <c r="L68" i="21"/>
  <c r="J79" i="20"/>
  <c r="J79" i="21"/>
  <c r="L84" i="20"/>
  <c r="L84" i="22" s="1"/>
  <c r="L84" i="21"/>
  <c r="J95" i="21"/>
  <c r="J95" i="20"/>
  <c r="L100" i="20"/>
  <c r="L100" i="22" s="1"/>
  <c r="L100" i="21"/>
  <c r="AD111" i="21"/>
  <c r="AD111" i="20"/>
  <c r="AL111" i="22" s="1"/>
  <c r="J111" i="28" s="1"/>
  <c r="L111" i="23" s="1"/>
  <c r="L116" i="21"/>
  <c r="L116" i="20"/>
  <c r="J127" i="21"/>
  <c r="J127" i="20"/>
  <c r="AG4" i="20"/>
  <c r="AO4" i="22" s="1"/>
  <c r="M4" i="28" s="1"/>
  <c r="O4" i="23" s="1"/>
  <c r="AG4" i="21"/>
  <c r="G9" i="18"/>
  <c r="G9" i="19" s="1"/>
  <c r="AA9" i="18"/>
  <c r="AA9" i="19" s="1"/>
  <c r="E20" i="18"/>
  <c r="E20" i="19" s="1"/>
  <c r="Y20" i="18"/>
  <c r="Y20" i="19" s="1"/>
  <c r="G25" i="18"/>
  <c r="G25" i="19" s="1"/>
  <c r="AA25" i="18"/>
  <c r="AA25" i="19" s="1"/>
  <c r="E36" i="18"/>
  <c r="E36" i="19" s="1"/>
  <c r="Y36" i="18"/>
  <c r="Y36" i="19" s="1"/>
  <c r="AA41" i="18"/>
  <c r="AA41" i="19" s="1"/>
  <c r="G41" i="18"/>
  <c r="G41" i="19" s="1"/>
  <c r="G57" i="18"/>
  <c r="G57" i="19" s="1"/>
  <c r="AA57" i="18"/>
  <c r="AA57" i="19" s="1"/>
  <c r="C63" i="18"/>
  <c r="C63" i="19" s="1"/>
  <c r="W63" i="18"/>
  <c r="W63" i="19" s="1"/>
  <c r="Y68" i="18"/>
  <c r="Y68" i="19" s="1"/>
  <c r="E68" i="18"/>
  <c r="E68" i="19" s="1"/>
  <c r="AA73" i="18"/>
  <c r="AA73" i="19" s="1"/>
  <c r="G73" i="18"/>
  <c r="G73" i="19" s="1"/>
  <c r="C79" i="18"/>
  <c r="C79" i="19" s="1"/>
  <c r="W79" i="18"/>
  <c r="W79" i="19" s="1"/>
  <c r="G89" i="18"/>
  <c r="G89" i="19" s="1"/>
  <c r="AA89" i="18"/>
  <c r="AA89" i="19" s="1"/>
  <c r="C95" i="18"/>
  <c r="C95" i="19" s="1"/>
  <c r="W95" i="18"/>
  <c r="W95" i="19" s="1"/>
  <c r="E100" i="18"/>
  <c r="E100" i="19" s="1"/>
  <c r="Y100" i="18"/>
  <c r="Y100" i="19" s="1"/>
  <c r="G105" i="18"/>
  <c r="G105" i="19" s="1"/>
  <c r="AA105" i="18"/>
  <c r="AA105" i="19" s="1"/>
  <c r="C111" i="18"/>
  <c r="C111" i="19" s="1"/>
  <c r="W111" i="18"/>
  <c r="W111" i="19" s="1"/>
  <c r="Y116" i="18"/>
  <c r="Y116" i="19" s="1"/>
  <c r="E116" i="18"/>
  <c r="E116" i="19" s="1"/>
  <c r="F4" i="18"/>
  <c r="F4" i="19" s="1"/>
  <c r="Z4" i="18"/>
  <c r="Z4" i="19" s="1"/>
  <c r="P114" i="21"/>
  <c r="P114" i="20"/>
  <c r="R119" i="20"/>
  <c r="R119" i="22" s="1"/>
  <c r="R119" i="21"/>
  <c r="AH125" i="18"/>
  <c r="AH125" i="19" s="1"/>
  <c r="N125" i="18"/>
  <c r="N125" i="19" s="1"/>
  <c r="P130" i="21"/>
  <c r="P130" i="20"/>
  <c r="P130" i="22" s="1"/>
  <c r="L7" i="20"/>
  <c r="L7" i="22" s="1"/>
  <c r="L7" i="21"/>
  <c r="H13" i="18"/>
  <c r="H13" i="19" s="1"/>
  <c r="AB13" i="18"/>
  <c r="AB13" i="19" s="1"/>
  <c r="J18" i="20"/>
  <c r="J18" i="22" s="1"/>
  <c r="J18" i="21"/>
  <c r="AF23" i="21"/>
  <c r="AF23" i="20"/>
  <c r="AN23" i="22" s="1"/>
  <c r="L23" i="28" s="1"/>
  <c r="N23" i="23" s="1"/>
  <c r="H29" i="18"/>
  <c r="H29" i="19" s="1"/>
  <c r="AB29" i="18"/>
  <c r="AB29" i="19" s="1"/>
  <c r="J34" i="21"/>
  <c r="J34" i="20"/>
  <c r="L39" i="20"/>
  <c r="L39" i="22" s="1"/>
  <c r="L39" i="21"/>
  <c r="H45" i="18"/>
  <c r="H45" i="19" s="1"/>
  <c r="AB45" i="18"/>
  <c r="AB45" i="19" s="1"/>
  <c r="AD50" i="20"/>
  <c r="AL50" i="22" s="1"/>
  <c r="J50" i="28" s="1"/>
  <c r="L50" i="23" s="1"/>
  <c r="AD50" i="21"/>
  <c r="L55" i="21"/>
  <c r="L55" i="20"/>
  <c r="AB61" i="18"/>
  <c r="AB61" i="19" s="1"/>
  <c r="H61" i="18"/>
  <c r="H61" i="19" s="1"/>
  <c r="J66" i="20"/>
  <c r="J66" i="21"/>
  <c r="L71" i="21"/>
  <c r="L71" i="20"/>
  <c r="H77" i="18"/>
  <c r="H77" i="19" s="1"/>
  <c r="AB77" i="18"/>
  <c r="AB77" i="19" s="1"/>
  <c r="AD82" i="21"/>
  <c r="AD82" i="20"/>
  <c r="L87" i="20"/>
  <c r="L87" i="21"/>
  <c r="H93" i="18"/>
  <c r="H93" i="19" s="1"/>
  <c r="AB93" i="18"/>
  <c r="AB93" i="19" s="1"/>
  <c r="J98" i="21"/>
  <c r="J98" i="20"/>
  <c r="AF103" i="21"/>
  <c r="AF103" i="20"/>
  <c r="H109" i="18"/>
  <c r="H109" i="19" s="1"/>
  <c r="AB109" i="18"/>
  <c r="AB109" i="19" s="1"/>
  <c r="J114" i="21"/>
  <c r="J114" i="20"/>
  <c r="L119" i="21"/>
  <c r="L119" i="20"/>
  <c r="H125" i="18"/>
  <c r="H125" i="19" s="1"/>
  <c r="AB125" i="18"/>
  <c r="AB125" i="19" s="1"/>
  <c r="AD130" i="21"/>
  <c r="AD130" i="20"/>
  <c r="AL130" i="22" s="1"/>
  <c r="J130" i="28" s="1"/>
  <c r="L130" i="23" s="1"/>
  <c r="Y19" i="18"/>
  <c r="Y19" i="19" s="1"/>
  <c r="E19" i="18"/>
  <c r="E19" i="19" s="1"/>
  <c r="E51" i="18"/>
  <c r="E51" i="19" s="1"/>
  <c r="Y51" i="18"/>
  <c r="Y51" i="19" s="1"/>
  <c r="C110" i="18"/>
  <c r="C110" i="19" s="1"/>
  <c r="W110" i="18"/>
  <c r="W110" i="19" s="1"/>
  <c r="Y115" i="18"/>
  <c r="Y115" i="19" s="1"/>
  <c r="E115" i="18"/>
  <c r="E115" i="19" s="1"/>
  <c r="W126" i="18"/>
  <c r="W126" i="19" s="1"/>
  <c r="C126" i="18"/>
  <c r="C126" i="19" s="1"/>
  <c r="AM7" i="21"/>
  <c r="AM7" i="20"/>
  <c r="O13" i="21"/>
  <c r="O13" i="20"/>
  <c r="AK18" i="21"/>
  <c r="AK18" i="20"/>
  <c r="AS18" i="22" s="1"/>
  <c r="Q18" i="28" s="1"/>
  <c r="S18" i="23" s="1"/>
  <c r="AM23" i="20"/>
  <c r="AU23" i="22" s="1"/>
  <c r="S23" i="28" s="1"/>
  <c r="U23" i="23" s="1"/>
  <c r="AM23" i="21"/>
  <c r="AI29" i="21"/>
  <c r="AI29" i="20"/>
  <c r="Q34" i="21"/>
  <c r="Q34" i="20"/>
  <c r="S39" i="21"/>
  <c r="S39" i="20"/>
  <c r="S39" i="22" s="1"/>
  <c r="O45" i="20"/>
  <c r="O45" i="22" s="1"/>
  <c r="O45" i="21"/>
  <c r="Q50" i="20"/>
  <c r="Q50" i="22" s="1"/>
  <c r="Q50" i="21"/>
  <c r="AM55" i="21"/>
  <c r="AM55" i="20"/>
  <c r="AI61" i="21"/>
  <c r="AI61" i="20"/>
  <c r="AQ61" i="22" s="1"/>
  <c r="O61" i="28" s="1"/>
  <c r="Q61" i="23" s="1"/>
  <c r="AK66" i="21"/>
  <c r="AK66" i="20"/>
  <c r="AM71" i="21"/>
  <c r="AM71" i="20"/>
  <c r="O77" i="20"/>
  <c r="O77" i="22" s="1"/>
  <c r="O77" i="21"/>
  <c r="Q82" i="20"/>
  <c r="Q82" i="21"/>
  <c r="S87" i="21"/>
  <c r="S87" i="20"/>
  <c r="AI93" i="21"/>
  <c r="AI93" i="20"/>
  <c r="AK98" i="21"/>
  <c r="AK98" i="20"/>
  <c r="AM103" i="21"/>
  <c r="AM103" i="20"/>
  <c r="AU103" i="22" s="1"/>
  <c r="S103" i="28" s="1"/>
  <c r="U103" i="23" s="1"/>
  <c r="O109" i="20"/>
  <c r="O109" i="22" s="1"/>
  <c r="O109" i="21"/>
  <c r="Q114" i="20"/>
  <c r="Q114" i="22" s="1"/>
  <c r="Q114" i="21"/>
  <c r="AM119" i="21"/>
  <c r="AM119" i="20"/>
  <c r="AI125" i="21"/>
  <c r="AI125" i="20"/>
  <c r="AQ125" i="22" s="1"/>
  <c r="O125" i="28" s="1"/>
  <c r="Q125" i="23" s="1"/>
  <c r="Q130" i="21"/>
  <c r="Q130" i="20"/>
  <c r="AG7" i="20"/>
  <c r="AO7" i="22" s="1"/>
  <c r="M7" i="28" s="1"/>
  <c r="O7" i="23" s="1"/>
  <c r="AG7" i="21"/>
  <c r="I13" i="20"/>
  <c r="I13" i="22" s="1"/>
  <c r="I13" i="21"/>
  <c r="K18" i="20"/>
  <c r="K18" i="21"/>
  <c r="M23" i="20"/>
  <c r="M23" i="22" s="1"/>
  <c r="M23" i="21"/>
  <c r="AC29" i="20"/>
  <c r="AK29" i="22" s="1"/>
  <c r="I29" i="28" s="1"/>
  <c r="K29" i="23" s="1"/>
  <c r="AC29" i="21"/>
  <c r="AE34" i="21"/>
  <c r="AE34" i="20"/>
  <c r="M39" i="21"/>
  <c r="M39" i="20"/>
  <c r="M39" i="22" s="1"/>
  <c r="I45" i="21"/>
  <c r="I45" i="20"/>
  <c r="AE50" i="21"/>
  <c r="AE50" i="20"/>
  <c r="M55" i="20"/>
  <c r="M55" i="22" s="1"/>
  <c r="M55" i="21"/>
  <c r="AC61" i="21"/>
  <c r="AC61" i="20"/>
  <c r="AK61" i="22" s="1"/>
  <c r="I61" i="28" s="1"/>
  <c r="K61" i="23" s="1"/>
  <c r="AE66" i="21"/>
  <c r="AE66" i="20"/>
  <c r="M71" i="20"/>
  <c r="M71" i="22" s="1"/>
  <c r="M71" i="21"/>
  <c r="I77" i="20"/>
  <c r="I77" i="22" s="1"/>
  <c r="I77" i="21"/>
  <c r="K82" i="21"/>
  <c r="K82" i="20"/>
  <c r="K82" i="22" s="1"/>
  <c r="AG87" i="21"/>
  <c r="AG87" i="20"/>
  <c r="I93" i="20"/>
  <c r="I93" i="22" s="1"/>
  <c r="I93" i="21"/>
  <c r="AE98" i="21"/>
  <c r="AE98" i="20"/>
  <c r="M103" i="21"/>
  <c r="M103" i="20"/>
  <c r="M103" i="22" s="1"/>
  <c r="AC109" i="20"/>
  <c r="AK109" i="22" s="1"/>
  <c r="I109" i="28" s="1"/>
  <c r="K109" i="23" s="1"/>
  <c r="AC109" i="21"/>
  <c r="AE114" i="21"/>
  <c r="AE114" i="20"/>
  <c r="M119" i="21"/>
  <c r="M119" i="20"/>
  <c r="AC125" i="21"/>
  <c r="AC125" i="20"/>
  <c r="AK125" i="22" s="1"/>
  <c r="I125" i="28" s="1"/>
  <c r="K125" i="23" s="1"/>
  <c r="K130" i="21"/>
  <c r="K130" i="20"/>
  <c r="F11" i="18"/>
  <c r="F11" i="19" s="1"/>
  <c r="Z11" i="18"/>
  <c r="Z11" i="19" s="1"/>
  <c r="I24" i="5"/>
  <c r="B29" i="18"/>
  <c r="B29" i="19" s="1"/>
  <c r="V29" i="18"/>
  <c r="V29" i="19" s="1"/>
  <c r="X38" i="18"/>
  <c r="X38" i="19" s="1"/>
  <c r="D38" i="18"/>
  <c r="D38" i="19" s="1"/>
  <c r="Z43" i="18"/>
  <c r="Z43" i="19" s="1"/>
  <c r="F43" i="18"/>
  <c r="F43" i="19" s="1"/>
  <c r="F47" i="18"/>
  <c r="F47" i="19" s="1"/>
  <c r="Z47" i="18"/>
  <c r="Z47" i="19" s="1"/>
  <c r="B57" i="18"/>
  <c r="B57" i="19" s="1"/>
  <c r="V57" i="18"/>
  <c r="V57" i="19" s="1"/>
  <c r="V61" i="18"/>
  <c r="V61" i="19" s="1"/>
  <c r="B61" i="18"/>
  <c r="B61" i="19" s="1"/>
  <c r="D70" i="18"/>
  <c r="D70" i="19" s="1"/>
  <c r="X70" i="18"/>
  <c r="X70" i="19" s="1"/>
  <c r="Z75" i="18"/>
  <c r="Z75" i="19" s="1"/>
  <c r="F75" i="18"/>
  <c r="F75" i="19" s="1"/>
  <c r="V89" i="18"/>
  <c r="V89" i="19" s="1"/>
  <c r="B89" i="18"/>
  <c r="B89" i="19" s="1"/>
  <c r="B93" i="18"/>
  <c r="B93" i="19" s="1"/>
  <c r="V93" i="18"/>
  <c r="V93" i="19" s="1"/>
  <c r="Z107" i="18"/>
  <c r="Z107" i="19" s="1"/>
  <c r="F107" i="18"/>
  <c r="F107" i="19" s="1"/>
  <c r="I120" i="5"/>
  <c r="V125" i="18"/>
  <c r="V125" i="19" s="1"/>
  <c r="B125" i="18"/>
  <c r="B125" i="19" s="1"/>
  <c r="AJ13" i="20"/>
  <c r="AJ13" i="21"/>
  <c r="AL18" i="21"/>
  <c r="AL18" i="20"/>
  <c r="AJ29" i="21"/>
  <c r="AJ29" i="20"/>
  <c r="AL34" i="21"/>
  <c r="AL34" i="20"/>
  <c r="P45" i="21"/>
  <c r="P45" i="20"/>
  <c r="P45" i="22" s="1"/>
  <c r="AL50" i="20"/>
  <c r="AT50" i="22" s="1"/>
  <c r="R50" i="28" s="1"/>
  <c r="T50" i="23" s="1"/>
  <c r="AL50" i="21"/>
  <c r="AJ61" i="20"/>
  <c r="AR61" i="22" s="1"/>
  <c r="P61" i="28" s="1"/>
  <c r="R61" i="23" s="1"/>
  <c r="AJ61" i="21"/>
  <c r="AL66" i="21"/>
  <c r="AL66" i="20"/>
  <c r="AJ77" i="21"/>
  <c r="AJ77" i="20"/>
  <c r="AR77" i="22" s="1"/>
  <c r="P77" i="28" s="1"/>
  <c r="R77" i="23" s="1"/>
  <c r="R82" i="21"/>
  <c r="R82" i="20"/>
  <c r="P93" i="20"/>
  <c r="P93" i="22" s="1"/>
  <c r="P93" i="21"/>
  <c r="R98" i="21"/>
  <c r="R98" i="20"/>
  <c r="AJ109" i="21"/>
  <c r="AJ109" i="20"/>
  <c r="AR109" i="22" s="1"/>
  <c r="P109" i="28" s="1"/>
  <c r="R109" i="23" s="1"/>
  <c r="AL114" i="20"/>
  <c r="AT114" i="22" s="1"/>
  <c r="R114" i="28" s="1"/>
  <c r="T114" i="23" s="1"/>
  <c r="AL114" i="21"/>
  <c r="P125" i="20"/>
  <c r="P125" i="22" s="1"/>
  <c r="P125" i="21"/>
  <c r="AL130" i="21"/>
  <c r="AL130" i="20"/>
  <c r="AD13" i="21"/>
  <c r="AD13" i="20"/>
  <c r="AL13" i="22" s="1"/>
  <c r="J13" i="28" s="1"/>
  <c r="L13" i="23" s="1"/>
  <c r="L18" i="20"/>
  <c r="L18" i="22" s="1"/>
  <c r="L18" i="21"/>
  <c r="J29" i="21"/>
  <c r="J29" i="20"/>
  <c r="L34" i="21"/>
  <c r="L34" i="20"/>
  <c r="J45" i="21"/>
  <c r="J45" i="20"/>
  <c r="J45" i="22" s="1"/>
  <c r="L50" i="21"/>
  <c r="L50" i="20"/>
  <c r="J61" i="21"/>
  <c r="J61" i="20"/>
  <c r="L66" i="20"/>
  <c r="L66" i="22" s="1"/>
  <c r="L66" i="21"/>
  <c r="J77" i="20"/>
  <c r="J77" i="21"/>
  <c r="L82" i="21"/>
  <c r="L82" i="20"/>
  <c r="AD93" i="21"/>
  <c r="AD93" i="20"/>
  <c r="AF98" i="21"/>
  <c r="AF98" i="20"/>
  <c r="AD109" i="20"/>
  <c r="AD109" i="21"/>
  <c r="AF114" i="21"/>
  <c r="AF114" i="20"/>
  <c r="AD125" i="21"/>
  <c r="AD125" i="20"/>
  <c r="AF130" i="21"/>
  <c r="AF130" i="20"/>
  <c r="AA7" i="18"/>
  <c r="AA7" i="19" s="1"/>
  <c r="G7" i="18"/>
  <c r="G7" i="19" s="1"/>
  <c r="E18" i="18"/>
  <c r="E18" i="19" s="1"/>
  <c r="Y18" i="18"/>
  <c r="Y18" i="19" s="1"/>
  <c r="G23" i="18"/>
  <c r="G23" i="19" s="1"/>
  <c r="AA23" i="18"/>
  <c r="AA23" i="19" s="1"/>
  <c r="C29" i="18"/>
  <c r="C29" i="19" s="1"/>
  <c r="W29" i="18"/>
  <c r="W29" i="19" s="1"/>
  <c r="Y34" i="18"/>
  <c r="Y34" i="19" s="1"/>
  <c r="E34" i="18"/>
  <c r="E34" i="19" s="1"/>
  <c r="AA39" i="18"/>
  <c r="AA39" i="19" s="1"/>
  <c r="G39" i="18"/>
  <c r="G39" i="19" s="1"/>
  <c r="C45" i="18"/>
  <c r="C45" i="19" s="1"/>
  <c r="W45" i="18"/>
  <c r="W45" i="19" s="1"/>
  <c r="E50" i="18"/>
  <c r="E50" i="19" s="1"/>
  <c r="Y50" i="18"/>
  <c r="Y50" i="19" s="1"/>
  <c r="C61" i="18"/>
  <c r="C61" i="19" s="1"/>
  <c r="W61" i="18"/>
  <c r="W61" i="19" s="1"/>
  <c r="E66" i="18"/>
  <c r="E66" i="19" s="1"/>
  <c r="Y66" i="18"/>
  <c r="Y66" i="19" s="1"/>
  <c r="G71" i="18"/>
  <c r="G71" i="19" s="1"/>
  <c r="AA71" i="18"/>
  <c r="AA71" i="19" s="1"/>
  <c r="E82" i="18"/>
  <c r="E82" i="19" s="1"/>
  <c r="Y82" i="18"/>
  <c r="Y82" i="19" s="1"/>
  <c r="Y98" i="18"/>
  <c r="Y98" i="19" s="1"/>
  <c r="E98" i="18"/>
  <c r="E98" i="19" s="1"/>
  <c r="G103" i="18"/>
  <c r="G103" i="19" s="1"/>
  <c r="AA103" i="18"/>
  <c r="AA103" i="19" s="1"/>
  <c r="C109" i="18"/>
  <c r="C109" i="19" s="1"/>
  <c r="W109" i="18"/>
  <c r="W109" i="19" s="1"/>
  <c r="Y114" i="18"/>
  <c r="Y114" i="19" s="1"/>
  <c r="E114" i="18"/>
  <c r="E114" i="19" s="1"/>
  <c r="AA119" i="18"/>
  <c r="AA119" i="19" s="1"/>
  <c r="G119" i="18"/>
  <c r="G119" i="19" s="1"/>
  <c r="C125" i="18"/>
  <c r="C125" i="19" s="1"/>
  <c r="W125" i="18"/>
  <c r="W125" i="19" s="1"/>
  <c r="Y130" i="18"/>
  <c r="Y130" i="19" s="1"/>
  <c r="E130" i="18"/>
  <c r="E130" i="19" s="1"/>
  <c r="O8" i="20"/>
  <c r="O8" i="22" s="1"/>
  <c r="O8" i="21"/>
  <c r="AK13" i="20"/>
  <c r="AK13" i="21"/>
  <c r="AM18" i="21"/>
  <c r="AM18" i="20"/>
  <c r="O24" i="21"/>
  <c r="O24" i="20"/>
  <c r="AK29" i="21"/>
  <c r="AK29" i="20"/>
  <c r="AM34" i="20"/>
  <c r="AM34" i="21"/>
  <c r="O40" i="21"/>
  <c r="O40" i="20"/>
  <c r="Q45" i="21"/>
  <c r="Q45" i="20"/>
  <c r="AM50" i="21"/>
  <c r="AM50" i="20"/>
  <c r="AI56" i="20"/>
  <c r="AI56" i="21"/>
  <c r="Q61" i="21"/>
  <c r="Q61" i="20"/>
  <c r="S66" i="20"/>
  <c r="S66" i="22" s="1"/>
  <c r="S66" i="21"/>
  <c r="O72" i="21"/>
  <c r="O72" i="20"/>
  <c r="Q77" i="21"/>
  <c r="Q77" i="20"/>
  <c r="Q77" i="22" s="1"/>
  <c r="AM82" i="20"/>
  <c r="AU82" i="22" s="1"/>
  <c r="S82" i="28" s="1"/>
  <c r="U82" i="23" s="1"/>
  <c r="AM82" i="21"/>
  <c r="AI88" i="21"/>
  <c r="AI88" i="20"/>
  <c r="AK93" i="21"/>
  <c r="AK93" i="20"/>
  <c r="S98" i="20"/>
  <c r="S98" i="21"/>
  <c r="AI104" i="21"/>
  <c r="AI104" i="20"/>
  <c r="AK109" i="21"/>
  <c r="AK109" i="20"/>
  <c r="AM114" i="21"/>
  <c r="AM114" i="20"/>
  <c r="AI120" i="20"/>
  <c r="AI120" i="21"/>
  <c r="AK125" i="20"/>
  <c r="AS125" i="22" s="1"/>
  <c r="Q125" i="28" s="1"/>
  <c r="S125" i="23" s="1"/>
  <c r="AK125" i="21"/>
  <c r="AM130" i="21"/>
  <c r="AM130" i="20"/>
  <c r="AC8" i="21"/>
  <c r="AC8" i="20"/>
  <c r="K13" i="21"/>
  <c r="K13" i="20"/>
  <c r="K13" i="22" s="1"/>
  <c r="M18" i="21"/>
  <c r="M18" i="20"/>
  <c r="AC24" i="21"/>
  <c r="AC24" i="20"/>
  <c r="K29" i="20"/>
  <c r="K29" i="22" s="1"/>
  <c r="K29" i="21"/>
  <c r="M34" i="20"/>
  <c r="M34" i="21"/>
  <c r="I40" i="20"/>
  <c r="I40" i="22" s="1"/>
  <c r="I40" i="21"/>
  <c r="K45" i="21"/>
  <c r="K45" i="20"/>
  <c r="AG50" i="21"/>
  <c r="AG50" i="20"/>
  <c r="AC56" i="21"/>
  <c r="AC56" i="20"/>
  <c r="AK56" i="22" s="1"/>
  <c r="I56" i="28" s="1"/>
  <c r="K56" i="23" s="1"/>
  <c r="K61" i="20"/>
  <c r="K61" i="22" s="1"/>
  <c r="K61" i="21"/>
  <c r="M66" i="21"/>
  <c r="M66" i="20"/>
  <c r="AC72" i="20"/>
  <c r="AK72" i="22" s="1"/>
  <c r="I72" i="28" s="1"/>
  <c r="K72" i="23" s="1"/>
  <c r="AC72" i="21"/>
  <c r="AE77" i="20"/>
  <c r="AE77" i="21"/>
  <c r="AG82" i="21"/>
  <c r="AG82" i="20"/>
  <c r="AC88" i="21"/>
  <c r="AC88" i="20"/>
  <c r="AE93" i="21"/>
  <c r="AE93" i="20"/>
  <c r="AG98" i="20"/>
  <c r="AG98" i="21"/>
  <c r="AC104" i="21"/>
  <c r="AC104" i="20"/>
  <c r="AE109" i="21"/>
  <c r="AE109" i="20"/>
  <c r="M114" i="21"/>
  <c r="M114" i="20"/>
  <c r="AC120" i="20"/>
  <c r="AC120" i="21"/>
  <c r="AE125" i="20"/>
  <c r="AM125" i="22" s="1"/>
  <c r="K125" i="28" s="1"/>
  <c r="M125" i="23" s="1"/>
  <c r="AE125" i="21"/>
  <c r="AG130" i="20"/>
  <c r="AO130" i="22" s="1"/>
  <c r="M130" i="28" s="1"/>
  <c r="O130" i="23" s="1"/>
  <c r="AG130" i="21"/>
  <c r="B12" i="18"/>
  <c r="B12" i="19" s="1"/>
  <c r="V12" i="18"/>
  <c r="V12" i="19" s="1"/>
  <c r="Z26" i="18"/>
  <c r="Z26" i="19" s="1"/>
  <c r="F26" i="18"/>
  <c r="F26" i="19" s="1"/>
  <c r="I39" i="5"/>
  <c r="V44" i="18"/>
  <c r="V44" i="19" s="1"/>
  <c r="B44" i="18"/>
  <c r="B44" i="19" s="1"/>
  <c r="D53" i="18"/>
  <c r="D53" i="19" s="1"/>
  <c r="X53" i="18"/>
  <c r="X53" i="19" s="1"/>
  <c r="Z58" i="18"/>
  <c r="Z58" i="19" s="1"/>
  <c r="F58" i="18"/>
  <c r="F58" i="19" s="1"/>
  <c r="F62" i="18"/>
  <c r="F62" i="19" s="1"/>
  <c r="Z62" i="18"/>
  <c r="Z62" i="19" s="1"/>
  <c r="B72" i="18"/>
  <c r="B72" i="19" s="1"/>
  <c r="V72" i="18"/>
  <c r="V72" i="19" s="1"/>
  <c r="I75" i="5"/>
  <c r="X81" i="18"/>
  <c r="X81" i="19" s="1"/>
  <c r="D81" i="18"/>
  <c r="D81" i="19" s="1"/>
  <c r="Z90" i="18"/>
  <c r="Z90" i="19" s="1"/>
  <c r="F90" i="18"/>
  <c r="F90" i="19" s="1"/>
  <c r="B100" i="18"/>
  <c r="B100" i="19" s="1"/>
  <c r="V100" i="18"/>
  <c r="V100" i="19" s="1"/>
  <c r="I103" i="5"/>
  <c r="X109" i="18"/>
  <c r="X109" i="19" s="1"/>
  <c r="D109" i="18"/>
  <c r="D109" i="19" s="1"/>
  <c r="F118" i="18"/>
  <c r="F118" i="19" s="1"/>
  <c r="Z118" i="18"/>
  <c r="Z118" i="19" s="1"/>
  <c r="F122" i="18"/>
  <c r="F122" i="19" s="1"/>
  <c r="Z122" i="18"/>
  <c r="Z122" i="19" s="1"/>
  <c r="C4" i="18"/>
  <c r="C4" i="19" s="1"/>
  <c r="W4" i="18"/>
  <c r="W4" i="19" s="1"/>
  <c r="R9" i="20"/>
  <c r="R9" i="21"/>
  <c r="N15" i="18"/>
  <c r="N15" i="19" s="1"/>
  <c r="AH15" i="18"/>
  <c r="AH15" i="19" s="1"/>
  <c r="P20" i="20"/>
  <c r="P20" i="21"/>
  <c r="R25" i="20"/>
  <c r="R25" i="21"/>
  <c r="N31" i="18"/>
  <c r="N31" i="19" s="1"/>
  <c r="AH31" i="18"/>
  <c r="AH31" i="19" s="1"/>
  <c r="AJ36" i="21"/>
  <c r="AJ36" i="20"/>
  <c r="R41" i="20"/>
  <c r="R41" i="21"/>
  <c r="N47" i="18"/>
  <c r="N47" i="19" s="1"/>
  <c r="AH47" i="18"/>
  <c r="AH47" i="19" s="1"/>
  <c r="AJ52" i="21"/>
  <c r="AJ52" i="20"/>
  <c r="AR52" i="22" s="1"/>
  <c r="P52" i="28" s="1"/>
  <c r="R52" i="23" s="1"/>
  <c r="AL57" i="21"/>
  <c r="AL57" i="20"/>
  <c r="AH63" i="20"/>
  <c r="AH63" i="21"/>
  <c r="AJ68" i="21"/>
  <c r="AJ68" i="20"/>
  <c r="AR68" i="22" s="1"/>
  <c r="P68" i="28" s="1"/>
  <c r="R68" i="23" s="1"/>
  <c r="R73" i="21"/>
  <c r="R73" i="20"/>
  <c r="R73" i="22" s="1"/>
  <c r="AH79" i="18"/>
  <c r="AH79" i="19" s="1"/>
  <c r="N79" i="18"/>
  <c r="N79" i="19" s="1"/>
  <c r="P84" i="20"/>
  <c r="P84" i="21"/>
  <c r="R89" i="20"/>
  <c r="R89" i="21"/>
  <c r="N95" i="18"/>
  <c r="N95" i="19" s="1"/>
  <c r="AH95" i="18"/>
  <c r="AH95" i="19" s="1"/>
  <c r="AJ100" i="21"/>
  <c r="AJ100" i="20"/>
  <c r="AL105" i="20"/>
  <c r="AL105" i="21"/>
  <c r="AH111" i="18"/>
  <c r="AH111" i="19" s="1"/>
  <c r="N111" i="18"/>
  <c r="N111" i="19" s="1"/>
  <c r="P116" i="21"/>
  <c r="P116" i="20"/>
  <c r="P116" i="22" s="1"/>
  <c r="AL121" i="21"/>
  <c r="AL121" i="20"/>
  <c r="AH127" i="18"/>
  <c r="AH127" i="19" s="1"/>
  <c r="N127" i="18"/>
  <c r="N127" i="19" s="1"/>
  <c r="Q4" i="21"/>
  <c r="Q4" i="20"/>
  <c r="Q4" i="22" s="1"/>
  <c r="L9" i="21"/>
  <c r="L9" i="20"/>
  <c r="L9" i="22" s="1"/>
  <c r="AB15" i="18"/>
  <c r="AB15" i="19" s="1"/>
  <c r="H15" i="18"/>
  <c r="H15" i="19" s="1"/>
  <c r="AD20" i="21"/>
  <c r="AD20" i="20"/>
  <c r="AL20" i="22" s="1"/>
  <c r="J20" i="28" s="1"/>
  <c r="L20" i="23" s="1"/>
  <c r="L25" i="20"/>
  <c r="L25" i="21"/>
  <c r="H31" i="18"/>
  <c r="H31" i="19" s="1"/>
  <c r="AB31" i="18"/>
  <c r="AB31" i="19" s="1"/>
  <c r="AD36" i="21"/>
  <c r="AD36" i="20"/>
  <c r="L41" i="21"/>
  <c r="L41" i="20"/>
  <c r="L41" i="22" s="1"/>
  <c r="H47" i="18"/>
  <c r="H47" i="19" s="1"/>
  <c r="AB47" i="18"/>
  <c r="AB47" i="19" s="1"/>
  <c r="AD52" i="21"/>
  <c r="AD52" i="20"/>
  <c r="AL52" i="22" s="1"/>
  <c r="J52" i="28" s="1"/>
  <c r="L52" i="23" s="1"/>
  <c r="AF57" i="20"/>
  <c r="AN57" i="22" s="1"/>
  <c r="L57" i="28" s="1"/>
  <c r="N57" i="23" s="1"/>
  <c r="AF57" i="21"/>
  <c r="AB63" i="18"/>
  <c r="AB63" i="19" s="1"/>
  <c r="H63" i="18"/>
  <c r="H63" i="19" s="1"/>
  <c r="J68" i="20"/>
  <c r="J68" i="21"/>
  <c r="AF73" i="21"/>
  <c r="AF73" i="20"/>
  <c r="AN73" i="22" s="1"/>
  <c r="L73" i="28" s="1"/>
  <c r="N73" i="23" s="1"/>
  <c r="H79" i="18"/>
  <c r="H79" i="19" s="1"/>
  <c r="AB79" i="18"/>
  <c r="AB79" i="19" s="1"/>
  <c r="AD84" i="20"/>
  <c r="AD84" i="21"/>
  <c r="AF89" i="21"/>
  <c r="AF89" i="20"/>
  <c r="AN89" i="22" s="1"/>
  <c r="L89" i="28" s="1"/>
  <c r="N89" i="23" s="1"/>
  <c r="H95" i="18"/>
  <c r="H95" i="19" s="1"/>
  <c r="AB95" i="18"/>
  <c r="AB95" i="19" s="1"/>
  <c r="AD100" i="20"/>
  <c r="AL100" i="22" s="1"/>
  <c r="J100" i="28" s="1"/>
  <c r="L100" i="23" s="1"/>
  <c r="AD100" i="21"/>
  <c r="AF105" i="20"/>
  <c r="AF105" i="21"/>
  <c r="H111" i="18"/>
  <c r="H111" i="19" s="1"/>
  <c r="AB111" i="18"/>
  <c r="AB111" i="19" s="1"/>
  <c r="J116" i="21"/>
  <c r="J116" i="20"/>
  <c r="J116" i="22" s="1"/>
  <c r="L121" i="21"/>
  <c r="L121" i="20"/>
  <c r="AB127" i="18"/>
  <c r="AB127" i="19" s="1"/>
  <c r="H127" i="18"/>
  <c r="H127" i="19" s="1"/>
  <c r="AE4" i="21"/>
  <c r="AE4" i="20"/>
  <c r="AM4" i="22" s="1"/>
  <c r="K4" i="28" s="1"/>
  <c r="M4" i="23" s="1"/>
  <c r="W20" i="18"/>
  <c r="W20" i="19" s="1"/>
  <c r="C20" i="18"/>
  <c r="C20" i="19" s="1"/>
  <c r="G30" i="18"/>
  <c r="G30" i="19" s="1"/>
  <c r="AA30" i="18"/>
  <c r="AA30" i="19" s="1"/>
  <c r="W36" i="18"/>
  <c r="W36" i="19" s="1"/>
  <c r="C36" i="18"/>
  <c r="C36" i="19" s="1"/>
  <c r="E41" i="18"/>
  <c r="E41" i="19" s="1"/>
  <c r="Y41" i="18"/>
  <c r="Y41" i="19" s="1"/>
  <c r="W84" i="18"/>
  <c r="W84" i="19" s="1"/>
  <c r="C84" i="18"/>
  <c r="C84" i="19" s="1"/>
  <c r="W116" i="18"/>
  <c r="W116" i="19" s="1"/>
  <c r="C116" i="18"/>
  <c r="C116" i="19" s="1"/>
  <c r="AA126" i="18"/>
  <c r="AA126" i="19" s="1"/>
  <c r="G126" i="18"/>
  <c r="G126" i="19" s="1"/>
  <c r="AM9" i="21"/>
  <c r="AM9" i="20"/>
  <c r="AU9" i="22" s="1"/>
  <c r="S9" i="28" s="1"/>
  <c r="U9" i="23" s="1"/>
  <c r="O15" i="20"/>
  <c r="O15" i="21"/>
  <c r="AK20" i="21"/>
  <c r="AK20" i="20"/>
  <c r="S25" i="21"/>
  <c r="S25" i="20"/>
  <c r="S25" i="22" s="1"/>
  <c r="AI31" i="21"/>
  <c r="AI31" i="20"/>
  <c r="AQ31" i="22" s="1"/>
  <c r="O31" i="28" s="1"/>
  <c r="Q31" i="23" s="1"/>
  <c r="Q36" i="21"/>
  <c r="Q36" i="20"/>
  <c r="Q36" i="22" s="1"/>
  <c r="AM41" i="21"/>
  <c r="AM41" i="20"/>
  <c r="AI47" i="20"/>
  <c r="AI47" i="21"/>
  <c r="Q52" i="20"/>
  <c r="Q52" i="21"/>
  <c r="AM57" i="21"/>
  <c r="AM57" i="20"/>
  <c r="AU57" i="22" s="1"/>
  <c r="S57" i="28" s="1"/>
  <c r="U57" i="23" s="1"/>
  <c r="O63" i="21"/>
  <c r="O63" i="20"/>
  <c r="Q68" i="20"/>
  <c r="Q68" i="21"/>
  <c r="S73" i="20"/>
  <c r="S73" i="21"/>
  <c r="O79" i="21"/>
  <c r="O79" i="20"/>
  <c r="O79" i="22" s="1"/>
  <c r="Q84" i="21"/>
  <c r="Q84" i="20"/>
  <c r="AM89" i="20"/>
  <c r="AM89" i="21"/>
  <c r="O95" i="20"/>
  <c r="O95" i="21"/>
  <c r="Q100" i="21"/>
  <c r="Q100" i="20"/>
  <c r="Q100" i="22" s="1"/>
  <c r="AM105" i="21"/>
  <c r="AM105" i="20"/>
  <c r="AI111" i="21"/>
  <c r="AI111" i="20"/>
  <c r="AQ111" i="22" s="1"/>
  <c r="O111" i="28" s="1"/>
  <c r="Q111" i="23" s="1"/>
  <c r="AK116" i="21"/>
  <c r="AK116" i="20"/>
  <c r="AS116" i="22" s="1"/>
  <c r="Q116" i="28" s="1"/>
  <c r="S116" i="23" s="1"/>
  <c r="S121" i="21"/>
  <c r="S121" i="20"/>
  <c r="S121" i="22" s="1"/>
  <c r="AI127" i="20"/>
  <c r="AQ127" i="22" s="1"/>
  <c r="O127" i="28" s="1"/>
  <c r="Q127" i="23" s="1"/>
  <c r="AI127" i="21"/>
  <c r="AL4" i="21"/>
  <c r="AL4" i="20"/>
  <c r="AT4" i="22" s="1"/>
  <c r="R4" i="28" s="1"/>
  <c r="T4" i="23" s="1"/>
  <c r="AG9" i="21"/>
  <c r="AG9" i="20"/>
  <c r="AO9" i="22" s="1"/>
  <c r="M9" i="28" s="1"/>
  <c r="O9" i="23" s="1"/>
  <c r="I15" i="21"/>
  <c r="I15" i="20"/>
  <c r="I15" i="22" s="1"/>
  <c r="K20" i="20"/>
  <c r="K20" i="22" s="1"/>
  <c r="K20" i="21"/>
  <c r="M25" i="21"/>
  <c r="M25" i="20"/>
  <c r="M25" i="22" s="1"/>
  <c r="AC31" i="21"/>
  <c r="AC31" i="20"/>
  <c r="AK31" i="22" s="1"/>
  <c r="I31" i="28" s="1"/>
  <c r="K31" i="23" s="1"/>
  <c r="AE36" i="20"/>
  <c r="AE36" i="21"/>
  <c r="M41" i="21"/>
  <c r="M41" i="20"/>
  <c r="I47" i="21"/>
  <c r="I47" i="20"/>
  <c r="I47" i="22" s="1"/>
  <c r="K52" i="21"/>
  <c r="K52" i="20"/>
  <c r="K52" i="22" s="1"/>
  <c r="M57" i="20"/>
  <c r="M57" i="21"/>
  <c r="I63" i="21"/>
  <c r="I63" i="20"/>
  <c r="AE68" i="20"/>
  <c r="AE68" i="21"/>
  <c r="AG73" i="20"/>
  <c r="AG73" i="21"/>
  <c r="AC79" i="21"/>
  <c r="AC79" i="20"/>
  <c r="AK79" i="22" s="1"/>
  <c r="I79" i="28" s="1"/>
  <c r="K79" i="23" s="1"/>
  <c r="K84" i="21"/>
  <c r="K84" i="20"/>
  <c r="M89" i="21"/>
  <c r="M89" i="20"/>
  <c r="M89" i="22" s="1"/>
  <c r="AC95" i="21"/>
  <c r="AC95" i="20"/>
  <c r="AK95" i="22" s="1"/>
  <c r="I95" i="28" s="1"/>
  <c r="K95" i="23" s="1"/>
  <c r="K100" i="21"/>
  <c r="K100" i="20"/>
  <c r="K100" i="22" s="1"/>
  <c r="AG105" i="21"/>
  <c r="AG105" i="20"/>
  <c r="I111" i="20"/>
  <c r="I111" i="21"/>
  <c r="AE116" i="20"/>
  <c r="AE116" i="21"/>
  <c r="AG121" i="21"/>
  <c r="AG121" i="20"/>
  <c r="AO121" i="22" s="1"/>
  <c r="M121" i="28" s="1"/>
  <c r="O121" i="23" s="1"/>
  <c r="AC127" i="21"/>
  <c r="AC127" i="20"/>
  <c r="AF4" i="21"/>
  <c r="AF4" i="20"/>
  <c r="AN4" i="22" s="1"/>
  <c r="L4" i="28" s="1"/>
  <c r="N4" i="23" s="1"/>
  <c r="B23" i="18"/>
  <c r="B23" i="19" s="1"/>
  <c r="V23" i="18"/>
  <c r="V23" i="19" s="1"/>
  <c r="B27" i="18"/>
  <c r="B27" i="19" s="1"/>
  <c r="V27" i="18"/>
  <c r="V27" i="19" s="1"/>
  <c r="X32" i="18"/>
  <c r="X32" i="19" s="1"/>
  <c r="D32" i="18"/>
  <c r="D32" i="19" s="1"/>
  <c r="F45" i="18"/>
  <c r="F45" i="19" s="1"/>
  <c r="Z45" i="18"/>
  <c r="Z45" i="19" s="1"/>
  <c r="B55" i="18"/>
  <c r="B55" i="19" s="1"/>
  <c r="V55" i="18"/>
  <c r="V55" i="19" s="1"/>
  <c r="I58" i="5"/>
  <c r="D64" i="18"/>
  <c r="D64" i="19" s="1"/>
  <c r="X64" i="18"/>
  <c r="X64" i="19" s="1"/>
  <c r="D68" i="18"/>
  <c r="D68" i="19" s="1"/>
  <c r="X68" i="18"/>
  <c r="X68" i="19" s="1"/>
  <c r="Z73" i="18"/>
  <c r="Z73" i="19" s="1"/>
  <c r="F73" i="18"/>
  <c r="F73" i="19" s="1"/>
  <c r="Z77" i="18"/>
  <c r="Z77" i="19" s="1"/>
  <c r="F77" i="18"/>
  <c r="F77" i="19" s="1"/>
  <c r="B87" i="18"/>
  <c r="B87" i="19" s="1"/>
  <c r="V87" i="18"/>
  <c r="V87" i="19" s="1"/>
  <c r="I90" i="5"/>
  <c r="Z105" i="18"/>
  <c r="Z105" i="19" s="1"/>
  <c r="F105" i="18"/>
  <c r="F105" i="19" s="1"/>
  <c r="B119" i="18"/>
  <c r="B119" i="19" s="1"/>
  <c r="V119" i="18"/>
  <c r="V119" i="19" s="1"/>
  <c r="I122" i="5"/>
  <c r="N10" i="18"/>
  <c r="N10" i="19" s="1"/>
  <c r="AH10" i="18"/>
  <c r="AH10" i="19" s="1"/>
  <c r="P15" i="21"/>
  <c r="P15" i="20"/>
  <c r="P15" i="22" s="1"/>
  <c r="AL20" i="21"/>
  <c r="AL20" i="20"/>
  <c r="N26" i="18"/>
  <c r="N26" i="19" s="1"/>
  <c r="AH26" i="18"/>
  <c r="AH26" i="19" s="1"/>
  <c r="AJ31" i="20"/>
  <c r="AR31" i="22" s="1"/>
  <c r="P31" i="28" s="1"/>
  <c r="R31" i="23" s="1"/>
  <c r="AJ31" i="21"/>
  <c r="AL36" i="21"/>
  <c r="AL36" i="20"/>
  <c r="AT36" i="22" s="1"/>
  <c r="R36" i="28" s="1"/>
  <c r="T36" i="23" s="1"/>
  <c r="N42" i="18"/>
  <c r="N42" i="19" s="1"/>
  <c r="AH42" i="18"/>
  <c r="AH42" i="19" s="1"/>
  <c r="P47" i="21"/>
  <c r="P47" i="20"/>
  <c r="AL52" i="20"/>
  <c r="AT52" i="22" s="1"/>
  <c r="R52" i="28" s="1"/>
  <c r="T52" i="23" s="1"/>
  <c r="AL52" i="21"/>
  <c r="N58" i="18"/>
  <c r="N58" i="19" s="1"/>
  <c r="AH58" i="18"/>
  <c r="AH58" i="19" s="1"/>
  <c r="AJ63" i="20"/>
  <c r="AR63" i="22" s="1"/>
  <c r="P63" i="28" s="1"/>
  <c r="R63" i="23" s="1"/>
  <c r="AJ63" i="21"/>
  <c r="R68" i="21"/>
  <c r="R68" i="20"/>
  <c r="AH74" i="18"/>
  <c r="AH74" i="19" s="1"/>
  <c r="N74" i="18"/>
  <c r="N74" i="19" s="1"/>
  <c r="P79" i="21"/>
  <c r="P79" i="20"/>
  <c r="P79" i="22" s="1"/>
  <c r="R84" i="21"/>
  <c r="R84" i="20"/>
  <c r="N90" i="18"/>
  <c r="N90" i="19" s="1"/>
  <c r="AH90" i="18"/>
  <c r="AH90" i="19" s="1"/>
  <c r="AJ95" i="20"/>
  <c r="AR95" i="22" s="1"/>
  <c r="P95" i="28" s="1"/>
  <c r="R95" i="23" s="1"/>
  <c r="AJ95" i="21"/>
  <c r="AL100" i="21"/>
  <c r="AL100" i="20"/>
  <c r="AT100" i="22" s="1"/>
  <c r="R100" i="28" s="1"/>
  <c r="T100" i="23" s="1"/>
  <c r="N106" i="18"/>
  <c r="N106" i="19" s="1"/>
  <c r="AH106" i="18"/>
  <c r="AH106" i="19" s="1"/>
  <c r="P111" i="20"/>
  <c r="P111" i="22" s="1"/>
  <c r="P111" i="21"/>
  <c r="R116" i="20"/>
  <c r="R116" i="22" s="1"/>
  <c r="R116" i="21"/>
  <c r="AH122" i="18"/>
  <c r="AH122" i="19" s="1"/>
  <c r="N122" i="18"/>
  <c r="N122" i="19" s="1"/>
  <c r="P127" i="21"/>
  <c r="P127" i="20"/>
  <c r="S4" i="20"/>
  <c r="S4" i="22" s="1"/>
  <c r="S4" i="21"/>
  <c r="AB10" i="18"/>
  <c r="AB10" i="19" s="1"/>
  <c r="H10" i="18"/>
  <c r="H10" i="19" s="1"/>
  <c r="J15" i="21"/>
  <c r="J15" i="20"/>
  <c r="J15" i="22" s="1"/>
  <c r="L20" i="21"/>
  <c r="L20" i="20"/>
  <c r="H26" i="18"/>
  <c r="H26" i="19" s="1"/>
  <c r="AB26" i="18"/>
  <c r="AB26" i="19" s="1"/>
  <c r="J31" i="21"/>
  <c r="J31" i="20"/>
  <c r="L36" i="20"/>
  <c r="L36" i="21"/>
  <c r="H42" i="18"/>
  <c r="H42" i="19" s="1"/>
  <c r="AB42" i="18"/>
  <c r="AB42" i="19" s="1"/>
  <c r="AD47" i="20"/>
  <c r="AL47" i="22" s="1"/>
  <c r="J47" i="28" s="1"/>
  <c r="L47" i="23" s="1"/>
  <c r="AD47" i="21"/>
  <c r="AF52" i="20"/>
  <c r="AN52" i="22" s="1"/>
  <c r="L52" i="28" s="1"/>
  <c r="N52" i="23" s="1"/>
  <c r="AF52" i="21"/>
  <c r="H58" i="18"/>
  <c r="H58" i="19" s="1"/>
  <c r="AB58" i="18"/>
  <c r="AB58" i="19" s="1"/>
  <c r="J63" i="21"/>
  <c r="J63" i="20"/>
  <c r="AF68" i="21"/>
  <c r="AF68" i="20"/>
  <c r="AB74" i="18"/>
  <c r="AB74" i="19" s="1"/>
  <c r="H74" i="18"/>
  <c r="H74" i="19" s="1"/>
  <c r="AD79" i="21"/>
  <c r="AD79" i="20"/>
  <c r="AL79" i="22" s="1"/>
  <c r="J79" i="28" s="1"/>
  <c r="L79" i="23" s="1"/>
  <c r="AF84" i="21"/>
  <c r="AF84" i="20"/>
  <c r="H90" i="18"/>
  <c r="H90" i="19" s="1"/>
  <c r="AB90" i="18"/>
  <c r="AB90" i="19" s="1"/>
  <c r="AD95" i="20"/>
  <c r="AL95" i="22" s="1"/>
  <c r="J95" i="28" s="1"/>
  <c r="L95" i="23" s="1"/>
  <c r="AD95" i="21"/>
  <c r="AF100" i="20"/>
  <c r="AF100" i="21"/>
  <c r="H106" i="18"/>
  <c r="H106" i="19" s="1"/>
  <c r="AB106" i="18"/>
  <c r="AB106" i="19" s="1"/>
  <c r="J111" i="21"/>
  <c r="J111" i="20"/>
  <c r="AF116" i="20"/>
  <c r="AN116" i="22" s="1"/>
  <c r="L116" i="28" s="1"/>
  <c r="N116" i="23" s="1"/>
  <c r="AF116" i="21"/>
  <c r="H122" i="18"/>
  <c r="H122" i="19" s="1"/>
  <c r="AB122" i="18"/>
  <c r="AB122" i="19" s="1"/>
  <c r="AD127" i="21"/>
  <c r="AD127" i="20"/>
  <c r="M4" i="20"/>
  <c r="M4" i="22" s="1"/>
  <c r="M4" i="21"/>
  <c r="W15" i="18"/>
  <c r="W15" i="19" s="1"/>
  <c r="C15" i="18"/>
  <c r="C15" i="19" s="1"/>
  <c r="C31" i="18"/>
  <c r="C31" i="19" s="1"/>
  <c r="W31" i="18"/>
  <c r="W31" i="19" s="1"/>
  <c r="C47" i="18"/>
  <c r="C47" i="19" s="1"/>
  <c r="W47" i="18"/>
  <c r="W47" i="19" s="1"/>
  <c r="E52" i="18"/>
  <c r="E52" i="19" s="1"/>
  <c r="Y52" i="18"/>
  <c r="Y52" i="19" s="1"/>
  <c r="Y84" i="18"/>
  <c r="Y84" i="19" s="1"/>
  <c r="E84" i="18"/>
  <c r="E84" i="19" s="1"/>
  <c r="AA121" i="18"/>
  <c r="AA121" i="19" s="1"/>
  <c r="G121" i="18"/>
  <c r="G121" i="19" s="1"/>
  <c r="W127" i="18"/>
  <c r="W127" i="19" s="1"/>
  <c r="C127" i="18"/>
  <c r="C127" i="19" s="1"/>
  <c r="P38" i="22" l="1"/>
  <c r="AU12" i="22"/>
  <c r="S12" i="28" s="1"/>
  <c r="U12" i="23" s="1"/>
  <c r="S115" i="22"/>
  <c r="Q94" i="22"/>
  <c r="AQ73" i="22"/>
  <c r="O73" i="28" s="1"/>
  <c r="Q73" i="23" s="1"/>
  <c r="R47" i="22"/>
  <c r="AS107" i="22"/>
  <c r="Q107" i="28" s="1"/>
  <c r="S107" i="23" s="1"/>
  <c r="S64" i="22"/>
  <c r="O22" i="22"/>
  <c r="AR60" i="22"/>
  <c r="P60" i="28" s="1"/>
  <c r="R60" i="23" s="1"/>
  <c r="M12" i="22"/>
  <c r="AL55" i="22"/>
  <c r="J55" i="28" s="1"/>
  <c r="L55" i="23" s="1"/>
  <c r="J25" i="22"/>
  <c r="I9" i="22"/>
  <c r="M64" i="22"/>
  <c r="K43" i="22"/>
  <c r="I22" i="22"/>
  <c r="E52" i="21"/>
  <c r="E52" i="20"/>
  <c r="E52" i="22" s="1"/>
  <c r="H90" i="20"/>
  <c r="H90" i="21"/>
  <c r="H26" i="21"/>
  <c r="H26" i="20"/>
  <c r="H26" i="22" s="1"/>
  <c r="N90" i="21"/>
  <c r="N90" i="20"/>
  <c r="N90" i="22" s="1"/>
  <c r="N26" i="20"/>
  <c r="N26" i="21"/>
  <c r="V119" i="21"/>
  <c r="V119" i="20"/>
  <c r="AD119" i="22" s="1"/>
  <c r="Z77" i="20"/>
  <c r="Z77" i="21"/>
  <c r="V55" i="21"/>
  <c r="V55" i="20"/>
  <c r="AD55" i="22" s="1"/>
  <c r="V23" i="20"/>
  <c r="V23" i="21"/>
  <c r="Y41" i="20"/>
  <c r="Y41" i="21"/>
  <c r="AB111" i="21"/>
  <c r="AB111" i="20"/>
  <c r="AJ111" i="22" s="1"/>
  <c r="AB47" i="20"/>
  <c r="AB47" i="21"/>
  <c r="N111" i="21"/>
  <c r="N111" i="20"/>
  <c r="AH47" i="20"/>
  <c r="AH47" i="21"/>
  <c r="W4" i="20"/>
  <c r="W4" i="21"/>
  <c r="V72" i="21"/>
  <c r="V72" i="20"/>
  <c r="AD72" i="22" s="1"/>
  <c r="B44" i="20"/>
  <c r="B44" i="21"/>
  <c r="Y130" i="21"/>
  <c r="Y130" i="20"/>
  <c r="AG130" i="22" s="1"/>
  <c r="E130" i="28" s="1"/>
  <c r="G130" i="23" s="1"/>
  <c r="Y130" i="23" s="1"/>
  <c r="E131" i="27" s="1"/>
  <c r="C109" i="20"/>
  <c r="C109" i="21"/>
  <c r="G71" i="21"/>
  <c r="G71" i="20"/>
  <c r="G71" i="22" s="1"/>
  <c r="C45" i="21"/>
  <c r="C45" i="20"/>
  <c r="C45" i="22" s="1"/>
  <c r="G23" i="21"/>
  <c r="G23" i="20"/>
  <c r="G23" i="22" s="1"/>
  <c r="F107" i="21"/>
  <c r="F107" i="20"/>
  <c r="F107" i="22" s="1"/>
  <c r="X70" i="20"/>
  <c r="X70" i="21"/>
  <c r="F43" i="20"/>
  <c r="F43" i="21"/>
  <c r="F11" i="20"/>
  <c r="F11" i="21"/>
  <c r="E51" i="20"/>
  <c r="E51" i="21"/>
  <c r="H77" i="21"/>
  <c r="H77" i="20"/>
  <c r="H77" i="22" s="1"/>
  <c r="H13" i="20"/>
  <c r="H13" i="21"/>
  <c r="C111" i="21"/>
  <c r="C111" i="20"/>
  <c r="C111" i="22" s="1"/>
  <c r="G89" i="21"/>
  <c r="G89" i="20"/>
  <c r="G89" i="22" s="1"/>
  <c r="C63" i="21"/>
  <c r="C63" i="20"/>
  <c r="C63" i="22" s="1"/>
  <c r="G25" i="21"/>
  <c r="G25" i="20"/>
  <c r="G25" i="22" s="1"/>
  <c r="B123" i="21"/>
  <c r="B123" i="20"/>
  <c r="B123" i="22" s="1"/>
  <c r="V95" i="20"/>
  <c r="V95" i="21"/>
  <c r="Z49" i="21"/>
  <c r="Z49" i="20"/>
  <c r="AH49" i="22" s="1"/>
  <c r="F49" i="28" s="1"/>
  <c r="H49" i="23" s="1"/>
  <c r="Z49" i="23" s="1"/>
  <c r="F50" i="27" s="1"/>
  <c r="Z17" i="21"/>
  <c r="Z17" i="20"/>
  <c r="AH17" i="22" s="1"/>
  <c r="F17" i="28" s="1"/>
  <c r="H17" i="23" s="1"/>
  <c r="E121" i="21"/>
  <c r="E121" i="20"/>
  <c r="E121" i="22" s="1"/>
  <c r="G94" i="21"/>
  <c r="G94" i="20"/>
  <c r="G94" i="22" s="1"/>
  <c r="W68" i="21"/>
  <c r="W68" i="20"/>
  <c r="AE68" i="22" s="1"/>
  <c r="C68" i="28" s="1"/>
  <c r="E68" i="23" s="1"/>
  <c r="AA46" i="21"/>
  <c r="AA46" i="20"/>
  <c r="AI46" i="22" s="1"/>
  <c r="G46" i="28" s="1"/>
  <c r="I46" i="23" s="1"/>
  <c r="F94" i="21"/>
  <c r="F94" i="20"/>
  <c r="F94" i="22" s="1"/>
  <c r="X57" i="21"/>
  <c r="X57" i="20"/>
  <c r="AF57" i="22" s="1"/>
  <c r="D57" i="28" s="1"/>
  <c r="F57" i="23" s="1"/>
  <c r="X21" i="21"/>
  <c r="X21" i="20"/>
  <c r="AF21" i="22" s="1"/>
  <c r="D21" i="28" s="1"/>
  <c r="F21" i="23" s="1"/>
  <c r="W113" i="21"/>
  <c r="W113" i="20"/>
  <c r="AE113" i="22" s="1"/>
  <c r="C113" i="28" s="1"/>
  <c r="E113" i="23" s="1"/>
  <c r="W81" i="21"/>
  <c r="W81" i="20"/>
  <c r="AE81" i="22" s="1"/>
  <c r="C81" i="28" s="1"/>
  <c r="E81" i="23" s="1"/>
  <c r="G11" i="20"/>
  <c r="G11" i="21"/>
  <c r="H92" i="21"/>
  <c r="H92" i="20"/>
  <c r="H92" i="22" s="1"/>
  <c r="H28" i="20"/>
  <c r="H28" i="21"/>
  <c r="AH92" i="20"/>
  <c r="AH92" i="21"/>
  <c r="N28" i="20"/>
  <c r="N28" i="21"/>
  <c r="D106" i="21"/>
  <c r="D106" i="20"/>
  <c r="D106" i="22" s="1"/>
  <c r="Y131" i="21"/>
  <c r="Y131" i="20"/>
  <c r="AG131" i="22" s="1"/>
  <c r="E131" i="28" s="1"/>
  <c r="G131" i="23" s="1"/>
  <c r="C94" i="20"/>
  <c r="C94" i="21"/>
  <c r="G72" i="20"/>
  <c r="G72" i="21"/>
  <c r="C46" i="21"/>
  <c r="C46" i="20"/>
  <c r="C46" i="22" s="1"/>
  <c r="G24" i="20"/>
  <c r="G24" i="21"/>
  <c r="W115" i="21"/>
  <c r="W115" i="20"/>
  <c r="AE115" i="22" s="1"/>
  <c r="C115" i="28" s="1"/>
  <c r="E115" i="23" s="1"/>
  <c r="W115" i="23" s="1"/>
  <c r="C116" i="27" s="1"/>
  <c r="W67" i="21"/>
  <c r="W67" i="20"/>
  <c r="AE67" i="22" s="1"/>
  <c r="C67" i="28" s="1"/>
  <c r="E67" i="23" s="1"/>
  <c r="W19" i="21"/>
  <c r="W19" i="20"/>
  <c r="AE19" i="22" s="1"/>
  <c r="C19" i="28" s="1"/>
  <c r="E19" i="23" s="1"/>
  <c r="H78" i="21"/>
  <c r="H78" i="20"/>
  <c r="H14" i="21"/>
  <c r="H14" i="20"/>
  <c r="H14" i="22" s="1"/>
  <c r="AH78" i="21"/>
  <c r="AH78" i="20"/>
  <c r="AP78" i="22" s="1"/>
  <c r="AH14" i="20"/>
  <c r="AH14" i="21"/>
  <c r="Z117" i="21"/>
  <c r="Z117" i="20"/>
  <c r="AH117" i="22" s="1"/>
  <c r="F117" i="28" s="1"/>
  <c r="H117" i="23" s="1"/>
  <c r="X72" i="21"/>
  <c r="X72" i="20"/>
  <c r="AF72" i="22" s="1"/>
  <c r="D72" i="28" s="1"/>
  <c r="F72" i="23" s="1"/>
  <c r="D40" i="21"/>
  <c r="D40" i="20"/>
  <c r="D40" i="22" s="1"/>
  <c r="W120" i="21"/>
  <c r="W120" i="20"/>
  <c r="AE120" i="22" s="1"/>
  <c r="C120" i="28" s="1"/>
  <c r="E120" i="23" s="1"/>
  <c r="W72" i="21"/>
  <c r="W72" i="20"/>
  <c r="AE72" i="22" s="1"/>
  <c r="C72" i="28" s="1"/>
  <c r="E72" i="23" s="1"/>
  <c r="Y45" i="21"/>
  <c r="Y45" i="20"/>
  <c r="AG45" i="22" s="1"/>
  <c r="E45" i="28" s="1"/>
  <c r="G45" i="23" s="1"/>
  <c r="Y13" i="21"/>
  <c r="Y13" i="20"/>
  <c r="AG13" i="22" s="1"/>
  <c r="E13" i="28" s="1"/>
  <c r="G13" i="23" s="1"/>
  <c r="H99" i="21"/>
  <c r="H99" i="20"/>
  <c r="H99" i="22" s="1"/>
  <c r="AB35" i="21"/>
  <c r="AB35" i="20"/>
  <c r="AH99" i="20"/>
  <c r="AH99" i="21"/>
  <c r="AH35" i="21"/>
  <c r="AH35" i="20"/>
  <c r="AP35" i="22" s="1"/>
  <c r="D121" i="20"/>
  <c r="D121" i="21"/>
  <c r="F98" i="20"/>
  <c r="F98" i="21"/>
  <c r="V52" i="21"/>
  <c r="V52" i="20"/>
  <c r="AD52" i="22" s="1"/>
  <c r="V16" i="21"/>
  <c r="V16" i="20"/>
  <c r="AD16" i="22" s="1"/>
  <c r="E102" i="21"/>
  <c r="E102" i="20"/>
  <c r="E102" i="22" s="1"/>
  <c r="AA59" i="21"/>
  <c r="AA59" i="20"/>
  <c r="AI59" i="22" s="1"/>
  <c r="G59" i="28" s="1"/>
  <c r="I59" i="23" s="1"/>
  <c r="G27" i="20"/>
  <c r="G27" i="21"/>
  <c r="B129" i="20"/>
  <c r="B129" i="21"/>
  <c r="X78" i="21"/>
  <c r="X78" i="20"/>
  <c r="AF78" i="22" s="1"/>
  <c r="D78" i="28" s="1"/>
  <c r="F78" i="23" s="1"/>
  <c r="F55" i="20"/>
  <c r="F55" i="21"/>
  <c r="F19" i="21"/>
  <c r="F19" i="20"/>
  <c r="F19" i="22" s="1"/>
  <c r="W114" i="20"/>
  <c r="W114" i="21"/>
  <c r="C82" i="21"/>
  <c r="C82" i="20"/>
  <c r="C82" i="22" s="1"/>
  <c r="E55" i="20"/>
  <c r="E55" i="21"/>
  <c r="E23" i="21"/>
  <c r="E23" i="20"/>
  <c r="E23" i="22" s="1"/>
  <c r="H97" i="21"/>
  <c r="H97" i="20"/>
  <c r="H97" i="22" s="1"/>
  <c r="H33" i="21"/>
  <c r="H33" i="20"/>
  <c r="H33" i="22" s="1"/>
  <c r="AH97" i="20"/>
  <c r="AH97" i="21"/>
  <c r="AH33" i="20"/>
  <c r="AH33" i="21"/>
  <c r="E88" i="20"/>
  <c r="E88" i="21"/>
  <c r="G45" i="20"/>
  <c r="G45" i="21"/>
  <c r="G13" i="21"/>
  <c r="G13" i="20"/>
  <c r="G13" i="22" s="1"/>
  <c r="D108" i="21"/>
  <c r="D108" i="20"/>
  <c r="D108" i="22" s="1"/>
  <c r="D76" i="21"/>
  <c r="D76" i="20"/>
  <c r="D76" i="22" s="1"/>
  <c r="D44" i="21"/>
  <c r="D44" i="20"/>
  <c r="D44" i="22" s="1"/>
  <c r="G114" i="20"/>
  <c r="G114" i="21"/>
  <c r="G82" i="21"/>
  <c r="G82" i="20"/>
  <c r="G82" i="22" s="1"/>
  <c r="B116" i="20"/>
  <c r="B116" i="21"/>
  <c r="X93" i="21"/>
  <c r="X93" i="20"/>
  <c r="AF93" i="22" s="1"/>
  <c r="D93" i="28" s="1"/>
  <c r="F93" i="23" s="1"/>
  <c r="X61" i="21"/>
  <c r="X61" i="20"/>
  <c r="AF61" i="22" s="1"/>
  <c r="D61" i="28" s="1"/>
  <c r="F61" i="23" s="1"/>
  <c r="D33" i="20"/>
  <c r="D33" i="21"/>
  <c r="C53" i="21"/>
  <c r="C53" i="20"/>
  <c r="C53" i="22" s="1"/>
  <c r="AB96" i="21"/>
  <c r="AB96" i="20"/>
  <c r="AJ96" i="22" s="1"/>
  <c r="AB32" i="20"/>
  <c r="AB32" i="21"/>
  <c r="AH96" i="21"/>
  <c r="AH96" i="20"/>
  <c r="AP96" i="22" s="1"/>
  <c r="AH32" i="20"/>
  <c r="AH32" i="21"/>
  <c r="F27" i="21"/>
  <c r="F27" i="20"/>
  <c r="F27" i="22" s="1"/>
  <c r="G124" i="21"/>
  <c r="G124" i="20"/>
  <c r="G124" i="22" s="1"/>
  <c r="E71" i="20"/>
  <c r="E71" i="21"/>
  <c r="E7" i="21"/>
  <c r="E7" i="20"/>
  <c r="E7" i="22" s="1"/>
  <c r="E108" i="21"/>
  <c r="E108" i="20"/>
  <c r="E108" i="22" s="1"/>
  <c r="C39" i="21"/>
  <c r="C39" i="20"/>
  <c r="C39" i="22" s="1"/>
  <c r="H98" i="20"/>
  <c r="H98" i="21"/>
  <c r="AB34" i="21"/>
  <c r="AB34" i="20"/>
  <c r="AJ34" i="22" s="1"/>
  <c r="AH98" i="21"/>
  <c r="AH98" i="20"/>
  <c r="AP98" i="22" s="1"/>
  <c r="N34" i="21"/>
  <c r="N34" i="20"/>
  <c r="D116" i="21"/>
  <c r="D116" i="20"/>
  <c r="D116" i="22" s="1"/>
  <c r="V71" i="20"/>
  <c r="AD71" i="22" s="1"/>
  <c r="V71" i="21"/>
  <c r="X16" i="21"/>
  <c r="X16" i="20"/>
  <c r="AF16" i="22" s="1"/>
  <c r="D16" i="28" s="1"/>
  <c r="F16" i="23" s="1"/>
  <c r="G118" i="20"/>
  <c r="G118" i="21"/>
  <c r="H87" i="20"/>
  <c r="H87" i="21"/>
  <c r="H23" i="20"/>
  <c r="H23" i="21"/>
  <c r="N87" i="21"/>
  <c r="N87" i="20"/>
  <c r="N87" i="22" s="1"/>
  <c r="N23" i="20"/>
  <c r="N23" i="21"/>
  <c r="D125" i="20"/>
  <c r="D125" i="21"/>
  <c r="F74" i="20"/>
  <c r="F74" i="22" s="1"/>
  <c r="F74" i="21"/>
  <c r="E122" i="20"/>
  <c r="E122" i="21"/>
  <c r="W101" i="21"/>
  <c r="W101" i="20"/>
  <c r="AE101" i="22" s="1"/>
  <c r="C101" i="28" s="1"/>
  <c r="E101" i="23" s="1"/>
  <c r="G79" i="21"/>
  <c r="G79" i="20"/>
  <c r="G79" i="22" s="1"/>
  <c r="Y58" i="20"/>
  <c r="AG58" i="22" s="1"/>
  <c r="E58" i="28" s="1"/>
  <c r="G58" i="23" s="1"/>
  <c r="Y58" i="21"/>
  <c r="G31" i="20"/>
  <c r="G31" i="21"/>
  <c r="C127" i="20"/>
  <c r="C127" i="21"/>
  <c r="W47" i="21"/>
  <c r="W47" i="20"/>
  <c r="AE47" i="22" s="1"/>
  <c r="C47" i="28" s="1"/>
  <c r="E47" i="23" s="1"/>
  <c r="AL127" i="22"/>
  <c r="J127" i="28" s="1"/>
  <c r="L127" i="23" s="1"/>
  <c r="AB106" i="20"/>
  <c r="AJ106" i="22" s="1"/>
  <c r="AB106" i="21"/>
  <c r="AN84" i="22"/>
  <c r="L84" i="28" s="1"/>
  <c r="N84" i="23" s="1"/>
  <c r="J63" i="22"/>
  <c r="AB42" i="21"/>
  <c r="AB42" i="20"/>
  <c r="L20" i="22"/>
  <c r="P127" i="22"/>
  <c r="AH106" i="21"/>
  <c r="AH106" i="20"/>
  <c r="R84" i="22"/>
  <c r="AH42" i="20"/>
  <c r="AH42" i="21"/>
  <c r="AT20" i="22"/>
  <c r="R20" i="28" s="1"/>
  <c r="T20" i="23" s="1"/>
  <c r="B119" i="21"/>
  <c r="B119" i="20"/>
  <c r="B119" i="22" s="1"/>
  <c r="F73" i="21"/>
  <c r="F73" i="20"/>
  <c r="B55" i="20"/>
  <c r="B55" i="22" s="1"/>
  <c r="B55" i="21"/>
  <c r="B23" i="21"/>
  <c r="B23" i="20"/>
  <c r="AM116" i="22"/>
  <c r="K116" i="28" s="1"/>
  <c r="M116" i="23" s="1"/>
  <c r="AO73" i="22"/>
  <c r="M73" i="28" s="1"/>
  <c r="O73" i="23" s="1"/>
  <c r="O95" i="22"/>
  <c r="S73" i="22"/>
  <c r="Q52" i="22"/>
  <c r="E41" i="21"/>
  <c r="E41" i="20"/>
  <c r="E41" i="22" s="1"/>
  <c r="H111" i="21"/>
  <c r="H111" i="20"/>
  <c r="H111" i="22" s="1"/>
  <c r="J68" i="22"/>
  <c r="H47" i="20"/>
  <c r="H47" i="22" s="1"/>
  <c r="H47" i="21"/>
  <c r="L25" i="22"/>
  <c r="AH111" i="20"/>
  <c r="AH111" i="21"/>
  <c r="R89" i="22"/>
  <c r="N47" i="21"/>
  <c r="N47" i="20"/>
  <c r="R25" i="22"/>
  <c r="C4" i="20"/>
  <c r="C4" i="21"/>
  <c r="V100" i="20"/>
  <c r="V100" i="21"/>
  <c r="B72" i="20"/>
  <c r="B72" i="21"/>
  <c r="V44" i="21"/>
  <c r="V44" i="20"/>
  <c r="AK104" i="22"/>
  <c r="I104" i="28" s="1"/>
  <c r="K104" i="23" s="1"/>
  <c r="AO82" i="22"/>
  <c r="M82" i="28" s="1"/>
  <c r="O82" i="23" s="1"/>
  <c r="M18" i="22"/>
  <c r="AQ104" i="22"/>
  <c r="O104" i="28" s="1"/>
  <c r="Q104" i="23" s="1"/>
  <c r="Q61" i="22"/>
  <c r="O40" i="22"/>
  <c r="AU18" i="22"/>
  <c r="S18" i="28" s="1"/>
  <c r="U18" i="23" s="1"/>
  <c r="W125" i="20"/>
  <c r="AE125" i="22" s="1"/>
  <c r="C125" i="28" s="1"/>
  <c r="E125" i="23" s="1"/>
  <c r="W125" i="23" s="1"/>
  <c r="C126" i="27" s="1"/>
  <c r="W125" i="21"/>
  <c r="AA103" i="20"/>
  <c r="AI103" i="22" s="1"/>
  <c r="G103" i="28" s="1"/>
  <c r="I103" i="23" s="1"/>
  <c r="AA103" i="23" s="1"/>
  <c r="G104" i="27" s="1"/>
  <c r="AA103" i="21"/>
  <c r="Y66" i="21"/>
  <c r="Y66" i="20"/>
  <c r="G39" i="21"/>
  <c r="G39" i="20"/>
  <c r="G39" i="22" s="1"/>
  <c r="Y18" i="20"/>
  <c r="AG18" i="22" s="1"/>
  <c r="E18" i="28" s="1"/>
  <c r="G18" i="23" s="1"/>
  <c r="Y18" i="23" s="1"/>
  <c r="E19" i="27" s="1"/>
  <c r="Y18" i="21"/>
  <c r="AN114" i="22"/>
  <c r="L114" i="28" s="1"/>
  <c r="N114" i="23" s="1"/>
  <c r="L82" i="22"/>
  <c r="L50" i="22"/>
  <c r="R82" i="22"/>
  <c r="AT18" i="22"/>
  <c r="R18" i="28" s="1"/>
  <c r="T18" i="23" s="1"/>
  <c r="Z107" i="21"/>
  <c r="Z107" i="20"/>
  <c r="D70" i="21"/>
  <c r="D70" i="20"/>
  <c r="D70" i="22" s="1"/>
  <c r="Z43" i="21"/>
  <c r="Z43" i="20"/>
  <c r="AH43" i="22" s="1"/>
  <c r="F43" i="28" s="1"/>
  <c r="H43" i="23" s="1"/>
  <c r="Z43" i="23" s="1"/>
  <c r="F44" i="27" s="1"/>
  <c r="K130" i="22"/>
  <c r="AO87" i="22"/>
  <c r="M87" i="28" s="1"/>
  <c r="O87" i="23" s="1"/>
  <c r="AM66" i="22"/>
  <c r="K66" i="28" s="1"/>
  <c r="M66" i="23" s="1"/>
  <c r="I45" i="22"/>
  <c r="Q130" i="22"/>
  <c r="S87" i="22"/>
  <c r="AS66" i="22"/>
  <c r="Q66" i="28" s="1"/>
  <c r="S66" i="23" s="1"/>
  <c r="C126" i="21"/>
  <c r="C126" i="20"/>
  <c r="E19" i="21"/>
  <c r="E19" i="20"/>
  <c r="E19" i="22" s="1"/>
  <c r="J114" i="22"/>
  <c r="AB93" i="20"/>
  <c r="AB93" i="21"/>
  <c r="L71" i="22"/>
  <c r="AB29" i="20"/>
  <c r="AJ29" i="22" s="1"/>
  <c r="AB29" i="21"/>
  <c r="P114" i="22"/>
  <c r="AA105" i="21"/>
  <c r="AA105" i="20"/>
  <c r="W79" i="21"/>
  <c r="W79" i="20"/>
  <c r="AE79" i="22" s="1"/>
  <c r="C79" i="28" s="1"/>
  <c r="E79" i="23" s="1"/>
  <c r="W79" i="23" s="1"/>
  <c r="C80" i="27" s="1"/>
  <c r="AA57" i="21"/>
  <c r="AA57" i="20"/>
  <c r="AI57" i="22" s="1"/>
  <c r="G57" i="28" s="1"/>
  <c r="I57" i="23" s="1"/>
  <c r="AA57" i="23" s="1"/>
  <c r="G58" i="27" s="1"/>
  <c r="Y20" i="21"/>
  <c r="Y20" i="20"/>
  <c r="AG20" i="22" s="1"/>
  <c r="E20" i="28" s="1"/>
  <c r="G20" i="23" s="1"/>
  <c r="L116" i="22"/>
  <c r="L52" i="22"/>
  <c r="AN20" i="22"/>
  <c r="L20" i="28" s="1"/>
  <c r="N20" i="23" s="1"/>
  <c r="AT116" i="22"/>
  <c r="R116" i="28" s="1"/>
  <c r="T116" i="23" s="1"/>
  <c r="AT84" i="22"/>
  <c r="R84" i="28" s="1"/>
  <c r="T84" i="23" s="1"/>
  <c r="R52" i="22"/>
  <c r="R20" i="22"/>
  <c r="V123" i="20"/>
  <c r="V123" i="21"/>
  <c r="B95" i="21"/>
  <c r="B95" i="20"/>
  <c r="F49" i="21"/>
  <c r="F49" i="20"/>
  <c r="F13" i="21"/>
  <c r="F13" i="20"/>
  <c r="AM100" i="22"/>
  <c r="K100" i="28" s="1"/>
  <c r="M100" i="23" s="1"/>
  <c r="K36" i="22"/>
  <c r="S57" i="22"/>
  <c r="AS36" i="22"/>
  <c r="Q36" i="28" s="1"/>
  <c r="S36" i="23" s="1"/>
  <c r="G110" i="21"/>
  <c r="G110" i="20"/>
  <c r="E89" i="21"/>
  <c r="E89" i="20"/>
  <c r="G62" i="20"/>
  <c r="G62" i="21"/>
  <c r="E25" i="20"/>
  <c r="E25" i="22" s="1"/>
  <c r="E25" i="21"/>
  <c r="L89" i="22"/>
  <c r="L57" i="22"/>
  <c r="W127" i="21"/>
  <c r="W127" i="20"/>
  <c r="C47" i="20"/>
  <c r="C47" i="21"/>
  <c r="H106" i="20"/>
  <c r="H106" i="22" s="1"/>
  <c r="H106" i="21"/>
  <c r="H42" i="20"/>
  <c r="H42" i="21"/>
  <c r="N106" i="20"/>
  <c r="N106" i="22" s="1"/>
  <c r="N106" i="21"/>
  <c r="N42" i="21"/>
  <c r="N42" i="20"/>
  <c r="F105" i="21"/>
  <c r="F105" i="20"/>
  <c r="Z73" i="21"/>
  <c r="Z73" i="20"/>
  <c r="Z45" i="21"/>
  <c r="Z45" i="20"/>
  <c r="G126" i="21"/>
  <c r="G126" i="20"/>
  <c r="C36" i="21"/>
  <c r="C36" i="20"/>
  <c r="C36" i="22" s="1"/>
  <c r="H127" i="21"/>
  <c r="H127" i="20"/>
  <c r="H127" i="22" s="1"/>
  <c r="H63" i="21"/>
  <c r="H63" i="20"/>
  <c r="N127" i="21"/>
  <c r="N127" i="20"/>
  <c r="Z122" i="21"/>
  <c r="Z122" i="20"/>
  <c r="AH122" i="22" s="1"/>
  <c r="F122" i="28" s="1"/>
  <c r="H122" i="23" s="1"/>
  <c r="Z122" i="23" s="1"/>
  <c r="F123" i="27" s="1"/>
  <c r="B100" i="21"/>
  <c r="B100" i="20"/>
  <c r="B100" i="22" s="1"/>
  <c r="Z62" i="21"/>
  <c r="Z62" i="20"/>
  <c r="AH62" i="22" s="1"/>
  <c r="F62" i="28" s="1"/>
  <c r="H62" i="23" s="1"/>
  <c r="Z62" i="23" s="1"/>
  <c r="F63" i="27" s="1"/>
  <c r="C125" i="21"/>
  <c r="C125" i="20"/>
  <c r="G103" i="21"/>
  <c r="G103" i="20"/>
  <c r="G103" i="22" s="1"/>
  <c r="E66" i="21"/>
  <c r="E66" i="20"/>
  <c r="E66" i="22" s="1"/>
  <c r="AA39" i="21"/>
  <c r="AA39" i="20"/>
  <c r="AI39" i="22" s="1"/>
  <c r="G39" i="28" s="1"/>
  <c r="I39" i="23" s="1"/>
  <c r="E18" i="21"/>
  <c r="E18" i="20"/>
  <c r="V93" i="21"/>
  <c r="V93" i="20"/>
  <c r="AD93" i="22" s="1"/>
  <c r="B61" i="21"/>
  <c r="B61" i="20"/>
  <c r="B61" i="22" s="1"/>
  <c r="D38" i="21"/>
  <c r="D38" i="20"/>
  <c r="D38" i="22" s="1"/>
  <c r="W126" i="21"/>
  <c r="W126" i="20"/>
  <c r="Y19" i="20"/>
  <c r="Y19" i="21"/>
  <c r="H93" i="21"/>
  <c r="H93" i="20"/>
  <c r="H93" i="22" s="1"/>
  <c r="H29" i="21"/>
  <c r="H29" i="20"/>
  <c r="H29" i="22" s="1"/>
  <c r="G105" i="20"/>
  <c r="G105" i="22" s="1"/>
  <c r="G105" i="21"/>
  <c r="C79" i="20"/>
  <c r="C79" i="21"/>
  <c r="G57" i="21"/>
  <c r="G57" i="20"/>
  <c r="G57" i="22" s="1"/>
  <c r="E20" i="21"/>
  <c r="E20" i="20"/>
  <c r="E20" i="22" s="1"/>
  <c r="F109" i="21"/>
  <c r="F109" i="20"/>
  <c r="V91" i="20"/>
  <c r="V91" i="21"/>
  <c r="D36" i="20"/>
  <c r="D36" i="21"/>
  <c r="Z13" i="20"/>
  <c r="Z13" i="21"/>
  <c r="AA110" i="20"/>
  <c r="AI110" i="22" s="1"/>
  <c r="G110" i="28" s="1"/>
  <c r="I110" i="23" s="1"/>
  <c r="AA110" i="21"/>
  <c r="Y89" i="21"/>
  <c r="Y89" i="20"/>
  <c r="AG89" i="22" s="1"/>
  <c r="E89" i="28" s="1"/>
  <c r="G89" i="23" s="1"/>
  <c r="AA62" i="20"/>
  <c r="AA62" i="21"/>
  <c r="Y25" i="21"/>
  <c r="Y25" i="20"/>
  <c r="AG25" i="22" s="1"/>
  <c r="E25" i="28" s="1"/>
  <c r="G25" i="23" s="1"/>
  <c r="D113" i="20"/>
  <c r="D113" i="22" s="1"/>
  <c r="D113" i="21"/>
  <c r="X85" i="21"/>
  <c r="X85" i="20"/>
  <c r="B48" i="20"/>
  <c r="B48" i="22" s="1"/>
  <c r="B48" i="21"/>
  <c r="G107" i="20"/>
  <c r="G107" i="21"/>
  <c r="G75" i="21"/>
  <c r="G75" i="20"/>
  <c r="H108" i="21"/>
  <c r="H108" i="20"/>
  <c r="AB44" i="20"/>
  <c r="AB44" i="21"/>
  <c r="AH108" i="20"/>
  <c r="AH108" i="21"/>
  <c r="N44" i="21"/>
  <c r="N44" i="20"/>
  <c r="D102" i="21"/>
  <c r="D102" i="20"/>
  <c r="D42" i="21"/>
  <c r="D42" i="20"/>
  <c r="G120" i="21"/>
  <c r="G120" i="20"/>
  <c r="G120" i="22" s="1"/>
  <c r="G88" i="21"/>
  <c r="G88" i="20"/>
  <c r="E67" i="21"/>
  <c r="E67" i="20"/>
  <c r="AA40" i="21"/>
  <c r="AA40" i="20"/>
  <c r="W14" i="21"/>
  <c r="W14" i="20"/>
  <c r="AE14" i="22" s="1"/>
  <c r="C14" i="28" s="1"/>
  <c r="E14" i="23" s="1"/>
  <c r="G109" i="21"/>
  <c r="G109" i="20"/>
  <c r="Y56" i="21"/>
  <c r="Y56" i="20"/>
  <c r="Y8" i="20"/>
  <c r="AG8" i="22" s="1"/>
  <c r="E8" i="28" s="1"/>
  <c r="G8" i="23" s="1"/>
  <c r="Y8" i="21"/>
  <c r="AB94" i="21"/>
  <c r="AB94" i="20"/>
  <c r="AJ94" i="22" s="1"/>
  <c r="AB30" i="20"/>
  <c r="AJ30" i="22" s="1"/>
  <c r="AB30" i="21"/>
  <c r="AH94" i="21"/>
  <c r="AH94" i="20"/>
  <c r="AH30" i="21"/>
  <c r="AH30" i="20"/>
  <c r="F113" i="21"/>
  <c r="F113" i="20"/>
  <c r="F113" i="22" s="1"/>
  <c r="V67" i="21"/>
  <c r="V67" i="20"/>
  <c r="B35" i="21"/>
  <c r="B35" i="20"/>
  <c r="AA98" i="20"/>
  <c r="AI98" i="22" s="1"/>
  <c r="G98" i="28" s="1"/>
  <c r="I98" i="23" s="1"/>
  <c r="AA98" i="21"/>
  <c r="AA66" i="21"/>
  <c r="AA66" i="20"/>
  <c r="AI66" i="22" s="1"/>
  <c r="G66" i="28" s="1"/>
  <c r="I66" i="23" s="1"/>
  <c r="W40" i="21"/>
  <c r="W40" i="20"/>
  <c r="C8" i="20"/>
  <c r="C8" i="22" s="1"/>
  <c r="C8" i="21"/>
  <c r="H115" i="21"/>
  <c r="H115" i="20"/>
  <c r="AB51" i="21"/>
  <c r="AB51" i="20"/>
  <c r="AJ51" i="22" s="1"/>
  <c r="N115" i="21"/>
  <c r="N115" i="20"/>
  <c r="N51" i="21"/>
  <c r="N51" i="20"/>
  <c r="X117" i="21"/>
  <c r="X117" i="20"/>
  <c r="D89" i="21"/>
  <c r="D89" i="20"/>
  <c r="D89" i="22" s="1"/>
  <c r="Z10" i="20"/>
  <c r="AH10" i="22" s="1"/>
  <c r="F10" i="28" s="1"/>
  <c r="H10" i="23" s="1"/>
  <c r="Z10" i="21"/>
  <c r="E86" i="21"/>
  <c r="E86" i="20"/>
  <c r="C49" i="21"/>
  <c r="C49" i="20"/>
  <c r="E22" i="21"/>
  <c r="E22" i="20"/>
  <c r="E22" i="22" s="1"/>
  <c r="B101" i="21"/>
  <c r="B101" i="20"/>
  <c r="D74" i="21"/>
  <c r="D74" i="20"/>
  <c r="F51" i="21"/>
  <c r="F51" i="20"/>
  <c r="D10" i="20"/>
  <c r="D10" i="21"/>
  <c r="G108" i="21"/>
  <c r="G108" i="20"/>
  <c r="G76" i="21"/>
  <c r="G76" i="20"/>
  <c r="G44" i="21"/>
  <c r="G44" i="20"/>
  <c r="G12" i="20"/>
  <c r="G12" i="21"/>
  <c r="H113" i="21"/>
  <c r="H113" i="20"/>
  <c r="H49" i="20"/>
  <c r="H49" i="22" s="1"/>
  <c r="H49" i="21"/>
  <c r="N113" i="21"/>
  <c r="N113" i="20"/>
  <c r="N49" i="21"/>
  <c r="N49" i="20"/>
  <c r="N49" i="22" s="1"/>
  <c r="W131" i="21"/>
  <c r="W131" i="20"/>
  <c r="G77" i="20"/>
  <c r="G77" i="22" s="1"/>
  <c r="G77" i="21"/>
  <c r="E40" i="20"/>
  <c r="E40" i="22" s="1"/>
  <c r="E40" i="21"/>
  <c r="E109" i="20"/>
  <c r="E109" i="21"/>
  <c r="Y61" i="21"/>
  <c r="Y61" i="20"/>
  <c r="G121" i="21"/>
  <c r="G121" i="20"/>
  <c r="W31" i="20"/>
  <c r="AE31" i="22" s="1"/>
  <c r="C31" i="28" s="1"/>
  <c r="E31" i="23" s="1"/>
  <c r="W31" i="23" s="1"/>
  <c r="C32" i="27" s="1"/>
  <c r="W31" i="21"/>
  <c r="AB122" i="21"/>
  <c r="AB122" i="20"/>
  <c r="AJ122" i="22" s="1"/>
  <c r="AB58" i="21"/>
  <c r="AB58" i="20"/>
  <c r="N122" i="20"/>
  <c r="N122" i="22" s="1"/>
  <c r="X122" i="22" s="1"/>
  <c r="N122" i="21"/>
  <c r="AH58" i="21"/>
  <c r="AH58" i="20"/>
  <c r="Z105" i="21"/>
  <c r="Z105" i="20"/>
  <c r="AH105" i="22" s="1"/>
  <c r="F105" i="28" s="1"/>
  <c r="H105" i="23" s="1"/>
  <c r="X68" i="21"/>
  <c r="X68" i="20"/>
  <c r="F45" i="21"/>
  <c r="F45" i="20"/>
  <c r="I111" i="22"/>
  <c r="AM68" i="22"/>
  <c r="K68" i="28" s="1"/>
  <c r="M68" i="23" s="1"/>
  <c r="AU89" i="22"/>
  <c r="S89" i="28" s="1"/>
  <c r="U89" i="23" s="1"/>
  <c r="Q68" i="22"/>
  <c r="AQ47" i="22"/>
  <c r="O47" i="28" s="1"/>
  <c r="Q47" i="23" s="1"/>
  <c r="AA126" i="20"/>
  <c r="AA126" i="21"/>
  <c r="W36" i="21"/>
  <c r="W36" i="20"/>
  <c r="AE36" i="22" s="1"/>
  <c r="C36" i="28" s="1"/>
  <c r="E36" i="23" s="1"/>
  <c r="AB127" i="21"/>
  <c r="AB127" i="20"/>
  <c r="AN105" i="22"/>
  <c r="L105" i="28" s="1"/>
  <c r="N105" i="23" s="1"/>
  <c r="AL84" i="22"/>
  <c r="J84" i="28" s="1"/>
  <c r="L84" i="23" s="1"/>
  <c r="AB63" i="21"/>
  <c r="AB63" i="20"/>
  <c r="AJ63" i="22" s="1"/>
  <c r="AH127" i="21"/>
  <c r="AH127" i="20"/>
  <c r="AP127" i="22" s="1"/>
  <c r="AT105" i="22"/>
  <c r="R105" i="28" s="1"/>
  <c r="T105" i="23" s="1"/>
  <c r="P84" i="22"/>
  <c r="AP63" i="22"/>
  <c r="R41" i="22"/>
  <c r="P20" i="22"/>
  <c r="F122" i="21"/>
  <c r="F122" i="20"/>
  <c r="F90" i="21"/>
  <c r="F90" i="20"/>
  <c r="F62" i="21"/>
  <c r="F62" i="20"/>
  <c r="F62" i="22" s="1"/>
  <c r="F26" i="20"/>
  <c r="F26" i="22" s="1"/>
  <c r="F26" i="21"/>
  <c r="G119" i="21"/>
  <c r="G119" i="20"/>
  <c r="E98" i="21"/>
  <c r="E98" i="20"/>
  <c r="W61" i="21"/>
  <c r="W61" i="20"/>
  <c r="AE61" i="22" s="1"/>
  <c r="C61" i="28" s="1"/>
  <c r="E61" i="23" s="1"/>
  <c r="W61" i="23" s="1"/>
  <c r="C62" i="27" s="1"/>
  <c r="E34" i="21"/>
  <c r="E34" i="20"/>
  <c r="G7" i="20"/>
  <c r="G7" i="22" s="1"/>
  <c r="G7" i="21"/>
  <c r="B93" i="21"/>
  <c r="B93" i="20"/>
  <c r="V61" i="21"/>
  <c r="V61" i="20"/>
  <c r="AD61" i="22" s="1"/>
  <c r="X38" i="21"/>
  <c r="X38" i="20"/>
  <c r="E115" i="20"/>
  <c r="E115" i="22" s="1"/>
  <c r="E115" i="21"/>
  <c r="AB109" i="21"/>
  <c r="AB109" i="20"/>
  <c r="AB45" i="21"/>
  <c r="AB45" i="20"/>
  <c r="AJ45" i="22" s="1"/>
  <c r="Z4" i="20"/>
  <c r="AH4" i="22" s="1"/>
  <c r="F4" i="28" s="1"/>
  <c r="H4" i="23" s="1"/>
  <c r="Z4" i="23" s="1"/>
  <c r="Z4" i="21"/>
  <c r="Y100" i="21"/>
  <c r="Y100" i="20"/>
  <c r="G73" i="21"/>
  <c r="G73" i="20"/>
  <c r="G41" i="21"/>
  <c r="G41" i="20"/>
  <c r="G41" i="22" s="1"/>
  <c r="AA9" i="20"/>
  <c r="AI9" i="22" s="1"/>
  <c r="G9" i="28" s="1"/>
  <c r="I9" i="23" s="1"/>
  <c r="AA9" i="23" s="1"/>
  <c r="G10" i="27" s="1"/>
  <c r="AA9" i="21"/>
  <c r="Z109" i="21"/>
  <c r="Z109" i="20"/>
  <c r="AH109" i="22" s="1"/>
  <c r="F109" i="28" s="1"/>
  <c r="H109" i="23" s="1"/>
  <c r="Z109" i="23" s="1"/>
  <c r="F110" i="27" s="1"/>
  <c r="B91" i="21"/>
  <c r="B91" i="20"/>
  <c r="B91" i="22" s="1"/>
  <c r="X36" i="20"/>
  <c r="AF36" i="22" s="1"/>
  <c r="D36" i="28" s="1"/>
  <c r="F36" i="23" s="1"/>
  <c r="X36" i="21"/>
  <c r="X8" i="21"/>
  <c r="X8" i="20"/>
  <c r="AF8" i="22" s="1"/>
  <c r="D8" i="28" s="1"/>
  <c r="F8" i="23" s="1"/>
  <c r="Y105" i="20"/>
  <c r="Y105" i="21"/>
  <c r="AA78" i="21"/>
  <c r="AA78" i="20"/>
  <c r="AI78" i="22" s="1"/>
  <c r="G78" i="28" s="1"/>
  <c r="I78" i="23" s="1"/>
  <c r="E57" i="21"/>
  <c r="E57" i="20"/>
  <c r="G14" i="21"/>
  <c r="G14" i="20"/>
  <c r="G14" i="22" s="1"/>
  <c r="B108" i="21"/>
  <c r="B108" i="20"/>
  <c r="B108" i="22" s="1"/>
  <c r="V80" i="20"/>
  <c r="V80" i="21"/>
  <c r="W129" i="21"/>
  <c r="W129" i="20"/>
  <c r="C97" i="20"/>
  <c r="C97" i="21"/>
  <c r="E54" i="21"/>
  <c r="E54" i="20"/>
  <c r="E54" i="22" s="1"/>
  <c r="H124" i="21"/>
  <c r="H124" i="20"/>
  <c r="H124" i="22" s="1"/>
  <c r="AB60" i="21"/>
  <c r="AB60" i="20"/>
  <c r="N124" i="21"/>
  <c r="N124" i="20"/>
  <c r="AH60" i="21"/>
  <c r="AH60" i="20"/>
  <c r="AP60" i="22" s="1"/>
  <c r="F115" i="20"/>
  <c r="F115" i="21"/>
  <c r="AO123" i="22"/>
  <c r="M123" i="28" s="1"/>
  <c r="O123" i="23" s="1"/>
  <c r="I81" i="22"/>
  <c r="AU123" i="22"/>
  <c r="S123" i="28" s="1"/>
  <c r="U123" i="23" s="1"/>
  <c r="Q38" i="22"/>
  <c r="AQ17" i="22"/>
  <c r="O17" i="28" s="1"/>
  <c r="Q17" i="23" s="1"/>
  <c r="AA120" i="20"/>
  <c r="AI120" i="22" s="1"/>
  <c r="G120" i="28" s="1"/>
  <c r="I120" i="23" s="1"/>
  <c r="AA120" i="23" s="1"/>
  <c r="G121" i="27" s="1"/>
  <c r="AA120" i="21"/>
  <c r="AA88" i="21"/>
  <c r="AA88" i="20"/>
  <c r="AI88" i="22" s="1"/>
  <c r="G88" i="28" s="1"/>
  <c r="I88" i="23" s="1"/>
  <c r="Y67" i="20"/>
  <c r="AG67" i="22" s="1"/>
  <c r="E67" i="28" s="1"/>
  <c r="G67" i="23" s="1"/>
  <c r="Y67" i="23" s="1"/>
  <c r="E68" i="27" s="1"/>
  <c r="Y67" i="21"/>
  <c r="G40" i="21"/>
  <c r="G40" i="20"/>
  <c r="C14" i="21"/>
  <c r="C14" i="20"/>
  <c r="J50" i="22"/>
  <c r="AA109" i="21"/>
  <c r="AA109" i="20"/>
  <c r="E56" i="21"/>
  <c r="E56" i="20"/>
  <c r="E56" i="22" s="1"/>
  <c r="E8" i="21"/>
  <c r="E8" i="20"/>
  <c r="E8" i="22" s="1"/>
  <c r="H94" i="20"/>
  <c r="H94" i="21"/>
  <c r="J51" i="22"/>
  <c r="H30" i="21"/>
  <c r="H30" i="20"/>
  <c r="N94" i="21"/>
  <c r="N94" i="20"/>
  <c r="N30" i="20"/>
  <c r="N30" i="21"/>
  <c r="AT8" i="22"/>
  <c r="R8" i="28" s="1"/>
  <c r="T8" i="23" s="1"/>
  <c r="V99" i="21"/>
  <c r="V99" i="20"/>
  <c r="B67" i="21"/>
  <c r="B67" i="20"/>
  <c r="B67" i="22" s="1"/>
  <c r="I35" i="22"/>
  <c r="M13" i="22"/>
  <c r="Q120" i="22"/>
  <c r="O99" i="22"/>
  <c r="Q56" i="22"/>
  <c r="G98" i="21"/>
  <c r="G98" i="20"/>
  <c r="G66" i="21"/>
  <c r="G66" i="20"/>
  <c r="C40" i="20"/>
  <c r="C40" i="22" s="1"/>
  <c r="C40" i="21"/>
  <c r="W8" i="20"/>
  <c r="W8" i="21"/>
  <c r="AB115" i="20"/>
  <c r="AJ115" i="22" s="1"/>
  <c r="AB115" i="21"/>
  <c r="AL72" i="22"/>
  <c r="J72" i="28" s="1"/>
  <c r="L72" i="23" s="1"/>
  <c r="H51" i="21"/>
  <c r="H51" i="20"/>
  <c r="H51" i="22" s="1"/>
  <c r="J8" i="22"/>
  <c r="AH115" i="21"/>
  <c r="AH115" i="20"/>
  <c r="P72" i="22"/>
  <c r="AH51" i="21"/>
  <c r="AH51" i="20"/>
  <c r="AT29" i="22"/>
  <c r="R29" i="28" s="1"/>
  <c r="T29" i="23" s="1"/>
  <c r="D117" i="21"/>
  <c r="D117" i="20"/>
  <c r="B84" i="21"/>
  <c r="B84" i="20"/>
  <c r="B84" i="22" s="1"/>
  <c r="F34" i="21"/>
  <c r="F34" i="20"/>
  <c r="Z6" i="21"/>
  <c r="Z6" i="20"/>
  <c r="E70" i="20"/>
  <c r="E70" i="22" s="1"/>
  <c r="E70" i="21"/>
  <c r="AA43" i="20"/>
  <c r="AA43" i="21"/>
  <c r="AA121" i="20"/>
  <c r="AI121" i="22" s="1"/>
  <c r="G121" i="28" s="1"/>
  <c r="I121" i="23" s="1"/>
  <c r="AA121" i="23" s="1"/>
  <c r="G122" i="27" s="1"/>
  <c r="AA121" i="21"/>
  <c r="C31" i="20"/>
  <c r="C31" i="22" s="1"/>
  <c r="C31" i="21"/>
  <c r="H122" i="21"/>
  <c r="H122" i="20"/>
  <c r="AN100" i="22"/>
  <c r="L100" i="28" s="1"/>
  <c r="N100" i="23" s="1"/>
  <c r="H58" i="21"/>
  <c r="H58" i="20"/>
  <c r="L36" i="22"/>
  <c r="AH122" i="21"/>
  <c r="AH122" i="20"/>
  <c r="N58" i="21"/>
  <c r="N58" i="20"/>
  <c r="D68" i="21"/>
  <c r="D68" i="20"/>
  <c r="D68" i="22" s="1"/>
  <c r="D32" i="20"/>
  <c r="D32" i="22" s="1"/>
  <c r="D32" i="21"/>
  <c r="AK127" i="22"/>
  <c r="I127" i="28" s="1"/>
  <c r="K127" i="23" s="1"/>
  <c r="AO105" i="22"/>
  <c r="M105" i="28" s="1"/>
  <c r="O105" i="23" s="1"/>
  <c r="K84" i="22"/>
  <c r="I63" i="22"/>
  <c r="M41" i="22"/>
  <c r="AU105" i="22"/>
  <c r="S105" i="28" s="1"/>
  <c r="U105" i="23" s="1"/>
  <c r="Q84" i="22"/>
  <c r="O63" i="22"/>
  <c r="AU41" i="22"/>
  <c r="S41" i="28" s="1"/>
  <c r="U41" i="23" s="1"/>
  <c r="AS20" i="22"/>
  <c r="Q20" i="28" s="1"/>
  <c r="S20" i="23" s="1"/>
  <c r="C116" i="21"/>
  <c r="C116" i="20"/>
  <c r="AA30" i="21"/>
  <c r="AA30" i="20"/>
  <c r="AI30" i="22" s="1"/>
  <c r="G30" i="28" s="1"/>
  <c r="I30" i="23" s="1"/>
  <c r="L121" i="22"/>
  <c r="AB79" i="21"/>
  <c r="AB79" i="20"/>
  <c r="AJ79" i="22" s="1"/>
  <c r="AL36" i="22"/>
  <c r="J36" i="28" s="1"/>
  <c r="L36" i="23" s="1"/>
  <c r="H15" i="21"/>
  <c r="H15" i="20"/>
  <c r="AT121" i="22"/>
  <c r="R121" i="28" s="1"/>
  <c r="T121" i="23" s="1"/>
  <c r="AR100" i="22"/>
  <c r="P100" i="28" s="1"/>
  <c r="R100" i="23" s="1"/>
  <c r="N79" i="21"/>
  <c r="N79" i="20"/>
  <c r="AT57" i="22"/>
  <c r="R57" i="28" s="1"/>
  <c r="T57" i="23" s="1"/>
  <c r="AR36" i="22"/>
  <c r="P36" i="28" s="1"/>
  <c r="R36" i="23" s="1"/>
  <c r="AH15" i="20"/>
  <c r="AH15" i="21"/>
  <c r="Z118" i="20"/>
  <c r="Z118" i="21"/>
  <c r="Z90" i="21"/>
  <c r="Z90" i="20"/>
  <c r="F58" i="21"/>
  <c r="F58" i="20"/>
  <c r="Z26" i="21"/>
  <c r="Z26" i="20"/>
  <c r="AK120" i="22"/>
  <c r="I120" i="28" s="1"/>
  <c r="K120" i="23" s="1"/>
  <c r="AO98" i="22"/>
  <c r="M98" i="28" s="1"/>
  <c r="O98" i="23" s="1"/>
  <c r="AM77" i="22"/>
  <c r="K77" i="28" s="1"/>
  <c r="M77" i="23" s="1"/>
  <c r="M34" i="22"/>
  <c r="AQ120" i="22"/>
  <c r="O120" i="28" s="1"/>
  <c r="Q120" i="23" s="1"/>
  <c r="S98" i="22"/>
  <c r="AQ56" i="22"/>
  <c r="O56" i="28" s="1"/>
  <c r="Q56" i="23" s="1"/>
  <c r="AU34" i="22"/>
  <c r="S34" i="28" s="1"/>
  <c r="U34" i="23" s="1"/>
  <c r="AS13" i="22"/>
  <c r="Q13" i="28" s="1"/>
  <c r="S13" i="23" s="1"/>
  <c r="AA119" i="20"/>
  <c r="AI119" i="22" s="1"/>
  <c r="G119" i="28" s="1"/>
  <c r="I119" i="23" s="1"/>
  <c r="AA119" i="21"/>
  <c r="Y98" i="21"/>
  <c r="Y98" i="20"/>
  <c r="AG98" i="22" s="1"/>
  <c r="E98" i="28" s="1"/>
  <c r="G98" i="23" s="1"/>
  <c r="C61" i="21"/>
  <c r="C61" i="20"/>
  <c r="C61" i="22" s="1"/>
  <c r="Y34" i="21"/>
  <c r="Y34" i="20"/>
  <c r="AG34" i="22" s="1"/>
  <c r="E34" i="28" s="1"/>
  <c r="G34" i="23" s="1"/>
  <c r="AA7" i="21"/>
  <c r="AA7" i="20"/>
  <c r="AL109" i="22"/>
  <c r="J109" i="28" s="1"/>
  <c r="L109" i="23" s="1"/>
  <c r="J77" i="22"/>
  <c r="AR13" i="22"/>
  <c r="P13" i="28" s="1"/>
  <c r="R13" i="23" s="1"/>
  <c r="B89" i="21"/>
  <c r="B89" i="20"/>
  <c r="V57" i="20"/>
  <c r="V57" i="21"/>
  <c r="V29" i="21"/>
  <c r="V29" i="20"/>
  <c r="K18" i="22"/>
  <c r="Q82" i="22"/>
  <c r="Y115" i="21"/>
  <c r="Y115" i="20"/>
  <c r="H109" i="20"/>
  <c r="H109" i="21"/>
  <c r="L87" i="22"/>
  <c r="J66" i="22"/>
  <c r="H45" i="21"/>
  <c r="H45" i="20"/>
  <c r="F4" i="20"/>
  <c r="F4" i="22" s="1"/>
  <c r="F4" i="21"/>
  <c r="E100" i="20"/>
  <c r="E100" i="21"/>
  <c r="AA73" i="20"/>
  <c r="AI73" i="22" s="1"/>
  <c r="G73" i="28" s="1"/>
  <c r="I73" i="23" s="1"/>
  <c r="AA73" i="23" s="1"/>
  <c r="G74" i="27" s="1"/>
  <c r="AA73" i="21"/>
  <c r="AA41" i="20"/>
  <c r="AI41" i="22" s="1"/>
  <c r="G41" i="28" s="1"/>
  <c r="I41" i="23" s="1"/>
  <c r="AA41" i="23" s="1"/>
  <c r="G42" i="27" s="1"/>
  <c r="AA41" i="21"/>
  <c r="G9" i="20"/>
  <c r="G9" i="22" s="1"/>
  <c r="G9" i="21"/>
  <c r="J79" i="22"/>
  <c r="AL15" i="22"/>
  <c r="J15" i="28" s="1"/>
  <c r="L15" i="23" s="1"/>
  <c r="D104" i="20"/>
  <c r="D104" i="22" s="1"/>
  <c r="D104" i="21"/>
  <c r="B63" i="20"/>
  <c r="B63" i="22" s="1"/>
  <c r="B63" i="21"/>
  <c r="V31" i="21"/>
  <c r="V31" i="20"/>
  <c r="D8" i="21"/>
  <c r="D8" i="20"/>
  <c r="D8" i="22" s="1"/>
  <c r="I95" i="22"/>
  <c r="M73" i="22"/>
  <c r="AM52" i="22"/>
  <c r="K52" i="28" s="1"/>
  <c r="M52" i="23" s="1"/>
  <c r="Q116" i="22"/>
  <c r="AQ95" i="22"/>
  <c r="O95" i="28" s="1"/>
  <c r="Q95" i="23" s="1"/>
  <c r="O31" i="22"/>
  <c r="S9" i="22"/>
  <c r="E105" i="21"/>
  <c r="E105" i="20"/>
  <c r="G78" i="21"/>
  <c r="G78" i="20"/>
  <c r="G78" i="22" s="1"/>
  <c r="Y57" i="20"/>
  <c r="Y57" i="21"/>
  <c r="AA14" i="21"/>
  <c r="AA14" i="20"/>
  <c r="AI14" i="22" s="1"/>
  <c r="G14" i="28" s="1"/>
  <c r="I14" i="23" s="1"/>
  <c r="E84" i="21"/>
  <c r="E84" i="20"/>
  <c r="C15" i="21"/>
  <c r="C15" i="20"/>
  <c r="C15" i="22" s="1"/>
  <c r="H74" i="20"/>
  <c r="H74" i="21"/>
  <c r="J31" i="22"/>
  <c r="H10" i="21"/>
  <c r="H10" i="20"/>
  <c r="N74" i="21"/>
  <c r="N74" i="20"/>
  <c r="AH10" i="20"/>
  <c r="AP10" i="22" s="1"/>
  <c r="AH10" i="21"/>
  <c r="V87" i="21"/>
  <c r="V87" i="20"/>
  <c r="X64" i="20"/>
  <c r="X64" i="21"/>
  <c r="X32" i="21"/>
  <c r="X32" i="20"/>
  <c r="W116" i="21"/>
  <c r="W116" i="20"/>
  <c r="G30" i="21"/>
  <c r="G30" i="20"/>
  <c r="H79" i="20"/>
  <c r="H79" i="21"/>
  <c r="AB15" i="21"/>
  <c r="AB15" i="20"/>
  <c r="AH79" i="20"/>
  <c r="AP79" i="22" s="1"/>
  <c r="AH79" i="21"/>
  <c r="N15" i="21"/>
  <c r="N15" i="20"/>
  <c r="F118" i="20"/>
  <c r="F118" i="21"/>
  <c r="D81" i="21"/>
  <c r="D81" i="20"/>
  <c r="Z58" i="21"/>
  <c r="Z58" i="20"/>
  <c r="V12" i="21"/>
  <c r="V12" i="20"/>
  <c r="M114" i="22"/>
  <c r="AM93" i="22"/>
  <c r="K93" i="28" s="1"/>
  <c r="M93" i="23" s="1"/>
  <c r="AO50" i="22"/>
  <c r="M50" i="28" s="1"/>
  <c r="O50" i="23" s="1"/>
  <c r="AK8" i="22"/>
  <c r="I8" i="28" s="1"/>
  <c r="K8" i="23" s="1"/>
  <c r="AU114" i="22"/>
  <c r="S114" i="28" s="1"/>
  <c r="U114" i="23" s="1"/>
  <c r="AS93" i="22"/>
  <c r="Q93" i="28" s="1"/>
  <c r="S93" i="23" s="1"/>
  <c r="O72" i="22"/>
  <c r="AU50" i="22"/>
  <c r="S50" i="28" s="1"/>
  <c r="U50" i="23" s="1"/>
  <c r="AS29" i="22"/>
  <c r="Q29" i="28" s="1"/>
  <c r="S29" i="23" s="1"/>
  <c r="E114" i="21"/>
  <c r="E114" i="20"/>
  <c r="Y82" i="21"/>
  <c r="Y82" i="20"/>
  <c r="AG82" i="22" s="1"/>
  <c r="E82" i="28" s="1"/>
  <c r="G82" i="23" s="1"/>
  <c r="Y82" i="23" s="1"/>
  <c r="E83" i="27" s="1"/>
  <c r="Y50" i="21"/>
  <c r="Y50" i="20"/>
  <c r="AG50" i="22" s="1"/>
  <c r="E50" i="28" s="1"/>
  <c r="G50" i="23" s="1"/>
  <c r="W29" i="21"/>
  <c r="W29" i="20"/>
  <c r="AE29" i="22" s="1"/>
  <c r="C29" i="28" s="1"/>
  <c r="E29" i="23" s="1"/>
  <c r="AN130" i="22"/>
  <c r="L130" i="28" s="1"/>
  <c r="N130" i="23" s="1"/>
  <c r="AN98" i="22"/>
  <c r="L98" i="28" s="1"/>
  <c r="N98" i="23" s="1"/>
  <c r="L34" i="22"/>
  <c r="AT130" i="22"/>
  <c r="R130" i="28" s="1"/>
  <c r="T130" i="23" s="1"/>
  <c r="R98" i="22"/>
  <c r="AT66" i="22"/>
  <c r="R66" i="28" s="1"/>
  <c r="T66" i="23" s="1"/>
  <c r="AT34" i="22"/>
  <c r="R34" i="28" s="1"/>
  <c r="T34" i="23" s="1"/>
  <c r="B125" i="20"/>
  <c r="B125" i="21"/>
  <c r="V89" i="21"/>
  <c r="V89" i="20"/>
  <c r="B57" i="21"/>
  <c r="B57" i="20"/>
  <c r="B29" i="21"/>
  <c r="B29" i="20"/>
  <c r="M119" i="22"/>
  <c r="AM98" i="22"/>
  <c r="K98" i="28" s="1"/>
  <c r="M98" i="23" s="1"/>
  <c r="AM34" i="22"/>
  <c r="K34" i="28" s="1"/>
  <c r="M34" i="23" s="1"/>
  <c r="AU119" i="22"/>
  <c r="S119" i="28" s="1"/>
  <c r="U119" i="23" s="1"/>
  <c r="AS98" i="22"/>
  <c r="Q98" i="28" s="1"/>
  <c r="S98" i="23" s="1"/>
  <c r="AU55" i="22"/>
  <c r="S55" i="28" s="1"/>
  <c r="U55" i="23" s="1"/>
  <c r="Q34" i="22"/>
  <c r="O13" i="22"/>
  <c r="W110" i="20"/>
  <c r="W110" i="21"/>
  <c r="AB125" i="21"/>
  <c r="AB125" i="20"/>
  <c r="AN103" i="22"/>
  <c r="L103" i="28" s="1"/>
  <c r="N103" i="23" s="1"/>
  <c r="AL82" i="22"/>
  <c r="J82" i="28" s="1"/>
  <c r="L82" i="23" s="1"/>
  <c r="H61" i="21"/>
  <c r="H61" i="20"/>
  <c r="N125" i="21"/>
  <c r="N125" i="20"/>
  <c r="E116" i="21"/>
  <c r="E116" i="20"/>
  <c r="W95" i="21"/>
  <c r="W95" i="20"/>
  <c r="E68" i="20"/>
  <c r="E68" i="22" s="1"/>
  <c r="E68" i="21"/>
  <c r="Y36" i="20"/>
  <c r="Y36" i="21"/>
  <c r="AU4" i="22"/>
  <c r="S4" i="28" s="1"/>
  <c r="U4" i="23" s="1"/>
  <c r="R100" i="22"/>
  <c r="AT68" i="22"/>
  <c r="R68" i="28" s="1"/>
  <c r="T68" i="23" s="1"/>
  <c r="Y4" i="21"/>
  <c r="Y4" i="20"/>
  <c r="AG4" i="22" s="1"/>
  <c r="E4" i="28" s="1"/>
  <c r="G4" i="23" s="1"/>
  <c r="X104" i="21"/>
  <c r="X104" i="20"/>
  <c r="AF104" i="22" s="1"/>
  <c r="D104" i="28" s="1"/>
  <c r="F104" i="23" s="1"/>
  <c r="X104" i="23" s="1"/>
  <c r="D105" i="27" s="1"/>
  <c r="V63" i="21"/>
  <c r="V63" i="20"/>
  <c r="B31" i="21"/>
  <c r="B31" i="20"/>
  <c r="B31" i="22" s="1"/>
  <c r="AK111" i="22"/>
  <c r="I111" i="28" s="1"/>
  <c r="K111" i="23" s="1"/>
  <c r="AO89" i="22"/>
  <c r="M89" i="28" s="1"/>
  <c r="O89" i="23" s="1"/>
  <c r="K68" i="22"/>
  <c r="AK47" i="22"/>
  <c r="I47" i="28" s="1"/>
  <c r="K47" i="23" s="1"/>
  <c r="O111" i="22"/>
  <c r="AS68" i="22"/>
  <c r="Q68" i="28" s="1"/>
  <c r="S68" i="23" s="1"/>
  <c r="X4" i="20"/>
  <c r="X4" i="21"/>
  <c r="W100" i="21"/>
  <c r="W100" i="20"/>
  <c r="AE100" i="22" s="1"/>
  <c r="C100" i="28" s="1"/>
  <c r="E100" i="23" s="1"/>
  <c r="E73" i="21"/>
  <c r="E73" i="20"/>
  <c r="E73" i="22" s="1"/>
  <c r="C52" i="21"/>
  <c r="C52" i="20"/>
  <c r="E9" i="20"/>
  <c r="E9" i="21"/>
  <c r="AN41" i="22"/>
  <c r="L41" i="28" s="1"/>
  <c r="N41" i="23" s="1"/>
  <c r="AT73" i="22"/>
  <c r="R73" i="28" s="1"/>
  <c r="T73" i="23" s="1"/>
  <c r="P52" i="22"/>
  <c r="B104" i="21"/>
  <c r="B104" i="20"/>
  <c r="B104" i="22" s="1"/>
  <c r="V76" i="21"/>
  <c r="V76" i="20"/>
  <c r="F30" i="20"/>
  <c r="F30" i="22" s="1"/>
  <c r="F30" i="21"/>
  <c r="I124" i="22"/>
  <c r="K81" i="22"/>
  <c r="AK60" i="22"/>
  <c r="I60" i="28" s="1"/>
  <c r="K60" i="23" s="1"/>
  <c r="AO38" i="22"/>
  <c r="M38" i="28" s="1"/>
  <c r="O38" i="23" s="1"/>
  <c r="K17" i="22"/>
  <c r="O124" i="22"/>
  <c r="S102" i="22"/>
  <c r="AS81" i="22"/>
  <c r="Q81" i="28" s="1"/>
  <c r="S81" i="23" s="1"/>
  <c r="AQ60" i="22"/>
  <c r="O60" i="28" s="1"/>
  <c r="Q60" i="23" s="1"/>
  <c r="S38" i="22"/>
  <c r="AS17" i="22"/>
  <c r="Q17" i="28" s="1"/>
  <c r="S17" i="23" s="1"/>
  <c r="Y118" i="21"/>
  <c r="Y118" i="20"/>
  <c r="G91" i="20"/>
  <c r="G91" i="21"/>
  <c r="W33" i="21"/>
  <c r="W33" i="20"/>
  <c r="AE33" i="22" s="1"/>
  <c r="C33" i="28" s="1"/>
  <c r="E33" i="23" s="1"/>
  <c r="J97" i="22"/>
  <c r="AB76" i="21"/>
  <c r="AB76" i="20"/>
  <c r="L54" i="22"/>
  <c r="AB12" i="21"/>
  <c r="AB12" i="20"/>
  <c r="AJ12" i="22" s="1"/>
  <c r="AT118" i="22"/>
  <c r="R118" i="28" s="1"/>
  <c r="T118" i="23" s="1"/>
  <c r="AR97" i="22"/>
  <c r="P97" i="28" s="1"/>
  <c r="R97" i="23" s="1"/>
  <c r="N76" i="21"/>
  <c r="N76" i="20"/>
  <c r="N76" i="22" s="1"/>
  <c r="AT54" i="22"/>
  <c r="R54" i="28" s="1"/>
  <c r="T54" i="23" s="1"/>
  <c r="N12" i="21"/>
  <c r="N12" i="20"/>
  <c r="Z111" i="21"/>
  <c r="Z111" i="20"/>
  <c r="F83" i="20"/>
  <c r="F83" i="22" s="1"/>
  <c r="F83" i="21"/>
  <c r="F15" i="20"/>
  <c r="F15" i="21"/>
  <c r="AA104" i="20"/>
  <c r="AI104" i="22" s="1"/>
  <c r="G104" i="28" s="1"/>
  <c r="I104" i="23" s="1"/>
  <c r="AA104" i="21"/>
  <c r="E83" i="21"/>
  <c r="E83" i="20"/>
  <c r="C62" i="20"/>
  <c r="C62" i="22" s="1"/>
  <c r="C62" i="21"/>
  <c r="E35" i="21"/>
  <c r="E35" i="20"/>
  <c r="E35" i="22" s="1"/>
  <c r="G8" i="21"/>
  <c r="G8" i="20"/>
  <c r="G125" i="21"/>
  <c r="G125" i="20"/>
  <c r="C99" i="21"/>
  <c r="C99" i="20"/>
  <c r="C51" i="21"/>
  <c r="C51" i="20"/>
  <c r="C51" i="22" s="1"/>
  <c r="AB110" i="21"/>
  <c r="AB110" i="20"/>
  <c r="H46" i="21"/>
  <c r="H46" i="20"/>
  <c r="AH110" i="21"/>
  <c r="AH110" i="20"/>
  <c r="B127" i="20"/>
  <c r="B127" i="22" s="1"/>
  <c r="B127" i="21"/>
  <c r="F53" i="21"/>
  <c r="F53" i="20"/>
  <c r="F53" i="22" s="1"/>
  <c r="F21" i="21"/>
  <c r="F21" i="20"/>
  <c r="F21" i="22" s="1"/>
  <c r="C88" i="21"/>
  <c r="C88" i="20"/>
  <c r="C88" i="22" s="1"/>
  <c r="C56" i="21"/>
  <c r="C56" i="20"/>
  <c r="G34" i="21"/>
  <c r="G34" i="20"/>
  <c r="G34" i="22" s="1"/>
  <c r="AB131" i="20"/>
  <c r="AB131" i="21"/>
  <c r="AB67" i="21"/>
  <c r="AB67" i="20"/>
  <c r="AJ67" i="22" s="1"/>
  <c r="N131" i="21"/>
  <c r="N131" i="20"/>
  <c r="AH67" i="21"/>
  <c r="AH67" i="20"/>
  <c r="Z130" i="20"/>
  <c r="Z130" i="21"/>
  <c r="V112" i="21"/>
  <c r="V112" i="20"/>
  <c r="AD112" i="22" s="1"/>
  <c r="B20" i="21"/>
  <c r="B20" i="20"/>
  <c r="AK108" i="22"/>
  <c r="I108" i="28" s="1"/>
  <c r="K108" i="23" s="1"/>
  <c r="AO86" i="22"/>
  <c r="M86" i="28" s="1"/>
  <c r="O86" i="23" s="1"/>
  <c r="K65" i="22"/>
  <c r="AS129" i="22"/>
  <c r="Q129" i="28" s="1"/>
  <c r="S129" i="23" s="1"/>
  <c r="AS65" i="22"/>
  <c r="Q65" i="28" s="1"/>
  <c r="S65" i="23" s="1"/>
  <c r="AU22" i="22"/>
  <c r="S22" i="28" s="1"/>
  <c r="U22" i="23" s="1"/>
  <c r="AA123" i="20"/>
  <c r="AI123" i="22" s="1"/>
  <c r="G123" i="28" s="1"/>
  <c r="I123" i="23" s="1"/>
  <c r="AA123" i="23" s="1"/>
  <c r="G124" i="27" s="1"/>
  <c r="AA123" i="21"/>
  <c r="C65" i="21"/>
  <c r="C65" i="20"/>
  <c r="C65" i="22" s="1"/>
  <c r="Y38" i="21"/>
  <c r="Y38" i="20"/>
  <c r="AG38" i="22" s="1"/>
  <c r="E38" i="28" s="1"/>
  <c r="G38" i="23" s="1"/>
  <c r="E6" i="21"/>
  <c r="E6" i="20"/>
  <c r="E6" i="22" s="1"/>
  <c r="AN102" i="22"/>
  <c r="L102" i="28" s="1"/>
  <c r="N102" i="23" s="1"/>
  <c r="AN70" i="22"/>
  <c r="L70" i="28" s="1"/>
  <c r="N70" i="23" s="1"/>
  <c r="L38" i="22"/>
  <c r="AN6" i="22"/>
  <c r="L6" i="28" s="1"/>
  <c r="N6" i="23" s="1"/>
  <c r="AT38" i="22"/>
  <c r="R38" i="28" s="1"/>
  <c r="T38" i="23" s="1"/>
  <c r="AT6" i="22"/>
  <c r="R6" i="28" s="1"/>
  <c r="T6" i="23" s="1"/>
  <c r="F87" i="21"/>
  <c r="F87" i="20"/>
  <c r="F87" i="22" s="1"/>
  <c r="V65" i="21"/>
  <c r="V65" i="20"/>
  <c r="V33" i="21"/>
  <c r="V33" i="20"/>
  <c r="AD33" i="22" s="1"/>
  <c r="AK129" i="22"/>
  <c r="I129" i="28" s="1"/>
  <c r="K129" i="23" s="1"/>
  <c r="M107" i="22"/>
  <c r="K86" i="22"/>
  <c r="AK65" i="22"/>
  <c r="I65" i="28" s="1"/>
  <c r="K65" i="23" s="1"/>
  <c r="K22" i="22"/>
  <c r="AQ65" i="22"/>
  <c r="O65" i="28" s="1"/>
  <c r="Q65" i="23" s="1"/>
  <c r="AU43" i="22"/>
  <c r="S43" i="28" s="1"/>
  <c r="U43" i="23" s="1"/>
  <c r="W130" i="20"/>
  <c r="AE130" i="22" s="1"/>
  <c r="C130" i="28" s="1"/>
  <c r="E130" i="23" s="1"/>
  <c r="W130" i="21"/>
  <c r="E87" i="21"/>
  <c r="E87" i="20"/>
  <c r="AA60" i="21"/>
  <c r="AA60" i="20"/>
  <c r="AI60" i="22" s="1"/>
  <c r="G60" i="28" s="1"/>
  <c r="I60" i="23" s="1"/>
  <c r="AA60" i="23" s="1"/>
  <c r="G61" i="27" s="1"/>
  <c r="AA28" i="21"/>
  <c r="AA28" i="20"/>
  <c r="AL102" i="22"/>
  <c r="J102" i="28" s="1"/>
  <c r="L102" i="23" s="1"/>
  <c r="AB81" i="21"/>
  <c r="AB81" i="20"/>
  <c r="AJ81" i="22" s="1"/>
  <c r="L59" i="22"/>
  <c r="J38" i="22"/>
  <c r="AB17" i="20"/>
  <c r="AJ17" i="22" s="1"/>
  <c r="AB17" i="21"/>
  <c r="P102" i="22"/>
  <c r="AH81" i="21"/>
  <c r="AH81" i="20"/>
  <c r="AT59" i="22"/>
  <c r="R59" i="28" s="1"/>
  <c r="T59" i="23" s="1"/>
  <c r="Y84" i="20"/>
  <c r="Y84" i="21"/>
  <c r="W15" i="21"/>
  <c r="W15" i="20"/>
  <c r="AB74" i="21"/>
  <c r="AB74" i="20"/>
  <c r="AB10" i="21"/>
  <c r="AB10" i="20"/>
  <c r="AJ10" i="22" s="1"/>
  <c r="AH74" i="21"/>
  <c r="AH74" i="20"/>
  <c r="AP74" i="22" s="1"/>
  <c r="N10" i="20"/>
  <c r="N10" i="22" s="1"/>
  <c r="N10" i="21"/>
  <c r="B87" i="21"/>
  <c r="B87" i="20"/>
  <c r="B87" i="22" s="1"/>
  <c r="D64" i="21"/>
  <c r="D64" i="20"/>
  <c r="D64" i="22" s="1"/>
  <c r="V27" i="21"/>
  <c r="V27" i="20"/>
  <c r="AD27" i="22" s="1"/>
  <c r="C84" i="21"/>
  <c r="C84" i="20"/>
  <c r="C20" i="21"/>
  <c r="C20" i="20"/>
  <c r="C20" i="22" s="1"/>
  <c r="AB95" i="20"/>
  <c r="AB95" i="21"/>
  <c r="AB31" i="20"/>
  <c r="AB31" i="21"/>
  <c r="AH95" i="21"/>
  <c r="AH95" i="20"/>
  <c r="AH31" i="21"/>
  <c r="AH31" i="20"/>
  <c r="D109" i="21"/>
  <c r="D109" i="20"/>
  <c r="D109" i="22" s="1"/>
  <c r="X81" i="21"/>
  <c r="X81" i="20"/>
  <c r="AF81" i="22" s="1"/>
  <c r="D81" i="28" s="1"/>
  <c r="F81" i="23" s="1"/>
  <c r="X53" i="20"/>
  <c r="AF53" i="22" s="1"/>
  <c r="D53" i="28" s="1"/>
  <c r="F53" i="23" s="1"/>
  <c r="X53" i="23" s="1"/>
  <c r="D54" i="27" s="1"/>
  <c r="X53" i="21"/>
  <c r="B12" i="20"/>
  <c r="B12" i="21"/>
  <c r="Y114" i="21"/>
  <c r="Y114" i="20"/>
  <c r="AG114" i="22" s="1"/>
  <c r="E114" i="28" s="1"/>
  <c r="G114" i="23" s="1"/>
  <c r="E82" i="21"/>
  <c r="E82" i="20"/>
  <c r="E82" i="22" s="1"/>
  <c r="E50" i="20"/>
  <c r="E50" i="22" s="1"/>
  <c r="E50" i="21"/>
  <c r="C29" i="21"/>
  <c r="C29" i="20"/>
  <c r="C29" i="22" s="1"/>
  <c r="V125" i="21"/>
  <c r="V125" i="20"/>
  <c r="AD125" i="22" s="1"/>
  <c r="F75" i="21"/>
  <c r="F75" i="20"/>
  <c r="F75" i="22" s="1"/>
  <c r="Z47" i="21"/>
  <c r="Z47" i="20"/>
  <c r="C110" i="20"/>
  <c r="C110" i="21"/>
  <c r="H125" i="20"/>
  <c r="H125" i="21"/>
  <c r="AB61" i="21"/>
  <c r="AB61" i="20"/>
  <c r="AJ61" i="22" s="1"/>
  <c r="AH125" i="20"/>
  <c r="AP125" i="22" s="1"/>
  <c r="AH125" i="21"/>
  <c r="Y116" i="21"/>
  <c r="Y116" i="20"/>
  <c r="AG116" i="22" s="1"/>
  <c r="E116" i="28" s="1"/>
  <c r="G116" i="23" s="1"/>
  <c r="Y116" i="23" s="1"/>
  <c r="E117" i="27" s="1"/>
  <c r="C95" i="21"/>
  <c r="C95" i="20"/>
  <c r="C95" i="22" s="1"/>
  <c r="Y68" i="21"/>
  <c r="Y68" i="20"/>
  <c r="AG68" i="22" s="1"/>
  <c r="E68" i="28" s="1"/>
  <c r="G68" i="23" s="1"/>
  <c r="E36" i="21"/>
  <c r="E36" i="20"/>
  <c r="E4" i="21"/>
  <c r="E4" i="20"/>
  <c r="E4" i="22" s="1"/>
  <c r="D100" i="21"/>
  <c r="D100" i="20"/>
  <c r="D100" i="22" s="1"/>
  <c r="B59" i="20"/>
  <c r="B59" i="21"/>
  <c r="D4" i="20"/>
  <c r="D4" i="22" s="1"/>
  <c r="D4" i="21"/>
  <c r="C100" i="21"/>
  <c r="C100" i="20"/>
  <c r="C100" i="22" s="1"/>
  <c r="Y73" i="21"/>
  <c r="Y73" i="20"/>
  <c r="AG73" i="22" s="1"/>
  <c r="E73" i="28" s="1"/>
  <c r="G73" i="23" s="1"/>
  <c r="W52" i="20"/>
  <c r="W52" i="21"/>
  <c r="Y9" i="20"/>
  <c r="AG9" i="22" s="1"/>
  <c r="E9" i="28" s="1"/>
  <c r="G9" i="23" s="1"/>
  <c r="Y9" i="23" s="1"/>
  <c r="E10" i="27" s="1"/>
  <c r="Y9" i="21"/>
  <c r="V104" i="20"/>
  <c r="V104" i="21"/>
  <c r="B76" i="20"/>
  <c r="B76" i="21"/>
  <c r="X25" i="21"/>
  <c r="X25" i="20"/>
  <c r="AF25" i="22" s="1"/>
  <c r="D25" i="28" s="1"/>
  <c r="F25" i="23" s="1"/>
  <c r="E118" i="20"/>
  <c r="E118" i="22" s="1"/>
  <c r="E118" i="21"/>
  <c r="AA91" i="21"/>
  <c r="AA91" i="20"/>
  <c r="AI91" i="22" s="1"/>
  <c r="G91" i="28" s="1"/>
  <c r="I91" i="23" s="1"/>
  <c r="C33" i="20"/>
  <c r="C33" i="21"/>
  <c r="H76" i="21"/>
  <c r="H76" i="20"/>
  <c r="H76" i="22" s="1"/>
  <c r="H12" i="20"/>
  <c r="H12" i="22" s="1"/>
  <c r="H12" i="21"/>
  <c r="AH76" i="20"/>
  <c r="AH76" i="21"/>
  <c r="AH12" i="21"/>
  <c r="AH12" i="20"/>
  <c r="AP12" i="22" s="1"/>
  <c r="F111" i="21"/>
  <c r="F111" i="20"/>
  <c r="F111" i="22" s="1"/>
  <c r="F79" i="21"/>
  <c r="F79" i="20"/>
  <c r="X6" i="21"/>
  <c r="X6" i="20"/>
  <c r="AF6" i="22" s="1"/>
  <c r="D6" i="28" s="1"/>
  <c r="F6" i="23" s="1"/>
  <c r="X6" i="23" s="1"/>
  <c r="D7" i="27" s="1"/>
  <c r="E99" i="21"/>
  <c r="E99" i="20"/>
  <c r="E99" i="22" s="1"/>
  <c r="C78" i="21"/>
  <c r="C78" i="20"/>
  <c r="C78" i="22" s="1"/>
  <c r="G56" i="21"/>
  <c r="G56" i="20"/>
  <c r="W30" i="21"/>
  <c r="W30" i="20"/>
  <c r="AE30" i="22" s="1"/>
  <c r="C30" i="28" s="1"/>
  <c r="E30" i="23" s="1"/>
  <c r="Y120" i="21"/>
  <c r="Y120" i="20"/>
  <c r="AG120" i="22" s="1"/>
  <c r="E120" i="28" s="1"/>
  <c r="G120" i="23" s="1"/>
  <c r="W83" i="20"/>
  <c r="W83" i="21"/>
  <c r="C35" i="20"/>
  <c r="C35" i="22" s="1"/>
  <c r="C35" i="21"/>
  <c r="H126" i="21"/>
  <c r="H126" i="20"/>
  <c r="H126" i="22" s="1"/>
  <c r="AB62" i="21"/>
  <c r="AB62" i="20"/>
  <c r="AJ62" i="22" s="1"/>
  <c r="AH126" i="21"/>
  <c r="AH126" i="20"/>
  <c r="AP126" i="22" s="1"/>
  <c r="AH62" i="20"/>
  <c r="AP62" i="22" s="1"/>
  <c r="AH62" i="21"/>
  <c r="V127" i="20"/>
  <c r="V127" i="21"/>
  <c r="Z81" i="20"/>
  <c r="Z81" i="21"/>
  <c r="Z53" i="20"/>
  <c r="Z53" i="21"/>
  <c r="Y125" i="20"/>
  <c r="AG125" i="22" s="1"/>
  <c r="E125" i="28" s="1"/>
  <c r="G125" i="23" s="1"/>
  <c r="Y125" i="23" s="1"/>
  <c r="E126" i="27" s="1"/>
  <c r="Y125" i="21"/>
  <c r="E77" i="21"/>
  <c r="E77" i="20"/>
  <c r="E77" i="22" s="1"/>
  <c r="AA50" i="20"/>
  <c r="AA50" i="21"/>
  <c r="Y29" i="21"/>
  <c r="Y29" i="20"/>
  <c r="AG29" i="22" s="1"/>
  <c r="E29" i="28" s="1"/>
  <c r="G29" i="23" s="1"/>
  <c r="Y29" i="23" s="1"/>
  <c r="E30" i="27" s="1"/>
  <c r="AB83" i="21"/>
  <c r="AB83" i="20"/>
  <c r="H19" i="20"/>
  <c r="H19" i="21"/>
  <c r="N83" i="20"/>
  <c r="N83" i="21"/>
  <c r="AH19" i="21"/>
  <c r="AH19" i="20"/>
  <c r="AP19" i="22" s="1"/>
  <c r="F126" i="20"/>
  <c r="F126" i="22" s="1"/>
  <c r="F126" i="21"/>
  <c r="F66" i="20"/>
  <c r="F66" i="21"/>
  <c r="V20" i="20"/>
  <c r="V20" i="21"/>
  <c r="G123" i="21"/>
  <c r="G123" i="20"/>
  <c r="G123" i="22" s="1"/>
  <c r="W65" i="21"/>
  <c r="W65" i="20"/>
  <c r="E38" i="21"/>
  <c r="E38" i="20"/>
  <c r="E38" i="22" s="1"/>
  <c r="Y6" i="21"/>
  <c r="Y6" i="20"/>
  <c r="AG6" i="22" s="1"/>
  <c r="E6" i="28" s="1"/>
  <c r="G6" i="23" s="1"/>
  <c r="Z87" i="20"/>
  <c r="Z87" i="21"/>
  <c r="B65" i="21"/>
  <c r="B65" i="20"/>
  <c r="B33" i="20"/>
  <c r="B33" i="21"/>
  <c r="C130" i="21"/>
  <c r="C130" i="20"/>
  <c r="C130" i="22" s="1"/>
  <c r="Y87" i="21"/>
  <c r="Y87" i="20"/>
  <c r="AG87" i="22" s="1"/>
  <c r="E87" i="28" s="1"/>
  <c r="G87" i="23" s="1"/>
  <c r="G60" i="20"/>
  <c r="G60" i="22" s="1"/>
  <c r="G60" i="21"/>
  <c r="G28" i="21"/>
  <c r="G28" i="20"/>
  <c r="G28" i="22" s="1"/>
  <c r="H81" i="20"/>
  <c r="H81" i="21"/>
  <c r="H17" i="20"/>
  <c r="H17" i="21"/>
  <c r="N81" i="21"/>
  <c r="N81" i="20"/>
  <c r="N17" i="21"/>
  <c r="N17" i="20"/>
  <c r="N17" i="22" s="1"/>
  <c r="G93" i="21"/>
  <c r="G93" i="20"/>
  <c r="G93" i="22" s="1"/>
  <c r="G61" i="21"/>
  <c r="G61" i="20"/>
  <c r="G61" i="22" s="1"/>
  <c r="Y24" i="20"/>
  <c r="AG24" i="22" s="1"/>
  <c r="E24" i="28" s="1"/>
  <c r="G24" i="23" s="1"/>
  <c r="Y24" i="23" s="1"/>
  <c r="E25" i="27" s="1"/>
  <c r="Y24" i="21"/>
  <c r="D112" i="21"/>
  <c r="D112" i="20"/>
  <c r="D112" i="22" s="1"/>
  <c r="F85" i="20"/>
  <c r="F85" i="21"/>
  <c r="D48" i="21"/>
  <c r="D48" i="20"/>
  <c r="D48" i="22" s="1"/>
  <c r="Y52" i="21"/>
  <c r="Y52" i="20"/>
  <c r="J111" i="22"/>
  <c r="AB90" i="21"/>
  <c r="AB90" i="20"/>
  <c r="AN68" i="22"/>
  <c r="L68" i="28" s="1"/>
  <c r="N68" i="23" s="1"/>
  <c r="AB26" i="21"/>
  <c r="AB26" i="20"/>
  <c r="AJ26" i="22" s="1"/>
  <c r="AH90" i="20"/>
  <c r="AP90" i="22" s="1"/>
  <c r="AH90" i="21"/>
  <c r="R68" i="22"/>
  <c r="P47" i="22"/>
  <c r="AH26" i="20"/>
  <c r="AH26" i="21"/>
  <c r="F77" i="20"/>
  <c r="F77" i="22" s="1"/>
  <c r="F77" i="21"/>
  <c r="B27" i="21"/>
  <c r="B27" i="20"/>
  <c r="M57" i="22"/>
  <c r="AM36" i="22"/>
  <c r="K36" i="28" s="1"/>
  <c r="M36" i="23" s="1"/>
  <c r="O15" i="22"/>
  <c r="W84" i="21"/>
  <c r="W84" i="20"/>
  <c r="W20" i="20"/>
  <c r="W20" i="21"/>
  <c r="H95" i="21"/>
  <c r="H95" i="20"/>
  <c r="H31" i="21"/>
  <c r="H31" i="20"/>
  <c r="N95" i="20"/>
  <c r="N95" i="22" s="1"/>
  <c r="N95" i="21"/>
  <c r="N31" i="21"/>
  <c r="N31" i="20"/>
  <c r="N31" i="22" s="1"/>
  <c r="R9" i="22"/>
  <c r="X109" i="21"/>
  <c r="X109" i="20"/>
  <c r="AF109" i="22" s="1"/>
  <c r="D109" i="28" s="1"/>
  <c r="F109" i="23" s="1"/>
  <c r="X109" i="23" s="1"/>
  <c r="D110" i="27" s="1"/>
  <c r="D53" i="21"/>
  <c r="D53" i="20"/>
  <c r="D53" i="22" s="1"/>
  <c r="AM109" i="22"/>
  <c r="K109" i="28" s="1"/>
  <c r="M109" i="23" s="1"/>
  <c r="AK88" i="22"/>
  <c r="I88" i="28" s="1"/>
  <c r="K88" i="23" s="1"/>
  <c r="M66" i="22"/>
  <c r="K45" i="22"/>
  <c r="AK24" i="22"/>
  <c r="I24" i="28" s="1"/>
  <c r="K24" i="23" s="1"/>
  <c r="AU130" i="22"/>
  <c r="S130" i="28" s="1"/>
  <c r="U130" i="23" s="1"/>
  <c r="AS109" i="22"/>
  <c r="Q109" i="28" s="1"/>
  <c r="S109" i="23" s="1"/>
  <c r="AQ88" i="22"/>
  <c r="O88" i="28" s="1"/>
  <c r="Q88" i="23" s="1"/>
  <c r="Q45" i="22"/>
  <c r="O24" i="22"/>
  <c r="E130" i="21"/>
  <c r="E130" i="20"/>
  <c r="W109" i="20"/>
  <c r="W109" i="21"/>
  <c r="AA71" i="20"/>
  <c r="AA71" i="21"/>
  <c r="W45" i="21"/>
  <c r="W45" i="20"/>
  <c r="AA23" i="21"/>
  <c r="AA23" i="20"/>
  <c r="AL125" i="22"/>
  <c r="J125" i="28" s="1"/>
  <c r="L125" i="23" s="1"/>
  <c r="AL93" i="22"/>
  <c r="J93" i="28" s="1"/>
  <c r="L93" i="23" s="1"/>
  <c r="J61" i="22"/>
  <c r="J29" i="22"/>
  <c r="AR29" i="22"/>
  <c r="P29" i="28" s="1"/>
  <c r="R29" i="23" s="1"/>
  <c r="Z75" i="21"/>
  <c r="Z75" i="20"/>
  <c r="AH75" i="22" s="1"/>
  <c r="F75" i="28" s="1"/>
  <c r="H75" i="23" s="1"/>
  <c r="Z75" i="23" s="1"/>
  <c r="F76" i="27" s="1"/>
  <c r="F47" i="21"/>
  <c r="F47" i="20"/>
  <c r="Z11" i="20"/>
  <c r="AH11" i="22" s="1"/>
  <c r="F11" i="28" s="1"/>
  <c r="H11" i="23" s="1"/>
  <c r="Z11" i="21"/>
  <c r="AM114" i="22"/>
  <c r="K114" i="28" s="1"/>
  <c r="M114" i="23" s="1"/>
  <c r="AM50" i="22"/>
  <c r="K50" i="28" s="1"/>
  <c r="M50" i="23" s="1"/>
  <c r="AQ93" i="22"/>
  <c r="O93" i="28" s="1"/>
  <c r="Q93" i="23" s="1"/>
  <c r="AU71" i="22"/>
  <c r="S71" i="28" s="1"/>
  <c r="U71" i="23" s="1"/>
  <c r="AQ29" i="22"/>
  <c r="O29" i="28" s="1"/>
  <c r="Q29" i="23" s="1"/>
  <c r="AU7" i="22"/>
  <c r="S7" i="28" s="1"/>
  <c r="U7" i="23" s="1"/>
  <c r="Y51" i="21"/>
  <c r="Y51" i="20"/>
  <c r="L119" i="22"/>
  <c r="J98" i="22"/>
  <c r="AB77" i="20"/>
  <c r="AB77" i="21"/>
  <c r="L55" i="22"/>
  <c r="J34" i="22"/>
  <c r="AB13" i="21"/>
  <c r="AB13" i="20"/>
  <c r="W111" i="21"/>
  <c r="W111" i="20"/>
  <c r="AA89" i="20"/>
  <c r="AA89" i="21"/>
  <c r="W63" i="20"/>
  <c r="AE63" i="22" s="1"/>
  <c r="C63" i="28" s="1"/>
  <c r="E63" i="23" s="1"/>
  <c r="W63" i="21"/>
  <c r="AA25" i="20"/>
  <c r="AI25" i="22" s="1"/>
  <c r="G25" i="28" s="1"/>
  <c r="I25" i="23" s="1"/>
  <c r="AA25" i="23" s="1"/>
  <c r="G26" i="27" s="1"/>
  <c r="AA25" i="21"/>
  <c r="J127" i="22"/>
  <c r="J95" i="22"/>
  <c r="AL31" i="22"/>
  <c r="J31" i="28" s="1"/>
  <c r="L31" i="23" s="1"/>
  <c r="P95" i="22"/>
  <c r="P63" i="22"/>
  <c r="X100" i="21"/>
  <c r="X100" i="20"/>
  <c r="AF100" i="22" s="1"/>
  <c r="D100" i="28" s="1"/>
  <c r="F100" i="23" s="1"/>
  <c r="X100" i="23" s="1"/>
  <c r="D101" i="27" s="1"/>
  <c r="V59" i="20"/>
  <c r="V59" i="21"/>
  <c r="F17" i="20"/>
  <c r="F17" i="22" s="1"/>
  <c r="F17" i="21"/>
  <c r="I127" i="22"/>
  <c r="M105" i="22"/>
  <c r="AK63" i="22"/>
  <c r="I63" i="28" s="1"/>
  <c r="K63" i="23" s="1"/>
  <c r="AM20" i="22"/>
  <c r="K20" i="28" s="1"/>
  <c r="M20" i="23" s="1"/>
  <c r="O127" i="22"/>
  <c r="S105" i="22"/>
  <c r="AQ63" i="22"/>
  <c r="O63" i="28" s="1"/>
  <c r="Q63" i="23" s="1"/>
  <c r="Y121" i="21"/>
  <c r="Y121" i="20"/>
  <c r="AG121" i="22" s="1"/>
  <c r="E121" i="28" s="1"/>
  <c r="G121" i="23" s="1"/>
  <c r="AA94" i="21"/>
  <c r="AA94" i="20"/>
  <c r="C68" i="20"/>
  <c r="C68" i="22" s="1"/>
  <c r="C68" i="21"/>
  <c r="G46" i="20"/>
  <c r="G46" i="22" s="1"/>
  <c r="G46" i="21"/>
  <c r="K4" i="22"/>
  <c r="J100" i="22"/>
  <c r="AL68" i="22"/>
  <c r="J68" i="28" s="1"/>
  <c r="L68" i="23" s="1"/>
  <c r="J36" i="22"/>
  <c r="AS4" i="22"/>
  <c r="Q4" i="28" s="1"/>
  <c r="S4" i="23" s="1"/>
  <c r="AT9" i="22"/>
  <c r="R9" i="28" s="1"/>
  <c r="T9" i="23" s="1"/>
  <c r="Z94" i="21"/>
  <c r="Z94" i="20"/>
  <c r="D57" i="21"/>
  <c r="D57" i="20"/>
  <c r="D57" i="22" s="1"/>
  <c r="D25" i="21"/>
  <c r="D25" i="20"/>
  <c r="AO118" i="22"/>
  <c r="M118" i="28" s="1"/>
  <c r="O118" i="23" s="1"/>
  <c r="I76" i="22"/>
  <c r="M54" i="22"/>
  <c r="AK12" i="22"/>
  <c r="I12" i="28" s="1"/>
  <c r="K12" i="23" s="1"/>
  <c r="AS97" i="22"/>
  <c r="Q97" i="28" s="1"/>
  <c r="S97" i="23" s="1"/>
  <c r="AS33" i="22"/>
  <c r="Q33" i="28" s="1"/>
  <c r="S33" i="23" s="1"/>
  <c r="C113" i="20"/>
  <c r="C113" i="22" s="1"/>
  <c r="C113" i="21"/>
  <c r="C81" i="21"/>
  <c r="C81" i="20"/>
  <c r="AA11" i="21"/>
  <c r="AA11" i="20"/>
  <c r="AL113" i="22"/>
  <c r="J113" i="28" s="1"/>
  <c r="L113" i="23" s="1"/>
  <c r="AB92" i="21"/>
  <c r="AB92" i="20"/>
  <c r="AB28" i="21"/>
  <c r="AB28" i="20"/>
  <c r="AJ28" i="22" s="1"/>
  <c r="L6" i="22"/>
  <c r="N92" i="21"/>
  <c r="N92" i="20"/>
  <c r="AH28" i="21"/>
  <c r="AH28" i="20"/>
  <c r="AP28" i="22" s="1"/>
  <c r="X106" i="21"/>
  <c r="X106" i="20"/>
  <c r="Z79" i="21"/>
  <c r="Z79" i="20"/>
  <c r="D6" i="20"/>
  <c r="D6" i="22" s="1"/>
  <c r="D6" i="21"/>
  <c r="K6" i="22"/>
  <c r="O113" i="22"/>
  <c r="Q70" i="22"/>
  <c r="AQ49" i="22"/>
  <c r="O49" i="28" s="1"/>
  <c r="Q49" i="23" s="1"/>
  <c r="AU27" i="22"/>
  <c r="S27" i="28" s="1"/>
  <c r="U27" i="23" s="1"/>
  <c r="AS6" i="22"/>
  <c r="Q6" i="28" s="1"/>
  <c r="S6" i="23" s="1"/>
  <c r="Y99" i="21"/>
  <c r="Y99" i="20"/>
  <c r="W78" i="21"/>
  <c r="W78" i="20"/>
  <c r="AE78" i="22" s="1"/>
  <c r="C78" i="28" s="1"/>
  <c r="E78" i="23" s="1"/>
  <c r="AA56" i="21"/>
  <c r="AA56" i="20"/>
  <c r="C30" i="21"/>
  <c r="C30" i="20"/>
  <c r="AL66" i="22"/>
  <c r="J66" i="28" s="1"/>
  <c r="L66" i="23" s="1"/>
  <c r="AL34" i="22"/>
  <c r="J34" i="28" s="1"/>
  <c r="L34" i="23" s="1"/>
  <c r="E120" i="21"/>
  <c r="E120" i="20"/>
  <c r="E120" i="22" s="1"/>
  <c r="C83" i="21"/>
  <c r="C83" i="20"/>
  <c r="W35" i="21"/>
  <c r="W35" i="20"/>
  <c r="AB126" i="21"/>
  <c r="AB126" i="20"/>
  <c r="AL83" i="22"/>
  <c r="J83" i="28" s="1"/>
  <c r="L83" i="23" s="1"/>
  <c r="H62" i="21"/>
  <c r="H62" i="20"/>
  <c r="J19" i="22"/>
  <c r="N126" i="21"/>
  <c r="N126" i="20"/>
  <c r="N62" i="20"/>
  <c r="N62" i="22" s="1"/>
  <c r="N62" i="21"/>
  <c r="AR19" i="22"/>
  <c r="P19" i="28" s="1"/>
  <c r="R19" i="23" s="1"/>
  <c r="F117" i="21"/>
  <c r="F117" i="20"/>
  <c r="F81" i="21"/>
  <c r="F81" i="20"/>
  <c r="F81" i="22" s="1"/>
  <c r="X40" i="21"/>
  <c r="X40" i="20"/>
  <c r="AF40" i="22" s="1"/>
  <c r="D40" i="28" s="1"/>
  <c r="F40" i="23" s="1"/>
  <c r="I131" i="22"/>
  <c r="AS88" i="22"/>
  <c r="Q88" i="28" s="1"/>
  <c r="S88" i="23" s="1"/>
  <c r="AQ67" i="22"/>
  <c r="O67" i="28" s="1"/>
  <c r="Q67" i="23" s="1"/>
  <c r="W5" i="21"/>
  <c r="W5" i="20"/>
  <c r="V105" i="21"/>
  <c r="V105" i="20"/>
  <c r="B73" i="20"/>
  <c r="B73" i="22" s="1"/>
  <c r="B73" i="21"/>
  <c r="X18" i="21"/>
  <c r="X18" i="20"/>
  <c r="AF18" i="22" s="1"/>
  <c r="D18" i="28" s="1"/>
  <c r="F18" i="23" s="1"/>
  <c r="G48" i="21"/>
  <c r="G48" i="20"/>
  <c r="Y27" i="21"/>
  <c r="Y27" i="20"/>
  <c r="W6" i="20"/>
  <c r="AE6" i="22" s="1"/>
  <c r="C6" i="28" s="1"/>
  <c r="E6" i="23" s="1"/>
  <c r="W6" i="23" s="1"/>
  <c r="C7" i="27" s="1"/>
  <c r="W6" i="21"/>
  <c r="H69" i="21"/>
  <c r="H69" i="20"/>
  <c r="H69" i="22" s="1"/>
  <c r="AB5" i="21"/>
  <c r="AB5" i="20"/>
  <c r="E128" i="21"/>
  <c r="E128" i="20"/>
  <c r="W75" i="20"/>
  <c r="AE75" i="22" s="1"/>
  <c r="C75" i="28" s="1"/>
  <c r="E75" i="23" s="1"/>
  <c r="W75" i="21"/>
  <c r="W27" i="20"/>
  <c r="W27" i="21"/>
  <c r="AB86" i="20"/>
  <c r="AB86" i="21"/>
  <c r="H22" i="21"/>
  <c r="H22" i="20"/>
  <c r="N86" i="20"/>
  <c r="N86" i="22" s="1"/>
  <c r="N86" i="21"/>
  <c r="N22" i="21"/>
  <c r="N22" i="20"/>
  <c r="N22" i="22" s="1"/>
  <c r="Z129" i="20"/>
  <c r="AH129" i="22" s="1"/>
  <c r="F129" i="28" s="1"/>
  <c r="H129" i="23" s="1"/>
  <c r="Z129" i="21"/>
  <c r="D88" i="21"/>
  <c r="D88" i="20"/>
  <c r="X24" i="21"/>
  <c r="X24" i="20"/>
  <c r="G122" i="21"/>
  <c r="G122" i="20"/>
  <c r="G122" i="22" s="1"/>
  <c r="E85" i="20"/>
  <c r="E85" i="22" s="1"/>
  <c r="E85" i="21"/>
  <c r="G42" i="21"/>
  <c r="G42" i="20"/>
  <c r="H123" i="20"/>
  <c r="H123" i="22" s="1"/>
  <c r="H123" i="21"/>
  <c r="AB59" i="20"/>
  <c r="AB59" i="21"/>
  <c r="N123" i="21"/>
  <c r="N123" i="20"/>
  <c r="N59" i="20"/>
  <c r="N59" i="22" s="1"/>
  <c r="N59" i="21"/>
  <c r="Z114" i="20"/>
  <c r="AH114" i="22" s="1"/>
  <c r="F114" i="28" s="1"/>
  <c r="H114" i="23" s="1"/>
  <c r="Z114" i="23" s="1"/>
  <c r="F115" i="27" s="1"/>
  <c r="Z114" i="21"/>
  <c r="X73" i="21"/>
  <c r="X73" i="20"/>
  <c r="AF73" i="22" s="1"/>
  <c r="D73" i="28" s="1"/>
  <c r="F73" i="23" s="1"/>
  <c r="E126" i="20"/>
  <c r="E126" i="22" s="1"/>
  <c r="E126" i="21"/>
  <c r="AA99" i="21"/>
  <c r="AA99" i="20"/>
  <c r="G51" i="21"/>
  <c r="G51" i="20"/>
  <c r="C9" i="20"/>
  <c r="C9" i="21"/>
  <c r="F103" i="20"/>
  <c r="F103" i="22" s="1"/>
  <c r="F103" i="21"/>
  <c r="B85" i="20"/>
  <c r="B85" i="22" s="1"/>
  <c r="B85" i="21"/>
  <c r="D58" i="20"/>
  <c r="D58" i="22" s="1"/>
  <c r="D58" i="21"/>
  <c r="D26" i="21"/>
  <c r="D26" i="20"/>
  <c r="D26" i="22" s="1"/>
  <c r="G100" i="21"/>
  <c r="G100" i="20"/>
  <c r="AA36" i="21"/>
  <c r="AA36" i="20"/>
  <c r="H89" i="20"/>
  <c r="H89" i="22" s="1"/>
  <c r="H89" i="21"/>
  <c r="H25" i="20"/>
  <c r="H25" i="21"/>
  <c r="N89" i="21"/>
  <c r="N89" i="20"/>
  <c r="AH25" i="20"/>
  <c r="AP25" i="22" s="1"/>
  <c r="AH25" i="21"/>
  <c r="W123" i="21"/>
  <c r="W123" i="20"/>
  <c r="Y96" i="21"/>
  <c r="Y96" i="20"/>
  <c r="AG96" i="22" s="1"/>
  <c r="E96" i="28" s="1"/>
  <c r="G96" i="23" s="1"/>
  <c r="Y48" i="20"/>
  <c r="AG48" i="22" s="1"/>
  <c r="E48" i="28" s="1"/>
  <c r="G48" i="23" s="1"/>
  <c r="Y48" i="21"/>
  <c r="D128" i="21"/>
  <c r="D128" i="20"/>
  <c r="X96" i="21"/>
  <c r="X96" i="20"/>
  <c r="B51" i="21"/>
  <c r="B51" i="20"/>
  <c r="B51" i="22" s="1"/>
  <c r="F9" i="21"/>
  <c r="F9" i="20"/>
  <c r="AA90" i="21"/>
  <c r="AA90" i="20"/>
  <c r="W48" i="21"/>
  <c r="W48" i="20"/>
  <c r="AA10" i="21"/>
  <c r="AA10" i="20"/>
  <c r="AI10" i="22" s="1"/>
  <c r="G10" i="28" s="1"/>
  <c r="I10" i="23" s="1"/>
  <c r="V40" i="20"/>
  <c r="AD40" i="22" s="1"/>
  <c r="V40" i="21"/>
  <c r="G55" i="20"/>
  <c r="G55" i="21"/>
  <c r="AB120" i="21"/>
  <c r="AB120" i="20"/>
  <c r="H56" i="21"/>
  <c r="H56" i="20"/>
  <c r="N120" i="21"/>
  <c r="N120" i="20"/>
  <c r="N56" i="20"/>
  <c r="N56" i="21"/>
  <c r="V121" i="20"/>
  <c r="AD121" i="22" s="1"/>
  <c r="V121" i="21"/>
  <c r="D62" i="20"/>
  <c r="D62" i="22" s="1"/>
  <c r="D62" i="21"/>
  <c r="V25" i="20"/>
  <c r="V25" i="21"/>
  <c r="W106" i="21"/>
  <c r="W106" i="20"/>
  <c r="AE106" i="22" s="1"/>
  <c r="C106" i="28" s="1"/>
  <c r="E106" i="23" s="1"/>
  <c r="E63" i="21"/>
  <c r="E63" i="20"/>
  <c r="W42" i="20"/>
  <c r="AE42" i="22" s="1"/>
  <c r="C42" i="28" s="1"/>
  <c r="E42" i="23" s="1"/>
  <c r="W42" i="21"/>
  <c r="X37" i="21"/>
  <c r="X37" i="20"/>
  <c r="AF37" i="22" s="1"/>
  <c r="D37" i="28" s="1"/>
  <c r="F37" i="23" s="1"/>
  <c r="V110" i="21"/>
  <c r="V110" i="20"/>
  <c r="AD110" i="22" s="1"/>
  <c r="V74" i="20"/>
  <c r="AD74" i="22" s="1"/>
  <c r="V74" i="21"/>
  <c r="Z32" i="20"/>
  <c r="AH32" i="22" s="1"/>
  <c r="F32" i="28" s="1"/>
  <c r="H32" i="23" s="1"/>
  <c r="Z32" i="21"/>
  <c r="D41" i="20"/>
  <c r="D41" i="21"/>
  <c r="C105" i="20"/>
  <c r="C105" i="21"/>
  <c r="G67" i="20"/>
  <c r="G67" i="22" s="1"/>
  <c r="G67" i="21"/>
  <c r="Y30" i="20"/>
  <c r="AG30" i="22" s="1"/>
  <c r="E30" i="28" s="1"/>
  <c r="G30" i="23" s="1"/>
  <c r="Y30" i="21"/>
  <c r="X86" i="21"/>
  <c r="X86" i="20"/>
  <c r="AF86" i="22" s="1"/>
  <c r="D86" i="28" s="1"/>
  <c r="F86" i="23" s="1"/>
  <c r="F128" i="20"/>
  <c r="F128" i="21"/>
  <c r="Z64" i="21"/>
  <c r="Z64" i="20"/>
  <c r="E113" i="21"/>
  <c r="E113" i="20"/>
  <c r="Y81" i="21"/>
  <c r="Y81" i="20"/>
  <c r="AG81" i="22" s="1"/>
  <c r="E81" i="28" s="1"/>
  <c r="G81" i="23" s="1"/>
  <c r="Y81" i="23" s="1"/>
  <c r="E82" i="27" s="1"/>
  <c r="W60" i="21"/>
  <c r="W60" i="20"/>
  <c r="AE60" i="22" s="1"/>
  <c r="C60" i="28" s="1"/>
  <c r="E60" i="23" s="1"/>
  <c r="AA38" i="21"/>
  <c r="AA38" i="20"/>
  <c r="E17" i="20"/>
  <c r="E17" i="22" s="1"/>
  <c r="E17" i="21"/>
  <c r="F46" i="21"/>
  <c r="F46" i="20"/>
  <c r="F46" i="22" s="1"/>
  <c r="H36" i="21"/>
  <c r="H36" i="20"/>
  <c r="V114" i="21"/>
  <c r="V114" i="20"/>
  <c r="V82" i="20"/>
  <c r="AD82" i="22" s="1"/>
  <c r="V82" i="21"/>
  <c r="F40" i="21"/>
  <c r="F40" i="20"/>
  <c r="F40" i="22" s="1"/>
  <c r="D84" i="21"/>
  <c r="D84" i="20"/>
  <c r="D84" i="22" s="1"/>
  <c r="N100" i="21"/>
  <c r="N100" i="20"/>
  <c r="Z95" i="21"/>
  <c r="Z95" i="20"/>
  <c r="N29" i="21"/>
  <c r="N29" i="20"/>
  <c r="N29" i="22" s="1"/>
  <c r="F72" i="21"/>
  <c r="F72" i="20"/>
  <c r="F72" i="22" s="1"/>
  <c r="X31" i="21"/>
  <c r="X31" i="20"/>
  <c r="D52" i="20"/>
  <c r="D52" i="22" s="1"/>
  <c r="D52" i="21"/>
  <c r="D99" i="20"/>
  <c r="D99" i="21"/>
  <c r="V58" i="21"/>
  <c r="V58" i="20"/>
  <c r="AD58" i="22" s="1"/>
  <c r="Z16" i="21"/>
  <c r="Z16" i="20"/>
  <c r="W103" i="21"/>
  <c r="W103" i="20"/>
  <c r="Y76" i="21"/>
  <c r="Y76" i="20"/>
  <c r="AG76" i="22" s="1"/>
  <c r="E76" i="28" s="1"/>
  <c r="G76" i="23" s="1"/>
  <c r="Y44" i="20"/>
  <c r="Y44" i="21"/>
  <c r="G17" i="21"/>
  <c r="G17" i="20"/>
  <c r="V60" i="21"/>
  <c r="V60" i="20"/>
  <c r="F112" i="20"/>
  <c r="F112" i="21"/>
  <c r="F80" i="21"/>
  <c r="F80" i="20"/>
  <c r="F80" i="22" s="1"/>
  <c r="B62" i="21"/>
  <c r="B62" i="20"/>
  <c r="Z61" i="21"/>
  <c r="Z61" i="20"/>
  <c r="B64" i="20"/>
  <c r="B64" i="21"/>
  <c r="H20" i="21"/>
  <c r="H20" i="20"/>
  <c r="AA112" i="21"/>
  <c r="AA112" i="20"/>
  <c r="E91" i="20"/>
  <c r="E91" i="22" s="1"/>
  <c r="E91" i="21"/>
  <c r="W70" i="21"/>
  <c r="W70" i="20"/>
  <c r="AE70" i="22" s="1"/>
  <c r="C70" i="28" s="1"/>
  <c r="E70" i="23" s="1"/>
  <c r="Z84" i="20"/>
  <c r="Z84" i="21"/>
  <c r="X43" i="21"/>
  <c r="X43" i="20"/>
  <c r="D15" i="20"/>
  <c r="D15" i="22" s="1"/>
  <c r="D15" i="21"/>
  <c r="X69" i="21"/>
  <c r="X69" i="20"/>
  <c r="AF69" i="22" s="1"/>
  <c r="D69" i="28" s="1"/>
  <c r="F69" i="23" s="1"/>
  <c r="X69" i="23" s="1"/>
  <c r="D70" i="27" s="1"/>
  <c r="AH52" i="20"/>
  <c r="AH52" i="21"/>
  <c r="N53" i="20"/>
  <c r="N53" i="22" s="1"/>
  <c r="N53" i="21"/>
  <c r="B106" i="21"/>
  <c r="B106" i="20"/>
  <c r="X79" i="20"/>
  <c r="X79" i="21"/>
  <c r="B10" i="21"/>
  <c r="B10" i="20"/>
  <c r="B10" i="22" s="1"/>
  <c r="R121" i="22"/>
  <c r="P36" i="22"/>
  <c r="X113" i="20"/>
  <c r="AF113" i="22" s="1"/>
  <c r="D113" i="28" s="1"/>
  <c r="F113" i="23" s="1"/>
  <c r="X113" i="21"/>
  <c r="D85" i="21"/>
  <c r="D85" i="20"/>
  <c r="D85" i="22" s="1"/>
  <c r="V48" i="21"/>
  <c r="V48" i="20"/>
  <c r="AD48" i="22" s="1"/>
  <c r="D21" i="21"/>
  <c r="D21" i="20"/>
  <c r="K113" i="22"/>
  <c r="M70" i="22"/>
  <c r="K49" i="22"/>
  <c r="Q113" i="22"/>
  <c r="O92" i="22"/>
  <c r="S70" i="22"/>
  <c r="Q49" i="22"/>
  <c r="AQ28" i="22"/>
  <c r="O28" i="28" s="1"/>
  <c r="Q28" i="23" s="1"/>
  <c r="S6" i="22"/>
  <c r="AA107" i="21"/>
  <c r="AA107" i="20"/>
  <c r="AA75" i="21"/>
  <c r="AA75" i="20"/>
  <c r="AL129" i="22"/>
  <c r="J129" i="28" s="1"/>
  <c r="L129" i="23" s="1"/>
  <c r="AB108" i="21"/>
  <c r="AB108" i="20"/>
  <c r="H44" i="20"/>
  <c r="H44" i="21"/>
  <c r="P129" i="22"/>
  <c r="N108" i="21"/>
  <c r="N108" i="20"/>
  <c r="AR65" i="22"/>
  <c r="P65" i="28" s="1"/>
  <c r="R65" i="23" s="1"/>
  <c r="AH44" i="21"/>
  <c r="AH44" i="20"/>
  <c r="R22" i="22"/>
  <c r="X102" i="21"/>
  <c r="X102" i="20"/>
  <c r="X42" i="20"/>
  <c r="AF42" i="22" s="1"/>
  <c r="D42" i="28" s="1"/>
  <c r="F42" i="23" s="1"/>
  <c r="X42" i="21"/>
  <c r="I65" i="22"/>
  <c r="M43" i="22"/>
  <c r="S107" i="22"/>
  <c r="O65" i="22"/>
  <c r="S43" i="22"/>
  <c r="AS22" i="22"/>
  <c r="Q22" i="28" s="1"/>
  <c r="S22" i="23" s="1"/>
  <c r="E131" i="20"/>
  <c r="E131" i="22" s="1"/>
  <c r="E131" i="21"/>
  <c r="W94" i="20"/>
  <c r="AE94" i="22" s="1"/>
  <c r="C94" i="28" s="1"/>
  <c r="E94" i="23" s="1"/>
  <c r="W94" i="21"/>
  <c r="AA72" i="20"/>
  <c r="AA72" i="21"/>
  <c r="W46" i="20"/>
  <c r="AE46" i="22" s="1"/>
  <c r="C46" i="28" s="1"/>
  <c r="E46" i="23" s="1"/>
  <c r="W46" i="21"/>
  <c r="AA24" i="21"/>
  <c r="AA24" i="20"/>
  <c r="AN119" i="22"/>
  <c r="L119" i="28" s="1"/>
  <c r="N119" i="23" s="1"/>
  <c r="AN87" i="22"/>
  <c r="L87" i="28" s="1"/>
  <c r="N87" i="23" s="1"/>
  <c r="L23" i="22"/>
  <c r="R87" i="22"/>
  <c r="C115" i="21"/>
  <c r="C115" i="20"/>
  <c r="C67" i="21"/>
  <c r="C67" i="20"/>
  <c r="C19" i="21"/>
  <c r="C19" i="20"/>
  <c r="AB78" i="20"/>
  <c r="AB78" i="21"/>
  <c r="L56" i="22"/>
  <c r="J35" i="22"/>
  <c r="AB14" i="21"/>
  <c r="AB14" i="20"/>
  <c r="N78" i="20"/>
  <c r="N78" i="22" s="1"/>
  <c r="N78" i="21"/>
  <c r="P35" i="22"/>
  <c r="N14" i="21"/>
  <c r="N14" i="20"/>
  <c r="Z113" i="21"/>
  <c r="Z113" i="20"/>
  <c r="AH113" i="22" s="1"/>
  <c r="F113" i="28" s="1"/>
  <c r="H113" i="23" s="1"/>
  <c r="D72" i="21"/>
  <c r="D72" i="20"/>
  <c r="D72" i="22" s="1"/>
  <c r="V35" i="21"/>
  <c r="V35" i="20"/>
  <c r="K104" i="22"/>
  <c r="K40" i="22"/>
  <c r="AQ19" i="22"/>
  <c r="O19" i="28" s="1"/>
  <c r="Q19" i="23" s="1"/>
  <c r="C120" i="20"/>
  <c r="C120" i="22" s="1"/>
  <c r="C120" i="21"/>
  <c r="C72" i="20"/>
  <c r="C72" i="22" s="1"/>
  <c r="C72" i="21"/>
  <c r="E45" i="21"/>
  <c r="E45" i="20"/>
  <c r="E45" i="22" s="1"/>
  <c r="E13" i="21"/>
  <c r="E13" i="20"/>
  <c r="AB99" i="20"/>
  <c r="AJ99" i="22" s="1"/>
  <c r="AB99" i="21"/>
  <c r="H35" i="21"/>
  <c r="H35" i="20"/>
  <c r="L13" i="22"/>
  <c r="N99" i="20"/>
  <c r="N99" i="22" s="1"/>
  <c r="N99" i="21"/>
  <c r="AT77" i="22"/>
  <c r="R77" i="28" s="1"/>
  <c r="T77" i="23" s="1"/>
  <c r="N35" i="20"/>
  <c r="N35" i="21"/>
  <c r="X121" i="21"/>
  <c r="X121" i="20"/>
  <c r="X89" i="21"/>
  <c r="X89" i="20"/>
  <c r="AF89" i="22" s="1"/>
  <c r="D89" i="28" s="1"/>
  <c r="F89" i="23" s="1"/>
  <c r="B52" i="21"/>
  <c r="B52" i="20"/>
  <c r="F10" i="20"/>
  <c r="F10" i="22" s="1"/>
  <c r="F10" i="21"/>
  <c r="K97" i="22"/>
  <c r="AK76" i="22"/>
  <c r="I76" i="28" s="1"/>
  <c r="K76" i="23" s="1"/>
  <c r="I12" i="22"/>
  <c r="AU118" i="22"/>
  <c r="S118" i="28" s="1"/>
  <c r="U118" i="23" s="1"/>
  <c r="Q97" i="22"/>
  <c r="O76" i="22"/>
  <c r="Q33" i="22"/>
  <c r="O12" i="22"/>
  <c r="Y86" i="21"/>
  <c r="Y86" i="20"/>
  <c r="W49" i="21"/>
  <c r="W49" i="20"/>
  <c r="AE49" i="22" s="1"/>
  <c r="C49" i="28" s="1"/>
  <c r="E49" i="23" s="1"/>
  <c r="W49" i="23" s="1"/>
  <c r="C50" i="27" s="1"/>
  <c r="Y22" i="21"/>
  <c r="Y22" i="20"/>
  <c r="L118" i="22"/>
  <c r="AN54" i="22"/>
  <c r="L54" i="28" s="1"/>
  <c r="N54" i="23" s="1"/>
  <c r="AN22" i="22"/>
  <c r="L22" i="28" s="1"/>
  <c r="N22" i="23" s="1"/>
  <c r="AT86" i="22"/>
  <c r="R86" i="28" s="1"/>
  <c r="T86" i="23" s="1"/>
  <c r="R54" i="22"/>
  <c r="AT22" i="22"/>
  <c r="R22" i="28" s="1"/>
  <c r="T22" i="23" s="1"/>
  <c r="V101" i="20"/>
  <c r="AD101" i="22" s="1"/>
  <c r="V101" i="21"/>
  <c r="X74" i="21"/>
  <c r="X74" i="20"/>
  <c r="Z51" i="20"/>
  <c r="AH51" i="22" s="1"/>
  <c r="F51" i="28" s="1"/>
  <c r="H51" i="23" s="1"/>
  <c r="Z51" i="21"/>
  <c r="X10" i="21"/>
  <c r="X10" i="20"/>
  <c r="AF10" i="22" s="1"/>
  <c r="D10" i="28" s="1"/>
  <c r="F10" i="23" s="1"/>
  <c r="X10" i="23" s="1"/>
  <c r="D11" i="27" s="1"/>
  <c r="AM118" i="22"/>
  <c r="K118" i="28" s="1"/>
  <c r="M118" i="23" s="1"/>
  <c r="AK97" i="22"/>
  <c r="I97" i="28" s="1"/>
  <c r="K97" i="23" s="1"/>
  <c r="I33" i="22"/>
  <c r="M11" i="22"/>
  <c r="AS118" i="22"/>
  <c r="Q118" i="28" s="1"/>
  <c r="S118" i="23" s="1"/>
  <c r="S75" i="22"/>
  <c r="O33" i="22"/>
  <c r="S11" i="22"/>
  <c r="AA108" i="20"/>
  <c r="AI108" i="22" s="1"/>
  <c r="G108" i="28" s="1"/>
  <c r="I108" i="23" s="1"/>
  <c r="AA108" i="21"/>
  <c r="AA76" i="20"/>
  <c r="AI76" i="22" s="1"/>
  <c r="G76" i="28" s="1"/>
  <c r="I76" i="23" s="1"/>
  <c r="AA76" i="21"/>
  <c r="AA44" i="21"/>
  <c r="AA44" i="20"/>
  <c r="AA12" i="20"/>
  <c r="AA12" i="21"/>
  <c r="AB113" i="21"/>
  <c r="AB113" i="20"/>
  <c r="J70" i="22"/>
  <c r="AB49" i="21"/>
  <c r="AB49" i="20"/>
  <c r="AJ49" i="22" s="1"/>
  <c r="AN27" i="22"/>
  <c r="L27" i="28" s="1"/>
  <c r="N27" i="23" s="1"/>
  <c r="AH113" i="21"/>
  <c r="AH113" i="20"/>
  <c r="AP113" i="22" s="1"/>
  <c r="R91" i="22"/>
  <c r="AH49" i="20"/>
  <c r="AH49" i="21"/>
  <c r="R27" i="22"/>
  <c r="C131" i="20"/>
  <c r="C131" i="22" s="1"/>
  <c r="C131" i="21"/>
  <c r="AA77" i="20"/>
  <c r="AA77" i="21"/>
  <c r="Y40" i="21"/>
  <c r="Y40" i="20"/>
  <c r="AL99" i="22"/>
  <c r="J99" i="28" s="1"/>
  <c r="L99" i="23" s="1"/>
  <c r="AL67" i="22"/>
  <c r="J67" i="28" s="1"/>
  <c r="L67" i="23" s="1"/>
  <c r="P131" i="22"/>
  <c r="AR99" i="22"/>
  <c r="P99" i="28" s="1"/>
  <c r="R99" i="23" s="1"/>
  <c r="AR67" i="22"/>
  <c r="P67" i="28" s="1"/>
  <c r="R67" i="23" s="1"/>
  <c r="R8" i="22"/>
  <c r="AO125" i="22"/>
  <c r="M125" i="28" s="1"/>
  <c r="O125" i="23" s="1"/>
  <c r="AM104" i="22"/>
  <c r="K104" i="28" s="1"/>
  <c r="M104" i="23" s="1"/>
  <c r="I83" i="22"/>
  <c r="AO61" i="22"/>
  <c r="M61" i="28" s="1"/>
  <c r="O61" i="23" s="1"/>
  <c r="AM40" i="22"/>
  <c r="K40" i="28" s="1"/>
  <c r="M40" i="23" s="1"/>
  <c r="AK19" i="22"/>
  <c r="I19" i="28" s="1"/>
  <c r="K19" i="23" s="1"/>
  <c r="AU125" i="22"/>
  <c r="S125" i="28" s="1"/>
  <c r="U125" i="23" s="1"/>
  <c r="AS104" i="22"/>
  <c r="Q104" i="28" s="1"/>
  <c r="S104" i="23" s="1"/>
  <c r="AU61" i="22"/>
  <c r="S61" i="28" s="1"/>
  <c r="U61" i="23" s="1"/>
  <c r="AS40" i="22"/>
  <c r="Q40" i="28" s="1"/>
  <c r="S40" i="23" s="1"/>
  <c r="AA114" i="21"/>
  <c r="AA114" i="20"/>
  <c r="AA82" i="21"/>
  <c r="AA82" i="20"/>
  <c r="AN125" i="22"/>
  <c r="L125" i="28" s="1"/>
  <c r="N125" i="23" s="1"/>
  <c r="AN61" i="22"/>
  <c r="L61" i="28" s="1"/>
  <c r="N61" i="23" s="1"/>
  <c r="AN29" i="22"/>
  <c r="L29" i="28" s="1"/>
  <c r="N29" i="23" s="1"/>
  <c r="AT125" i="22"/>
  <c r="R125" i="28" s="1"/>
  <c r="T125" i="23" s="1"/>
  <c r="R93" i="22"/>
  <c r="R61" i="22"/>
  <c r="V116" i="20"/>
  <c r="AD116" i="22" s="1"/>
  <c r="V116" i="21"/>
  <c r="V88" i="21"/>
  <c r="V88" i="20"/>
  <c r="AD88" i="22" s="1"/>
  <c r="D61" i="20"/>
  <c r="D61" i="22" s="1"/>
  <c r="D61" i="21"/>
  <c r="X29" i="21"/>
  <c r="X29" i="20"/>
  <c r="K101" i="22"/>
  <c r="I16" i="22"/>
  <c r="O80" i="22"/>
  <c r="W53" i="21"/>
  <c r="W53" i="20"/>
  <c r="H96" i="20"/>
  <c r="H96" i="21"/>
  <c r="J53" i="22"/>
  <c r="H32" i="20"/>
  <c r="H32" i="21"/>
  <c r="N96" i="21"/>
  <c r="N96" i="20"/>
  <c r="N96" i="22" s="1"/>
  <c r="P53" i="22"/>
  <c r="N32" i="21"/>
  <c r="N32" i="20"/>
  <c r="R10" i="22"/>
  <c r="X50" i="21"/>
  <c r="X50" i="20"/>
  <c r="Z23" i="21"/>
  <c r="Z23" i="20"/>
  <c r="AH23" i="22" s="1"/>
  <c r="F23" i="28" s="1"/>
  <c r="H23" i="23" s="1"/>
  <c r="M79" i="22"/>
  <c r="K58" i="22"/>
  <c r="O101" i="22"/>
  <c r="S79" i="22"/>
  <c r="Q58" i="22"/>
  <c r="AU15" i="22"/>
  <c r="S15" i="28" s="1"/>
  <c r="U15" i="23" s="1"/>
  <c r="E119" i="20"/>
  <c r="E119" i="21"/>
  <c r="C50" i="21"/>
  <c r="C50" i="20"/>
  <c r="AN123" i="22"/>
  <c r="L123" i="28" s="1"/>
  <c r="N123" i="23" s="1"/>
  <c r="AA97" i="21"/>
  <c r="AA97" i="20"/>
  <c r="AI97" i="22" s="1"/>
  <c r="G97" i="28" s="1"/>
  <c r="I97" i="23" s="1"/>
  <c r="AA97" i="23" s="1"/>
  <c r="G98" i="27" s="1"/>
  <c r="Y12" i="21"/>
  <c r="Y12" i="20"/>
  <c r="H114" i="21"/>
  <c r="H114" i="20"/>
  <c r="J71" i="22"/>
  <c r="AB50" i="20"/>
  <c r="AB50" i="21"/>
  <c r="L28" i="22"/>
  <c r="J7" i="22"/>
  <c r="N114" i="21"/>
  <c r="N114" i="20"/>
  <c r="N114" i="22" s="1"/>
  <c r="R92" i="22"/>
  <c r="P71" i="22"/>
  <c r="AH50" i="20"/>
  <c r="AH50" i="21"/>
  <c r="AT28" i="22"/>
  <c r="R28" i="28" s="1"/>
  <c r="T28" i="23" s="1"/>
  <c r="D16" i="21"/>
  <c r="D16" i="20"/>
  <c r="M97" i="22"/>
  <c r="AM76" i="22"/>
  <c r="K76" i="28" s="1"/>
  <c r="M76" i="23" s="1"/>
  <c r="I55" i="22"/>
  <c r="M33" i="22"/>
  <c r="Q76" i="22"/>
  <c r="O55" i="22"/>
  <c r="S33" i="22"/>
  <c r="Q12" i="22"/>
  <c r="W108" i="21"/>
  <c r="W108" i="20"/>
  <c r="AB103" i="21"/>
  <c r="AB103" i="20"/>
  <c r="AJ103" i="22" s="1"/>
  <c r="L81" i="22"/>
  <c r="AB39" i="20"/>
  <c r="AB39" i="21"/>
  <c r="P124" i="22"/>
  <c r="AH103" i="21"/>
  <c r="AH103" i="20"/>
  <c r="P60" i="22"/>
  <c r="N39" i="21"/>
  <c r="N39" i="20"/>
  <c r="Z74" i="20"/>
  <c r="AH74" i="22" s="1"/>
  <c r="F74" i="28" s="1"/>
  <c r="H74" i="23" s="1"/>
  <c r="Z74" i="21"/>
  <c r="Z14" i="20"/>
  <c r="Z14" i="21"/>
  <c r="AO122" i="22"/>
  <c r="M122" i="28" s="1"/>
  <c r="O122" i="23" s="1"/>
  <c r="AM101" i="22"/>
  <c r="K101" i="28" s="1"/>
  <c r="M101" i="23" s="1"/>
  <c r="I80" i="22"/>
  <c r="AM37" i="22"/>
  <c r="K37" i="28" s="1"/>
  <c r="M37" i="23" s="1"/>
  <c r="AK16" i="22"/>
  <c r="I16" i="28" s="1"/>
  <c r="K16" i="23" s="1"/>
  <c r="AU122" i="22"/>
  <c r="S122" i="28" s="1"/>
  <c r="U122" i="23" s="1"/>
  <c r="Q101" i="22"/>
  <c r="AQ80" i="22"/>
  <c r="O80" i="28" s="1"/>
  <c r="Q80" i="23" s="1"/>
  <c r="S58" i="22"/>
  <c r="AS37" i="22"/>
  <c r="Q37" i="28" s="1"/>
  <c r="S37" i="23" s="1"/>
  <c r="W117" i="20"/>
  <c r="AE117" i="22" s="1"/>
  <c r="C117" i="28" s="1"/>
  <c r="E117" i="23" s="1"/>
  <c r="W117" i="23" s="1"/>
  <c r="C118" i="27" s="1"/>
  <c r="W117" i="21"/>
  <c r="AA95" i="21"/>
  <c r="AA95" i="20"/>
  <c r="Y74" i="21"/>
  <c r="Y74" i="20"/>
  <c r="AG74" i="22" s="1"/>
  <c r="E74" i="28" s="1"/>
  <c r="G74" i="23" s="1"/>
  <c r="Y74" i="23" s="1"/>
  <c r="E75" i="27" s="1"/>
  <c r="AA47" i="20"/>
  <c r="AI47" i="22" s="1"/>
  <c r="G47" i="28" s="1"/>
  <c r="I47" i="23" s="1"/>
  <c r="AA47" i="21"/>
  <c r="E26" i="20"/>
  <c r="E26" i="22" s="1"/>
  <c r="E26" i="21"/>
  <c r="R26" i="22"/>
  <c r="Z127" i="21"/>
  <c r="Z127" i="20"/>
  <c r="F91" i="21"/>
  <c r="F91" i="20"/>
  <c r="Z59" i="20"/>
  <c r="Z59" i="21"/>
  <c r="V13" i="21"/>
  <c r="V13" i="20"/>
  <c r="AD13" i="22" s="1"/>
  <c r="I53" i="22"/>
  <c r="M31" i="22"/>
  <c r="AM10" i="22"/>
  <c r="K10" i="28" s="1"/>
  <c r="M10" i="23" s="1"/>
  <c r="AS74" i="22"/>
  <c r="Q74" i="28" s="1"/>
  <c r="S74" i="23" s="1"/>
  <c r="AU31" i="22"/>
  <c r="S31" i="28" s="1"/>
  <c r="U31" i="23" s="1"/>
  <c r="AA48" i="21"/>
  <c r="AA48" i="20"/>
  <c r="E27" i="20"/>
  <c r="E27" i="22" s="1"/>
  <c r="E27" i="21"/>
  <c r="C6" i="20"/>
  <c r="C6" i="21"/>
  <c r="AB69" i="20"/>
  <c r="AJ69" i="22" s="1"/>
  <c r="AB69" i="21"/>
  <c r="H5" i="21"/>
  <c r="H5" i="20"/>
  <c r="P90" i="22"/>
  <c r="Y128" i="21"/>
  <c r="Y128" i="20"/>
  <c r="C75" i="21"/>
  <c r="C75" i="20"/>
  <c r="C27" i="20"/>
  <c r="C27" i="21"/>
  <c r="L128" i="22"/>
  <c r="H86" i="20"/>
  <c r="H86" i="21"/>
  <c r="AB22" i="20"/>
  <c r="AB22" i="21"/>
  <c r="AH86" i="21"/>
  <c r="AH86" i="20"/>
  <c r="AH22" i="20"/>
  <c r="AP22" i="22" s="1"/>
  <c r="AH22" i="21"/>
  <c r="F129" i="20"/>
  <c r="F129" i="22" s="1"/>
  <c r="F129" i="21"/>
  <c r="B83" i="20"/>
  <c r="B83" i="21"/>
  <c r="B47" i="21"/>
  <c r="B47" i="20"/>
  <c r="B19" i="21"/>
  <c r="B19" i="20"/>
  <c r="AK123" i="22"/>
  <c r="I123" i="28" s="1"/>
  <c r="K123" i="23" s="1"/>
  <c r="M101" i="22"/>
  <c r="I59" i="22"/>
  <c r="M37" i="22"/>
  <c r="K16" i="22"/>
  <c r="AU101" i="22"/>
  <c r="S101" i="28" s="1"/>
  <c r="U101" i="23" s="1"/>
  <c r="AS80" i="22"/>
  <c r="Q80" i="28" s="1"/>
  <c r="S80" i="23" s="1"/>
  <c r="S37" i="22"/>
  <c r="C112" i="20"/>
  <c r="C112" i="22" s="1"/>
  <c r="C112" i="21"/>
  <c r="W80" i="21"/>
  <c r="W80" i="20"/>
  <c r="AE80" i="22" s="1"/>
  <c r="C80" i="28" s="1"/>
  <c r="E80" i="23" s="1"/>
  <c r="W80" i="23" s="1"/>
  <c r="C81" i="27" s="1"/>
  <c r="C32" i="21"/>
  <c r="C32" i="20"/>
  <c r="AN117" i="22"/>
  <c r="L117" i="28" s="1"/>
  <c r="N117" i="23" s="1"/>
  <c r="J96" i="22"/>
  <c r="H75" i="20"/>
  <c r="H75" i="21"/>
  <c r="H11" i="21"/>
  <c r="H11" i="20"/>
  <c r="H11" i="22" s="1"/>
  <c r="AT117" i="22"/>
  <c r="R117" i="28" s="1"/>
  <c r="T117" i="23" s="1"/>
  <c r="AR96" i="22"/>
  <c r="P96" i="28" s="1"/>
  <c r="R96" i="23" s="1"/>
  <c r="AH75" i="20"/>
  <c r="AP75" i="22" s="1"/>
  <c r="AH75" i="21"/>
  <c r="P32" i="22"/>
  <c r="AH11" i="21"/>
  <c r="AH11" i="20"/>
  <c r="B96" i="20"/>
  <c r="B96" i="22" s="1"/>
  <c r="B96" i="21"/>
  <c r="B68" i="20"/>
  <c r="B68" i="21"/>
  <c r="F18" i="21"/>
  <c r="F18" i="20"/>
  <c r="F18" i="22" s="1"/>
  <c r="K105" i="22"/>
  <c r="I84" i="22"/>
  <c r="AM57" i="22"/>
  <c r="K57" i="28" s="1"/>
  <c r="M57" i="23" s="1"/>
  <c r="Q121" i="22"/>
  <c r="O100" i="22"/>
  <c r="AU78" i="22"/>
  <c r="S78" i="28" s="1"/>
  <c r="U78" i="23" s="1"/>
  <c r="AS57" i="22"/>
  <c r="Q57" i="28" s="1"/>
  <c r="S57" i="23" s="1"/>
  <c r="AQ36" i="22"/>
  <c r="O36" i="28" s="1"/>
  <c r="Q36" i="23" s="1"/>
  <c r="W121" i="20"/>
  <c r="AE121" i="22" s="1"/>
  <c r="C121" i="28" s="1"/>
  <c r="E121" i="23" s="1"/>
  <c r="W121" i="21"/>
  <c r="G83" i="21"/>
  <c r="G83" i="20"/>
  <c r="AA35" i="20"/>
  <c r="AA35" i="21"/>
  <c r="AK4" i="22"/>
  <c r="I4" i="28" s="1"/>
  <c r="K4" i="23" s="1"/>
  <c r="AL105" i="22"/>
  <c r="J105" i="28" s="1"/>
  <c r="L105" i="23" s="1"/>
  <c r="J73" i="22"/>
  <c r="AL41" i="22"/>
  <c r="J41" i="28" s="1"/>
  <c r="L41" i="23" s="1"/>
  <c r="AL9" i="22"/>
  <c r="J9" i="28" s="1"/>
  <c r="L9" i="23" s="1"/>
  <c r="R78" i="22"/>
  <c r="R46" i="22"/>
  <c r="AT14" i="22"/>
  <c r="R14" i="28" s="1"/>
  <c r="T14" i="23" s="1"/>
  <c r="Z99" i="21"/>
  <c r="Z99" i="20"/>
  <c r="AH99" i="22" s="1"/>
  <c r="F99" i="28" s="1"/>
  <c r="H99" i="23" s="1"/>
  <c r="V81" i="21"/>
  <c r="V81" i="20"/>
  <c r="B53" i="21"/>
  <c r="B53" i="20"/>
  <c r="AO131" i="22"/>
  <c r="M131" i="28" s="1"/>
  <c r="O131" i="23" s="1"/>
  <c r="AM110" i="22"/>
  <c r="K110" i="28" s="1"/>
  <c r="M110" i="23" s="1"/>
  <c r="AK89" i="22"/>
  <c r="I89" i="28" s="1"/>
  <c r="K89" i="23" s="1"/>
  <c r="AO67" i="22"/>
  <c r="M67" i="28" s="1"/>
  <c r="O67" i="23" s="1"/>
  <c r="K46" i="22"/>
  <c r="AK25" i="22"/>
  <c r="I25" i="28" s="1"/>
  <c r="K25" i="23" s="1"/>
  <c r="AU131" i="22"/>
  <c r="S131" i="28" s="1"/>
  <c r="U131" i="23" s="1"/>
  <c r="Q110" i="22"/>
  <c r="O89" i="22"/>
  <c r="AU67" i="22"/>
  <c r="S67" i="28" s="1"/>
  <c r="U67" i="23" s="1"/>
  <c r="AA100" i="20"/>
  <c r="AA100" i="21"/>
  <c r="G36" i="21"/>
  <c r="G36" i="20"/>
  <c r="AB89" i="20"/>
  <c r="AB89" i="21"/>
  <c r="L67" i="22"/>
  <c r="J46" i="22"/>
  <c r="AB25" i="20"/>
  <c r="AB25" i="21"/>
  <c r="AT131" i="22"/>
  <c r="R131" i="28" s="1"/>
  <c r="T131" i="23" s="1"/>
  <c r="P110" i="22"/>
  <c r="AH89" i="21"/>
  <c r="AH89" i="20"/>
  <c r="R67" i="22"/>
  <c r="AR46" i="22"/>
  <c r="P46" i="28" s="1"/>
  <c r="R46" i="23" s="1"/>
  <c r="N25" i="20"/>
  <c r="N25" i="21"/>
  <c r="C123" i="20"/>
  <c r="C123" i="22" s="1"/>
  <c r="C123" i="21"/>
  <c r="E96" i="20"/>
  <c r="E96" i="22" s="1"/>
  <c r="E96" i="21"/>
  <c r="E48" i="21"/>
  <c r="E48" i="20"/>
  <c r="E48" i="22" s="1"/>
  <c r="L96" i="22"/>
  <c r="AT64" i="22"/>
  <c r="R64" i="28" s="1"/>
  <c r="T64" i="23" s="1"/>
  <c r="AT32" i="22"/>
  <c r="R32" i="28" s="1"/>
  <c r="T32" i="23" s="1"/>
  <c r="X128" i="21"/>
  <c r="X128" i="20"/>
  <c r="AF128" i="22" s="1"/>
  <c r="D128" i="28" s="1"/>
  <c r="F128" i="23" s="1"/>
  <c r="D96" i="20"/>
  <c r="D96" i="22" s="1"/>
  <c r="D96" i="21"/>
  <c r="Z41" i="21"/>
  <c r="Z41" i="20"/>
  <c r="AM128" i="22"/>
  <c r="K128" i="28" s="1"/>
  <c r="M128" i="23" s="1"/>
  <c r="AK107" i="22"/>
  <c r="I107" i="28" s="1"/>
  <c r="K107" i="23" s="1"/>
  <c r="AM64" i="22"/>
  <c r="K64" i="28" s="1"/>
  <c r="M64" i="23" s="1"/>
  <c r="I43" i="22"/>
  <c r="M21" i="22"/>
  <c r="Q128" i="22"/>
  <c r="AS64" i="22"/>
  <c r="Q64" i="28" s="1"/>
  <c r="S64" i="23" s="1"/>
  <c r="W128" i="20"/>
  <c r="W128" i="21"/>
  <c r="E69" i="21"/>
  <c r="E69" i="20"/>
  <c r="Y37" i="20"/>
  <c r="AG37" i="22" s="1"/>
  <c r="E37" i="28" s="1"/>
  <c r="G37" i="23" s="1"/>
  <c r="Y37" i="23" s="1"/>
  <c r="E38" i="27" s="1"/>
  <c r="Y37" i="21"/>
  <c r="Y5" i="21"/>
  <c r="Y5" i="20"/>
  <c r="AG5" i="22" s="1"/>
  <c r="E5" i="28" s="1"/>
  <c r="G5" i="23" s="1"/>
  <c r="L101" i="22"/>
  <c r="L5" i="22"/>
  <c r="R69" i="22"/>
  <c r="R37" i="22"/>
  <c r="AT5" i="22"/>
  <c r="R5" i="28" s="1"/>
  <c r="T5" i="23" s="1"/>
  <c r="B40" i="21"/>
  <c r="B40" i="20"/>
  <c r="M130" i="22"/>
  <c r="K109" i="22"/>
  <c r="I88" i="22"/>
  <c r="AO66" i="22"/>
  <c r="M66" i="28" s="1"/>
  <c r="O66" i="23" s="1"/>
  <c r="AM45" i="22"/>
  <c r="K45" i="28" s="1"/>
  <c r="M45" i="23" s="1"/>
  <c r="I24" i="22"/>
  <c r="S130" i="22"/>
  <c r="Q109" i="22"/>
  <c r="O88" i="22"/>
  <c r="AU66" i="22"/>
  <c r="S66" i="28" s="1"/>
  <c r="U66" i="23" s="1"/>
  <c r="AS45" i="22"/>
  <c r="Q45" i="28" s="1"/>
  <c r="S45" i="23" s="1"/>
  <c r="AQ24" i="22"/>
  <c r="O24" i="28" s="1"/>
  <c r="Q24" i="23" s="1"/>
  <c r="W93" i="21"/>
  <c r="W93" i="20"/>
  <c r="AE93" i="22" s="1"/>
  <c r="C93" i="28" s="1"/>
  <c r="E93" i="23" s="1"/>
  <c r="W13" i="20"/>
  <c r="AE13" i="22" s="1"/>
  <c r="C13" i="28" s="1"/>
  <c r="E13" i="23" s="1"/>
  <c r="W13" i="21"/>
  <c r="H72" i="20"/>
  <c r="H72" i="21"/>
  <c r="AN50" i="22"/>
  <c r="L50" i="28" s="1"/>
  <c r="N50" i="23" s="1"/>
  <c r="AB8" i="20"/>
  <c r="AJ8" i="22" s="1"/>
  <c r="AB8" i="21"/>
  <c r="R114" i="22"/>
  <c r="N72" i="21"/>
  <c r="N72" i="20"/>
  <c r="AH8" i="21"/>
  <c r="AH8" i="20"/>
  <c r="V117" i="21"/>
  <c r="V117" i="20"/>
  <c r="B25" i="21"/>
  <c r="B25" i="20"/>
  <c r="B25" i="22" s="1"/>
  <c r="AO39" i="22"/>
  <c r="M39" i="28" s="1"/>
  <c r="O39" i="23" s="1"/>
  <c r="O125" i="22"/>
  <c r="C106" i="20"/>
  <c r="C106" i="22" s="1"/>
  <c r="C106" i="21"/>
  <c r="Y63" i="21"/>
  <c r="Y63" i="20"/>
  <c r="C42" i="20"/>
  <c r="C42" i="21"/>
  <c r="D37" i="21"/>
  <c r="D37" i="20"/>
  <c r="AN31" i="22"/>
  <c r="L31" i="28" s="1"/>
  <c r="N31" i="23" s="1"/>
  <c r="B110" i="20"/>
  <c r="B110" i="21"/>
  <c r="B74" i="20"/>
  <c r="B74" i="22" s="1"/>
  <c r="B74" i="21"/>
  <c r="F32" i="21"/>
  <c r="F32" i="20"/>
  <c r="AK22" i="22"/>
  <c r="I22" i="28" s="1"/>
  <c r="K22" i="23" s="1"/>
  <c r="M76" i="22"/>
  <c r="X41" i="21"/>
  <c r="X41" i="20"/>
  <c r="AF41" i="22" s="1"/>
  <c r="D41" i="28" s="1"/>
  <c r="F41" i="23" s="1"/>
  <c r="K25" i="22"/>
  <c r="O68" i="22"/>
  <c r="S46" i="22"/>
  <c r="W105" i="21"/>
  <c r="W105" i="20"/>
  <c r="AA67" i="21"/>
  <c r="AA67" i="20"/>
  <c r="E30" i="20"/>
  <c r="E30" i="22" s="1"/>
  <c r="E30" i="21"/>
  <c r="AT94" i="22"/>
  <c r="R94" i="28" s="1"/>
  <c r="T94" i="23" s="1"/>
  <c r="D86" i="21"/>
  <c r="D86" i="20"/>
  <c r="Z128" i="20"/>
  <c r="Z128" i="21"/>
  <c r="F64" i="20"/>
  <c r="F64" i="21"/>
  <c r="AK106" i="22"/>
  <c r="I106" i="28" s="1"/>
  <c r="K106" i="23" s="1"/>
  <c r="AM63" i="22"/>
  <c r="K63" i="28" s="1"/>
  <c r="M63" i="23" s="1"/>
  <c r="I42" i="22"/>
  <c r="S84" i="22"/>
  <c r="O42" i="22"/>
  <c r="AU20" i="22"/>
  <c r="S20" i="28" s="1"/>
  <c r="U20" i="23" s="1"/>
  <c r="AS39" i="22"/>
  <c r="Q39" i="28" s="1"/>
  <c r="S39" i="23" s="1"/>
  <c r="AR23" i="22"/>
  <c r="P23" i="28" s="1"/>
  <c r="R23" i="23" s="1"/>
  <c r="AM124" i="22"/>
  <c r="K124" i="28" s="1"/>
  <c r="M124" i="23" s="1"/>
  <c r="I103" i="22"/>
  <c r="AK39" i="22"/>
  <c r="I39" i="28" s="1"/>
  <c r="K39" i="23" s="1"/>
  <c r="AO17" i="22"/>
  <c r="M17" i="28" s="1"/>
  <c r="O17" i="23" s="1"/>
  <c r="Y113" i="21"/>
  <c r="Y113" i="20"/>
  <c r="AG113" i="22" s="1"/>
  <c r="E113" i="28" s="1"/>
  <c r="G113" i="23" s="1"/>
  <c r="E81" i="20"/>
  <c r="E81" i="21"/>
  <c r="C60" i="20"/>
  <c r="C60" i="22" s="1"/>
  <c r="C60" i="21"/>
  <c r="G38" i="20"/>
  <c r="G38" i="22" s="1"/>
  <c r="G38" i="21"/>
  <c r="Y17" i="21"/>
  <c r="Y17" i="20"/>
  <c r="AG17" i="22" s="1"/>
  <c r="E17" i="28" s="1"/>
  <c r="G17" i="23" s="1"/>
  <c r="Y17" i="23" s="1"/>
  <c r="E18" i="27" s="1"/>
  <c r="P92" i="22"/>
  <c r="Z46" i="21"/>
  <c r="Z46" i="20"/>
  <c r="AO94" i="22"/>
  <c r="M94" i="28" s="1"/>
  <c r="O94" i="23" s="1"/>
  <c r="AB36" i="21"/>
  <c r="AB36" i="20"/>
  <c r="P106" i="22"/>
  <c r="R51" i="22"/>
  <c r="R19" i="22"/>
  <c r="B114" i="21"/>
  <c r="B114" i="20"/>
  <c r="B82" i="21"/>
  <c r="B82" i="20"/>
  <c r="B82" i="22" s="1"/>
  <c r="Z40" i="20"/>
  <c r="AH40" i="22" s="1"/>
  <c r="F40" i="28" s="1"/>
  <c r="H40" i="23" s="1"/>
  <c r="Z40" i="21"/>
  <c r="K127" i="22"/>
  <c r="O74" i="22"/>
  <c r="O10" i="22"/>
  <c r="P119" i="22"/>
  <c r="X84" i="20"/>
  <c r="X84" i="21"/>
  <c r="AL73" i="22"/>
  <c r="J73" i="28" s="1"/>
  <c r="L73" i="23" s="1"/>
  <c r="AH68" i="21"/>
  <c r="AH68" i="20"/>
  <c r="AP68" i="22" s="1"/>
  <c r="AN99" i="22"/>
  <c r="L99" i="28" s="1"/>
  <c r="N99" i="23" s="1"/>
  <c r="AT111" i="22"/>
  <c r="R111" i="28" s="1"/>
  <c r="T111" i="23" s="1"/>
  <c r="AH45" i="21"/>
  <c r="AH45" i="20"/>
  <c r="AT23" i="22"/>
  <c r="R23" i="28" s="1"/>
  <c r="T23" i="23" s="1"/>
  <c r="B122" i="21"/>
  <c r="B122" i="20"/>
  <c r="D63" i="21"/>
  <c r="D63" i="20"/>
  <c r="V22" i="20"/>
  <c r="AD22" i="22" s="1"/>
  <c r="V22" i="21"/>
  <c r="M120" i="22"/>
  <c r="AK78" i="22"/>
  <c r="I78" i="28" s="1"/>
  <c r="K78" i="23" s="1"/>
  <c r="K35" i="22"/>
  <c r="I14" i="22"/>
  <c r="AQ78" i="22"/>
  <c r="O78" i="28" s="1"/>
  <c r="Q78" i="23" s="1"/>
  <c r="Q35" i="22"/>
  <c r="O14" i="22"/>
  <c r="AN124" i="22"/>
  <c r="L124" i="28" s="1"/>
  <c r="N124" i="23" s="1"/>
  <c r="P105" i="22"/>
  <c r="F63" i="21"/>
  <c r="F63" i="20"/>
  <c r="P66" i="22"/>
  <c r="D131" i="21"/>
  <c r="D131" i="20"/>
  <c r="V90" i="20"/>
  <c r="AD90" i="22" s="1"/>
  <c r="V90" i="21"/>
  <c r="Z48" i="21"/>
  <c r="Z48" i="20"/>
  <c r="AH48" i="22" s="1"/>
  <c r="F48" i="28" s="1"/>
  <c r="H48" i="23" s="1"/>
  <c r="F12" i="21"/>
  <c r="F12" i="20"/>
  <c r="AM115" i="22"/>
  <c r="K115" i="28" s="1"/>
  <c r="M115" i="23" s="1"/>
  <c r="I94" i="22"/>
  <c r="K51" i="22"/>
  <c r="AK30" i="22"/>
  <c r="I30" i="28" s="1"/>
  <c r="K30" i="23" s="1"/>
  <c r="M8" i="22"/>
  <c r="AA129" i="20"/>
  <c r="AI129" i="22" s="1"/>
  <c r="G129" i="28" s="1"/>
  <c r="I129" i="23" s="1"/>
  <c r="AA129" i="21"/>
  <c r="Y92" i="20"/>
  <c r="Y92" i="21"/>
  <c r="C71" i="21"/>
  <c r="C71" i="20"/>
  <c r="C71" i="22" s="1"/>
  <c r="G33" i="21"/>
  <c r="G33" i="20"/>
  <c r="W7" i="20"/>
  <c r="AE7" i="22" s="1"/>
  <c r="C7" i="28" s="1"/>
  <c r="E7" i="23" s="1"/>
  <c r="W7" i="21"/>
  <c r="AT65" i="22"/>
  <c r="R65" i="28" s="1"/>
  <c r="T65" i="23" s="1"/>
  <c r="F31" i="21"/>
  <c r="F31" i="20"/>
  <c r="AN51" i="22"/>
  <c r="L51" i="28" s="1"/>
  <c r="N51" i="23" s="1"/>
  <c r="X107" i="21"/>
  <c r="X107" i="20"/>
  <c r="X75" i="21"/>
  <c r="X75" i="20"/>
  <c r="D39" i="21"/>
  <c r="D39" i="20"/>
  <c r="D39" i="22" s="1"/>
  <c r="K87" i="22"/>
  <c r="AB20" i="21"/>
  <c r="AB20" i="20"/>
  <c r="G112" i="21"/>
  <c r="G112" i="20"/>
  <c r="G112" i="22" s="1"/>
  <c r="Y91" i="20"/>
  <c r="AG91" i="22" s="1"/>
  <c r="E91" i="28" s="1"/>
  <c r="G91" i="23" s="1"/>
  <c r="Y91" i="21"/>
  <c r="C70" i="21"/>
  <c r="C70" i="20"/>
  <c r="R75" i="22"/>
  <c r="AT11" i="22"/>
  <c r="R11" i="28" s="1"/>
  <c r="T11" i="23" s="1"/>
  <c r="F84" i="20"/>
  <c r="F84" i="21"/>
  <c r="D43" i="21"/>
  <c r="D43" i="20"/>
  <c r="X15" i="21"/>
  <c r="X15" i="20"/>
  <c r="AO124" i="22"/>
  <c r="M124" i="28" s="1"/>
  <c r="O124" i="23" s="1"/>
  <c r="K103" i="22"/>
  <c r="AK82" i="22"/>
  <c r="I82" i="28" s="1"/>
  <c r="K82" i="23" s="1"/>
  <c r="M60" i="22"/>
  <c r="AU124" i="22"/>
  <c r="S124" i="28" s="1"/>
  <c r="U124" i="23" s="1"/>
  <c r="AQ82" i="22"/>
  <c r="O82" i="28" s="1"/>
  <c r="Q82" i="23" s="1"/>
  <c r="Q39" i="22"/>
  <c r="D69" i="21"/>
  <c r="D69" i="20"/>
  <c r="D69" i="22" s="1"/>
  <c r="N52" i="21"/>
  <c r="N52" i="20"/>
  <c r="I57" i="22"/>
  <c r="AQ121" i="22"/>
  <c r="O121" i="28" s="1"/>
  <c r="Q121" i="23" s="1"/>
  <c r="AS14" i="22"/>
  <c r="Q14" i="28" s="1"/>
  <c r="S14" i="23" s="1"/>
  <c r="AH53" i="21"/>
  <c r="AH53" i="20"/>
  <c r="AT31" i="22"/>
  <c r="R31" i="28" s="1"/>
  <c r="T31" i="23" s="1"/>
  <c r="P10" i="22"/>
  <c r="V106" i="21"/>
  <c r="V106" i="20"/>
  <c r="AD106" i="22" s="1"/>
  <c r="X51" i="20"/>
  <c r="AF51" i="22" s="1"/>
  <c r="D51" i="28" s="1"/>
  <c r="F51" i="23" s="1"/>
  <c r="X51" i="21"/>
  <c r="AM91" i="22"/>
  <c r="K91" i="28" s="1"/>
  <c r="M91" i="23" s="1"/>
  <c r="S48" i="22"/>
  <c r="Q27" i="22"/>
  <c r="B88" i="21"/>
  <c r="B88" i="20"/>
  <c r="V56" i="20"/>
  <c r="AD56" i="22" s="1"/>
  <c r="V56" i="21"/>
  <c r="D29" i="20"/>
  <c r="D29" i="21"/>
  <c r="AA15" i="20"/>
  <c r="AA15" i="21"/>
  <c r="AB112" i="20"/>
  <c r="AJ112" i="22" s="1"/>
  <c r="AB112" i="21"/>
  <c r="AB48" i="21"/>
  <c r="AB48" i="20"/>
  <c r="AH112" i="20"/>
  <c r="AH112" i="21"/>
  <c r="N48" i="21"/>
  <c r="N48" i="20"/>
  <c r="N48" i="22" s="1"/>
  <c r="D50" i="20"/>
  <c r="D50" i="22" s="1"/>
  <c r="D50" i="21"/>
  <c r="F23" i="21"/>
  <c r="F23" i="20"/>
  <c r="Y119" i="21"/>
  <c r="Y119" i="20"/>
  <c r="AG119" i="22" s="1"/>
  <c r="E119" i="28" s="1"/>
  <c r="G119" i="23" s="1"/>
  <c r="W50" i="20"/>
  <c r="W50" i="21"/>
  <c r="G97" i="21"/>
  <c r="G97" i="20"/>
  <c r="E12" i="20"/>
  <c r="E12" i="22" s="1"/>
  <c r="E12" i="21"/>
  <c r="AB114" i="20"/>
  <c r="AB114" i="21"/>
  <c r="H50" i="20"/>
  <c r="H50" i="21"/>
  <c r="AH114" i="20"/>
  <c r="AP114" i="22" s="1"/>
  <c r="AH114" i="21"/>
  <c r="N50" i="20"/>
  <c r="N50" i="22" s="1"/>
  <c r="N50" i="21"/>
  <c r="B103" i="21"/>
  <c r="B103" i="20"/>
  <c r="V39" i="21"/>
  <c r="V39" i="20"/>
  <c r="C108" i="20"/>
  <c r="C108" i="21"/>
  <c r="H103" i="21"/>
  <c r="H103" i="20"/>
  <c r="H39" i="21"/>
  <c r="H39" i="20"/>
  <c r="N103" i="21"/>
  <c r="N103" i="20"/>
  <c r="AH39" i="21"/>
  <c r="AH39" i="20"/>
  <c r="F14" i="21"/>
  <c r="F14" i="20"/>
  <c r="C117" i="20"/>
  <c r="C117" i="22" s="1"/>
  <c r="C117" i="21"/>
  <c r="G95" i="21"/>
  <c r="G95" i="20"/>
  <c r="E74" i="20"/>
  <c r="E74" i="21"/>
  <c r="G47" i="21"/>
  <c r="G47" i="20"/>
  <c r="Y26" i="20"/>
  <c r="AG26" i="22" s="1"/>
  <c r="E26" i="28" s="1"/>
  <c r="G26" i="23" s="1"/>
  <c r="Y26" i="23" s="1"/>
  <c r="E27" i="27" s="1"/>
  <c r="Y26" i="21"/>
  <c r="F127" i="20"/>
  <c r="F127" i="22" s="1"/>
  <c r="F127" i="21"/>
  <c r="Z91" i="20"/>
  <c r="Z91" i="21"/>
  <c r="F59" i="21"/>
  <c r="F59" i="20"/>
  <c r="B13" i="21"/>
  <c r="B13" i="20"/>
  <c r="Y43" i="20"/>
  <c r="AG43" i="22" s="1"/>
  <c r="E43" i="28" s="1"/>
  <c r="G43" i="23" s="1"/>
  <c r="Y43" i="23" s="1"/>
  <c r="E44" i="27" s="1"/>
  <c r="Y43" i="21"/>
  <c r="W22" i="21"/>
  <c r="W22" i="20"/>
  <c r="AE22" i="22" s="1"/>
  <c r="C22" i="28" s="1"/>
  <c r="E22" i="23" s="1"/>
  <c r="W22" i="23" s="1"/>
  <c r="C23" i="27" s="1"/>
  <c r="AB85" i="20"/>
  <c r="AB85" i="21"/>
  <c r="AB21" i="21"/>
  <c r="AB21" i="20"/>
  <c r="N85" i="20"/>
  <c r="N85" i="21"/>
  <c r="W107" i="21"/>
  <c r="W107" i="20"/>
  <c r="AE107" i="22" s="1"/>
  <c r="C107" i="28" s="1"/>
  <c r="E107" i="23" s="1"/>
  <c r="Y64" i="20"/>
  <c r="AG64" i="22" s="1"/>
  <c r="E64" i="28" s="1"/>
  <c r="G64" i="23" s="1"/>
  <c r="Y64" i="21"/>
  <c r="AA21" i="21"/>
  <c r="AA21" i="20"/>
  <c r="H102" i="21"/>
  <c r="H102" i="20"/>
  <c r="AB38" i="21"/>
  <c r="AB38" i="20"/>
  <c r="N102" i="21"/>
  <c r="N102" i="20"/>
  <c r="AH38" i="20"/>
  <c r="AP38" i="22" s="1"/>
  <c r="AH38" i="21"/>
  <c r="V115" i="21"/>
  <c r="V115" i="20"/>
  <c r="V83" i="21"/>
  <c r="V83" i="20"/>
  <c r="AD83" i="22" s="1"/>
  <c r="V47" i="21"/>
  <c r="V47" i="20"/>
  <c r="V19" i="21"/>
  <c r="V19" i="20"/>
  <c r="W112" i="20"/>
  <c r="AE112" i="22" s="1"/>
  <c r="C112" i="28" s="1"/>
  <c r="E112" i="23" s="1"/>
  <c r="W112" i="21"/>
  <c r="C80" i="20"/>
  <c r="C80" i="21"/>
  <c r="W32" i="21"/>
  <c r="W32" i="20"/>
  <c r="AB75" i="20"/>
  <c r="AB75" i="21"/>
  <c r="AB11" i="20"/>
  <c r="AB11" i="21"/>
  <c r="N75" i="21"/>
  <c r="N75" i="20"/>
  <c r="N11" i="20"/>
  <c r="N11" i="22" s="1"/>
  <c r="N11" i="21"/>
  <c r="V96" i="21"/>
  <c r="V96" i="20"/>
  <c r="V68" i="21"/>
  <c r="V68" i="20"/>
  <c r="Z18" i="21"/>
  <c r="Z18" i="20"/>
  <c r="AH18" i="22" s="1"/>
  <c r="F18" i="28" s="1"/>
  <c r="H18" i="23" s="1"/>
  <c r="C121" i="20"/>
  <c r="C121" i="22" s="1"/>
  <c r="C121" i="21"/>
  <c r="AA83" i="21"/>
  <c r="AA83" i="20"/>
  <c r="G35" i="21"/>
  <c r="G35" i="20"/>
  <c r="F99" i="20"/>
  <c r="F99" i="21"/>
  <c r="B81" i="21"/>
  <c r="B81" i="20"/>
  <c r="V53" i="21"/>
  <c r="V53" i="20"/>
  <c r="Y127" i="20"/>
  <c r="AG127" i="22" s="1"/>
  <c r="E127" i="28" s="1"/>
  <c r="G127" i="23" s="1"/>
  <c r="Y127" i="23" s="1"/>
  <c r="E128" i="27" s="1"/>
  <c r="Y127" i="21"/>
  <c r="Y95" i="21"/>
  <c r="Y95" i="20"/>
  <c r="AG95" i="22" s="1"/>
  <c r="E95" i="28" s="1"/>
  <c r="G95" i="23" s="1"/>
  <c r="Y31" i="21"/>
  <c r="Y31" i="20"/>
  <c r="AB105" i="21"/>
  <c r="AB105" i="20"/>
  <c r="AB41" i="21"/>
  <c r="AB41" i="20"/>
  <c r="N105" i="21"/>
  <c r="N105" i="20"/>
  <c r="AH41" i="21"/>
  <c r="AH41" i="20"/>
  <c r="AA117" i="21"/>
  <c r="AA117" i="20"/>
  <c r="Y80" i="21"/>
  <c r="Y80" i="20"/>
  <c r="AA37" i="21"/>
  <c r="AA37" i="20"/>
  <c r="AI37" i="22" s="1"/>
  <c r="G37" i="28" s="1"/>
  <c r="I37" i="23" s="1"/>
  <c r="AA37" i="23" s="1"/>
  <c r="G38" i="27" s="1"/>
  <c r="X124" i="20"/>
  <c r="AF124" i="22" s="1"/>
  <c r="D124" i="28" s="1"/>
  <c r="F124" i="23" s="1"/>
  <c r="X124" i="23" s="1"/>
  <c r="D125" i="27" s="1"/>
  <c r="X124" i="21"/>
  <c r="F41" i="21"/>
  <c r="F41" i="20"/>
  <c r="C128" i="21"/>
  <c r="C128" i="20"/>
  <c r="Y69" i="20"/>
  <c r="Y69" i="21"/>
  <c r="E37" i="21"/>
  <c r="E37" i="20"/>
  <c r="E5" i="20"/>
  <c r="E5" i="22" s="1"/>
  <c r="E5" i="21"/>
  <c r="F54" i="21"/>
  <c r="F54" i="20"/>
  <c r="C93" i="21"/>
  <c r="C93" i="20"/>
  <c r="C93" i="22" s="1"/>
  <c r="C13" i="20"/>
  <c r="C13" i="22" s="1"/>
  <c r="C13" i="21"/>
  <c r="AB72" i="20"/>
  <c r="AB72" i="21"/>
  <c r="H8" i="21"/>
  <c r="H8" i="20"/>
  <c r="AH72" i="21"/>
  <c r="AH72" i="20"/>
  <c r="N8" i="21"/>
  <c r="N8" i="20"/>
  <c r="B117" i="21"/>
  <c r="B117" i="20"/>
  <c r="F39" i="21"/>
  <c r="F39" i="20"/>
  <c r="V21" i="21"/>
  <c r="V21" i="20"/>
  <c r="AD21" i="22" s="1"/>
  <c r="Y79" i="21"/>
  <c r="Y79" i="20"/>
  <c r="AG79" i="22" s="1"/>
  <c r="E79" i="28" s="1"/>
  <c r="G79" i="23" s="1"/>
  <c r="C58" i="20"/>
  <c r="C58" i="21"/>
  <c r="Y15" i="20"/>
  <c r="AG15" i="22" s="1"/>
  <c r="E15" i="28" s="1"/>
  <c r="G15" i="23" s="1"/>
  <c r="Y15" i="21"/>
  <c r="X118" i="21"/>
  <c r="X118" i="20"/>
  <c r="Z124" i="20"/>
  <c r="Z124" i="21"/>
  <c r="F96" i="21"/>
  <c r="F96" i="20"/>
  <c r="F96" i="22" s="1"/>
  <c r="Z60" i="21"/>
  <c r="Z60" i="20"/>
  <c r="Z28" i="20"/>
  <c r="AH28" i="22" s="1"/>
  <c r="F28" i="28" s="1"/>
  <c r="H28" i="23" s="1"/>
  <c r="Z28" i="21"/>
  <c r="V111" i="20"/>
  <c r="V111" i="21"/>
  <c r="Y94" i="21"/>
  <c r="Y94" i="20"/>
  <c r="AG94" i="22" s="1"/>
  <c r="E94" i="28" s="1"/>
  <c r="G94" i="23" s="1"/>
  <c r="Y94" i="23" s="1"/>
  <c r="E95" i="27" s="1"/>
  <c r="E62" i="21"/>
  <c r="E62" i="20"/>
  <c r="Y14" i="21"/>
  <c r="Y14" i="20"/>
  <c r="X123" i="20"/>
  <c r="X123" i="21"/>
  <c r="X55" i="21"/>
  <c r="X55" i="20"/>
  <c r="AF55" i="22" s="1"/>
  <c r="D55" i="28" s="1"/>
  <c r="F55" i="23" s="1"/>
  <c r="X55" i="23" s="1"/>
  <c r="D56" i="27" s="1"/>
  <c r="F116" i="20"/>
  <c r="F116" i="22" s="1"/>
  <c r="F116" i="21"/>
  <c r="V79" i="21"/>
  <c r="V79" i="20"/>
  <c r="Y97" i="21"/>
  <c r="Y97" i="20"/>
  <c r="AG97" i="22" s="1"/>
  <c r="E97" i="28" s="1"/>
  <c r="G97" i="23" s="1"/>
  <c r="Y97" i="23" s="1"/>
  <c r="E98" i="27" s="1"/>
  <c r="W76" i="21"/>
  <c r="W76" i="20"/>
  <c r="AE76" i="22" s="1"/>
  <c r="C76" i="28" s="1"/>
  <c r="E76" i="23" s="1"/>
  <c r="W76" i="23" s="1"/>
  <c r="C77" i="27" s="1"/>
  <c r="G54" i="21"/>
  <c r="G54" i="20"/>
  <c r="E33" i="21"/>
  <c r="E33" i="20"/>
  <c r="C12" i="20"/>
  <c r="C12" i="21"/>
  <c r="AC68" i="21"/>
  <c r="AC68" i="20"/>
  <c r="AK68" i="22" s="1"/>
  <c r="I68" i="28" s="1"/>
  <c r="K68" i="23" s="1"/>
  <c r="Z104" i="21"/>
  <c r="Z104" i="20"/>
  <c r="F68" i="21"/>
  <c r="F68" i="20"/>
  <c r="Z36" i="21"/>
  <c r="Z36" i="20"/>
  <c r="AH36" i="22" s="1"/>
  <c r="F36" i="28" s="1"/>
  <c r="H36" i="23" s="1"/>
  <c r="Z36" i="23" s="1"/>
  <c r="F37" i="27" s="1"/>
  <c r="N68" i="20"/>
  <c r="N68" i="21"/>
  <c r="N45" i="21"/>
  <c r="N45" i="20"/>
  <c r="V122" i="20"/>
  <c r="AD122" i="22" s="1"/>
  <c r="V122" i="21"/>
  <c r="X63" i="20"/>
  <c r="X63" i="21"/>
  <c r="B22" i="20"/>
  <c r="B22" i="21"/>
  <c r="Z63" i="21"/>
  <c r="Z63" i="20"/>
  <c r="X131" i="21"/>
  <c r="X131" i="20"/>
  <c r="B90" i="21"/>
  <c r="B90" i="20"/>
  <c r="B90" i="22" s="1"/>
  <c r="F48" i="21"/>
  <c r="F48" i="20"/>
  <c r="F48" i="22" s="1"/>
  <c r="Z12" i="20"/>
  <c r="AH12" i="22" s="1"/>
  <c r="F12" i="28" s="1"/>
  <c r="H12" i="23" s="1"/>
  <c r="Z12" i="21"/>
  <c r="G129" i="21"/>
  <c r="G129" i="20"/>
  <c r="E92" i="21"/>
  <c r="E92" i="20"/>
  <c r="E92" i="22" s="1"/>
  <c r="W71" i="21"/>
  <c r="W71" i="20"/>
  <c r="AE71" i="22" s="1"/>
  <c r="C71" i="28" s="1"/>
  <c r="E71" i="23" s="1"/>
  <c r="AA33" i="21"/>
  <c r="AA33" i="20"/>
  <c r="C7" i="21"/>
  <c r="C7" i="20"/>
  <c r="Z31" i="20"/>
  <c r="Z31" i="21"/>
  <c r="D107" i="20"/>
  <c r="D107" i="21"/>
  <c r="D75" i="20"/>
  <c r="D75" i="22" s="1"/>
  <c r="D75" i="21"/>
  <c r="X39" i="21"/>
  <c r="X39" i="20"/>
  <c r="H116" i="20"/>
  <c r="H116" i="21"/>
  <c r="V109" i="21"/>
  <c r="V109" i="20"/>
  <c r="AD109" i="22" s="1"/>
  <c r="E107" i="21"/>
  <c r="E107" i="20"/>
  <c r="C86" i="20"/>
  <c r="C86" i="22" s="1"/>
  <c r="C86" i="21"/>
  <c r="G64" i="21"/>
  <c r="G64" i="20"/>
  <c r="G64" i="22" s="1"/>
  <c r="AN15" i="22"/>
  <c r="L15" i="28" s="1"/>
  <c r="N15" i="23" s="1"/>
  <c r="P70" i="22"/>
  <c r="P6" i="22"/>
  <c r="B70" i="21"/>
  <c r="B70" i="20"/>
  <c r="B70" i="22" s="1"/>
  <c r="B34" i="20"/>
  <c r="B34" i="22" s="1"/>
  <c r="B34" i="21"/>
  <c r="X11" i="21"/>
  <c r="X11" i="20"/>
  <c r="AM119" i="22"/>
  <c r="K119" i="28" s="1"/>
  <c r="M119" i="23" s="1"/>
  <c r="I98" i="22"/>
  <c r="AO76" i="22"/>
  <c r="M76" i="28" s="1"/>
  <c r="O76" i="23" s="1"/>
  <c r="AM55" i="22"/>
  <c r="K55" i="28" s="1"/>
  <c r="M55" i="23" s="1"/>
  <c r="AK34" i="22"/>
  <c r="I34" i="28" s="1"/>
  <c r="K34" i="23" s="1"/>
  <c r="AS119" i="22"/>
  <c r="Q119" i="28" s="1"/>
  <c r="S119" i="23" s="1"/>
  <c r="AQ98" i="22"/>
  <c r="O98" i="28" s="1"/>
  <c r="Q98" i="23" s="1"/>
  <c r="AU76" i="22"/>
  <c r="S76" i="28" s="1"/>
  <c r="U76" i="23" s="1"/>
  <c r="Q55" i="22"/>
  <c r="AQ34" i="22"/>
  <c r="O34" i="28" s="1"/>
  <c r="Q34" i="23" s="1"/>
  <c r="AO92" i="22"/>
  <c r="M92" i="28" s="1"/>
  <c r="O92" i="23" s="1"/>
  <c r="S124" i="22"/>
  <c r="Z65" i="21"/>
  <c r="Z65" i="20"/>
  <c r="AR76" i="22"/>
  <c r="P76" i="28" s="1"/>
  <c r="R76" i="23" s="1"/>
  <c r="B32" i="21"/>
  <c r="B32" i="20"/>
  <c r="B32" i="22" s="1"/>
  <c r="N20" i="21"/>
  <c r="N20" i="20"/>
  <c r="M115" i="22"/>
  <c r="AM94" i="22"/>
  <c r="K94" i="28" s="1"/>
  <c r="M94" i="23" s="1"/>
  <c r="I73" i="22"/>
  <c r="M51" i="22"/>
  <c r="AM30" i="22"/>
  <c r="K30" i="28" s="1"/>
  <c r="M30" i="23" s="1"/>
  <c r="AU51" i="22"/>
  <c r="S51" i="28" s="1"/>
  <c r="U51" i="23" s="1"/>
  <c r="Q30" i="22"/>
  <c r="O9" i="22"/>
  <c r="AL26" i="22"/>
  <c r="J26" i="28" s="1"/>
  <c r="L26" i="23" s="1"/>
  <c r="AH69" i="20"/>
  <c r="AH69" i="21"/>
  <c r="P26" i="22"/>
  <c r="AH5" i="20"/>
  <c r="AH5" i="21"/>
  <c r="D51" i="20"/>
  <c r="D51" i="22" s="1"/>
  <c r="D51" i="21"/>
  <c r="AO128" i="22"/>
  <c r="M128" i="28" s="1"/>
  <c r="O128" i="23" s="1"/>
  <c r="AM107" i="22"/>
  <c r="K107" i="28" s="1"/>
  <c r="M107" i="23" s="1"/>
  <c r="AK86" i="22"/>
  <c r="I86" i="28" s="1"/>
  <c r="K86" i="23" s="1"/>
  <c r="AU128" i="22"/>
  <c r="S128" i="28" s="1"/>
  <c r="U128" i="23" s="1"/>
  <c r="O86" i="22"/>
  <c r="Q43" i="22"/>
  <c r="AS103" i="22"/>
  <c r="Q103" i="28" s="1"/>
  <c r="S103" i="23" s="1"/>
  <c r="C17" i="20"/>
  <c r="C17" i="21"/>
  <c r="V97" i="21"/>
  <c r="V97" i="20"/>
  <c r="B69" i="20"/>
  <c r="B69" i="22" s="1"/>
  <c r="B69" i="21"/>
  <c r="V37" i="21"/>
  <c r="V37" i="20"/>
  <c r="V5" i="20"/>
  <c r="V5" i="21"/>
  <c r="W98" i="21"/>
  <c r="W98" i="20"/>
  <c r="W66" i="21"/>
  <c r="W66" i="20"/>
  <c r="C34" i="21"/>
  <c r="C34" i="20"/>
  <c r="H129" i="21"/>
  <c r="H129" i="20"/>
  <c r="H129" i="22" s="1"/>
  <c r="AB65" i="21"/>
  <c r="AB65" i="20"/>
  <c r="N129" i="21"/>
  <c r="N129" i="20"/>
  <c r="AH65" i="20"/>
  <c r="AP65" i="22" s="1"/>
  <c r="AH65" i="21"/>
  <c r="Y104" i="20"/>
  <c r="Y104" i="21"/>
  <c r="Y72" i="21"/>
  <c r="Y72" i="20"/>
  <c r="AA29" i="21"/>
  <c r="AA29" i="20"/>
  <c r="V131" i="21"/>
  <c r="V131" i="20"/>
  <c r="F89" i="21"/>
  <c r="F89" i="20"/>
  <c r="F89" i="22" s="1"/>
  <c r="Z57" i="20"/>
  <c r="AH57" i="22" s="1"/>
  <c r="F57" i="28" s="1"/>
  <c r="H57" i="23" s="1"/>
  <c r="Z57" i="23" s="1"/>
  <c r="F58" i="27" s="1"/>
  <c r="Z57" i="21"/>
  <c r="X12" i="20"/>
  <c r="AF12" i="22" s="1"/>
  <c r="D12" i="28" s="1"/>
  <c r="F12" i="23" s="1"/>
  <c r="X12" i="21"/>
  <c r="AO77" i="22"/>
  <c r="M77" i="28" s="1"/>
  <c r="O77" i="23" s="1"/>
  <c r="AM56" i="22"/>
  <c r="K56" i="28" s="1"/>
  <c r="M56" i="23" s="1"/>
  <c r="AK35" i="22"/>
  <c r="I35" i="28" s="1"/>
  <c r="K35" i="23" s="1"/>
  <c r="AO13" i="22"/>
  <c r="M13" i="28" s="1"/>
  <c r="O13" i="23" s="1"/>
  <c r="AS120" i="22"/>
  <c r="Q120" i="28" s="1"/>
  <c r="S120" i="23" s="1"/>
  <c r="AS56" i="22"/>
  <c r="Q56" i="28" s="1"/>
  <c r="S56" i="23" s="1"/>
  <c r="O35" i="22"/>
  <c r="AU13" i="22"/>
  <c r="S13" i="28" s="1"/>
  <c r="U13" i="23" s="1"/>
  <c r="Y109" i="21"/>
  <c r="Y109" i="20"/>
  <c r="E61" i="21"/>
  <c r="E61" i="20"/>
  <c r="E61" i="22" s="1"/>
  <c r="J24" i="22"/>
  <c r="AR120" i="22"/>
  <c r="P120" i="28" s="1"/>
  <c r="R120" i="23" s="1"/>
  <c r="AR88" i="22"/>
  <c r="P88" i="28" s="1"/>
  <c r="R88" i="23" s="1"/>
  <c r="F102" i="20"/>
  <c r="F102" i="21"/>
  <c r="B56" i="21"/>
  <c r="B56" i="20"/>
  <c r="V24" i="20"/>
  <c r="AD24" i="22" s="1"/>
  <c r="V24" i="21"/>
  <c r="K117" i="22"/>
  <c r="AK96" i="22"/>
  <c r="I96" i="28" s="1"/>
  <c r="K96" i="23" s="1"/>
  <c r="AO74" i="22"/>
  <c r="M74" i="28" s="1"/>
  <c r="O74" i="23" s="1"/>
  <c r="K53" i="22"/>
  <c r="I32" i="22"/>
  <c r="S74" i="22"/>
  <c r="G15" i="21"/>
  <c r="G15" i="20"/>
  <c r="H112" i="20"/>
  <c r="H112" i="21"/>
  <c r="H48" i="20"/>
  <c r="H48" i="21"/>
  <c r="AN26" i="22"/>
  <c r="L26" i="28" s="1"/>
  <c r="N26" i="23" s="1"/>
  <c r="N112" i="21"/>
  <c r="N112" i="20"/>
  <c r="N112" i="22" s="1"/>
  <c r="AH48" i="21"/>
  <c r="AH48" i="20"/>
  <c r="AT26" i="22"/>
  <c r="R26" i="28" s="1"/>
  <c r="T26" i="23" s="1"/>
  <c r="X46" i="21"/>
  <c r="X46" i="20"/>
  <c r="AF46" i="22" s="1"/>
  <c r="D46" i="28" s="1"/>
  <c r="F46" i="23" s="1"/>
  <c r="D14" i="21"/>
  <c r="D14" i="20"/>
  <c r="E103" i="20"/>
  <c r="E103" i="22" s="1"/>
  <c r="E103" i="21"/>
  <c r="Y39" i="21"/>
  <c r="Y39" i="20"/>
  <c r="AG39" i="22" s="1"/>
  <c r="E39" i="28" s="1"/>
  <c r="G39" i="23" s="1"/>
  <c r="Y39" i="23" s="1"/>
  <c r="E40" i="27" s="1"/>
  <c r="G65" i="21"/>
  <c r="G65" i="20"/>
  <c r="G65" i="22" s="1"/>
  <c r="AB130" i="21"/>
  <c r="AB130" i="20"/>
  <c r="H66" i="21"/>
  <c r="H66" i="20"/>
  <c r="AH130" i="21"/>
  <c r="AH130" i="20"/>
  <c r="AP130" i="22" s="1"/>
  <c r="AH66" i="21"/>
  <c r="AH66" i="20"/>
  <c r="AP66" i="22" s="1"/>
  <c r="Z125" i="21"/>
  <c r="Z125" i="20"/>
  <c r="V103" i="21"/>
  <c r="V103" i="20"/>
  <c r="B39" i="20"/>
  <c r="B39" i="21"/>
  <c r="V7" i="20"/>
  <c r="V7" i="21"/>
  <c r="G102" i="21"/>
  <c r="G102" i="20"/>
  <c r="H119" i="21"/>
  <c r="H119" i="20"/>
  <c r="H55" i="21"/>
  <c r="H55" i="20"/>
  <c r="H55" i="22" s="1"/>
  <c r="N119" i="20"/>
  <c r="N119" i="21"/>
  <c r="N55" i="21"/>
  <c r="N55" i="20"/>
  <c r="F106" i="21"/>
  <c r="F106" i="20"/>
  <c r="D9" i="21"/>
  <c r="D9" i="20"/>
  <c r="D9" i="22" s="1"/>
  <c r="G111" i="21"/>
  <c r="G111" i="20"/>
  <c r="G111" i="22" s="1"/>
  <c r="Y90" i="21"/>
  <c r="Y90" i="20"/>
  <c r="C69" i="21"/>
  <c r="C69" i="20"/>
  <c r="Y42" i="21"/>
  <c r="Y42" i="20"/>
  <c r="AG42" i="22" s="1"/>
  <c r="E42" i="28" s="1"/>
  <c r="G42" i="23" s="1"/>
  <c r="W21" i="21"/>
  <c r="W21" i="20"/>
  <c r="AE21" i="22" s="1"/>
  <c r="C21" i="28" s="1"/>
  <c r="E21" i="23" s="1"/>
  <c r="Z123" i="20"/>
  <c r="AH123" i="22" s="1"/>
  <c r="F123" i="28" s="1"/>
  <c r="H123" i="23" s="1"/>
  <c r="Z123" i="21"/>
  <c r="X82" i="21"/>
  <c r="X82" i="20"/>
  <c r="V45" i="21"/>
  <c r="V45" i="20"/>
  <c r="AD45" i="22" s="1"/>
  <c r="I69" i="22"/>
  <c r="I5" i="22"/>
  <c r="AQ69" i="22"/>
  <c r="O69" i="28" s="1"/>
  <c r="Q69" i="23" s="1"/>
  <c r="S47" i="22"/>
  <c r="AQ5" i="22"/>
  <c r="O5" i="28" s="1"/>
  <c r="Q5" i="23" s="1"/>
  <c r="E43" i="21"/>
  <c r="E43" i="20"/>
  <c r="C22" i="21"/>
  <c r="C22" i="20"/>
  <c r="L127" i="22"/>
  <c r="H85" i="20"/>
  <c r="H85" i="22" s="1"/>
  <c r="H85" i="21"/>
  <c r="H21" i="21"/>
  <c r="H21" i="20"/>
  <c r="R127" i="22"/>
  <c r="AR106" i="22"/>
  <c r="P106" i="28" s="1"/>
  <c r="R106" i="23" s="1"/>
  <c r="AH85" i="21"/>
  <c r="AH85" i="20"/>
  <c r="AP85" i="22" s="1"/>
  <c r="C107" i="20"/>
  <c r="C107" i="22" s="1"/>
  <c r="C107" i="21"/>
  <c r="E64" i="21"/>
  <c r="E64" i="20"/>
  <c r="G21" i="21"/>
  <c r="G21" i="20"/>
  <c r="G21" i="22" s="1"/>
  <c r="AB102" i="20"/>
  <c r="AB102" i="21"/>
  <c r="L80" i="22"/>
  <c r="J59" i="22"/>
  <c r="H38" i="21"/>
  <c r="H38" i="20"/>
  <c r="AN16" i="22"/>
  <c r="L16" i="28" s="1"/>
  <c r="N16" i="23" s="1"/>
  <c r="AH102" i="20"/>
  <c r="AP102" i="22" s="1"/>
  <c r="AH102" i="21"/>
  <c r="P59" i="22"/>
  <c r="N38" i="20"/>
  <c r="N38" i="22" s="1"/>
  <c r="N38" i="21"/>
  <c r="B115" i="20"/>
  <c r="B115" i="22" s="1"/>
  <c r="B115" i="21"/>
  <c r="Z37" i="20"/>
  <c r="Z37" i="21"/>
  <c r="B15" i="21"/>
  <c r="B15" i="20"/>
  <c r="B15" i="22" s="1"/>
  <c r="G106" i="21"/>
  <c r="G106" i="20"/>
  <c r="AA74" i="20"/>
  <c r="AI74" i="22" s="1"/>
  <c r="G74" i="28" s="1"/>
  <c r="I74" i="23" s="1"/>
  <c r="AA74" i="21"/>
  <c r="G26" i="20"/>
  <c r="G26" i="21"/>
  <c r="AB91" i="21"/>
  <c r="AB91" i="20"/>
  <c r="AJ91" i="22" s="1"/>
  <c r="H27" i="21"/>
  <c r="H27" i="20"/>
  <c r="N91" i="20"/>
  <c r="N91" i="22" s="1"/>
  <c r="N91" i="21"/>
  <c r="AH27" i="21"/>
  <c r="AH27" i="20"/>
  <c r="AP27" i="22" s="1"/>
  <c r="F86" i="20"/>
  <c r="F86" i="21"/>
  <c r="X13" i="21"/>
  <c r="X13" i="20"/>
  <c r="AA115" i="20"/>
  <c r="AI115" i="22" s="1"/>
  <c r="G115" i="28" s="1"/>
  <c r="I115" i="23" s="1"/>
  <c r="AA115" i="21"/>
  <c r="Y78" i="21"/>
  <c r="Y78" i="20"/>
  <c r="AG78" i="22" s="1"/>
  <c r="E78" i="28" s="1"/>
  <c r="G78" i="23" s="1"/>
  <c r="Y78" i="23" s="1"/>
  <c r="E79" i="27" s="1"/>
  <c r="W25" i="21"/>
  <c r="W25" i="20"/>
  <c r="AE25" i="22" s="1"/>
  <c r="C25" i="28" s="1"/>
  <c r="E25" i="23" s="1"/>
  <c r="W25" i="23" s="1"/>
  <c r="C26" i="27" s="1"/>
  <c r="D94" i="20"/>
  <c r="D94" i="22" s="1"/>
  <c r="D94" i="21"/>
  <c r="Z71" i="20"/>
  <c r="AH71" i="22" s="1"/>
  <c r="F71" i="28" s="1"/>
  <c r="H71" i="23" s="1"/>
  <c r="Z71" i="21"/>
  <c r="V49" i="21"/>
  <c r="V49" i="20"/>
  <c r="AD49" i="22" s="1"/>
  <c r="E127" i="21"/>
  <c r="E127" i="20"/>
  <c r="E95" i="20"/>
  <c r="E95" i="21"/>
  <c r="E31" i="20"/>
  <c r="E31" i="22" s="1"/>
  <c r="E31" i="21"/>
  <c r="H105" i="21"/>
  <c r="H105" i="20"/>
  <c r="L83" i="22"/>
  <c r="AL62" i="22"/>
  <c r="J62" i="28" s="1"/>
  <c r="L62" i="23" s="1"/>
  <c r="H41" i="20"/>
  <c r="H41" i="21"/>
  <c r="AH105" i="21"/>
  <c r="AH105" i="20"/>
  <c r="R83" i="22"/>
  <c r="N41" i="20"/>
  <c r="N41" i="21"/>
  <c r="AT19" i="22"/>
  <c r="R19" i="28" s="1"/>
  <c r="T19" i="23" s="1"/>
  <c r="G117" i="20"/>
  <c r="G117" i="21"/>
  <c r="E80" i="21"/>
  <c r="E80" i="20"/>
  <c r="G37" i="21"/>
  <c r="G37" i="20"/>
  <c r="AL59" i="22"/>
  <c r="J59" i="28" s="1"/>
  <c r="L59" i="23" s="1"/>
  <c r="J27" i="22"/>
  <c r="AR91" i="22"/>
  <c r="P91" i="28" s="1"/>
  <c r="R91" i="23" s="1"/>
  <c r="AR59" i="22"/>
  <c r="P59" i="28" s="1"/>
  <c r="R59" i="23" s="1"/>
  <c r="D124" i="20"/>
  <c r="D124" i="22" s="1"/>
  <c r="D124" i="21"/>
  <c r="X28" i="21"/>
  <c r="X28" i="20"/>
  <c r="E117" i="21"/>
  <c r="E117" i="20"/>
  <c r="G58" i="21"/>
  <c r="G58" i="20"/>
  <c r="Y21" i="21"/>
  <c r="Y21" i="20"/>
  <c r="AG21" i="22" s="1"/>
  <c r="E21" i="28" s="1"/>
  <c r="G21" i="23" s="1"/>
  <c r="V128" i="21"/>
  <c r="V128" i="20"/>
  <c r="AD128" i="22" s="1"/>
  <c r="Z54" i="21"/>
  <c r="Z54" i="20"/>
  <c r="F22" i="21"/>
  <c r="F22" i="20"/>
  <c r="G87" i="21"/>
  <c r="G87" i="20"/>
  <c r="G87" i="22" s="1"/>
  <c r="H88" i="21"/>
  <c r="H88" i="20"/>
  <c r="H88" i="22" s="1"/>
  <c r="H24" i="21"/>
  <c r="H24" i="20"/>
  <c r="N88" i="21"/>
  <c r="N88" i="20"/>
  <c r="AH24" i="21"/>
  <c r="AH24" i="20"/>
  <c r="X130" i="21"/>
  <c r="X130" i="20"/>
  <c r="AF130" i="22" s="1"/>
  <c r="D130" i="28" s="1"/>
  <c r="F130" i="23" s="1"/>
  <c r="X130" i="23" s="1"/>
  <c r="D131" i="27" s="1"/>
  <c r="D98" i="20"/>
  <c r="D98" i="22" s="1"/>
  <c r="D98" i="21"/>
  <c r="Z39" i="21"/>
  <c r="Z39" i="20"/>
  <c r="B21" i="21"/>
  <c r="B21" i="20"/>
  <c r="B21" i="22" s="1"/>
  <c r="Q98" i="22"/>
  <c r="AQ13" i="22"/>
  <c r="O13" i="28" s="1"/>
  <c r="Q13" i="23" s="1"/>
  <c r="W13" i="23" s="1"/>
  <c r="C14" i="27" s="1"/>
  <c r="E79" i="21"/>
  <c r="E79" i="20"/>
  <c r="W58" i="21"/>
  <c r="W58" i="20"/>
  <c r="E15" i="21"/>
  <c r="E15" i="20"/>
  <c r="E15" i="22" s="1"/>
  <c r="D118" i="21"/>
  <c r="D118" i="20"/>
  <c r="D118" i="22" s="1"/>
  <c r="R63" i="22"/>
  <c r="R31" i="22"/>
  <c r="F124" i="20"/>
  <c r="F124" i="22" s="1"/>
  <c r="F124" i="21"/>
  <c r="Z96" i="21"/>
  <c r="Z96" i="20"/>
  <c r="AH96" i="22" s="1"/>
  <c r="F96" i="28" s="1"/>
  <c r="H96" i="23" s="1"/>
  <c r="Z96" i="23" s="1"/>
  <c r="F97" i="27" s="1"/>
  <c r="F60" i="20"/>
  <c r="F60" i="21"/>
  <c r="F28" i="21"/>
  <c r="F28" i="20"/>
  <c r="K123" i="22"/>
  <c r="I102" i="22"/>
  <c r="AM59" i="22"/>
  <c r="K59" i="28" s="1"/>
  <c r="M59" i="23" s="1"/>
  <c r="B111" i="21"/>
  <c r="B111" i="20"/>
  <c r="K41" i="22"/>
  <c r="S62" i="22"/>
  <c r="O20" i="22"/>
  <c r="E94" i="21"/>
  <c r="E94" i="20"/>
  <c r="Y62" i="20"/>
  <c r="Y62" i="21"/>
  <c r="E14" i="20"/>
  <c r="E14" i="21"/>
  <c r="D123" i="21"/>
  <c r="D123" i="20"/>
  <c r="D55" i="21"/>
  <c r="D55" i="20"/>
  <c r="AK122" i="22"/>
  <c r="I122" i="28" s="1"/>
  <c r="K122" i="23" s="1"/>
  <c r="AM79" i="22"/>
  <c r="K79" i="28" s="1"/>
  <c r="M79" i="23" s="1"/>
  <c r="AQ122" i="22"/>
  <c r="O122" i="28" s="1"/>
  <c r="Q122" i="23" s="1"/>
  <c r="S100" i="22"/>
  <c r="AQ58" i="22"/>
  <c r="O58" i="28" s="1"/>
  <c r="Q58" i="23" s="1"/>
  <c r="Q15" i="22"/>
  <c r="Z116" i="20"/>
  <c r="AH116" i="22" s="1"/>
  <c r="F116" i="28" s="1"/>
  <c r="H116" i="23" s="1"/>
  <c r="Z116" i="23" s="1"/>
  <c r="F117" i="27" s="1"/>
  <c r="Z116" i="21"/>
  <c r="B79" i="21"/>
  <c r="B79" i="20"/>
  <c r="B79" i="22" s="1"/>
  <c r="K76" i="22"/>
  <c r="AS12" i="22"/>
  <c r="Q12" i="28" s="1"/>
  <c r="S12" i="23" s="1"/>
  <c r="E97" i="21"/>
  <c r="E97" i="20"/>
  <c r="C76" i="20"/>
  <c r="C76" i="22" s="1"/>
  <c r="C76" i="21"/>
  <c r="AA54" i="20"/>
  <c r="AA54" i="21"/>
  <c r="Y33" i="21"/>
  <c r="Y33" i="20"/>
  <c r="AG33" i="22" s="1"/>
  <c r="E33" i="28" s="1"/>
  <c r="G33" i="23" s="1"/>
  <c r="Y33" i="23" s="1"/>
  <c r="E34" i="27" s="1"/>
  <c r="W12" i="21"/>
  <c r="W12" i="20"/>
  <c r="AO110" i="22"/>
  <c r="M110" i="28" s="1"/>
  <c r="O110" i="23" s="1"/>
  <c r="I68" i="21"/>
  <c r="I68" i="20"/>
  <c r="AQ4" i="22"/>
  <c r="O4" i="28" s="1"/>
  <c r="Q4" i="23" s="1"/>
  <c r="AL94" i="22"/>
  <c r="J94" i="28" s="1"/>
  <c r="L94" i="23" s="1"/>
  <c r="R95" i="22"/>
  <c r="P46" i="22"/>
  <c r="F104" i="21"/>
  <c r="F104" i="20"/>
  <c r="F104" i="22" s="1"/>
  <c r="Z68" i="21"/>
  <c r="Z68" i="20"/>
  <c r="F36" i="21"/>
  <c r="F36" i="20"/>
  <c r="I122" i="22"/>
  <c r="K79" i="22"/>
  <c r="I10" i="22"/>
  <c r="AU68" i="22"/>
  <c r="S68" i="28" s="1"/>
  <c r="U68" i="23" s="1"/>
  <c r="V11" i="21"/>
  <c r="V11" i="20"/>
  <c r="AH36" i="21"/>
  <c r="AH36" i="20"/>
  <c r="N61" i="20"/>
  <c r="N61" i="22" s="1"/>
  <c r="N61" i="21"/>
  <c r="B54" i="20"/>
  <c r="B54" i="21"/>
  <c r="Z8" i="21"/>
  <c r="Z8" i="20"/>
  <c r="F108" i="21"/>
  <c r="F108" i="20"/>
  <c r="Z76" i="21"/>
  <c r="Z76" i="20"/>
  <c r="X35" i="21"/>
  <c r="X35" i="20"/>
  <c r="AF35" i="22" s="1"/>
  <c r="D35" i="28" s="1"/>
  <c r="F35" i="23" s="1"/>
  <c r="X35" i="23" s="1"/>
  <c r="D36" i="27" s="1"/>
  <c r="W119" i="21"/>
  <c r="W119" i="20"/>
  <c r="C87" i="21"/>
  <c r="C87" i="20"/>
  <c r="Y60" i="20"/>
  <c r="AG60" i="22" s="1"/>
  <c r="E60" i="28" s="1"/>
  <c r="G60" i="23" s="1"/>
  <c r="Y60" i="23" s="1"/>
  <c r="E61" i="27" s="1"/>
  <c r="Y60" i="21"/>
  <c r="Y28" i="21"/>
  <c r="Y28" i="20"/>
  <c r="AG28" i="22" s="1"/>
  <c r="E28" i="28" s="1"/>
  <c r="G28" i="23" s="1"/>
  <c r="Z93" i="21"/>
  <c r="Z93" i="20"/>
  <c r="B98" i="21"/>
  <c r="B98" i="20"/>
  <c r="X71" i="20"/>
  <c r="AF71" i="22" s="1"/>
  <c r="D71" i="28" s="1"/>
  <c r="F71" i="23" s="1"/>
  <c r="X71" i="23" s="1"/>
  <c r="D72" i="27" s="1"/>
  <c r="X71" i="21"/>
  <c r="D7" i="20"/>
  <c r="D7" i="21"/>
  <c r="AB116" i="21"/>
  <c r="AB116" i="20"/>
  <c r="B109" i="20"/>
  <c r="B109" i="22" s="1"/>
  <c r="B109" i="21"/>
  <c r="Y107" i="21"/>
  <c r="Y107" i="20"/>
  <c r="W86" i="21"/>
  <c r="W86" i="20"/>
  <c r="AE86" i="22" s="1"/>
  <c r="C86" i="28" s="1"/>
  <c r="E86" i="23" s="1"/>
  <c r="W86" i="23" s="1"/>
  <c r="C87" i="27" s="1"/>
  <c r="AA64" i="21"/>
  <c r="AA64" i="20"/>
  <c r="V70" i="21"/>
  <c r="V70" i="20"/>
  <c r="V34" i="21"/>
  <c r="V34" i="20"/>
  <c r="D11" i="20"/>
  <c r="D11" i="21"/>
  <c r="F65" i="21"/>
  <c r="F65" i="20"/>
  <c r="V32" i="20"/>
  <c r="AD32" i="22" s="1"/>
  <c r="V32" i="21"/>
  <c r="AH20" i="21"/>
  <c r="AH20" i="20"/>
  <c r="N69" i="21"/>
  <c r="N69" i="20"/>
  <c r="N5" i="21"/>
  <c r="N5" i="20"/>
  <c r="F88" i="21"/>
  <c r="F88" i="20"/>
  <c r="X47" i="21"/>
  <c r="X47" i="20"/>
  <c r="J20" i="22"/>
  <c r="R57" i="22"/>
  <c r="AT25" i="22"/>
  <c r="R25" i="28" s="1"/>
  <c r="T25" i="23" s="1"/>
  <c r="V108" i="21"/>
  <c r="V108" i="20"/>
  <c r="AD108" i="22" s="1"/>
  <c r="B80" i="21"/>
  <c r="B80" i="20"/>
  <c r="B80" i="22" s="1"/>
  <c r="Z30" i="20"/>
  <c r="AH30" i="22" s="1"/>
  <c r="F30" i="28" s="1"/>
  <c r="H30" i="23" s="1"/>
  <c r="Z30" i="21"/>
  <c r="I108" i="22"/>
  <c r="Q129" i="22"/>
  <c r="Q65" i="22"/>
  <c r="C129" i="21"/>
  <c r="C129" i="20"/>
  <c r="W97" i="21"/>
  <c r="W97" i="20"/>
  <c r="Y54" i="21"/>
  <c r="Y54" i="20"/>
  <c r="AG54" i="22" s="1"/>
  <c r="E54" i="28" s="1"/>
  <c r="G54" i="23" s="1"/>
  <c r="Y54" i="23" s="1"/>
  <c r="E55" i="27" s="1"/>
  <c r="AB124" i="20"/>
  <c r="AB124" i="21"/>
  <c r="H60" i="20"/>
  <c r="H60" i="21"/>
  <c r="AH124" i="21"/>
  <c r="AH124" i="20"/>
  <c r="AR81" i="22"/>
  <c r="P81" i="28" s="1"/>
  <c r="R81" i="23" s="1"/>
  <c r="N60" i="20"/>
  <c r="N60" i="22" s="1"/>
  <c r="N60" i="21"/>
  <c r="R38" i="22"/>
  <c r="Z115" i="20"/>
  <c r="AH115" i="22" s="1"/>
  <c r="F115" i="28" s="1"/>
  <c r="H115" i="23" s="1"/>
  <c r="Z115" i="21"/>
  <c r="Z83" i="21"/>
  <c r="Z83" i="20"/>
  <c r="Z15" i="21"/>
  <c r="Z15" i="20"/>
  <c r="AH15" i="22" s="1"/>
  <c r="F15" i="28" s="1"/>
  <c r="H15" i="23" s="1"/>
  <c r="Z15" i="23" s="1"/>
  <c r="F16" i="27" s="1"/>
  <c r="K118" i="22"/>
  <c r="I97" i="22"/>
  <c r="AK33" i="22"/>
  <c r="I33" i="28" s="1"/>
  <c r="K33" i="23" s="1"/>
  <c r="Q118" i="22"/>
  <c r="AQ97" i="22"/>
  <c r="O97" i="28" s="1"/>
  <c r="Q97" i="23" s="1"/>
  <c r="AU75" i="22"/>
  <c r="S75" i="28" s="1"/>
  <c r="U75" i="23" s="1"/>
  <c r="AQ33" i="22"/>
  <c r="O33" i="28" s="1"/>
  <c r="Q33" i="23" s="1"/>
  <c r="G104" i="20"/>
  <c r="G104" i="22" s="1"/>
  <c r="G104" i="21"/>
  <c r="Y83" i="21"/>
  <c r="Y83" i="20"/>
  <c r="AG83" i="22" s="1"/>
  <c r="E83" i="28" s="1"/>
  <c r="G83" i="23" s="1"/>
  <c r="Y83" i="23" s="1"/>
  <c r="E84" i="27" s="1"/>
  <c r="W62" i="20"/>
  <c r="W62" i="21"/>
  <c r="Y35" i="21"/>
  <c r="Y35" i="20"/>
  <c r="AA8" i="21"/>
  <c r="AA8" i="20"/>
  <c r="L103" i="22"/>
  <c r="AN71" i="22"/>
  <c r="L71" i="28" s="1"/>
  <c r="N71" i="23" s="1"/>
  <c r="AN7" i="22"/>
  <c r="L7" i="28" s="1"/>
  <c r="N7" i="23" s="1"/>
  <c r="AT103" i="22"/>
  <c r="R103" i="28" s="1"/>
  <c r="T103" i="23" s="1"/>
  <c r="AA125" i="21"/>
  <c r="AA125" i="20"/>
  <c r="W99" i="21"/>
  <c r="W99" i="20"/>
  <c r="W51" i="20"/>
  <c r="W51" i="21"/>
  <c r="H110" i="21"/>
  <c r="H110" i="20"/>
  <c r="H110" i="22" s="1"/>
  <c r="J67" i="22"/>
  <c r="AB46" i="21"/>
  <c r="AB46" i="20"/>
  <c r="AJ46" i="22" s="1"/>
  <c r="AR131" i="22"/>
  <c r="P131" i="28" s="1"/>
  <c r="R131" i="23" s="1"/>
  <c r="N110" i="20"/>
  <c r="N110" i="21"/>
  <c r="AT88" i="22"/>
  <c r="R88" i="28" s="1"/>
  <c r="T88" i="23" s="1"/>
  <c r="P67" i="22"/>
  <c r="R24" i="22"/>
  <c r="B99" i="21"/>
  <c r="B99" i="20"/>
  <c r="B99" i="22" s="1"/>
  <c r="Z21" i="20"/>
  <c r="AH21" i="22" s="1"/>
  <c r="F21" i="28" s="1"/>
  <c r="H21" i="23" s="1"/>
  <c r="Z21" i="21"/>
  <c r="AM72" i="22"/>
  <c r="K72" i="28" s="1"/>
  <c r="M72" i="23" s="1"/>
  <c r="M29" i="22"/>
  <c r="K8" i="22"/>
  <c r="O115" i="22"/>
  <c r="S93" i="22"/>
  <c r="AS72" i="22"/>
  <c r="Q72" i="28" s="1"/>
  <c r="S72" i="23" s="1"/>
  <c r="AS8" i="22"/>
  <c r="Q8" i="28" s="1"/>
  <c r="S8" i="23" s="1"/>
  <c r="W88" i="20"/>
  <c r="W88" i="21"/>
  <c r="W56" i="20"/>
  <c r="W56" i="21"/>
  <c r="AA34" i="21"/>
  <c r="AA34" i="20"/>
  <c r="H131" i="20"/>
  <c r="H131" i="22" s="1"/>
  <c r="H131" i="21"/>
  <c r="H67" i="21"/>
  <c r="H67" i="20"/>
  <c r="AN45" i="22"/>
  <c r="L45" i="28" s="1"/>
  <c r="N45" i="23" s="1"/>
  <c r="AL24" i="22"/>
  <c r="J24" i="28" s="1"/>
  <c r="L24" i="23" s="1"/>
  <c r="AH131" i="21"/>
  <c r="AH131" i="20"/>
  <c r="P88" i="22"/>
  <c r="N67" i="20"/>
  <c r="N67" i="22" s="1"/>
  <c r="N67" i="21"/>
  <c r="R45" i="22"/>
  <c r="F130" i="21"/>
  <c r="F130" i="20"/>
  <c r="F130" i="22" s="1"/>
  <c r="B112" i="21"/>
  <c r="B112" i="20"/>
  <c r="V84" i="21"/>
  <c r="V84" i="20"/>
  <c r="Z34" i="20"/>
  <c r="Z34" i="21"/>
  <c r="F6" i="21"/>
  <c r="F6" i="20"/>
  <c r="F6" i="22" s="1"/>
  <c r="AM113" i="22"/>
  <c r="K113" i="28" s="1"/>
  <c r="M113" i="23" s="1"/>
  <c r="AO70" i="22"/>
  <c r="M70" i="28" s="1"/>
  <c r="O70" i="23" s="1"/>
  <c r="AM49" i="22"/>
  <c r="K49" i="28" s="1"/>
  <c r="M49" i="23" s="1"/>
  <c r="AS113" i="22"/>
  <c r="Q113" i="28" s="1"/>
  <c r="S113" i="23" s="1"/>
  <c r="AQ92" i="22"/>
  <c r="O92" i="28" s="1"/>
  <c r="Q92" i="23" s="1"/>
  <c r="AU70" i="22"/>
  <c r="S70" i="28" s="1"/>
  <c r="U70" i="23" s="1"/>
  <c r="AS49" i="22"/>
  <c r="Q49" i="28" s="1"/>
  <c r="S49" i="23" s="1"/>
  <c r="Y70" i="21"/>
  <c r="Y70" i="20"/>
  <c r="G43" i="21"/>
  <c r="G43" i="20"/>
  <c r="G43" i="22" s="1"/>
  <c r="W17" i="21"/>
  <c r="W17" i="20"/>
  <c r="J113" i="22"/>
  <c r="AL81" i="22"/>
  <c r="J81" i="28" s="1"/>
  <c r="L81" i="23" s="1"/>
  <c r="AL49" i="22"/>
  <c r="J49" i="28" s="1"/>
  <c r="L49" i="23" s="1"/>
  <c r="J17" i="22"/>
  <c r="AR113" i="22"/>
  <c r="P113" i="28" s="1"/>
  <c r="R113" i="23" s="1"/>
  <c r="P81" i="22"/>
  <c r="B97" i="21"/>
  <c r="B97" i="20"/>
  <c r="V69" i="21"/>
  <c r="V69" i="20"/>
  <c r="B37" i="21"/>
  <c r="B37" i="20"/>
  <c r="B5" i="21"/>
  <c r="B5" i="20"/>
  <c r="B5" i="22" s="1"/>
  <c r="I113" i="22"/>
  <c r="AO91" i="22"/>
  <c r="M91" i="28" s="1"/>
  <c r="O91" i="23" s="1"/>
  <c r="AM70" i="22"/>
  <c r="K70" i="28" s="1"/>
  <c r="M70" i="23" s="1"/>
  <c r="M27" i="22"/>
  <c r="AQ113" i="22"/>
  <c r="O113" i="28" s="1"/>
  <c r="Q113" i="23" s="1"/>
  <c r="AU91" i="22"/>
  <c r="S91" i="28" s="1"/>
  <c r="U91" i="23" s="1"/>
  <c r="O49" i="22"/>
  <c r="C98" i="21"/>
  <c r="C98" i="20"/>
  <c r="C66" i="21"/>
  <c r="C66" i="20"/>
  <c r="C66" i="22" s="1"/>
  <c r="W34" i="21"/>
  <c r="W34" i="20"/>
  <c r="AE34" i="22" s="1"/>
  <c r="C34" i="28" s="1"/>
  <c r="E34" i="23" s="1"/>
  <c r="W34" i="23" s="1"/>
  <c r="C35" i="27" s="1"/>
  <c r="AB129" i="21"/>
  <c r="AB129" i="20"/>
  <c r="H65" i="20"/>
  <c r="H65" i="22" s="1"/>
  <c r="H65" i="21"/>
  <c r="AH129" i="21"/>
  <c r="AH129" i="20"/>
  <c r="AP129" i="22" s="1"/>
  <c r="AR86" i="22"/>
  <c r="P86" i="28" s="1"/>
  <c r="R86" i="23" s="1"/>
  <c r="N65" i="21"/>
  <c r="N65" i="20"/>
  <c r="AR22" i="22"/>
  <c r="P22" i="28" s="1"/>
  <c r="R22" i="23" s="1"/>
  <c r="E104" i="21"/>
  <c r="E104" i="20"/>
  <c r="E72" i="20"/>
  <c r="E72" i="21"/>
  <c r="G29" i="20"/>
  <c r="G29" i="21"/>
  <c r="AN88" i="22"/>
  <c r="L88" i="28" s="1"/>
  <c r="N88" i="23" s="1"/>
  <c r="AN56" i="22"/>
  <c r="L56" i="28" s="1"/>
  <c r="N56" i="23" s="1"/>
  <c r="B131" i="20"/>
  <c r="B131" i="22" s="1"/>
  <c r="B131" i="21"/>
  <c r="Z89" i="21"/>
  <c r="Z89" i="20"/>
  <c r="AH89" i="22" s="1"/>
  <c r="F89" i="28" s="1"/>
  <c r="H89" i="23" s="1"/>
  <c r="Z89" i="23" s="1"/>
  <c r="F90" i="27" s="1"/>
  <c r="F57" i="21"/>
  <c r="F57" i="20"/>
  <c r="F57" i="22" s="1"/>
  <c r="D12" i="20"/>
  <c r="D12" i="22" s="1"/>
  <c r="D12" i="21"/>
  <c r="AO93" i="22"/>
  <c r="M93" i="28" s="1"/>
  <c r="O93" i="23" s="1"/>
  <c r="K72" i="22"/>
  <c r="I51" i="22"/>
  <c r="AO29" i="22"/>
  <c r="M29" i="28" s="1"/>
  <c r="O29" i="23" s="1"/>
  <c r="Q72" i="22"/>
  <c r="AQ51" i="22"/>
  <c r="O51" i="28" s="1"/>
  <c r="Q51" i="23" s="1"/>
  <c r="AU29" i="22"/>
  <c r="S29" i="28" s="1"/>
  <c r="U29" i="23" s="1"/>
  <c r="Q8" i="22"/>
  <c r="C104" i="21"/>
  <c r="C104" i="20"/>
  <c r="C24" i="20"/>
  <c r="C24" i="21"/>
  <c r="L109" i="22"/>
  <c r="L45" i="22"/>
  <c r="AN13" i="22"/>
  <c r="L13" i="28" s="1"/>
  <c r="N13" i="23" s="1"/>
  <c r="R109" i="22"/>
  <c r="R77" i="22"/>
  <c r="AT13" i="22"/>
  <c r="R13" i="28" s="1"/>
  <c r="T13" i="23" s="1"/>
  <c r="Z102" i="21"/>
  <c r="Z102" i="20"/>
  <c r="AH102" i="22" s="1"/>
  <c r="F102" i="28" s="1"/>
  <c r="H102" i="23" s="1"/>
  <c r="Z70" i="21"/>
  <c r="Z70" i="20"/>
  <c r="AH70" i="22" s="1"/>
  <c r="F70" i="28" s="1"/>
  <c r="H70" i="23" s="1"/>
  <c r="Z70" i="23" s="1"/>
  <c r="F71" i="27" s="1"/>
  <c r="B24" i="21"/>
  <c r="B24" i="20"/>
  <c r="I112" i="22"/>
  <c r="M90" i="22"/>
  <c r="AM69" i="22"/>
  <c r="K69" i="28" s="1"/>
  <c r="M69" i="23" s="1"/>
  <c r="I48" i="22"/>
  <c r="M26" i="22"/>
  <c r="K5" i="22"/>
  <c r="O112" i="22"/>
  <c r="AU90" i="22"/>
  <c r="S90" i="28" s="1"/>
  <c r="U90" i="23" s="1"/>
  <c r="Q69" i="22"/>
  <c r="AQ48" i="22"/>
  <c r="O48" i="28" s="1"/>
  <c r="Q48" i="23" s="1"/>
  <c r="Q5" i="22"/>
  <c r="AB128" i="21"/>
  <c r="AB128" i="20"/>
  <c r="J85" i="22"/>
  <c r="H64" i="20"/>
  <c r="H64" i="21"/>
  <c r="AL21" i="22"/>
  <c r="J21" i="28" s="1"/>
  <c r="L21" i="23" s="1"/>
  <c r="AH128" i="21"/>
  <c r="AH128" i="20"/>
  <c r="AT106" i="22"/>
  <c r="R106" i="28" s="1"/>
  <c r="T106" i="23" s="1"/>
  <c r="AH64" i="20"/>
  <c r="AH64" i="21"/>
  <c r="R42" i="22"/>
  <c r="AR21" i="22"/>
  <c r="P21" i="28" s="1"/>
  <c r="R21" i="23" s="1"/>
  <c r="Z119" i="21"/>
  <c r="Z119" i="20"/>
  <c r="D46" i="21"/>
  <c r="D46" i="20"/>
  <c r="D46" i="22" s="1"/>
  <c r="X14" i="20"/>
  <c r="X14" i="21"/>
  <c r="I117" i="22"/>
  <c r="M95" i="22"/>
  <c r="K74" i="22"/>
  <c r="AK53" i="22"/>
  <c r="I53" i="28" s="1"/>
  <c r="K53" i="23" s="1"/>
  <c r="AO31" i="22"/>
  <c r="M31" i="28" s="1"/>
  <c r="O31" i="23" s="1"/>
  <c r="Q74" i="22"/>
  <c r="S31" i="22"/>
  <c r="Y103" i="21"/>
  <c r="Y103" i="20"/>
  <c r="E39" i="21"/>
  <c r="E39" i="20"/>
  <c r="E39" i="22" s="1"/>
  <c r="AA65" i="21"/>
  <c r="AA65" i="20"/>
  <c r="H130" i="20"/>
  <c r="H130" i="22" s="1"/>
  <c r="H130" i="21"/>
  <c r="J87" i="22"/>
  <c r="AB66" i="21"/>
  <c r="AB66" i="20"/>
  <c r="AN44" i="22"/>
  <c r="L44" i="28" s="1"/>
  <c r="N44" i="23" s="1"/>
  <c r="N130" i="20"/>
  <c r="N130" i="22" s="1"/>
  <c r="N130" i="21"/>
  <c r="P87" i="22"/>
  <c r="N66" i="20"/>
  <c r="N66" i="21"/>
  <c r="F125" i="21"/>
  <c r="F125" i="20"/>
  <c r="X80" i="21"/>
  <c r="X80" i="20"/>
  <c r="Z25" i="21"/>
  <c r="Z25" i="20"/>
  <c r="AH25" i="22" s="1"/>
  <c r="F25" i="28" s="1"/>
  <c r="H25" i="23" s="1"/>
  <c r="Z25" i="23" s="1"/>
  <c r="F26" i="27" s="1"/>
  <c r="B7" i="21"/>
  <c r="B7" i="20"/>
  <c r="B7" i="22" s="1"/>
  <c r="M113" i="22"/>
  <c r="AM92" i="22"/>
  <c r="K92" i="28" s="1"/>
  <c r="M92" i="23" s="1"/>
  <c r="I71" i="22"/>
  <c r="M49" i="22"/>
  <c r="K28" i="22"/>
  <c r="I7" i="22"/>
  <c r="Q92" i="22"/>
  <c r="AU49" i="22"/>
  <c r="S49" i="28" s="1"/>
  <c r="U49" i="23" s="1"/>
  <c r="Q28" i="22"/>
  <c r="AA102" i="20"/>
  <c r="AA102" i="21"/>
  <c r="AB119" i="21"/>
  <c r="AB119" i="20"/>
  <c r="AN97" i="22"/>
  <c r="L97" i="28" s="1"/>
  <c r="N97" i="23" s="1"/>
  <c r="AB55" i="21"/>
  <c r="AB55" i="20"/>
  <c r="AJ55" i="22" s="1"/>
  <c r="L33" i="22"/>
  <c r="AL12" i="22"/>
  <c r="J12" i="28" s="1"/>
  <c r="L12" i="23" s="1"/>
  <c r="AH119" i="21"/>
  <c r="AH119" i="20"/>
  <c r="AT97" i="22"/>
  <c r="R97" i="28" s="1"/>
  <c r="T97" i="23" s="1"/>
  <c r="P76" i="22"/>
  <c r="AH55" i="21"/>
  <c r="AH55" i="20"/>
  <c r="AP55" i="22" s="1"/>
  <c r="Z106" i="21"/>
  <c r="Z106" i="20"/>
  <c r="F42" i="21"/>
  <c r="F42" i="20"/>
  <c r="X9" i="20"/>
  <c r="X9" i="21"/>
  <c r="AM117" i="22"/>
  <c r="K117" i="28" s="1"/>
  <c r="M117" i="23" s="1"/>
  <c r="I96" i="22"/>
  <c r="AK32" i="22"/>
  <c r="I32" i="28" s="1"/>
  <c r="K32" i="23" s="1"/>
  <c r="AO10" i="22"/>
  <c r="M10" i="28" s="1"/>
  <c r="O10" i="23" s="1"/>
  <c r="AQ96" i="22"/>
  <c r="O96" i="28" s="1"/>
  <c r="Q96" i="23" s="1"/>
  <c r="AU74" i="22"/>
  <c r="S74" i="28" s="1"/>
  <c r="U74" i="23" s="1"/>
  <c r="Q53" i="22"/>
  <c r="AA111" i="21"/>
  <c r="AA111" i="20"/>
  <c r="E90" i="20"/>
  <c r="E90" i="22" s="1"/>
  <c r="E90" i="21"/>
  <c r="W69" i="21"/>
  <c r="W69" i="20"/>
  <c r="AE69" i="22" s="1"/>
  <c r="C69" i="28" s="1"/>
  <c r="E69" i="23" s="1"/>
  <c r="E42" i="21"/>
  <c r="E42" i="20"/>
  <c r="C21" i="20"/>
  <c r="C21" i="22" s="1"/>
  <c r="C21" i="21"/>
  <c r="P85" i="22"/>
  <c r="F123" i="20"/>
  <c r="F123" i="22" s="1"/>
  <c r="F123" i="21"/>
  <c r="D82" i="21"/>
  <c r="D82" i="20"/>
  <c r="B45" i="21"/>
  <c r="B45" i="20"/>
  <c r="B45" i="22" s="1"/>
  <c r="M127" i="22"/>
  <c r="AM106" i="22"/>
  <c r="K106" i="28" s="1"/>
  <c r="M106" i="23" s="1"/>
  <c r="I85" i="22"/>
  <c r="AO63" i="22"/>
  <c r="M63" i="28" s="1"/>
  <c r="O63" i="23" s="1"/>
  <c r="AM42" i="22"/>
  <c r="K42" i="28" s="1"/>
  <c r="M42" i="23" s="1"/>
  <c r="AU127" i="22"/>
  <c r="S127" i="28" s="1"/>
  <c r="U127" i="23" s="1"/>
  <c r="Q106" i="22"/>
  <c r="O85" i="22"/>
  <c r="AS42" i="22"/>
  <c r="Q42" i="28" s="1"/>
  <c r="S42" i="23" s="1"/>
  <c r="C118" i="21"/>
  <c r="C118" i="20"/>
  <c r="C38" i="21"/>
  <c r="C38" i="20"/>
  <c r="C38" i="22" s="1"/>
  <c r="AA16" i="21"/>
  <c r="AA16" i="20"/>
  <c r="AL122" i="22"/>
  <c r="J122" i="28" s="1"/>
  <c r="L122" i="23" s="1"/>
  <c r="AB101" i="21"/>
  <c r="AB101" i="20"/>
  <c r="AJ101" i="22" s="1"/>
  <c r="L79" i="22"/>
  <c r="J58" i="22"/>
  <c r="AB37" i="21"/>
  <c r="AB37" i="20"/>
  <c r="AH101" i="21"/>
  <c r="AH101" i="20"/>
  <c r="AP101" i="22" s="1"/>
  <c r="R79" i="22"/>
  <c r="C91" i="20"/>
  <c r="C91" i="22" s="1"/>
  <c r="C91" i="21"/>
  <c r="C59" i="20"/>
  <c r="C59" i="21"/>
  <c r="W11" i="20"/>
  <c r="AE11" i="22" s="1"/>
  <c r="C11" i="28" s="1"/>
  <c r="E11" i="23" s="1"/>
  <c r="W11" i="23" s="1"/>
  <c r="C12" i="27" s="1"/>
  <c r="W11" i="21"/>
  <c r="H118" i="20"/>
  <c r="H118" i="22" s="1"/>
  <c r="W118" i="22" s="1"/>
  <c r="H118" i="21"/>
  <c r="AB54" i="21"/>
  <c r="AB54" i="20"/>
  <c r="AH118" i="21"/>
  <c r="AH118" i="20"/>
  <c r="R96" i="22"/>
  <c r="P75" i="22"/>
  <c r="AH54" i="20"/>
  <c r="AH54" i="21"/>
  <c r="F69" i="20"/>
  <c r="F69" i="22" s="1"/>
  <c r="F69" i="21"/>
  <c r="F37" i="21"/>
  <c r="F37" i="20"/>
  <c r="F37" i="22" s="1"/>
  <c r="V15" i="21"/>
  <c r="V15" i="20"/>
  <c r="K96" i="22"/>
  <c r="I75" i="22"/>
  <c r="K32" i="22"/>
  <c r="AQ11" i="22"/>
  <c r="O11" i="28" s="1"/>
  <c r="Q11" i="23" s="1"/>
  <c r="AA106" i="21"/>
  <c r="AA106" i="20"/>
  <c r="AI106" i="22" s="1"/>
  <c r="G106" i="28" s="1"/>
  <c r="I106" i="23" s="1"/>
  <c r="AA106" i="23" s="1"/>
  <c r="G107" i="27" s="1"/>
  <c r="G74" i="21"/>
  <c r="G74" i="20"/>
  <c r="AA26" i="21"/>
  <c r="AA26" i="20"/>
  <c r="H91" i="20"/>
  <c r="H91" i="22" s="1"/>
  <c r="H91" i="21"/>
  <c r="AN69" i="22"/>
  <c r="L69" i="28" s="1"/>
  <c r="N69" i="23" s="1"/>
  <c r="AB27" i="20"/>
  <c r="AJ27" i="22" s="1"/>
  <c r="AB27" i="21"/>
  <c r="AH91" i="21"/>
  <c r="AH91" i="20"/>
  <c r="AP91" i="22" s="1"/>
  <c r="N27" i="21"/>
  <c r="N27" i="20"/>
  <c r="N27" i="22" s="1"/>
  <c r="X27" i="22" s="1"/>
  <c r="Z86" i="20"/>
  <c r="AH86" i="22" s="1"/>
  <c r="F86" i="28" s="1"/>
  <c r="H86" i="23" s="1"/>
  <c r="Z86" i="23" s="1"/>
  <c r="F87" i="27" s="1"/>
  <c r="Z86" i="21"/>
  <c r="F50" i="20"/>
  <c r="F50" i="22" s="1"/>
  <c r="F50" i="21"/>
  <c r="D13" i="21"/>
  <c r="D13" i="20"/>
  <c r="D13" i="22" s="1"/>
  <c r="AM121" i="22"/>
  <c r="K121" i="28" s="1"/>
  <c r="M121" i="23" s="1"/>
  <c r="I100" i="22"/>
  <c r="K9" i="22"/>
  <c r="S94" i="22"/>
  <c r="AS73" i="22"/>
  <c r="Q73" i="28" s="1"/>
  <c r="S73" i="23" s="1"/>
  <c r="G115" i="20"/>
  <c r="G115" i="22" s="1"/>
  <c r="G115" i="21"/>
  <c r="E78" i="21"/>
  <c r="E78" i="20"/>
  <c r="C25" i="20"/>
  <c r="C25" i="22" s="1"/>
  <c r="C25" i="21"/>
  <c r="AN126" i="22"/>
  <c r="L126" i="28" s="1"/>
  <c r="N126" i="23" s="1"/>
  <c r="L30" i="22"/>
  <c r="P73" i="22"/>
  <c r="X94" i="20"/>
  <c r="X94" i="21"/>
  <c r="F71" i="20"/>
  <c r="F71" i="21"/>
  <c r="B49" i="21"/>
  <c r="B49" i="20"/>
  <c r="S83" i="22"/>
  <c r="W122" i="20"/>
  <c r="AE122" i="22" s="1"/>
  <c r="C122" i="28" s="1"/>
  <c r="E122" i="23" s="1"/>
  <c r="W122" i="21"/>
  <c r="W90" i="21"/>
  <c r="W90" i="20"/>
  <c r="W26" i="20"/>
  <c r="AE26" i="22" s="1"/>
  <c r="C26" i="28" s="1"/>
  <c r="E26" i="23" s="1"/>
  <c r="W26" i="23" s="1"/>
  <c r="C27" i="27" s="1"/>
  <c r="W26" i="21"/>
  <c r="AB121" i="20"/>
  <c r="AB121" i="21"/>
  <c r="L99" i="22"/>
  <c r="J78" i="22"/>
  <c r="H57" i="20"/>
  <c r="H57" i="22" s="1"/>
  <c r="H57" i="21"/>
  <c r="L35" i="22"/>
  <c r="J14" i="22"/>
  <c r="AH121" i="21"/>
  <c r="AH121" i="20"/>
  <c r="AP121" i="22" s="1"/>
  <c r="AR78" i="22"/>
  <c r="P78" i="28" s="1"/>
  <c r="R78" i="23" s="1"/>
  <c r="AH57" i="20"/>
  <c r="AH57" i="21"/>
  <c r="R35" i="22"/>
  <c r="E112" i="21"/>
  <c r="E112" i="20"/>
  <c r="G69" i="21"/>
  <c r="G69" i="20"/>
  <c r="G69" i="22" s="1"/>
  <c r="Y32" i="21"/>
  <c r="Y32" i="20"/>
  <c r="L48" i="22"/>
  <c r="L16" i="22"/>
  <c r="R112" i="22"/>
  <c r="AT80" i="22"/>
  <c r="R80" i="28" s="1"/>
  <c r="T80" i="23" s="1"/>
  <c r="AT48" i="22"/>
  <c r="R48" i="28" s="1"/>
  <c r="T48" i="23" s="1"/>
  <c r="AT16" i="22"/>
  <c r="R16" i="28" s="1"/>
  <c r="T16" i="23" s="1"/>
  <c r="D60" i="21"/>
  <c r="D60" i="20"/>
  <c r="D28" i="21"/>
  <c r="D28" i="20"/>
  <c r="AO101" i="22"/>
  <c r="M101" i="28" s="1"/>
  <c r="O101" i="23" s="1"/>
  <c r="Q16" i="22"/>
  <c r="Y117" i="21"/>
  <c r="Y117" i="20"/>
  <c r="AG117" i="22" s="1"/>
  <c r="E117" i="28" s="1"/>
  <c r="G117" i="23" s="1"/>
  <c r="Y117" i="23" s="1"/>
  <c r="E118" i="27" s="1"/>
  <c r="AA58" i="20"/>
  <c r="AI58" i="22" s="1"/>
  <c r="G58" i="28" s="1"/>
  <c r="I58" i="23" s="1"/>
  <c r="AA58" i="23" s="1"/>
  <c r="G59" i="27" s="1"/>
  <c r="AA58" i="21"/>
  <c r="E21" i="21"/>
  <c r="E21" i="20"/>
  <c r="AR64" i="22"/>
  <c r="P64" i="28" s="1"/>
  <c r="R64" i="23" s="1"/>
  <c r="B128" i="20"/>
  <c r="B128" i="22" s="1"/>
  <c r="B128" i="21"/>
  <c r="X49" i="21"/>
  <c r="X49" i="20"/>
  <c r="Z22" i="21"/>
  <c r="Z22" i="20"/>
  <c r="AH22" i="22" s="1"/>
  <c r="F22" i="28" s="1"/>
  <c r="H22" i="23" s="1"/>
  <c r="Z22" i="23" s="1"/>
  <c r="F23" i="27" s="1"/>
  <c r="M82" i="22"/>
  <c r="AK40" i="22"/>
  <c r="I40" i="28" s="1"/>
  <c r="K40" i="23" s="1"/>
  <c r="AO18" i="22"/>
  <c r="M18" i="28" s="1"/>
  <c r="O18" i="23" s="1"/>
  <c r="Q125" i="22"/>
  <c r="S82" i="22"/>
  <c r="AS61" i="22"/>
  <c r="Q61" i="28" s="1"/>
  <c r="S61" i="23" s="1"/>
  <c r="AQ40" i="22"/>
  <c r="O40" i="28" s="1"/>
  <c r="Q40" i="23" s="1"/>
  <c r="AA87" i="20"/>
  <c r="AI87" i="22" s="1"/>
  <c r="G87" i="28" s="1"/>
  <c r="I87" i="23" s="1"/>
  <c r="AA87" i="23" s="1"/>
  <c r="G88" i="27" s="1"/>
  <c r="AA87" i="21"/>
  <c r="L130" i="22"/>
  <c r="J109" i="22"/>
  <c r="AB88" i="20"/>
  <c r="AB88" i="21"/>
  <c r="AN66" i="22"/>
  <c r="L66" i="28" s="1"/>
  <c r="N66" i="23" s="1"/>
  <c r="AL45" i="22"/>
  <c r="J45" i="28" s="1"/>
  <c r="L45" i="23" s="1"/>
  <c r="AB24" i="20"/>
  <c r="AJ24" i="22" s="1"/>
  <c r="AB24" i="21"/>
  <c r="AH88" i="21"/>
  <c r="AH88" i="20"/>
  <c r="N24" i="21"/>
  <c r="N24" i="20"/>
  <c r="N24" i="22" s="1"/>
  <c r="D130" i="20"/>
  <c r="D130" i="22" s="1"/>
  <c r="D130" i="21"/>
  <c r="X98" i="21"/>
  <c r="X98" i="20"/>
  <c r="D34" i="21"/>
  <c r="D34" i="20"/>
  <c r="F7" i="20"/>
  <c r="F7" i="21"/>
  <c r="K114" i="22"/>
  <c r="AK93" i="22"/>
  <c r="I93" i="28" s="1"/>
  <c r="K93" i="23" s="1"/>
  <c r="I29" i="22"/>
  <c r="M7" i="22"/>
  <c r="S71" i="22"/>
  <c r="AS50" i="22"/>
  <c r="Q50" i="28" s="1"/>
  <c r="S50" i="23" s="1"/>
  <c r="C74" i="20"/>
  <c r="C74" i="21"/>
  <c r="AA52" i="21"/>
  <c r="AA52" i="20"/>
  <c r="C10" i="21"/>
  <c r="C10" i="20"/>
  <c r="V107" i="21"/>
  <c r="V107" i="20"/>
  <c r="AT81" i="22"/>
  <c r="R81" i="28" s="1"/>
  <c r="T81" i="23" s="1"/>
  <c r="AN94" i="22"/>
  <c r="L94" i="28" s="1"/>
  <c r="N94" i="23" s="1"/>
  <c r="P58" i="22"/>
  <c r="AR26" i="22"/>
  <c r="P26" i="28" s="1"/>
  <c r="R26" i="23" s="1"/>
  <c r="X119" i="21"/>
  <c r="X119" i="20"/>
  <c r="F92" i="21"/>
  <c r="F92" i="20"/>
  <c r="B46" i="21"/>
  <c r="B46" i="20"/>
  <c r="B46" i="22" s="1"/>
  <c r="X19" i="21"/>
  <c r="X19" i="20"/>
  <c r="AO96" i="22"/>
  <c r="M96" i="28" s="1"/>
  <c r="O96" i="23" s="1"/>
  <c r="I54" i="22"/>
  <c r="AO32" i="22"/>
  <c r="M32" i="28" s="1"/>
  <c r="O32" i="23" s="1"/>
  <c r="AU96" i="22"/>
  <c r="S96" i="28" s="1"/>
  <c r="U96" i="23" s="1"/>
  <c r="AS75" i="22"/>
  <c r="Q75" i="28" s="1"/>
  <c r="S75" i="23" s="1"/>
  <c r="AS11" i="22"/>
  <c r="Q11" i="28" s="1"/>
  <c r="S11" i="23" s="1"/>
  <c r="AQ130" i="22"/>
  <c r="O130" i="28" s="1"/>
  <c r="Q130" i="23" s="1"/>
  <c r="AN108" i="22"/>
  <c r="L108" i="28" s="1"/>
  <c r="N108" i="23" s="1"/>
  <c r="V75" i="21"/>
  <c r="V75" i="20"/>
  <c r="B120" i="20"/>
  <c r="B120" i="22" s="1"/>
  <c r="B120" i="21"/>
  <c r="K57" i="22"/>
  <c r="AO14" i="22"/>
  <c r="M14" i="28" s="1"/>
  <c r="O14" i="23" s="1"/>
  <c r="C89" i="21"/>
  <c r="C89" i="20"/>
  <c r="Y46" i="20"/>
  <c r="AG46" i="22" s="1"/>
  <c r="E46" i="28" s="1"/>
  <c r="G46" i="23" s="1"/>
  <c r="Y46" i="23" s="1"/>
  <c r="E47" i="27" s="1"/>
  <c r="Y46" i="21"/>
  <c r="R30" i="22"/>
  <c r="Z100" i="21"/>
  <c r="Z100" i="20"/>
  <c r="D23" i="21"/>
  <c r="D23" i="20"/>
  <c r="K95" i="22"/>
  <c r="AO52" i="22"/>
  <c r="M52" i="28" s="1"/>
  <c r="O52" i="23" s="1"/>
  <c r="K31" i="22"/>
  <c r="AK10" i="22"/>
  <c r="I10" i="28" s="1"/>
  <c r="K10" i="23" s="1"/>
  <c r="AQ74" i="22"/>
  <c r="O74" i="28" s="1"/>
  <c r="Q74" i="23" s="1"/>
  <c r="S52" i="22"/>
  <c r="AS31" i="22"/>
  <c r="Q31" i="28" s="1"/>
  <c r="S31" i="23" s="1"/>
  <c r="AQ10" i="22"/>
  <c r="O10" i="28" s="1"/>
  <c r="Q10" i="23" s="1"/>
  <c r="M124" i="22"/>
  <c r="O98" i="22"/>
  <c r="AN28" i="22"/>
  <c r="L28" i="28" s="1"/>
  <c r="N28" i="23" s="1"/>
  <c r="B43" i="20"/>
  <c r="B43" i="22" s="1"/>
  <c r="B43" i="21"/>
  <c r="AO113" i="22"/>
  <c r="M113" i="28" s="1"/>
  <c r="O113" i="23" s="1"/>
  <c r="AM28" i="22"/>
  <c r="K28" i="28" s="1"/>
  <c r="M28" i="23" s="1"/>
  <c r="AK7" i="22"/>
  <c r="I7" i="28" s="1"/>
  <c r="K7" i="23" s="1"/>
  <c r="AU113" i="22"/>
  <c r="S113" i="28" s="1"/>
  <c r="U113" i="23" s="1"/>
  <c r="AQ71" i="22"/>
  <c r="O71" i="28" s="1"/>
  <c r="Q71" i="23" s="1"/>
  <c r="S49" i="22"/>
  <c r="AQ7" i="22"/>
  <c r="O7" i="28" s="1"/>
  <c r="Q7" i="23" s="1"/>
  <c r="W92" i="20"/>
  <c r="AE92" i="22" s="1"/>
  <c r="C92" i="28" s="1"/>
  <c r="E92" i="23" s="1"/>
  <c r="W92" i="23" s="1"/>
  <c r="C93" i="27" s="1"/>
  <c r="W92" i="21"/>
  <c r="AA70" i="21"/>
  <c r="AA70" i="20"/>
  <c r="Y49" i="20"/>
  <c r="Y49" i="21"/>
  <c r="W28" i="20"/>
  <c r="W28" i="21"/>
  <c r="V124" i="20"/>
  <c r="AD124" i="22" s="1"/>
  <c r="V124" i="21"/>
  <c r="M126" i="22"/>
  <c r="AK84" i="22"/>
  <c r="I84" i="28" s="1"/>
  <c r="K84" i="23" s="1"/>
  <c r="AB100" i="21"/>
  <c r="AB100" i="20"/>
  <c r="D54" i="21"/>
  <c r="D54" i="20"/>
  <c r="D54" i="22" s="1"/>
  <c r="AN47" i="22"/>
  <c r="L47" i="28" s="1"/>
  <c r="N47" i="23" s="1"/>
  <c r="AT67" i="22"/>
  <c r="R67" i="28" s="1"/>
  <c r="T67" i="23" s="1"/>
  <c r="X127" i="21"/>
  <c r="X127" i="20"/>
  <c r="X95" i="21"/>
  <c r="X95" i="20"/>
  <c r="AF95" i="22" s="1"/>
  <c r="D95" i="28" s="1"/>
  <c r="F95" i="23" s="1"/>
  <c r="X95" i="23" s="1"/>
  <c r="D96" i="27" s="1"/>
  <c r="X59" i="20"/>
  <c r="X59" i="21"/>
  <c r="X27" i="20"/>
  <c r="AF27" i="22" s="1"/>
  <c r="D27" i="28" s="1"/>
  <c r="F27" i="23" s="1"/>
  <c r="X27" i="23" s="1"/>
  <c r="D28" i="27" s="1"/>
  <c r="X27" i="21"/>
  <c r="AO116" i="22"/>
  <c r="M116" i="28" s="1"/>
  <c r="O116" i="23" s="1"/>
  <c r="AM95" i="22"/>
  <c r="K95" i="28" s="1"/>
  <c r="M95" i="23" s="1"/>
  <c r="M52" i="22"/>
  <c r="AQ106" i="22"/>
  <c r="O106" i="28" s="1"/>
  <c r="Q106" i="23" s="1"/>
  <c r="AU84" i="22"/>
  <c r="S84" i="28" s="1"/>
  <c r="U84" i="23" s="1"/>
  <c r="Q63" i="22"/>
  <c r="AQ42" i="22"/>
  <c r="O42" i="28" s="1"/>
  <c r="Q42" i="23" s="1"/>
  <c r="S20" i="22"/>
  <c r="O114" i="22"/>
  <c r="R28" i="22"/>
  <c r="B11" i="20"/>
  <c r="B11" i="21"/>
  <c r="N36" i="21"/>
  <c r="N36" i="20"/>
  <c r="N36" i="22" s="1"/>
  <c r="X36" i="22" s="1"/>
  <c r="AH61" i="21"/>
  <c r="AH61" i="20"/>
  <c r="V54" i="21"/>
  <c r="V54" i="20"/>
  <c r="F8" i="21"/>
  <c r="F8" i="20"/>
  <c r="F8" i="22" s="1"/>
  <c r="K115" i="22"/>
  <c r="AK94" i="22"/>
  <c r="I94" i="28" s="1"/>
  <c r="K94" i="23" s="1"/>
  <c r="AM51" i="22"/>
  <c r="K51" i="28" s="1"/>
  <c r="M51" i="23" s="1"/>
  <c r="I30" i="22"/>
  <c r="AO8" i="22"/>
  <c r="M8" i="28" s="1"/>
  <c r="O8" i="23" s="1"/>
  <c r="AS115" i="22"/>
  <c r="Q115" i="28" s="1"/>
  <c r="S115" i="23" s="1"/>
  <c r="AS51" i="22"/>
  <c r="Q51" i="28" s="1"/>
  <c r="S51" i="23" s="1"/>
  <c r="AQ30" i="22"/>
  <c r="O30" i="28" s="1"/>
  <c r="Q30" i="23" s="1"/>
  <c r="AU8" i="22"/>
  <c r="S8" i="28" s="1"/>
  <c r="U8" i="23" s="1"/>
  <c r="Q119" i="22"/>
  <c r="AN17" i="22"/>
  <c r="L17" i="28" s="1"/>
  <c r="N17" i="23" s="1"/>
  <c r="AT55" i="22"/>
  <c r="R55" i="28" s="1"/>
  <c r="T55" i="23" s="1"/>
  <c r="Z108" i="21"/>
  <c r="Z108" i="20"/>
  <c r="F76" i="20"/>
  <c r="F76" i="21"/>
  <c r="D35" i="21"/>
  <c r="D35" i="20"/>
  <c r="D35" i="22" s="1"/>
  <c r="AK46" i="22"/>
  <c r="I46" i="28" s="1"/>
  <c r="K46" i="23" s="1"/>
  <c r="O110" i="22"/>
  <c r="Q67" i="22"/>
  <c r="C119" i="21"/>
  <c r="C119" i="20"/>
  <c r="W87" i="21"/>
  <c r="W87" i="20"/>
  <c r="E60" i="21"/>
  <c r="E60" i="20"/>
  <c r="E28" i="21"/>
  <c r="E28" i="20"/>
  <c r="E28" i="22" s="1"/>
  <c r="AL87" i="22"/>
  <c r="J87" i="28" s="1"/>
  <c r="L87" i="23" s="1"/>
  <c r="F93" i="20"/>
  <c r="F93" i="21"/>
  <c r="J10" i="22"/>
  <c r="V98" i="20"/>
  <c r="AD98" i="22" s="1"/>
  <c r="V98" i="21"/>
  <c r="D71" i="20"/>
  <c r="D71" i="21"/>
  <c r="X7" i="20"/>
  <c r="AF7" i="22" s="1"/>
  <c r="D7" i="28" s="1"/>
  <c r="F7" i="23" s="1"/>
  <c r="X7" i="23" s="1"/>
  <c r="D8" i="27" s="1"/>
  <c r="X7" i="21"/>
  <c r="H84" i="20"/>
  <c r="H84" i="22" s="1"/>
  <c r="W84" i="22" s="1"/>
  <c r="H84" i="21"/>
  <c r="G128" i="21"/>
  <c r="G128" i="20"/>
  <c r="W102" i="21"/>
  <c r="W102" i="20"/>
  <c r="AE102" i="22" s="1"/>
  <c r="C102" i="28" s="1"/>
  <c r="E102" i="23" s="1"/>
  <c r="W102" i="23" s="1"/>
  <c r="C103" i="27" s="1"/>
  <c r="G80" i="20"/>
  <c r="G80" i="22" s="1"/>
  <c r="G80" i="21"/>
  <c r="C54" i="21"/>
  <c r="C54" i="20"/>
  <c r="AT27" i="22"/>
  <c r="R27" i="28" s="1"/>
  <c r="T27" i="23" s="1"/>
  <c r="V130" i="21"/>
  <c r="V130" i="20"/>
  <c r="F56" i="21"/>
  <c r="F56" i="20"/>
  <c r="F24" i="20"/>
  <c r="F24" i="21"/>
  <c r="B6" i="21"/>
  <c r="B6" i="20"/>
  <c r="B6" i="22" s="1"/>
  <c r="I114" i="22"/>
  <c r="M92" i="22"/>
  <c r="K71" i="22"/>
  <c r="AK50" i="22"/>
  <c r="I50" i="28" s="1"/>
  <c r="K50" i="23" s="1"/>
  <c r="M28" i="22"/>
  <c r="K7" i="22"/>
  <c r="AQ114" i="22"/>
  <c r="O114" i="28" s="1"/>
  <c r="Q114" i="23" s="1"/>
  <c r="AQ50" i="22"/>
  <c r="O50" i="28" s="1"/>
  <c r="Q50" i="23" s="1"/>
  <c r="S28" i="22"/>
  <c r="Z29" i="20"/>
  <c r="Z29" i="21"/>
  <c r="AH116" i="20"/>
  <c r="AP116" i="22" s="1"/>
  <c r="AH116" i="21"/>
  <c r="M131" i="22"/>
  <c r="K110" i="22"/>
  <c r="I25" i="22"/>
  <c r="AQ89" i="22"/>
  <c r="O89" i="28" s="1"/>
  <c r="Q89" i="23" s="1"/>
  <c r="S67" i="22"/>
  <c r="Q46" i="22"/>
  <c r="O25" i="22"/>
  <c r="V4" i="21"/>
  <c r="V4" i="20"/>
  <c r="AD4" i="22" s="1"/>
  <c r="AT63" i="22"/>
  <c r="R63" i="28" s="1"/>
  <c r="T63" i="23" s="1"/>
  <c r="AR42" i="22"/>
  <c r="P42" i="28" s="1"/>
  <c r="R42" i="23" s="1"/>
  <c r="AH21" i="21"/>
  <c r="AH21" i="20"/>
  <c r="F120" i="20"/>
  <c r="F120" i="22" s="1"/>
  <c r="F120" i="21"/>
  <c r="Z88" i="21"/>
  <c r="Z88" i="20"/>
  <c r="AH88" i="22" s="1"/>
  <c r="F88" i="28" s="1"/>
  <c r="H88" i="23" s="1"/>
  <c r="Z88" i="23" s="1"/>
  <c r="F89" i="27" s="1"/>
  <c r="D47" i="20"/>
  <c r="D47" i="21"/>
  <c r="AM123" i="22"/>
  <c r="K123" i="28" s="1"/>
  <c r="M123" i="23" s="1"/>
  <c r="K59" i="22"/>
  <c r="AO16" i="22"/>
  <c r="M16" i="28" s="1"/>
  <c r="O16" i="23" s="1"/>
  <c r="O102" i="22"/>
  <c r="S80" i="22"/>
  <c r="Q59" i="22"/>
  <c r="AQ38" i="22"/>
  <c r="O38" i="28" s="1"/>
  <c r="Q38" i="23" s="1"/>
  <c r="V126" i="21"/>
  <c r="V126" i="20"/>
  <c r="AR38" i="22"/>
  <c r="P38" i="28" s="1"/>
  <c r="R38" i="23" s="1"/>
  <c r="AH17" i="20"/>
  <c r="AH17" i="21"/>
  <c r="AA93" i="20"/>
  <c r="AA93" i="21"/>
  <c r="AA61" i="20"/>
  <c r="AA61" i="21"/>
  <c r="E24" i="21"/>
  <c r="E24" i="20"/>
  <c r="AL51" i="22"/>
  <c r="J51" i="28" s="1"/>
  <c r="L51" i="23" s="1"/>
  <c r="AL19" i="22"/>
  <c r="J19" i="28" s="1"/>
  <c r="L19" i="23" s="1"/>
  <c r="P115" i="22"/>
  <c r="AR83" i="22"/>
  <c r="P83" i="28" s="1"/>
  <c r="R83" i="23" s="1"/>
  <c r="P51" i="22"/>
  <c r="AT24" i="22"/>
  <c r="R24" i="28" s="1"/>
  <c r="T24" i="23" s="1"/>
  <c r="X112" i="21"/>
  <c r="X112" i="20"/>
  <c r="Z85" i="20"/>
  <c r="AH85" i="22" s="1"/>
  <c r="F85" i="28" s="1"/>
  <c r="H85" i="23" s="1"/>
  <c r="Z85" i="21"/>
  <c r="X48" i="21"/>
  <c r="X48" i="20"/>
  <c r="AF48" i="22" s="1"/>
  <c r="D48" i="28" s="1"/>
  <c r="F48" i="23" s="1"/>
  <c r="W104" i="21"/>
  <c r="W104" i="20"/>
  <c r="AE104" i="22" s="1"/>
  <c r="C104" i="28" s="1"/>
  <c r="E104" i="23" s="1"/>
  <c r="W104" i="23" s="1"/>
  <c r="C105" i="27" s="1"/>
  <c r="W24" i="21"/>
  <c r="W24" i="20"/>
  <c r="X97" i="21"/>
  <c r="X97" i="20"/>
  <c r="F70" i="20"/>
  <c r="F70" i="21"/>
  <c r="Z38" i="21"/>
  <c r="Z38" i="20"/>
  <c r="AH38" i="22" s="1"/>
  <c r="F38" i="28" s="1"/>
  <c r="H38" i="23" s="1"/>
  <c r="Z38" i="23" s="1"/>
  <c r="F39" i="27" s="1"/>
  <c r="H128" i="20"/>
  <c r="H128" i="22" s="1"/>
  <c r="H128" i="21"/>
  <c r="AB64" i="21"/>
  <c r="AB64" i="20"/>
  <c r="N128" i="21"/>
  <c r="N128" i="20"/>
  <c r="N128" i="22" s="1"/>
  <c r="N64" i="20"/>
  <c r="N64" i="21"/>
  <c r="F119" i="21"/>
  <c r="F119" i="20"/>
  <c r="V41" i="21"/>
  <c r="V41" i="20"/>
  <c r="V9" i="20"/>
  <c r="V9" i="21"/>
  <c r="M111" i="22"/>
  <c r="K90" i="22"/>
  <c r="AK69" i="22"/>
  <c r="I69" i="28" s="1"/>
  <c r="K69" i="23" s="1"/>
  <c r="M47" i="22"/>
  <c r="K26" i="22"/>
  <c r="AK5" i="22"/>
  <c r="I5" i="28" s="1"/>
  <c r="K5" i="23" s="1"/>
  <c r="S111" i="22"/>
  <c r="Q90" i="22"/>
  <c r="O69" i="22"/>
  <c r="AU47" i="22"/>
  <c r="S47" i="28" s="1"/>
  <c r="U47" i="23" s="1"/>
  <c r="Q26" i="22"/>
  <c r="O5" i="22"/>
  <c r="G92" i="21"/>
  <c r="G92" i="20"/>
  <c r="W18" i="21"/>
  <c r="W18" i="20"/>
  <c r="AE18" i="22" s="1"/>
  <c r="C18" i="28" s="1"/>
  <c r="E18" i="23" s="1"/>
  <c r="W18" i="23" s="1"/>
  <c r="C19" i="27" s="1"/>
  <c r="AN107" i="22"/>
  <c r="L107" i="28" s="1"/>
  <c r="N107" i="23" s="1"/>
  <c r="L75" i="22"/>
  <c r="L43" i="22"/>
  <c r="L11" i="22"/>
  <c r="E124" i="20"/>
  <c r="E124" i="22" s="1"/>
  <c r="E124" i="21"/>
  <c r="C55" i="21"/>
  <c r="C55" i="20"/>
  <c r="C55" i="22" s="1"/>
  <c r="J103" i="22"/>
  <c r="H82" i="20"/>
  <c r="H82" i="22" s="1"/>
  <c r="W82" i="22" s="1"/>
  <c r="H82" i="21"/>
  <c r="AL39" i="22"/>
  <c r="J39" i="28" s="1"/>
  <c r="L39" i="23" s="1"/>
  <c r="AB18" i="21"/>
  <c r="AB18" i="20"/>
  <c r="AR103" i="22"/>
  <c r="P103" i="28" s="1"/>
  <c r="R103" i="23" s="1"/>
  <c r="AH82" i="20"/>
  <c r="AH82" i="21"/>
  <c r="R60" i="22"/>
  <c r="AH18" i="20"/>
  <c r="AH18" i="21"/>
  <c r="Z121" i="21"/>
  <c r="Z121" i="20"/>
  <c r="D80" i="21"/>
  <c r="D80" i="20"/>
  <c r="D80" i="22" s="1"/>
  <c r="F25" i="21"/>
  <c r="F25" i="20"/>
  <c r="F25" i="22" s="1"/>
  <c r="M129" i="22"/>
  <c r="K108" i="22"/>
  <c r="AK87" i="22"/>
  <c r="I87" i="28" s="1"/>
  <c r="K87" i="23" s="1"/>
  <c r="AO65" i="22"/>
  <c r="M65" i="28" s="1"/>
  <c r="O65" i="23" s="1"/>
  <c r="AM44" i="22"/>
  <c r="K44" i="28" s="1"/>
  <c r="M44" i="23" s="1"/>
  <c r="AK23" i="22"/>
  <c r="I23" i="28" s="1"/>
  <c r="K23" i="23" s="1"/>
  <c r="AU129" i="22"/>
  <c r="S129" i="28" s="1"/>
  <c r="U129" i="23" s="1"/>
  <c r="AS108" i="22"/>
  <c r="Q108" i="28" s="1"/>
  <c r="S108" i="23" s="1"/>
  <c r="AQ87" i="22"/>
  <c r="O87" i="28" s="1"/>
  <c r="Q87" i="23" s="1"/>
  <c r="S65" i="22"/>
  <c r="O23" i="22"/>
  <c r="W124" i="21"/>
  <c r="W124" i="20"/>
  <c r="G6" i="21"/>
  <c r="G6" i="20"/>
  <c r="AN113" i="22"/>
  <c r="L113" i="28" s="1"/>
  <c r="N113" i="23" s="1"/>
  <c r="AL92" i="22"/>
  <c r="J92" i="28" s="1"/>
  <c r="L92" i="23" s="1"/>
  <c r="H71" i="20"/>
  <c r="H71" i="21"/>
  <c r="AB7" i="21"/>
  <c r="AB7" i="20"/>
  <c r="R113" i="22"/>
  <c r="N71" i="20"/>
  <c r="N71" i="21"/>
  <c r="R49" i="22"/>
  <c r="AR28" i="22"/>
  <c r="P28" i="28" s="1"/>
  <c r="R28" i="23" s="1"/>
  <c r="AH7" i="21"/>
  <c r="AH7" i="20"/>
  <c r="B92" i="21"/>
  <c r="B92" i="20"/>
  <c r="B92" i="22" s="1"/>
  <c r="Z42" i="21"/>
  <c r="Z42" i="20"/>
  <c r="AH42" i="22" s="1"/>
  <c r="F42" i="28" s="1"/>
  <c r="H42" i="23" s="1"/>
  <c r="Z42" i="23" s="1"/>
  <c r="F43" i="27" s="1"/>
  <c r="D5" i="21"/>
  <c r="D5" i="20"/>
  <c r="AO90" i="22"/>
  <c r="M90" i="28" s="1"/>
  <c r="O90" i="23" s="1"/>
  <c r="K69" i="22"/>
  <c r="AK48" i="22"/>
  <c r="I48" i="28" s="1"/>
  <c r="K48" i="23" s="1"/>
  <c r="AM5" i="22"/>
  <c r="K5" i="28" s="1"/>
  <c r="M5" i="23" s="1"/>
  <c r="AQ112" i="22"/>
  <c r="O112" i="28" s="1"/>
  <c r="Q112" i="23" s="1"/>
  <c r="O48" i="22"/>
  <c r="AU26" i="22"/>
  <c r="S26" i="28" s="1"/>
  <c r="U26" i="23" s="1"/>
  <c r="AS5" i="22"/>
  <c r="Q5" i="28" s="1"/>
  <c r="S5" i="23" s="1"/>
  <c r="Y106" i="20"/>
  <c r="AG106" i="22" s="1"/>
  <c r="E106" i="28" s="1"/>
  <c r="G106" i="23" s="1"/>
  <c r="Y106" i="21"/>
  <c r="W85" i="21"/>
  <c r="W85" i="20"/>
  <c r="AE85" i="22" s="1"/>
  <c r="C85" i="28" s="1"/>
  <c r="E85" i="23" s="1"/>
  <c r="AA63" i="21"/>
  <c r="AA63" i="20"/>
  <c r="AI63" i="22" s="1"/>
  <c r="G63" i="28" s="1"/>
  <c r="I63" i="23" s="1"/>
  <c r="AA63" i="23" s="1"/>
  <c r="G64" i="27" s="1"/>
  <c r="C37" i="20"/>
  <c r="C37" i="22" s="1"/>
  <c r="C37" i="21"/>
  <c r="Y10" i="21"/>
  <c r="Y10" i="20"/>
  <c r="AN106" i="22"/>
  <c r="L106" i="28" s="1"/>
  <c r="N106" i="23" s="1"/>
  <c r="AN74" i="22"/>
  <c r="L74" i="28" s="1"/>
  <c r="N74" i="23" s="1"/>
  <c r="L42" i="22"/>
  <c r="AN10" i="22"/>
  <c r="L10" i="28" s="1"/>
  <c r="N10" i="23" s="1"/>
  <c r="AT74" i="22"/>
  <c r="R74" i="28" s="1"/>
  <c r="T74" i="23" s="1"/>
  <c r="AT42" i="22"/>
  <c r="R42" i="28" s="1"/>
  <c r="T42" i="23" s="1"/>
  <c r="AT10" i="22"/>
  <c r="R10" i="28" s="1"/>
  <c r="T10" i="23" s="1"/>
  <c r="X114" i="21"/>
  <c r="X114" i="20"/>
  <c r="B77" i="21"/>
  <c r="B77" i="20"/>
  <c r="X22" i="20"/>
  <c r="AF22" i="22" s="1"/>
  <c r="D22" i="28" s="1"/>
  <c r="F22" i="23" s="1"/>
  <c r="X22" i="23" s="1"/>
  <c r="D23" i="27" s="1"/>
  <c r="X22" i="21"/>
  <c r="W118" i="21"/>
  <c r="W118" i="20"/>
  <c r="AE118" i="22" s="1"/>
  <c r="C118" i="28" s="1"/>
  <c r="E118" i="23" s="1"/>
  <c r="W38" i="21"/>
  <c r="W38" i="20"/>
  <c r="G16" i="21"/>
  <c r="G16" i="20"/>
  <c r="H101" i="20"/>
  <c r="H101" i="22" s="1"/>
  <c r="H101" i="21"/>
  <c r="H37" i="21"/>
  <c r="H37" i="20"/>
  <c r="H37" i="22" s="1"/>
  <c r="N101" i="21"/>
  <c r="N101" i="20"/>
  <c r="W91" i="20"/>
  <c r="AE91" i="22" s="1"/>
  <c r="C91" i="28" s="1"/>
  <c r="E91" i="23" s="1"/>
  <c r="W91" i="21"/>
  <c r="W59" i="21"/>
  <c r="W59" i="20"/>
  <c r="C11" i="20"/>
  <c r="C11" i="21"/>
  <c r="AB118" i="21"/>
  <c r="AB118" i="20"/>
  <c r="H54" i="21"/>
  <c r="H54" i="20"/>
  <c r="N118" i="21"/>
  <c r="N118" i="20"/>
  <c r="N54" i="21"/>
  <c r="N54" i="20"/>
  <c r="D92" i="21"/>
  <c r="D92" i="20"/>
  <c r="Z69" i="21"/>
  <c r="Z69" i="20"/>
  <c r="F33" i="20"/>
  <c r="F33" i="22" s="1"/>
  <c r="F33" i="21"/>
  <c r="F5" i="20"/>
  <c r="F5" i="21"/>
  <c r="K112" i="22"/>
  <c r="I91" i="22"/>
  <c r="M69" i="22"/>
  <c r="K48" i="22"/>
  <c r="AK27" i="22"/>
  <c r="I27" i="28" s="1"/>
  <c r="K27" i="23" s="1"/>
  <c r="M5" i="22"/>
  <c r="Q112" i="22"/>
  <c r="O91" i="22"/>
  <c r="AU69" i="22"/>
  <c r="S69" i="28" s="1"/>
  <c r="U69" i="23" s="1"/>
  <c r="O27" i="22"/>
  <c r="AU5" i="22"/>
  <c r="S5" i="28" s="1"/>
  <c r="U5" i="23" s="1"/>
  <c r="C96" i="20"/>
  <c r="C96" i="21"/>
  <c r="W64" i="20"/>
  <c r="AE64" i="22" s="1"/>
  <c r="C64" i="28" s="1"/>
  <c r="E64" i="23" s="1"/>
  <c r="W64" i="21"/>
  <c r="AL128" i="22"/>
  <c r="J128" i="28" s="1"/>
  <c r="L128" i="23" s="1"/>
  <c r="H107" i="21"/>
  <c r="H107" i="20"/>
  <c r="AB43" i="21"/>
  <c r="AB43" i="20"/>
  <c r="N107" i="21"/>
  <c r="N107" i="20"/>
  <c r="AT85" i="22"/>
  <c r="R85" i="28" s="1"/>
  <c r="T85" i="23" s="1"/>
  <c r="P64" i="22"/>
  <c r="AH43" i="20"/>
  <c r="AP43" i="22" s="1"/>
  <c r="AH43" i="21"/>
  <c r="R21" i="22"/>
  <c r="D77" i="21"/>
  <c r="D77" i="20"/>
  <c r="D77" i="22" s="1"/>
  <c r="Z50" i="21"/>
  <c r="Z50" i="20"/>
  <c r="B8" i="21"/>
  <c r="B8" i="20"/>
  <c r="M94" i="22"/>
  <c r="K73" i="22"/>
  <c r="AO46" i="22"/>
  <c r="M46" i="28" s="1"/>
  <c r="O46" i="23" s="1"/>
  <c r="AM25" i="22"/>
  <c r="K25" i="28" s="1"/>
  <c r="M25" i="23" s="1"/>
  <c r="AS89" i="22"/>
  <c r="Q89" i="28" s="1"/>
  <c r="S89" i="23" s="1"/>
  <c r="AQ68" i="22"/>
  <c r="O68" i="28" s="1"/>
  <c r="Q68" i="23" s="1"/>
  <c r="AU46" i="22"/>
  <c r="S46" i="28" s="1"/>
  <c r="U46" i="23" s="1"/>
  <c r="AA131" i="21"/>
  <c r="AA131" i="20"/>
  <c r="Y110" i="20"/>
  <c r="AG110" i="22" s="1"/>
  <c r="E110" i="28" s="1"/>
  <c r="G110" i="23" s="1"/>
  <c r="Y110" i="23" s="1"/>
  <c r="E111" i="27" s="1"/>
  <c r="Y110" i="21"/>
  <c r="C57" i="20"/>
  <c r="C57" i="22" s="1"/>
  <c r="C57" i="21"/>
  <c r="AA19" i="21"/>
  <c r="AA19" i="20"/>
  <c r="AI19" i="22" s="1"/>
  <c r="G19" i="28" s="1"/>
  <c r="I19" i="23" s="1"/>
  <c r="AA19" i="23" s="1"/>
  <c r="G20" i="27" s="1"/>
  <c r="AL89" i="22"/>
  <c r="J89" i="28" s="1"/>
  <c r="L89" i="23" s="1"/>
  <c r="J57" i="22"/>
  <c r="AL25" i="22"/>
  <c r="J25" i="28" s="1"/>
  <c r="L25" i="23" s="1"/>
  <c r="AT126" i="22"/>
  <c r="R126" i="28" s="1"/>
  <c r="T126" i="23" s="1"/>
  <c r="R94" i="22"/>
  <c r="AT30" i="22"/>
  <c r="R30" i="28" s="1"/>
  <c r="T30" i="23" s="1"/>
  <c r="V113" i="21"/>
  <c r="V113" i="20"/>
  <c r="AD113" i="22" s="1"/>
  <c r="D90" i="21"/>
  <c r="D90" i="20"/>
  <c r="Z67" i="21"/>
  <c r="Z67" i="20"/>
  <c r="F35" i="20"/>
  <c r="F35" i="22" s="1"/>
  <c r="F35" i="21"/>
  <c r="I121" i="22"/>
  <c r="AO99" i="22"/>
  <c r="M99" i="28" s="1"/>
  <c r="O99" i="23" s="1"/>
  <c r="AK57" i="22"/>
  <c r="I57" i="28" s="1"/>
  <c r="K57" i="23" s="1"/>
  <c r="S99" i="22"/>
  <c r="Q78" i="22"/>
  <c r="AU35" i="22"/>
  <c r="S35" i="28" s="1"/>
  <c r="U35" i="23" s="1"/>
  <c r="Q14" i="22"/>
  <c r="C122" i="21"/>
  <c r="C122" i="20"/>
  <c r="C90" i="21"/>
  <c r="C90" i="20"/>
  <c r="C26" i="20"/>
  <c r="C26" i="21"/>
  <c r="H121" i="21"/>
  <c r="H121" i="20"/>
  <c r="H121" i="22" s="1"/>
  <c r="W121" i="22" s="1"/>
  <c r="AB57" i="21"/>
  <c r="AB57" i="20"/>
  <c r="N121" i="20"/>
  <c r="N121" i="22" s="1"/>
  <c r="X121" i="22" s="1"/>
  <c r="N121" i="21"/>
  <c r="N57" i="21"/>
  <c r="N57" i="20"/>
  <c r="N57" i="22" s="1"/>
  <c r="Y112" i="21"/>
  <c r="Y112" i="20"/>
  <c r="AG112" i="22" s="1"/>
  <c r="E112" i="28" s="1"/>
  <c r="G112" i="23" s="1"/>
  <c r="Y112" i="23" s="1"/>
  <c r="E113" i="27" s="1"/>
  <c r="AA69" i="20"/>
  <c r="AI69" i="22" s="1"/>
  <c r="G69" i="28" s="1"/>
  <c r="I69" i="23" s="1"/>
  <c r="AA69" i="21"/>
  <c r="E32" i="20"/>
  <c r="E32" i="22" s="1"/>
  <c r="E32" i="21"/>
  <c r="X60" i="20"/>
  <c r="X60" i="21"/>
  <c r="AO117" i="22"/>
  <c r="M117" i="28" s="1"/>
  <c r="O117" i="23" s="1"/>
  <c r="AM96" i="22"/>
  <c r="K96" i="28" s="1"/>
  <c r="M96" i="23" s="1"/>
  <c r="AK75" i="22"/>
  <c r="I75" i="28" s="1"/>
  <c r="K75" i="23" s="1"/>
  <c r="AO53" i="22"/>
  <c r="M53" i="28" s="1"/>
  <c r="O53" i="23" s="1"/>
  <c r="AM32" i="22"/>
  <c r="K32" i="28" s="1"/>
  <c r="M32" i="23" s="1"/>
  <c r="AU117" i="22"/>
  <c r="S117" i="28" s="1"/>
  <c r="U117" i="23" s="1"/>
  <c r="AS96" i="22"/>
  <c r="Q96" i="28" s="1"/>
  <c r="S96" i="23" s="1"/>
  <c r="AQ75" i="22"/>
  <c r="O75" i="28" s="1"/>
  <c r="Q75" i="23" s="1"/>
  <c r="AU53" i="22"/>
  <c r="S53" i="28" s="1"/>
  <c r="U53" i="23" s="1"/>
  <c r="Q32" i="22"/>
  <c r="O11" i="22"/>
  <c r="Y101" i="21"/>
  <c r="Y101" i="20"/>
  <c r="AG101" i="22" s="1"/>
  <c r="E101" i="28" s="1"/>
  <c r="G101" i="23" s="1"/>
  <c r="Y101" i="23" s="1"/>
  <c r="E102" i="27" s="1"/>
  <c r="E53" i="21"/>
  <c r="E53" i="20"/>
  <c r="W16" i="20"/>
  <c r="AE16" i="22" s="1"/>
  <c r="C16" i="28" s="1"/>
  <c r="E16" i="23" s="1"/>
  <c r="W16" i="23" s="1"/>
  <c r="C17" i="27" s="1"/>
  <c r="W16" i="21"/>
  <c r="L117" i="22"/>
  <c r="AN85" i="22"/>
  <c r="L85" i="28" s="1"/>
  <c r="N85" i="23" s="1"/>
  <c r="AN21" i="22"/>
  <c r="L21" i="28" s="1"/>
  <c r="N21" i="23" s="1"/>
  <c r="R85" i="22"/>
  <c r="AT21" i="22"/>
  <c r="R21" i="28" s="1"/>
  <c r="T21" i="23" s="1"/>
  <c r="X105" i="20"/>
  <c r="X105" i="21"/>
  <c r="D49" i="21"/>
  <c r="D49" i="20"/>
  <c r="D49" i="22" s="1"/>
  <c r="D17" i="21"/>
  <c r="D17" i="20"/>
  <c r="K77" i="22"/>
  <c r="I56" i="22"/>
  <c r="AM13" i="22"/>
  <c r="K13" i="28" s="1"/>
  <c r="M13" i="23" s="1"/>
  <c r="AU98" i="22"/>
  <c r="S98" i="28" s="1"/>
  <c r="U98" i="23" s="1"/>
  <c r="AS77" i="22"/>
  <c r="Q77" i="28" s="1"/>
  <c r="S77" i="23" s="1"/>
  <c r="O56" i="22"/>
  <c r="Q13" i="22"/>
  <c r="W77" i="20"/>
  <c r="W77" i="21"/>
  <c r="J125" i="22"/>
  <c r="AB104" i="20"/>
  <c r="AB104" i="21"/>
  <c r="AN82" i="22"/>
  <c r="L82" i="28" s="1"/>
  <c r="N82" i="23" s="1"/>
  <c r="AL61" i="22"/>
  <c r="J61" i="28" s="1"/>
  <c r="L61" i="23" s="1"/>
  <c r="H40" i="21"/>
  <c r="H40" i="20"/>
  <c r="AN18" i="22"/>
  <c r="L18" i="28" s="1"/>
  <c r="N18" i="23" s="1"/>
  <c r="AR125" i="22"/>
  <c r="P125" i="28" s="1"/>
  <c r="R125" i="23" s="1"/>
  <c r="N104" i="21"/>
  <c r="N104" i="20"/>
  <c r="N104" i="22" s="1"/>
  <c r="AT82" i="22"/>
  <c r="R82" i="28" s="1"/>
  <c r="T82" i="23" s="1"/>
  <c r="P61" i="22"/>
  <c r="AH40" i="21"/>
  <c r="AH40" i="20"/>
  <c r="R18" i="22"/>
  <c r="X126" i="20"/>
  <c r="AF126" i="22" s="1"/>
  <c r="D126" i="28" s="1"/>
  <c r="F126" i="23" s="1"/>
  <c r="X126" i="23" s="1"/>
  <c r="D127" i="27" s="1"/>
  <c r="X126" i="21"/>
  <c r="X66" i="21"/>
  <c r="X66" i="20"/>
  <c r="X34" i="21"/>
  <c r="X34" i="20"/>
  <c r="Z7" i="21"/>
  <c r="Z7" i="20"/>
  <c r="AH7" i="22" s="1"/>
  <c r="F7" i="28" s="1"/>
  <c r="H7" i="23" s="1"/>
  <c r="W74" i="20"/>
  <c r="AE74" i="22" s="1"/>
  <c r="C74" i="28" s="1"/>
  <c r="E74" i="23" s="1"/>
  <c r="W74" i="23" s="1"/>
  <c r="C75" i="27" s="1"/>
  <c r="W74" i="21"/>
  <c r="G52" i="21"/>
  <c r="G52" i="20"/>
  <c r="W10" i="20"/>
  <c r="AE10" i="22" s="1"/>
  <c r="C10" i="28" s="1"/>
  <c r="E10" i="23" s="1"/>
  <c r="W10" i="23" s="1"/>
  <c r="C11" i="27" s="1"/>
  <c r="W10" i="21"/>
  <c r="B107" i="21"/>
  <c r="B107" i="20"/>
  <c r="B107" i="22" s="1"/>
  <c r="D119" i="21"/>
  <c r="D119" i="20"/>
  <c r="Z92" i="21"/>
  <c r="Z92" i="20"/>
  <c r="V46" i="21"/>
  <c r="V46" i="20"/>
  <c r="D19" i="20"/>
  <c r="D19" i="21"/>
  <c r="B75" i="21"/>
  <c r="B75" i="20"/>
  <c r="V120" i="21"/>
  <c r="V120" i="20"/>
  <c r="W89" i="20"/>
  <c r="AE89" i="22" s="1"/>
  <c r="C89" i="28" s="1"/>
  <c r="E89" i="23" s="1"/>
  <c r="W89" i="23" s="1"/>
  <c r="C90" i="27" s="1"/>
  <c r="W89" i="21"/>
  <c r="E46" i="21"/>
  <c r="E46" i="20"/>
  <c r="E46" i="22" s="1"/>
  <c r="F100" i="21"/>
  <c r="F100" i="20"/>
  <c r="X23" i="20"/>
  <c r="AF23" i="22" s="1"/>
  <c r="D23" i="28" s="1"/>
  <c r="F23" i="23" s="1"/>
  <c r="X23" i="21"/>
  <c r="V43" i="21"/>
  <c r="V43" i="20"/>
  <c r="C92" i="21"/>
  <c r="C92" i="20"/>
  <c r="C92" i="22" s="1"/>
  <c r="G70" i="21"/>
  <c r="G70" i="20"/>
  <c r="E49" i="21"/>
  <c r="E49" i="20"/>
  <c r="C28" i="20"/>
  <c r="C28" i="22" s="1"/>
  <c r="C28" i="21"/>
  <c r="B124" i="21"/>
  <c r="B124" i="20"/>
  <c r="B124" i="22" s="1"/>
  <c r="H100" i="21"/>
  <c r="H100" i="20"/>
  <c r="X54" i="21"/>
  <c r="X54" i="20"/>
  <c r="D127" i="21"/>
  <c r="D127" i="20"/>
  <c r="D95" i="21"/>
  <c r="D95" i="20"/>
  <c r="D95" i="22" s="1"/>
  <c r="D59" i="20"/>
  <c r="D59" i="22" s="1"/>
  <c r="D59" i="21"/>
  <c r="D27" i="21"/>
  <c r="D27" i="20"/>
  <c r="D129" i="21"/>
  <c r="D129" i="20"/>
  <c r="J9" i="22"/>
  <c r="Z131" i="21"/>
  <c r="Z131" i="20"/>
  <c r="P78" i="22"/>
  <c r="P34" i="22"/>
  <c r="AH13" i="21"/>
  <c r="AH13" i="20"/>
  <c r="AP13" i="22" s="1"/>
  <c r="V86" i="21"/>
  <c r="V86" i="20"/>
  <c r="Z44" i="21"/>
  <c r="Z44" i="20"/>
  <c r="AM131" i="22"/>
  <c r="K131" i="28" s="1"/>
  <c r="M131" i="23" s="1"/>
  <c r="AK110" i="22"/>
  <c r="I110" i="28" s="1"/>
  <c r="K110" i="23" s="1"/>
  <c r="M88" i="22"/>
  <c r="M24" i="22"/>
  <c r="AQ110" i="22"/>
  <c r="O110" i="28" s="1"/>
  <c r="Q110" i="23" s="1"/>
  <c r="AU88" i="22"/>
  <c r="S88" i="28" s="1"/>
  <c r="U88" i="23" s="1"/>
  <c r="AQ46" i="22"/>
  <c r="O46" i="28" s="1"/>
  <c r="Q46" i="23" s="1"/>
  <c r="S24" i="22"/>
  <c r="S76" i="22"/>
  <c r="AT124" i="22"/>
  <c r="R124" i="28" s="1"/>
  <c r="T124" i="23" s="1"/>
  <c r="L46" i="22"/>
  <c r="AR41" i="22"/>
  <c r="P41" i="28" s="1"/>
  <c r="R41" i="23" s="1"/>
  <c r="AT99" i="22"/>
  <c r="R99" i="28" s="1"/>
  <c r="T99" i="23" s="1"/>
  <c r="N77" i="21"/>
  <c r="N77" i="20"/>
  <c r="AR18" i="22"/>
  <c r="P18" i="28" s="1"/>
  <c r="R18" i="23" s="1"/>
  <c r="X103" i="20"/>
  <c r="X103" i="21"/>
  <c r="D67" i="21"/>
  <c r="D67" i="20"/>
  <c r="D67" i="22" s="1"/>
  <c r="V26" i="21"/>
  <c r="V26" i="20"/>
  <c r="AO104" i="22"/>
  <c r="M104" i="28" s="1"/>
  <c r="O104" i="23" s="1"/>
  <c r="AQ126" i="22"/>
  <c r="O126" i="28" s="1"/>
  <c r="Q126" i="23" s="1"/>
  <c r="S104" i="22"/>
  <c r="O62" i="22"/>
  <c r="AQ14" i="22"/>
  <c r="O14" i="28" s="1"/>
  <c r="Q14" i="23" s="1"/>
  <c r="G113" i="21"/>
  <c r="G113" i="20"/>
  <c r="AA81" i="21"/>
  <c r="AA81" i="20"/>
  <c r="AI81" i="22" s="1"/>
  <c r="G81" i="28" s="1"/>
  <c r="I81" i="23" s="1"/>
  <c r="AA49" i="20"/>
  <c r="AI49" i="22" s="1"/>
  <c r="G49" i="28" s="1"/>
  <c r="I49" i="23" s="1"/>
  <c r="AA49" i="23" s="1"/>
  <c r="G50" i="27" s="1"/>
  <c r="AA49" i="21"/>
  <c r="C23" i="21"/>
  <c r="C23" i="20"/>
  <c r="L44" i="22"/>
  <c r="AN65" i="22"/>
  <c r="L65" i="28" s="1"/>
  <c r="N65" i="23" s="1"/>
  <c r="D101" i="21"/>
  <c r="D101" i="20"/>
  <c r="D101" i="22" s="1"/>
  <c r="AN115" i="22"/>
  <c r="L115" i="28" s="1"/>
  <c r="N115" i="23" s="1"/>
  <c r="AT115" i="22"/>
  <c r="R115" i="28" s="1"/>
  <c r="T115" i="23" s="1"/>
  <c r="N93" i="21"/>
  <c r="N93" i="20"/>
  <c r="V94" i="21"/>
  <c r="V94" i="20"/>
  <c r="V66" i="20"/>
  <c r="V66" i="21"/>
  <c r="I130" i="22"/>
  <c r="L92" i="22"/>
  <c r="Z97" i="21"/>
  <c r="Z97" i="20"/>
  <c r="AT113" i="22"/>
  <c r="R113" i="28" s="1"/>
  <c r="T113" i="23" s="1"/>
  <c r="AB84" i="21"/>
  <c r="AB84" i="20"/>
  <c r="AA128" i="21"/>
  <c r="AA128" i="20"/>
  <c r="C102" i="20"/>
  <c r="C102" i="21"/>
  <c r="AA80" i="21"/>
  <c r="AA80" i="20"/>
  <c r="AI80" i="22" s="1"/>
  <c r="G80" i="28" s="1"/>
  <c r="I80" i="23" s="1"/>
  <c r="AA80" i="23" s="1"/>
  <c r="G81" i="27" s="1"/>
  <c r="W54" i="21"/>
  <c r="W54" i="20"/>
  <c r="B130" i="21"/>
  <c r="B130" i="20"/>
  <c r="Z56" i="21"/>
  <c r="Z56" i="20"/>
  <c r="AH56" i="22" s="1"/>
  <c r="F56" i="28" s="1"/>
  <c r="H56" i="23" s="1"/>
  <c r="Z56" i="23" s="1"/>
  <c r="F57" i="27" s="1"/>
  <c r="Z24" i="20"/>
  <c r="Z24" i="21"/>
  <c r="V6" i="20"/>
  <c r="AD6" i="22" s="1"/>
  <c r="V6" i="21"/>
  <c r="F29" i="21"/>
  <c r="F29" i="20"/>
  <c r="N116" i="21"/>
  <c r="N116" i="20"/>
  <c r="N116" i="22" s="1"/>
  <c r="X116" i="22" s="1"/>
  <c r="B4" i="20"/>
  <c r="B4" i="21"/>
  <c r="N21" i="20"/>
  <c r="N21" i="21"/>
  <c r="Z120" i="21"/>
  <c r="Z120" i="20"/>
  <c r="D83" i="20"/>
  <c r="D83" i="21"/>
  <c r="V38" i="21"/>
  <c r="V38" i="20"/>
  <c r="AD38" i="22" s="1"/>
  <c r="B126" i="20"/>
  <c r="B126" i="22" s="1"/>
  <c r="B126" i="21"/>
  <c r="G130" i="21"/>
  <c r="G130" i="20"/>
  <c r="E93" i="21"/>
  <c r="E93" i="20"/>
  <c r="E93" i="22" s="1"/>
  <c r="AA18" i="21"/>
  <c r="AA18" i="20"/>
  <c r="AI18" i="22" s="1"/>
  <c r="G18" i="28" s="1"/>
  <c r="I18" i="23" s="1"/>
  <c r="AA18" i="23" s="1"/>
  <c r="G19" i="27" s="1"/>
  <c r="D97" i="21"/>
  <c r="D97" i="20"/>
  <c r="X65" i="20"/>
  <c r="AF65" i="22" s="1"/>
  <c r="D65" i="28" s="1"/>
  <c r="F65" i="23" s="1"/>
  <c r="X65" i="23" s="1"/>
  <c r="D66" i="27" s="1"/>
  <c r="X65" i="21"/>
  <c r="F38" i="21"/>
  <c r="F38" i="20"/>
  <c r="F38" i="22" s="1"/>
  <c r="G127" i="20"/>
  <c r="G127" i="22" s="1"/>
  <c r="G127" i="21"/>
  <c r="AB80" i="21"/>
  <c r="AB80" i="20"/>
  <c r="AB16" i="21"/>
  <c r="AB16" i="20"/>
  <c r="N80" i="20"/>
  <c r="N80" i="21"/>
  <c r="AH16" i="21"/>
  <c r="AH16" i="20"/>
  <c r="X110" i="21"/>
  <c r="X110" i="20"/>
  <c r="AF110" i="22" s="1"/>
  <c r="D110" i="28" s="1"/>
  <c r="F110" i="23" s="1"/>
  <c r="X110" i="23" s="1"/>
  <c r="D111" i="27" s="1"/>
  <c r="B41" i="20"/>
  <c r="B41" i="22" s="1"/>
  <c r="B41" i="21"/>
  <c r="B9" i="20"/>
  <c r="B9" i="22" s="1"/>
  <c r="B9" i="21"/>
  <c r="AA92" i="21"/>
  <c r="AA92" i="20"/>
  <c r="C18" i="21"/>
  <c r="C18" i="20"/>
  <c r="C18" i="22" s="1"/>
  <c r="Y124" i="21"/>
  <c r="Y124" i="20"/>
  <c r="W55" i="20"/>
  <c r="AE55" i="22" s="1"/>
  <c r="C55" i="28" s="1"/>
  <c r="E55" i="23" s="1"/>
  <c r="W55" i="23" s="1"/>
  <c r="C56" i="27" s="1"/>
  <c r="W55" i="21"/>
  <c r="AB82" i="21"/>
  <c r="AB82" i="20"/>
  <c r="H18" i="21"/>
  <c r="H18" i="20"/>
  <c r="N82" i="21"/>
  <c r="N82" i="20"/>
  <c r="N18" i="20"/>
  <c r="N18" i="21"/>
  <c r="F121" i="20"/>
  <c r="F121" i="22" s="1"/>
  <c r="F121" i="21"/>
  <c r="X20" i="21"/>
  <c r="X20" i="20"/>
  <c r="AF20" i="22" s="1"/>
  <c r="D20" i="28" s="1"/>
  <c r="F20" i="23" s="1"/>
  <c r="X20" i="23" s="1"/>
  <c r="D21" i="27" s="1"/>
  <c r="C124" i="21"/>
  <c r="C124" i="20"/>
  <c r="AA6" i="20"/>
  <c r="AI6" i="22" s="1"/>
  <c r="G6" i="28" s="1"/>
  <c r="I6" i="23" s="1"/>
  <c r="AA6" i="23" s="1"/>
  <c r="G7" i="27" s="1"/>
  <c r="AA6" i="21"/>
  <c r="AB71" i="21"/>
  <c r="AB71" i="20"/>
  <c r="H7" i="20"/>
  <c r="H7" i="21"/>
  <c r="AH71" i="21"/>
  <c r="AH71" i="20"/>
  <c r="N7" i="20"/>
  <c r="N7" i="21"/>
  <c r="V92" i="21"/>
  <c r="V92" i="20"/>
  <c r="B28" i="20"/>
  <c r="B28" i="21"/>
  <c r="X5" i="20"/>
  <c r="AF5" i="22" s="1"/>
  <c r="D5" i="28" s="1"/>
  <c r="F5" i="23" s="1"/>
  <c r="X5" i="21"/>
  <c r="E106" i="21"/>
  <c r="E106" i="20"/>
  <c r="C85" i="20"/>
  <c r="C85" i="22" s="1"/>
  <c r="C85" i="21"/>
  <c r="G63" i="20"/>
  <c r="G63" i="21"/>
  <c r="W37" i="20"/>
  <c r="AE37" i="22" s="1"/>
  <c r="C37" i="28" s="1"/>
  <c r="E37" i="23" s="1"/>
  <c r="W37" i="23" s="1"/>
  <c r="C38" i="27" s="1"/>
  <c r="W37" i="21"/>
  <c r="E10" i="21"/>
  <c r="E10" i="20"/>
  <c r="D114" i="20"/>
  <c r="D114" i="22" s="1"/>
  <c r="D114" i="21"/>
  <c r="V77" i="21"/>
  <c r="V77" i="20"/>
  <c r="AD77" i="22" s="1"/>
  <c r="D22" i="21"/>
  <c r="D22" i="20"/>
  <c r="E59" i="21"/>
  <c r="E59" i="20"/>
  <c r="G32" i="20"/>
  <c r="G32" i="22" s="1"/>
  <c r="G32" i="21"/>
  <c r="E11" i="21"/>
  <c r="E11" i="20"/>
  <c r="E11" i="22" s="1"/>
  <c r="AB117" i="21"/>
  <c r="AB117" i="20"/>
  <c r="AB53" i="21"/>
  <c r="AB53" i="20"/>
  <c r="N117" i="20"/>
  <c r="N117" i="21"/>
  <c r="AA85" i="21"/>
  <c r="AA85" i="20"/>
  <c r="AI85" i="22" s="1"/>
  <c r="G85" i="28" s="1"/>
  <c r="I85" i="23" s="1"/>
  <c r="W43" i="20"/>
  <c r="AE43" i="22" s="1"/>
  <c r="C43" i="28" s="1"/>
  <c r="E43" i="23" s="1"/>
  <c r="W43" i="21"/>
  <c r="AA5" i="21"/>
  <c r="AA5" i="20"/>
  <c r="AB70" i="21"/>
  <c r="AB70" i="20"/>
  <c r="AB6" i="21"/>
  <c r="AB6" i="20"/>
  <c r="AH70" i="21"/>
  <c r="AH70" i="20"/>
  <c r="AH6" i="20"/>
  <c r="AH6" i="21"/>
  <c r="X92" i="20"/>
  <c r="AF92" i="22" s="1"/>
  <c r="D92" i="28" s="1"/>
  <c r="F92" i="23" s="1"/>
  <c r="X92" i="23" s="1"/>
  <c r="D93" i="27" s="1"/>
  <c r="X92" i="21"/>
  <c r="D56" i="21"/>
  <c r="D56" i="20"/>
  <c r="D56" i="22" s="1"/>
  <c r="Z33" i="20"/>
  <c r="AH33" i="22" s="1"/>
  <c r="F33" i="28" s="1"/>
  <c r="H33" i="23" s="1"/>
  <c r="Z33" i="23" s="1"/>
  <c r="F34" i="27" s="1"/>
  <c r="Z33" i="21"/>
  <c r="Z5" i="20"/>
  <c r="AH5" i="22" s="1"/>
  <c r="F5" i="28" s="1"/>
  <c r="H5" i="23" s="1"/>
  <c r="Z5" i="23" s="1"/>
  <c r="F6" i="27" s="1"/>
  <c r="Z5" i="21"/>
  <c r="W96" i="21"/>
  <c r="W96" i="20"/>
  <c r="C64" i="20"/>
  <c r="C64" i="21"/>
  <c r="AB107" i="21"/>
  <c r="AB107" i="20"/>
  <c r="H43" i="21"/>
  <c r="H43" i="20"/>
  <c r="AH107" i="21"/>
  <c r="AH107" i="20"/>
  <c r="N43" i="20"/>
  <c r="N43" i="21"/>
  <c r="X77" i="21"/>
  <c r="X77" i="20"/>
  <c r="B36" i="21"/>
  <c r="B36" i="20"/>
  <c r="V8" i="21"/>
  <c r="V8" i="20"/>
  <c r="G131" i="21"/>
  <c r="G131" i="20"/>
  <c r="G131" i="22" s="1"/>
  <c r="E110" i="21"/>
  <c r="E110" i="20"/>
  <c r="W57" i="21"/>
  <c r="W57" i="20"/>
  <c r="G19" i="20"/>
  <c r="G19" i="22" s="1"/>
  <c r="G19" i="21"/>
  <c r="B113" i="21"/>
  <c r="B113" i="20"/>
  <c r="B113" i="22" s="1"/>
  <c r="X90" i="20"/>
  <c r="AF90" i="22" s="1"/>
  <c r="D90" i="28" s="1"/>
  <c r="F90" i="23" s="1"/>
  <c r="X90" i="23" s="1"/>
  <c r="D91" i="27" s="1"/>
  <c r="X90" i="21"/>
  <c r="F67" i="20"/>
  <c r="F67" i="22" s="1"/>
  <c r="F67" i="21"/>
  <c r="Z35" i="21"/>
  <c r="Z35" i="20"/>
  <c r="Y111" i="21"/>
  <c r="Y111" i="20"/>
  <c r="AG111" i="22" s="1"/>
  <c r="E111" i="28" s="1"/>
  <c r="G111" i="23" s="1"/>
  <c r="Y111" i="23" s="1"/>
  <c r="E112" i="27" s="1"/>
  <c r="AA84" i="21"/>
  <c r="AA84" i="20"/>
  <c r="G20" i="21"/>
  <c r="G20" i="20"/>
  <c r="H73" i="21"/>
  <c r="H73" i="20"/>
  <c r="H9" i="20"/>
  <c r="H9" i="21"/>
  <c r="N73" i="20"/>
  <c r="N73" i="22" s="1"/>
  <c r="N73" i="21"/>
  <c r="N9" i="21"/>
  <c r="N9" i="20"/>
  <c r="G101" i="21"/>
  <c r="G101" i="20"/>
  <c r="G53" i="20"/>
  <c r="G53" i="21"/>
  <c r="Y16" i="21"/>
  <c r="Y16" i="20"/>
  <c r="F101" i="20"/>
  <c r="F101" i="22" s="1"/>
  <c r="F101" i="21"/>
  <c r="E101" i="21"/>
  <c r="E101" i="20"/>
  <c r="Y53" i="21"/>
  <c r="Y53" i="20"/>
  <c r="AG53" i="22" s="1"/>
  <c r="E53" i="28" s="1"/>
  <c r="G53" i="23" s="1"/>
  <c r="Y53" i="23" s="1"/>
  <c r="E54" i="27" s="1"/>
  <c r="C16" i="21"/>
  <c r="C16" i="20"/>
  <c r="D105" i="21"/>
  <c r="D105" i="20"/>
  <c r="X45" i="20"/>
  <c r="AF45" i="22" s="1"/>
  <c r="D45" i="28" s="1"/>
  <c r="F45" i="23" s="1"/>
  <c r="X45" i="23" s="1"/>
  <c r="D46" i="27" s="1"/>
  <c r="X45" i="21"/>
  <c r="X17" i="20"/>
  <c r="X17" i="21"/>
  <c r="C77" i="21"/>
  <c r="C77" i="20"/>
  <c r="H104" i="21"/>
  <c r="H104" i="20"/>
  <c r="AB40" i="21"/>
  <c r="AB40" i="20"/>
  <c r="AH104" i="21"/>
  <c r="AH104" i="20"/>
  <c r="AP104" i="22" s="1"/>
  <c r="N40" i="20"/>
  <c r="N40" i="22" s="1"/>
  <c r="N40" i="21"/>
  <c r="D126" i="20"/>
  <c r="D126" i="22" s="1"/>
  <c r="D126" i="21"/>
  <c r="D66" i="21"/>
  <c r="D66" i="20"/>
  <c r="X30" i="20"/>
  <c r="X30" i="21"/>
  <c r="AA116" i="20"/>
  <c r="AA116" i="21"/>
  <c r="AA68" i="21"/>
  <c r="AA68" i="20"/>
  <c r="AI68" i="22" s="1"/>
  <c r="G68" i="28" s="1"/>
  <c r="I68" i="23" s="1"/>
  <c r="AA68" i="23" s="1"/>
  <c r="G69" i="27" s="1"/>
  <c r="Y47" i="21"/>
  <c r="Y47" i="20"/>
  <c r="D115" i="21"/>
  <c r="D115" i="20"/>
  <c r="D87" i="20"/>
  <c r="D87" i="21"/>
  <c r="V42" i="21"/>
  <c r="V42" i="20"/>
  <c r="AD42" i="22" s="1"/>
  <c r="B14" i="20"/>
  <c r="B14" i="22" s="1"/>
  <c r="B14" i="21"/>
  <c r="Z78" i="21"/>
  <c r="Z78" i="20"/>
  <c r="C73" i="21"/>
  <c r="C73" i="20"/>
  <c r="C73" i="22" s="1"/>
  <c r="C41" i="21"/>
  <c r="C41" i="20"/>
  <c r="C41" i="22" s="1"/>
  <c r="X122" i="21"/>
  <c r="X122" i="20"/>
  <c r="G4" i="20"/>
  <c r="G4" i="22" s="1"/>
  <c r="G4" i="21"/>
  <c r="V78" i="20"/>
  <c r="V78" i="21"/>
  <c r="AB4" i="21"/>
  <c r="AB4" i="20"/>
  <c r="AH4" i="20"/>
  <c r="AH4" i="21"/>
  <c r="Y129" i="21"/>
  <c r="Y129" i="20"/>
  <c r="AA86" i="21"/>
  <c r="AA86" i="20"/>
  <c r="AI86" i="22" s="1"/>
  <c r="G86" i="28" s="1"/>
  <c r="I86" i="23" s="1"/>
  <c r="AA86" i="23" s="1"/>
  <c r="G87" i="27" s="1"/>
  <c r="Y65" i="21"/>
  <c r="Y65" i="20"/>
  <c r="AG65" i="22" s="1"/>
  <c r="E65" i="28" s="1"/>
  <c r="G65" i="23" s="1"/>
  <c r="Y65" i="23" s="1"/>
  <c r="E66" i="27" s="1"/>
  <c r="W44" i="20"/>
  <c r="AE44" i="22" s="1"/>
  <c r="C44" i="28" s="1"/>
  <c r="E44" i="23" s="1"/>
  <c r="W44" i="23" s="1"/>
  <c r="C45" i="27" s="1"/>
  <c r="W44" i="21"/>
  <c r="G22" i="21"/>
  <c r="G22" i="20"/>
  <c r="F82" i="21"/>
  <c r="F82" i="20"/>
  <c r="F82" i="22" s="1"/>
  <c r="H68" i="21"/>
  <c r="H68" i="20"/>
  <c r="B17" i="21"/>
  <c r="B17" i="20"/>
  <c r="V118" i="21"/>
  <c r="V118" i="20"/>
  <c r="D91" i="21"/>
  <c r="D91" i="20"/>
  <c r="D91" i="22" s="1"/>
  <c r="V50" i="20"/>
  <c r="V50" i="21"/>
  <c r="V18" i="21"/>
  <c r="V18" i="20"/>
  <c r="X120" i="21"/>
  <c r="X120" i="20"/>
  <c r="X129" i="21"/>
  <c r="X129" i="20"/>
  <c r="AF129" i="22" s="1"/>
  <c r="D129" i="28" s="1"/>
  <c r="F129" i="23" s="1"/>
  <c r="X129" i="23" s="1"/>
  <c r="D130" i="27" s="1"/>
  <c r="F131" i="20"/>
  <c r="F131" i="21"/>
  <c r="N13" i="21"/>
  <c r="N13" i="20"/>
  <c r="B86" i="20"/>
  <c r="B86" i="22" s="1"/>
  <c r="B86" i="21"/>
  <c r="F44" i="21"/>
  <c r="F44" i="20"/>
  <c r="F44" i="22" s="1"/>
  <c r="AH77" i="21"/>
  <c r="AH77" i="20"/>
  <c r="AP77" i="22" s="1"/>
  <c r="D103" i="20"/>
  <c r="D103" i="22" s="1"/>
  <c r="D103" i="21"/>
  <c r="X67" i="20"/>
  <c r="AF67" i="22" s="1"/>
  <c r="D67" i="28" s="1"/>
  <c r="F67" i="23" s="1"/>
  <c r="X67" i="23" s="1"/>
  <c r="D68" i="27" s="1"/>
  <c r="X67" i="21"/>
  <c r="B26" i="21"/>
  <c r="B26" i="20"/>
  <c r="B26" i="22" s="1"/>
  <c r="AA113" i="20"/>
  <c r="AA113" i="21"/>
  <c r="G81" i="21"/>
  <c r="G81" i="20"/>
  <c r="G49" i="20"/>
  <c r="G49" i="22" s="1"/>
  <c r="G49" i="21"/>
  <c r="W23" i="21"/>
  <c r="W23" i="20"/>
  <c r="AE23" i="22" s="1"/>
  <c r="C23" i="28" s="1"/>
  <c r="E23" i="23" s="1"/>
  <c r="W23" i="23" s="1"/>
  <c r="C24" i="27" s="1"/>
  <c r="X101" i="21"/>
  <c r="X101" i="20"/>
  <c r="AF101" i="22" s="1"/>
  <c r="D101" i="28" s="1"/>
  <c r="F101" i="23" s="1"/>
  <c r="X101" i="23" s="1"/>
  <c r="D102" i="27" s="1"/>
  <c r="AH93" i="21"/>
  <c r="AH93" i="20"/>
  <c r="B94" i="20"/>
  <c r="B94" i="22" s="1"/>
  <c r="B94" i="21"/>
  <c r="B66" i="21"/>
  <c r="B66" i="20"/>
  <c r="B66" i="22" s="1"/>
  <c r="F97" i="21"/>
  <c r="F97" i="20"/>
  <c r="F97" i="22" s="1"/>
  <c r="AB52" i="21"/>
  <c r="AB52" i="20"/>
  <c r="Y123" i="20"/>
  <c r="AG123" i="22" s="1"/>
  <c r="E123" i="28" s="1"/>
  <c r="G123" i="23" s="1"/>
  <c r="Y123" i="23" s="1"/>
  <c r="E124" i="27" s="1"/>
  <c r="Y123" i="21"/>
  <c r="AA96" i="20"/>
  <c r="AA96" i="21"/>
  <c r="E75" i="21"/>
  <c r="E75" i="20"/>
  <c r="E75" i="22" s="1"/>
  <c r="AH109" i="21"/>
  <c r="AH109" i="20"/>
  <c r="V102" i="20"/>
  <c r="AD102" i="22" s="1"/>
  <c r="V102" i="21"/>
  <c r="Z52" i="21"/>
  <c r="Z52" i="20"/>
  <c r="AH52" i="22" s="1"/>
  <c r="F52" i="28" s="1"/>
  <c r="H52" i="23" s="1"/>
  <c r="Z52" i="23" s="1"/>
  <c r="F53" i="27" s="1"/>
  <c r="F20" i="21"/>
  <c r="F20" i="20"/>
  <c r="F20" i="22" s="1"/>
  <c r="V30" i="21"/>
  <c r="V30" i="20"/>
  <c r="Z110" i="21"/>
  <c r="Z110" i="20"/>
  <c r="AH84" i="21"/>
  <c r="AH84" i="20"/>
  <c r="AP84" i="22" s="1"/>
  <c r="AH37" i="20"/>
  <c r="AH37" i="21"/>
  <c r="X111" i="21"/>
  <c r="X111" i="20"/>
  <c r="X83" i="21"/>
  <c r="X83" i="20"/>
  <c r="B38" i="21"/>
  <c r="B38" i="20"/>
  <c r="B38" i="22" s="1"/>
  <c r="V38" i="22" s="1"/>
  <c r="E125" i="20"/>
  <c r="E125" i="21"/>
  <c r="Y77" i="21"/>
  <c r="Y77" i="20"/>
  <c r="G50" i="21"/>
  <c r="G50" i="20"/>
  <c r="E29" i="21"/>
  <c r="E29" i="20"/>
  <c r="E29" i="22" s="1"/>
  <c r="H83" i="20"/>
  <c r="H83" i="21"/>
  <c r="L61" i="22"/>
  <c r="AB19" i="21"/>
  <c r="AB19" i="20"/>
  <c r="P104" i="22"/>
  <c r="AH83" i="21"/>
  <c r="AH83" i="20"/>
  <c r="AP83" i="22" s="1"/>
  <c r="AR40" i="22"/>
  <c r="P40" i="28" s="1"/>
  <c r="R40" i="23" s="1"/>
  <c r="N19" i="21"/>
  <c r="N19" i="20"/>
  <c r="Z126" i="21"/>
  <c r="Z126" i="20"/>
  <c r="AH126" i="22" s="1"/>
  <c r="F126" i="28" s="1"/>
  <c r="H126" i="23" s="1"/>
  <c r="Z126" i="23" s="1"/>
  <c r="F127" i="27" s="1"/>
  <c r="Z98" i="21"/>
  <c r="Z98" i="20"/>
  <c r="Z66" i="21"/>
  <c r="Z66" i="20"/>
  <c r="B16" i="21"/>
  <c r="B16" i="20"/>
  <c r="AK124" i="22"/>
  <c r="I124" i="28" s="1"/>
  <c r="K124" i="23" s="1"/>
  <c r="AO102" i="22"/>
  <c r="M102" i="28" s="1"/>
  <c r="O102" i="23" s="1"/>
  <c r="M38" i="22"/>
  <c r="AU102" i="22"/>
  <c r="S102" i="28" s="1"/>
  <c r="U102" i="23" s="1"/>
  <c r="Q81" i="22"/>
  <c r="AU38" i="22"/>
  <c r="S38" i="28" s="1"/>
  <c r="U38" i="23" s="1"/>
  <c r="Q17" i="22"/>
  <c r="Y102" i="21"/>
  <c r="Y102" i="20"/>
  <c r="G59" i="20"/>
  <c r="G59" i="22" s="1"/>
  <c r="G59" i="21"/>
  <c r="AA27" i="20"/>
  <c r="AA27" i="21"/>
  <c r="AL97" i="22"/>
  <c r="J97" i="28" s="1"/>
  <c r="L97" i="23" s="1"/>
  <c r="J65" i="22"/>
  <c r="P33" i="22"/>
  <c r="V129" i="21"/>
  <c r="V129" i="20"/>
  <c r="AD129" i="22" s="1"/>
  <c r="D78" i="21"/>
  <c r="D78" i="20"/>
  <c r="Z55" i="21"/>
  <c r="Z55" i="20"/>
  <c r="Z19" i="21"/>
  <c r="Z19" i="20"/>
  <c r="M123" i="22"/>
  <c r="AK81" i="22"/>
  <c r="I81" i="28" s="1"/>
  <c r="K81" i="23" s="1"/>
  <c r="AM38" i="22"/>
  <c r="K38" i="28" s="1"/>
  <c r="M38" i="23" s="1"/>
  <c r="Q102" i="22"/>
  <c r="O81" i="22"/>
  <c r="AU59" i="22"/>
  <c r="S59" i="28" s="1"/>
  <c r="U59" i="23" s="1"/>
  <c r="C114" i="20"/>
  <c r="C114" i="22" s="1"/>
  <c r="C114" i="21"/>
  <c r="W82" i="21"/>
  <c r="W82" i="20"/>
  <c r="AE82" i="22" s="1"/>
  <c r="C82" i="28" s="1"/>
  <c r="E82" i="23" s="1"/>
  <c r="W82" i="23" s="1"/>
  <c r="C83" i="27" s="1"/>
  <c r="Y55" i="21"/>
  <c r="Y55" i="20"/>
  <c r="Y23" i="21"/>
  <c r="Y23" i="20"/>
  <c r="AB97" i="20"/>
  <c r="AJ97" i="22" s="1"/>
  <c r="AB97" i="21"/>
  <c r="J54" i="22"/>
  <c r="AB33" i="21"/>
  <c r="AB33" i="20"/>
  <c r="N97" i="20"/>
  <c r="N97" i="21"/>
  <c r="N33" i="21"/>
  <c r="N33" i="20"/>
  <c r="N33" i="22" s="1"/>
  <c r="Y88" i="21"/>
  <c r="Y88" i="20"/>
  <c r="AA45" i="21"/>
  <c r="AA45" i="20"/>
  <c r="AA13" i="21"/>
  <c r="AA13" i="20"/>
  <c r="AI13" i="22" s="1"/>
  <c r="G13" i="28" s="1"/>
  <c r="I13" i="23" s="1"/>
  <c r="AA13" i="23" s="1"/>
  <c r="G14" i="27" s="1"/>
  <c r="AN40" i="22"/>
  <c r="L40" i="28" s="1"/>
  <c r="N40" i="23" s="1"/>
  <c r="AN8" i="22"/>
  <c r="L8" i="28" s="1"/>
  <c r="N8" i="23" s="1"/>
  <c r="AT104" i="22"/>
  <c r="R104" i="28" s="1"/>
  <c r="T104" i="23" s="1"/>
  <c r="R72" i="22"/>
  <c r="AP46" i="22"/>
  <c r="X108" i="21"/>
  <c r="X108" i="20"/>
  <c r="X76" i="21"/>
  <c r="X76" i="20"/>
  <c r="X44" i="21"/>
  <c r="X44" i="20"/>
  <c r="AO109" i="22"/>
  <c r="M109" i="28" s="1"/>
  <c r="O109" i="23" s="1"/>
  <c r="AM88" i="22"/>
  <c r="K88" i="28" s="1"/>
  <c r="M88" i="23" s="1"/>
  <c r="M45" i="22"/>
  <c r="K24" i="22"/>
  <c r="AU109" i="22"/>
  <c r="S109" i="28" s="1"/>
  <c r="U109" i="23" s="1"/>
  <c r="AU45" i="22"/>
  <c r="S45" i="28" s="1"/>
  <c r="U45" i="23" s="1"/>
  <c r="AA130" i="20"/>
  <c r="AI130" i="22" s="1"/>
  <c r="G130" i="28" s="1"/>
  <c r="I130" i="23" s="1"/>
  <c r="AA130" i="23" s="1"/>
  <c r="G131" i="27" s="1"/>
  <c r="AA130" i="21"/>
  <c r="Y93" i="21"/>
  <c r="Y93" i="20"/>
  <c r="AG93" i="22" s="1"/>
  <c r="E93" i="28" s="1"/>
  <c r="G93" i="23" s="1"/>
  <c r="Y93" i="23" s="1"/>
  <c r="E94" i="27" s="1"/>
  <c r="G18" i="21"/>
  <c r="G18" i="20"/>
  <c r="J104" i="22"/>
  <c r="J72" i="22"/>
  <c r="P40" i="22"/>
  <c r="AR8" i="22"/>
  <c r="P8" i="28" s="1"/>
  <c r="R8" i="23" s="1"/>
  <c r="D93" i="20"/>
  <c r="D93" i="21"/>
  <c r="D65" i="20"/>
  <c r="D65" i="22" s="1"/>
  <c r="D65" i="21"/>
  <c r="X33" i="21"/>
  <c r="X33" i="20"/>
  <c r="AO42" i="22"/>
  <c r="M42" i="28" s="1"/>
  <c r="O42" i="23" s="1"/>
  <c r="O128" i="22"/>
  <c r="AU42" i="22"/>
  <c r="S42" i="28" s="1"/>
  <c r="U42" i="23" s="1"/>
  <c r="AA127" i="21"/>
  <c r="AA127" i="20"/>
  <c r="L122" i="22"/>
  <c r="H80" i="20"/>
  <c r="H80" i="21"/>
  <c r="L58" i="22"/>
  <c r="H16" i="20"/>
  <c r="H16" i="21"/>
  <c r="AH80" i="21"/>
  <c r="AH80" i="20"/>
  <c r="N16" i="21"/>
  <c r="N16" i="20"/>
  <c r="N16" i="22" s="1"/>
  <c r="D110" i="20"/>
  <c r="D110" i="21"/>
  <c r="Z27" i="21"/>
  <c r="Z27" i="20"/>
  <c r="AO127" i="22"/>
  <c r="M127" i="28" s="1"/>
  <c r="O127" i="23" s="1"/>
  <c r="K106" i="22"/>
  <c r="AK85" i="22"/>
  <c r="I85" i="28" s="1"/>
  <c r="K85" i="23" s="1"/>
  <c r="M63" i="22"/>
  <c r="K42" i="22"/>
  <c r="AK21" i="22"/>
  <c r="I21" i="28" s="1"/>
  <c r="K21" i="23" s="1"/>
  <c r="AS106" i="22"/>
  <c r="Q106" i="28" s="1"/>
  <c r="S106" i="23" s="1"/>
  <c r="S63" i="22"/>
  <c r="Q42" i="22"/>
  <c r="AA124" i="20"/>
  <c r="AI124" i="22" s="1"/>
  <c r="G124" i="28" s="1"/>
  <c r="I124" i="23" s="1"/>
  <c r="AA124" i="23" s="1"/>
  <c r="G125" i="27" s="1"/>
  <c r="AA124" i="21"/>
  <c r="Y71" i="21"/>
  <c r="Y71" i="20"/>
  <c r="Y7" i="21"/>
  <c r="Y7" i="20"/>
  <c r="J102" i="22"/>
  <c r="AL70" i="22"/>
  <c r="J70" i="28" s="1"/>
  <c r="L70" i="23" s="1"/>
  <c r="J6" i="22"/>
  <c r="Y108" i="21"/>
  <c r="Y108" i="20"/>
  <c r="AG108" i="22" s="1"/>
  <c r="E108" i="28" s="1"/>
  <c r="G108" i="23" s="1"/>
  <c r="Y108" i="23" s="1"/>
  <c r="E109" i="27" s="1"/>
  <c r="W39" i="21"/>
  <c r="W39" i="20"/>
  <c r="AE39" i="22" s="1"/>
  <c r="C39" i="28" s="1"/>
  <c r="E39" i="23" s="1"/>
  <c r="W39" i="23" s="1"/>
  <c r="C40" i="27" s="1"/>
  <c r="AL119" i="22"/>
  <c r="J119" i="28" s="1"/>
  <c r="L119" i="23" s="1"/>
  <c r="AB98" i="21"/>
  <c r="AB98" i="20"/>
  <c r="L76" i="22"/>
  <c r="J55" i="22"/>
  <c r="H34" i="20"/>
  <c r="H34" i="21"/>
  <c r="AN12" i="22"/>
  <c r="L12" i="28" s="1"/>
  <c r="N12" i="23" s="1"/>
  <c r="AR119" i="22"/>
  <c r="P119" i="28" s="1"/>
  <c r="R119" i="23" s="1"/>
  <c r="N98" i="21"/>
  <c r="N98" i="20"/>
  <c r="AT76" i="22"/>
  <c r="R76" i="28" s="1"/>
  <c r="T76" i="23" s="1"/>
  <c r="AH34" i="21"/>
  <c r="AH34" i="20"/>
  <c r="AP34" i="22" s="1"/>
  <c r="X116" i="21"/>
  <c r="X116" i="20"/>
  <c r="AF116" i="22" s="1"/>
  <c r="D116" i="28" s="1"/>
  <c r="F116" i="23" s="1"/>
  <c r="X116" i="23" s="1"/>
  <c r="D117" i="27" s="1"/>
  <c r="B71" i="21"/>
  <c r="B71" i="20"/>
  <c r="D20" i="21"/>
  <c r="D20" i="20"/>
  <c r="K124" i="22"/>
  <c r="AK103" i="22"/>
  <c r="I103" i="28" s="1"/>
  <c r="K103" i="23" s="1"/>
  <c r="M81" i="22"/>
  <c r="M17" i="22"/>
  <c r="Q124" i="22"/>
  <c r="O103" i="22"/>
  <c r="AU81" i="22"/>
  <c r="S81" i="28" s="1"/>
  <c r="U81" i="23" s="1"/>
  <c r="Q60" i="22"/>
  <c r="AQ39" i="22"/>
  <c r="O39" i="28" s="1"/>
  <c r="Q39" i="23" s="1"/>
  <c r="S17" i="22"/>
  <c r="AA118" i="21"/>
  <c r="AA118" i="20"/>
  <c r="AI118" i="22" s="1"/>
  <c r="G118" i="28" s="1"/>
  <c r="I118" i="23" s="1"/>
  <c r="AA118" i="23" s="1"/>
  <c r="G119" i="27" s="1"/>
  <c r="L129" i="22"/>
  <c r="J108" i="22"/>
  <c r="AB87" i="21"/>
  <c r="AB87" i="20"/>
  <c r="J44" i="22"/>
  <c r="AB23" i="20"/>
  <c r="AB23" i="21"/>
  <c r="AT129" i="22"/>
  <c r="R129" i="28" s="1"/>
  <c r="T129" i="23" s="1"/>
  <c r="P108" i="22"/>
  <c r="AH87" i="21"/>
  <c r="AH87" i="20"/>
  <c r="R65" i="22"/>
  <c r="AH23" i="21"/>
  <c r="AH23" i="20"/>
  <c r="AP23" i="22" s="1"/>
  <c r="X125" i="21"/>
  <c r="X125" i="20"/>
  <c r="AF125" i="22" s="1"/>
  <c r="D125" i="28" s="1"/>
  <c r="F125" i="23" s="1"/>
  <c r="X125" i="23" s="1"/>
  <c r="D126" i="27" s="1"/>
  <c r="V28" i="21"/>
  <c r="V28" i="20"/>
  <c r="AK128" i="22"/>
  <c r="I128" i="28" s="1"/>
  <c r="K128" i="23" s="1"/>
  <c r="K85" i="22"/>
  <c r="M42" i="22"/>
  <c r="AM21" i="22"/>
  <c r="K21" i="28" s="1"/>
  <c r="M21" i="23" s="1"/>
  <c r="AQ128" i="22"/>
  <c r="O128" i="28" s="1"/>
  <c r="Q128" i="23" s="1"/>
  <c r="AQ64" i="22"/>
  <c r="O64" i="28" s="1"/>
  <c r="Q64" i="23" s="1"/>
  <c r="AS21" i="22"/>
  <c r="Q21" i="28" s="1"/>
  <c r="S21" i="23" s="1"/>
  <c r="Y122" i="21"/>
  <c r="Y122" i="20"/>
  <c r="AG122" i="22" s="1"/>
  <c r="E122" i="28" s="1"/>
  <c r="G122" i="23" s="1"/>
  <c r="C101" i="21"/>
  <c r="C101" i="20"/>
  <c r="AA79" i="20"/>
  <c r="AI79" i="22" s="1"/>
  <c r="G79" i="28" s="1"/>
  <c r="I79" i="23" s="1"/>
  <c r="AA79" i="21"/>
  <c r="E58" i="21"/>
  <c r="E58" i="20"/>
  <c r="AA31" i="21"/>
  <c r="AA31" i="20"/>
  <c r="AI31" i="22" s="1"/>
  <c r="G31" i="28" s="1"/>
  <c r="I31" i="23" s="1"/>
  <c r="AA31" i="23" s="1"/>
  <c r="G32" i="27" s="1"/>
  <c r="C5" i="21"/>
  <c r="C5" i="20"/>
  <c r="J101" i="22"/>
  <c r="J69" i="22"/>
  <c r="AL37" i="22"/>
  <c r="J37" i="28" s="1"/>
  <c r="L37" i="23" s="1"/>
  <c r="AL5" i="22"/>
  <c r="J5" i="28" s="1"/>
  <c r="L5" i="23" s="1"/>
  <c r="P37" i="22"/>
  <c r="AR5" i="22"/>
  <c r="P5" i="28" s="1"/>
  <c r="R5" i="23" s="1"/>
  <c r="B105" i="21"/>
  <c r="B105" i="20"/>
  <c r="V73" i="21"/>
  <c r="V73" i="20"/>
  <c r="D18" i="20"/>
  <c r="D18" i="22" s="1"/>
  <c r="D18" i="21"/>
  <c r="AM122" i="22"/>
  <c r="K122" i="28" s="1"/>
  <c r="M122" i="23" s="1"/>
  <c r="AO79" i="22"/>
  <c r="M79" i="28" s="1"/>
  <c r="O79" i="23" s="1"/>
  <c r="AM58" i="22"/>
  <c r="K58" i="28" s="1"/>
  <c r="M58" i="23" s="1"/>
  <c r="I37" i="22"/>
  <c r="M15" i="22"/>
  <c r="AS122" i="22"/>
  <c r="Q122" i="28" s="1"/>
  <c r="S122" i="23" s="1"/>
  <c r="AQ101" i="22"/>
  <c r="O101" i="28" s="1"/>
  <c r="Q101" i="23" s="1"/>
  <c r="AU79" i="22"/>
  <c r="S79" i="28" s="1"/>
  <c r="U79" i="23" s="1"/>
  <c r="AS58" i="22"/>
  <c r="Q58" i="28" s="1"/>
  <c r="S58" i="23" s="1"/>
  <c r="Y59" i="21"/>
  <c r="Y59" i="20"/>
  <c r="AA32" i="21"/>
  <c r="AA32" i="20"/>
  <c r="AI32" i="22" s="1"/>
  <c r="G32" i="28" s="1"/>
  <c r="I32" i="23" s="1"/>
  <c r="Y11" i="21"/>
  <c r="Y11" i="20"/>
  <c r="AG11" i="22" s="1"/>
  <c r="E11" i="28" s="1"/>
  <c r="G11" i="23" s="1"/>
  <c r="Y11" i="23" s="1"/>
  <c r="E12" i="27" s="1"/>
  <c r="H117" i="20"/>
  <c r="H117" i="21"/>
  <c r="AN95" i="22"/>
  <c r="L95" i="28" s="1"/>
  <c r="N95" i="23" s="1"/>
  <c r="AL74" i="22"/>
  <c r="J74" i="28" s="1"/>
  <c r="L74" i="23" s="1"/>
  <c r="H53" i="20"/>
  <c r="H53" i="21"/>
  <c r="L31" i="22"/>
  <c r="AH117" i="21"/>
  <c r="AH117" i="20"/>
  <c r="AT95" i="22"/>
  <c r="R95" i="28" s="1"/>
  <c r="T95" i="23" s="1"/>
  <c r="P74" i="22"/>
  <c r="G85" i="21"/>
  <c r="G85" i="20"/>
  <c r="C43" i="21"/>
  <c r="C43" i="20"/>
  <c r="G5" i="20"/>
  <c r="G5" i="22" s="1"/>
  <c r="G5" i="21"/>
  <c r="J91" i="22"/>
  <c r="H70" i="20"/>
  <c r="H70" i="22" s="1"/>
  <c r="H70" i="21"/>
  <c r="H6" i="20"/>
  <c r="H6" i="21"/>
  <c r="N70" i="21"/>
  <c r="N70" i="20"/>
  <c r="N70" i="22" s="1"/>
  <c r="X70" i="22" s="1"/>
  <c r="N6" i="20"/>
  <c r="N6" i="21"/>
  <c r="X88" i="21"/>
  <c r="X88" i="20"/>
  <c r="X56" i="20"/>
  <c r="X56" i="21"/>
  <c r="D24" i="21"/>
  <c r="D24" i="20"/>
  <c r="D24" i="22" s="1"/>
  <c r="K128" i="22"/>
  <c r="W128" i="22" s="1"/>
  <c r="I107" i="22"/>
  <c r="M85" i="22"/>
  <c r="K64" i="22"/>
  <c r="AK43" i="22"/>
  <c r="I43" i="28" s="1"/>
  <c r="K43" i="23" s="1"/>
  <c r="AO21" i="22"/>
  <c r="M21" i="28" s="1"/>
  <c r="O21" i="23" s="1"/>
  <c r="AS128" i="22"/>
  <c r="Q128" i="28" s="1"/>
  <c r="S128" i="23" s="1"/>
  <c r="O107" i="22"/>
  <c r="AU85" i="22"/>
  <c r="S85" i="28" s="1"/>
  <c r="U85" i="23" s="1"/>
  <c r="Q64" i="22"/>
  <c r="O43" i="22"/>
  <c r="AA122" i="20"/>
  <c r="AI122" i="22" s="1"/>
  <c r="G122" i="28" s="1"/>
  <c r="I122" i="23" s="1"/>
  <c r="AA122" i="21"/>
  <c r="Y85" i="21"/>
  <c r="Y85" i="20"/>
  <c r="AA42" i="21"/>
  <c r="AA42" i="20"/>
  <c r="AB123" i="21"/>
  <c r="AB123" i="20"/>
  <c r="AN101" i="22"/>
  <c r="L101" i="28" s="1"/>
  <c r="N101" i="23" s="1"/>
  <c r="AL80" i="22"/>
  <c r="J80" i="28" s="1"/>
  <c r="L80" i="23" s="1"/>
  <c r="H59" i="21"/>
  <c r="H59" i="20"/>
  <c r="AN37" i="22"/>
  <c r="L37" i="28" s="1"/>
  <c r="N37" i="23" s="1"/>
  <c r="AL16" i="22"/>
  <c r="J16" i="28" s="1"/>
  <c r="L16" i="23" s="1"/>
  <c r="AH123" i="21"/>
  <c r="AH123" i="20"/>
  <c r="AH59" i="21"/>
  <c r="AH59" i="20"/>
  <c r="AR16" i="22"/>
  <c r="P16" i="28" s="1"/>
  <c r="R16" i="23" s="1"/>
  <c r="F114" i="21"/>
  <c r="F114" i="20"/>
  <c r="F114" i="22" s="1"/>
  <c r="D73" i="20"/>
  <c r="D73" i="22" s="1"/>
  <c r="D73" i="21"/>
  <c r="V36" i="21"/>
  <c r="V36" i="20"/>
  <c r="AL4" i="22"/>
  <c r="J4" i="28" s="1"/>
  <c r="L4" i="23" s="1"/>
  <c r="M110" i="22"/>
  <c r="AM89" i="22"/>
  <c r="K89" i="28" s="1"/>
  <c r="M89" i="23" s="1"/>
  <c r="AO62" i="22"/>
  <c r="M62" i="28" s="1"/>
  <c r="O62" i="23" s="1"/>
  <c r="AM41" i="22"/>
  <c r="K41" i="28" s="1"/>
  <c r="M41" i="23" s="1"/>
  <c r="AU126" i="22"/>
  <c r="S126" i="28" s="1"/>
  <c r="U126" i="23" s="1"/>
  <c r="AQ84" i="22"/>
  <c r="O84" i="28" s="1"/>
  <c r="Q84" i="23" s="1"/>
  <c r="AQ20" i="22"/>
  <c r="O20" i="28" s="1"/>
  <c r="Q20" i="23" s="1"/>
  <c r="Y126" i="20"/>
  <c r="Y126" i="21"/>
  <c r="G99" i="21"/>
  <c r="G99" i="20"/>
  <c r="G99" i="22" s="1"/>
  <c r="AA51" i="20"/>
  <c r="AI51" i="22" s="1"/>
  <c r="G51" i="28" s="1"/>
  <c r="I51" i="23" s="1"/>
  <c r="AA51" i="23" s="1"/>
  <c r="G52" i="27" s="1"/>
  <c r="AA51" i="21"/>
  <c r="W9" i="21"/>
  <c r="W9" i="20"/>
  <c r="AN78" i="22"/>
  <c r="L78" i="28" s="1"/>
  <c r="N78" i="23" s="1"/>
  <c r="AN14" i="22"/>
  <c r="L14" i="28" s="1"/>
  <c r="N14" i="23" s="1"/>
  <c r="AR121" i="22"/>
  <c r="P121" i="28" s="1"/>
  <c r="R121" i="23" s="1"/>
  <c r="AR89" i="22"/>
  <c r="P89" i="28" s="1"/>
  <c r="R89" i="23" s="1"/>
  <c r="P57" i="22"/>
  <c r="P25" i="22"/>
  <c r="Z103" i="21"/>
  <c r="Z103" i="20"/>
  <c r="V85" i="20"/>
  <c r="V85" i="21"/>
  <c r="X58" i="21"/>
  <c r="X58" i="20"/>
  <c r="AF58" i="22" s="1"/>
  <c r="D58" i="28" s="1"/>
  <c r="F58" i="23" s="1"/>
  <c r="X58" i="23" s="1"/>
  <c r="D59" i="27" s="1"/>
  <c r="X26" i="20"/>
  <c r="AF26" i="22" s="1"/>
  <c r="D26" i="28" s="1"/>
  <c r="F26" i="23" s="1"/>
  <c r="X26" i="23" s="1"/>
  <c r="D27" i="27" s="1"/>
  <c r="X26" i="21"/>
  <c r="AO115" i="22"/>
  <c r="M115" i="28" s="1"/>
  <c r="O115" i="23" s="1"/>
  <c r="K94" i="22"/>
  <c r="AK73" i="22"/>
  <c r="I73" i="28" s="1"/>
  <c r="K73" i="23" s="1"/>
  <c r="K30" i="22"/>
  <c r="AU115" i="22"/>
  <c r="S115" i="28" s="1"/>
  <c r="U115" i="23" s="1"/>
  <c r="O73" i="22"/>
  <c r="E111" i="20"/>
  <c r="E111" i="22" s="1"/>
  <c r="E111" i="21"/>
  <c r="G84" i="21"/>
  <c r="G84" i="20"/>
  <c r="AA20" i="21"/>
  <c r="AA20" i="20"/>
  <c r="AI20" i="22" s="1"/>
  <c r="G20" i="28" s="1"/>
  <c r="I20" i="23" s="1"/>
  <c r="J94" i="22"/>
  <c r="AB73" i="21"/>
  <c r="AB73" i="20"/>
  <c r="AB9" i="20"/>
  <c r="AB9" i="21"/>
  <c r="R115" i="22"/>
  <c r="AR94" i="22"/>
  <c r="P94" i="28" s="1"/>
  <c r="R94" i="23" s="1"/>
  <c r="AH73" i="21"/>
  <c r="AH73" i="20"/>
  <c r="AH9" i="20"/>
  <c r="AH9" i="21"/>
  <c r="AA101" i="21"/>
  <c r="AA101" i="20"/>
  <c r="AI101" i="22" s="1"/>
  <c r="G101" i="28" s="1"/>
  <c r="I101" i="23" s="1"/>
  <c r="AA53" i="21"/>
  <c r="AA53" i="20"/>
  <c r="E16" i="20"/>
  <c r="E16" i="22" s="1"/>
  <c r="E16" i="21"/>
  <c r="P11" i="22"/>
  <c r="Z101" i="20"/>
  <c r="AH101" i="22" s="1"/>
  <c r="F101" i="28" s="1"/>
  <c r="H101" i="23" s="1"/>
  <c r="Z101" i="21"/>
  <c r="V51" i="20"/>
  <c r="AD51" i="22" s="1"/>
  <c r="V51" i="21"/>
  <c r="Z9" i="21"/>
  <c r="Z9" i="20"/>
  <c r="AH9" i="22" s="1"/>
  <c r="F9" i="28" s="1"/>
  <c r="H9" i="23" s="1"/>
  <c r="Z9" i="23" s="1"/>
  <c r="F10" i="27" s="1"/>
  <c r="AK91" i="22"/>
  <c r="I91" i="28" s="1"/>
  <c r="K91" i="23" s="1"/>
  <c r="AO69" i="22"/>
  <c r="M69" i="28" s="1"/>
  <c r="O69" i="23" s="1"/>
  <c r="I27" i="22"/>
  <c r="S69" i="22"/>
  <c r="AS48" i="22"/>
  <c r="Q48" i="28" s="1"/>
  <c r="S48" i="23" s="1"/>
  <c r="AQ27" i="22"/>
  <c r="O27" i="28" s="1"/>
  <c r="Q27" i="23" s="1"/>
  <c r="S5" i="22"/>
  <c r="G90" i="20"/>
  <c r="G90" i="22" s="1"/>
  <c r="G90" i="21"/>
  <c r="C48" i="21"/>
  <c r="C48" i="20"/>
  <c r="G10" i="20"/>
  <c r="G10" i="21"/>
  <c r="J112" i="22"/>
  <c r="J80" i="22"/>
  <c r="AL48" i="22"/>
  <c r="J48" i="28" s="1"/>
  <c r="L48" i="23" s="1"/>
  <c r="AR112" i="22"/>
  <c r="P112" i="28" s="1"/>
  <c r="R112" i="23" s="1"/>
  <c r="AR80" i="22"/>
  <c r="P80" i="28" s="1"/>
  <c r="R80" i="23" s="1"/>
  <c r="P16" i="22"/>
  <c r="D45" i="20"/>
  <c r="D45" i="21"/>
  <c r="K93" i="22"/>
  <c r="M50" i="22"/>
  <c r="S114" i="22"/>
  <c r="Q93" i="22"/>
  <c r="AQ72" i="22"/>
  <c r="O72" i="28" s="1"/>
  <c r="Q72" i="23" s="1"/>
  <c r="S50" i="22"/>
  <c r="Q29" i="22"/>
  <c r="AQ8" i="22"/>
  <c r="O8" i="28" s="1"/>
  <c r="Q8" i="23" s="1"/>
  <c r="AA55" i="20"/>
  <c r="AI55" i="22" s="1"/>
  <c r="G55" i="28" s="1"/>
  <c r="I55" i="23" s="1"/>
  <c r="AA55" i="23" s="1"/>
  <c r="G56" i="27" s="1"/>
  <c r="AA55" i="21"/>
  <c r="H120" i="21"/>
  <c r="H120" i="20"/>
  <c r="L98" i="22"/>
  <c r="AL77" i="22"/>
  <c r="J77" i="28" s="1"/>
  <c r="L77" i="23" s="1"/>
  <c r="AB56" i="21"/>
  <c r="AB56" i="20"/>
  <c r="AN34" i="22"/>
  <c r="L34" i="28" s="1"/>
  <c r="N34" i="23" s="1"/>
  <c r="J13" i="22"/>
  <c r="AH120" i="21"/>
  <c r="AH120" i="20"/>
  <c r="AT98" i="22"/>
  <c r="R98" i="28" s="1"/>
  <c r="T98" i="23" s="1"/>
  <c r="P77" i="22"/>
  <c r="AH56" i="21"/>
  <c r="AH56" i="20"/>
  <c r="R34" i="22"/>
  <c r="P13" i="22"/>
  <c r="B121" i="21"/>
  <c r="B121" i="20"/>
  <c r="X62" i="21"/>
  <c r="X62" i="20"/>
  <c r="D30" i="20"/>
  <c r="D30" i="21"/>
  <c r="K66" i="22"/>
  <c r="AO23" i="22"/>
  <c r="M23" i="28" s="1"/>
  <c r="O23" i="23" s="1"/>
  <c r="G116" i="21"/>
  <c r="G116" i="20"/>
  <c r="G68" i="21"/>
  <c r="G68" i="20"/>
  <c r="E47" i="21"/>
  <c r="E47" i="20"/>
  <c r="E47" i="22" s="1"/>
  <c r="AR57" i="22"/>
  <c r="P57" i="28" s="1"/>
  <c r="R57" i="23" s="1"/>
  <c r="AL78" i="22"/>
  <c r="J78" i="28" s="1"/>
  <c r="L78" i="23" s="1"/>
  <c r="X78" i="23" s="1"/>
  <c r="D79" i="27" s="1"/>
  <c r="AR102" i="22"/>
  <c r="P102" i="28" s="1"/>
  <c r="R102" i="23" s="1"/>
  <c r="X115" i="21"/>
  <c r="X115" i="20"/>
  <c r="AF115" i="22" s="1"/>
  <c r="D115" i="28" s="1"/>
  <c r="F115" i="23" s="1"/>
  <c r="X115" i="23" s="1"/>
  <c r="D116" i="27" s="1"/>
  <c r="X87" i="21"/>
  <c r="X87" i="20"/>
  <c r="B42" i="21"/>
  <c r="B42" i="20"/>
  <c r="V14" i="21"/>
  <c r="V14" i="20"/>
  <c r="AD14" i="22" s="1"/>
  <c r="I70" i="22"/>
  <c r="I6" i="22"/>
  <c r="AQ70" i="22"/>
  <c r="O70" i="28" s="1"/>
  <c r="Q70" i="23" s="1"/>
  <c r="AL23" i="22"/>
  <c r="J23" i="28" s="1"/>
  <c r="L23" i="23" s="1"/>
  <c r="AN129" i="22"/>
  <c r="L129" i="28" s="1"/>
  <c r="N129" i="23" s="1"/>
  <c r="F78" i="21"/>
  <c r="F78" i="20"/>
  <c r="AO30" i="22"/>
  <c r="M30" i="28" s="1"/>
  <c r="O30" i="23" s="1"/>
  <c r="Q73" i="22"/>
  <c r="W73" i="21"/>
  <c r="W73" i="20"/>
  <c r="W41" i="21"/>
  <c r="W41" i="20"/>
  <c r="AE41" i="22" s="1"/>
  <c r="C41" i="28" s="1"/>
  <c r="E41" i="23" s="1"/>
  <c r="W41" i="23" s="1"/>
  <c r="C42" i="27" s="1"/>
  <c r="D122" i="21"/>
  <c r="D122" i="20"/>
  <c r="AA4" i="20"/>
  <c r="AI4" i="22" s="1"/>
  <c r="G4" i="28" s="1"/>
  <c r="I4" i="23" s="1"/>
  <c r="AA4" i="23" s="1"/>
  <c r="AA4" i="21"/>
  <c r="B78" i="20"/>
  <c r="B78" i="22" s="1"/>
  <c r="B78" i="21"/>
  <c r="H4" i="21"/>
  <c r="H4" i="20"/>
  <c r="K111" i="22"/>
  <c r="K47" i="22"/>
  <c r="I26" i="22"/>
  <c r="N4" i="21"/>
  <c r="N4" i="20"/>
  <c r="N4" i="22" s="1"/>
  <c r="X4" i="22" s="1"/>
  <c r="O26" i="22"/>
  <c r="AK42" i="22"/>
  <c r="I42" i="28" s="1"/>
  <c r="K42" i="23" s="1"/>
  <c r="AO129" i="22"/>
  <c r="M129" i="28" s="1"/>
  <c r="O129" i="23" s="1"/>
  <c r="I87" i="22"/>
  <c r="I23" i="22"/>
  <c r="Q108" i="22"/>
  <c r="O87" i="22"/>
  <c r="AS44" i="22"/>
  <c r="Q44" i="28" s="1"/>
  <c r="S44" i="23" s="1"/>
  <c r="E129" i="21"/>
  <c r="E129" i="20"/>
  <c r="G86" i="20"/>
  <c r="G86" i="22" s="1"/>
  <c r="G86" i="21"/>
  <c r="E65" i="21"/>
  <c r="E65" i="20"/>
  <c r="E65" i="22" s="1"/>
  <c r="C44" i="20"/>
  <c r="C44" i="21"/>
  <c r="AA22" i="20"/>
  <c r="AI22" i="22" s="1"/>
  <c r="G22" i="28" s="1"/>
  <c r="I22" i="23" s="1"/>
  <c r="AA22" i="23" s="1"/>
  <c r="G23" i="27" s="1"/>
  <c r="AA22" i="21"/>
  <c r="Z82" i="21"/>
  <c r="Z82" i="20"/>
  <c r="K121" i="22"/>
  <c r="AK100" i="22"/>
  <c r="I100" i="28" s="1"/>
  <c r="K100" i="23" s="1"/>
  <c r="AB68" i="20"/>
  <c r="AB68" i="21"/>
  <c r="V17" i="21"/>
  <c r="V17" i="20"/>
  <c r="P62" i="22"/>
  <c r="AR30" i="22"/>
  <c r="P30" i="28" s="1"/>
  <c r="R30" i="23" s="1"/>
  <c r="B118" i="21"/>
  <c r="B118" i="20"/>
  <c r="B118" i="22" s="1"/>
  <c r="X91" i="21"/>
  <c r="X91" i="20"/>
  <c r="AF91" i="22" s="1"/>
  <c r="D91" i="28" s="1"/>
  <c r="F91" i="23" s="1"/>
  <c r="X91" i="23" s="1"/>
  <c r="D92" i="27" s="1"/>
  <c r="B50" i="21"/>
  <c r="B50" i="20"/>
  <c r="B18" i="21"/>
  <c r="B18" i="20"/>
  <c r="I90" i="22"/>
  <c r="AO20" i="22"/>
  <c r="M20" i="28" s="1"/>
  <c r="O20" i="23" s="1"/>
  <c r="AS79" i="22"/>
  <c r="Q79" i="28" s="1"/>
  <c r="S79" i="23" s="1"/>
  <c r="AU36" i="22"/>
  <c r="S36" i="28" s="1"/>
  <c r="U36" i="23" s="1"/>
  <c r="AS15" i="22"/>
  <c r="Q15" i="28" s="1"/>
  <c r="S15" i="23" s="1"/>
  <c r="O82" i="22"/>
  <c r="D120" i="21"/>
  <c r="D120" i="20"/>
  <c r="J105" i="22"/>
  <c r="AH100" i="21"/>
  <c r="AH100" i="20"/>
  <c r="F95" i="21"/>
  <c r="F95" i="20"/>
  <c r="AR122" i="22"/>
  <c r="P122" i="28" s="1"/>
  <c r="R122" i="23" s="1"/>
  <c r="AT71" i="22"/>
  <c r="R71" i="28" s="1"/>
  <c r="T71" i="23" s="1"/>
  <c r="P50" i="22"/>
  <c r="AH29" i="21"/>
  <c r="AH29" i="20"/>
  <c r="AP29" i="22" s="1"/>
  <c r="R7" i="22"/>
  <c r="Z72" i="21"/>
  <c r="Z72" i="20"/>
  <c r="D31" i="21"/>
  <c r="D31" i="20"/>
  <c r="D31" i="22" s="1"/>
  <c r="K83" i="22"/>
  <c r="AK62" i="22"/>
  <c r="I62" i="28" s="1"/>
  <c r="K62" i="23" s="1"/>
  <c r="AM19" i="22"/>
  <c r="K19" i="28" s="1"/>
  <c r="M19" i="23" s="1"/>
  <c r="AU40" i="22"/>
  <c r="S40" i="28" s="1"/>
  <c r="U40" i="23" s="1"/>
  <c r="AM103" i="22"/>
  <c r="K103" i="28" s="1"/>
  <c r="M103" i="23" s="1"/>
  <c r="O34" i="22"/>
  <c r="X52" i="21"/>
  <c r="X52" i="20"/>
  <c r="AF52" i="22" s="1"/>
  <c r="D52" i="28" s="1"/>
  <c r="F52" i="23" s="1"/>
  <c r="X52" i="23" s="1"/>
  <c r="D53" i="27" s="1"/>
  <c r="AR12" i="22"/>
  <c r="P12" i="28" s="1"/>
  <c r="R12" i="23" s="1"/>
  <c r="L14" i="22"/>
  <c r="AN63" i="22"/>
  <c r="L63" i="28" s="1"/>
  <c r="N63" i="23" s="1"/>
  <c r="P94" i="22"/>
  <c r="R39" i="22"/>
  <c r="AT7" i="22"/>
  <c r="R7" i="28" s="1"/>
  <c r="T7" i="23" s="1"/>
  <c r="X99" i="21"/>
  <c r="X99" i="20"/>
  <c r="AF99" i="22" s="1"/>
  <c r="D99" i="28" s="1"/>
  <c r="F99" i="23" s="1"/>
  <c r="X99" i="23" s="1"/>
  <c r="D100" i="27" s="1"/>
  <c r="B58" i="21"/>
  <c r="B58" i="20"/>
  <c r="F16" i="21"/>
  <c r="F16" i="20"/>
  <c r="K99" i="22"/>
  <c r="M56" i="22"/>
  <c r="AK14" i="22"/>
  <c r="I14" i="28" s="1"/>
  <c r="K14" i="23" s="1"/>
  <c r="S120" i="22"/>
  <c r="O78" i="22"/>
  <c r="S56" i="22"/>
  <c r="AS35" i="22"/>
  <c r="Q35" i="28" s="1"/>
  <c r="S35" i="23" s="1"/>
  <c r="S8" i="22"/>
  <c r="C103" i="21"/>
  <c r="C103" i="20"/>
  <c r="E76" i="21"/>
  <c r="E76" i="20"/>
  <c r="E76" i="22" s="1"/>
  <c r="E44" i="20"/>
  <c r="E44" i="22" s="1"/>
  <c r="E44" i="21"/>
  <c r="AA17" i="21"/>
  <c r="AA17" i="20"/>
  <c r="AR87" i="22"/>
  <c r="P87" i="28" s="1"/>
  <c r="R87" i="23" s="1"/>
  <c r="AR108" i="22"/>
  <c r="P108" i="28" s="1"/>
  <c r="R108" i="23" s="1"/>
  <c r="B60" i="21"/>
  <c r="B60" i="20"/>
  <c r="B60" i="22" s="1"/>
  <c r="R14" i="22"/>
  <c r="J74" i="22"/>
  <c r="Z112" i="20"/>
  <c r="AH112" i="22" s="1"/>
  <c r="F112" i="28" s="1"/>
  <c r="H112" i="23" s="1"/>
  <c r="Z112" i="23" s="1"/>
  <c r="F113" i="27" s="1"/>
  <c r="Z112" i="21"/>
  <c r="Z80" i="21"/>
  <c r="Z80" i="20"/>
  <c r="V62" i="21"/>
  <c r="V62" i="20"/>
  <c r="AD62" i="22" s="1"/>
  <c r="M108" i="22"/>
  <c r="AU108" i="22"/>
  <c r="S108" i="28" s="1"/>
  <c r="U108" i="23" s="1"/>
  <c r="F61" i="20"/>
  <c r="F61" i="22" s="1"/>
  <c r="V61" i="22" s="1"/>
  <c r="F61" i="21"/>
  <c r="V64" i="21"/>
  <c r="V64" i="20"/>
  <c r="H52" i="21"/>
  <c r="H52" i="20"/>
  <c r="E123" i="21"/>
  <c r="E123" i="20"/>
  <c r="G96" i="21"/>
  <c r="G96" i="20"/>
  <c r="Y75" i="20"/>
  <c r="AG75" i="22" s="1"/>
  <c r="E75" i="28" s="1"/>
  <c r="G75" i="23" s="1"/>
  <c r="Y75" i="23" s="1"/>
  <c r="E76" i="27" s="1"/>
  <c r="Y75" i="21"/>
  <c r="N109" i="21"/>
  <c r="N109" i="20"/>
  <c r="P54" i="22"/>
  <c r="B102" i="21"/>
  <c r="B102" i="20"/>
  <c r="B102" i="22" s="1"/>
  <c r="F52" i="21"/>
  <c r="F52" i="20"/>
  <c r="F52" i="22" s="1"/>
  <c r="Z20" i="20"/>
  <c r="AH20" i="22" s="1"/>
  <c r="F20" i="28" s="1"/>
  <c r="H20" i="23" s="1"/>
  <c r="Z20" i="23" s="1"/>
  <c r="F21" i="27" s="1"/>
  <c r="Z20" i="21"/>
  <c r="AK130" i="22"/>
  <c r="I130" i="28" s="1"/>
  <c r="K130" i="23" s="1"/>
  <c r="AO108" i="22"/>
  <c r="M108" i="28" s="1"/>
  <c r="O108" i="23" s="1"/>
  <c r="AM87" i="22"/>
  <c r="K87" i="28" s="1"/>
  <c r="M87" i="23" s="1"/>
  <c r="AK66" i="22"/>
  <c r="I66" i="28" s="1"/>
  <c r="K66" i="23" s="1"/>
  <c r="O130" i="22"/>
  <c r="S108" i="22"/>
  <c r="O66" i="22"/>
  <c r="B30" i="20"/>
  <c r="B30" i="21"/>
  <c r="O50" i="22"/>
  <c r="AL76" i="22"/>
  <c r="J76" i="28" s="1"/>
  <c r="L76" i="23" s="1"/>
  <c r="F110" i="21"/>
  <c r="F110" i="20"/>
  <c r="J89" i="22"/>
  <c r="N84" i="21"/>
  <c r="N84" i="20"/>
  <c r="AM126" i="22"/>
  <c r="K126" i="28" s="1"/>
  <c r="M126" i="23" s="1"/>
  <c r="AK105" i="22"/>
  <c r="I105" i="28" s="1"/>
  <c r="K105" i="23" s="1"/>
  <c r="S19" i="22"/>
  <c r="N37" i="21"/>
  <c r="N37" i="20"/>
  <c r="R15" i="22"/>
  <c r="D111" i="21"/>
  <c r="D111" i="20"/>
  <c r="D79" i="21"/>
  <c r="D79" i="20"/>
  <c r="V10" i="21"/>
  <c r="V10" i="20"/>
  <c r="AD10" i="22" s="1"/>
  <c r="M96" i="22"/>
  <c r="AK54" i="22"/>
  <c r="I54" i="28" s="1"/>
  <c r="K54" i="23" s="1"/>
  <c r="AQ118" i="22"/>
  <c r="O118" i="28" s="1"/>
  <c r="Q118" i="23" s="1"/>
  <c r="Q75" i="22"/>
  <c r="Q11" i="22"/>
  <c r="AP9" i="22" l="1"/>
  <c r="X33" i="22"/>
  <c r="X104" i="22"/>
  <c r="X57" i="22"/>
  <c r="AP82" i="22"/>
  <c r="X128" i="22"/>
  <c r="AP54" i="22"/>
  <c r="AP24" i="22"/>
  <c r="AZ24" i="22" s="1"/>
  <c r="AP69" i="22"/>
  <c r="AP72" i="22"/>
  <c r="N105" i="22"/>
  <c r="X105" i="22" s="1"/>
  <c r="N75" i="22"/>
  <c r="AP39" i="22"/>
  <c r="AP15" i="22"/>
  <c r="N30" i="22"/>
  <c r="AP6" i="22"/>
  <c r="AZ6" i="22" s="1"/>
  <c r="N7" i="22"/>
  <c r="X7" i="22" s="1"/>
  <c r="N18" i="22"/>
  <c r="X18" i="22" s="1"/>
  <c r="N80" i="22"/>
  <c r="X80" i="22" s="1"/>
  <c r="AA74" i="23"/>
  <c r="G75" i="27" s="1"/>
  <c r="Y6" i="23"/>
  <c r="E7" i="27" s="1"/>
  <c r="X16" i="22"/>
  <c r="AP51" i="22"/>
  <c r="N124" i="22"/>
  <c r="X124" i="22" s="1"/>
  <c r="N42" i="22"/>
  <c r="N47" i="22"/>
  <c r="N77" i="22"/>
  <c r="X77" i="22" s="1"/>
  <c r="N54" i="22"/>
  <c r="AP17" i="22"/>
  <c r="X24" i="22"/>
  <c r="AP118" i="22"/>
  <c r="N69" i="22"/>
  <c r="X38" i="22"/>
  <c r="N85" i="22"/>
  <c r="Z11" i="23"/>
  <c r="F12" i="27" s="1"/>
  <c r="AP31" i="22"/>
  <c r="AP67" i="22"/>
  <c r="AA85" i="23"/>
  <c r="G86" i="27" s="1"/>
  <c r="AP50" i="22"/>
  <c r="N32" i="22"/>
  <c r="X32" i="22" s="1"/>
  <c r="N35" i="22"/>
  <c r="X86" i="23"/>
  <c r="D87" i="27" s="1"/>
  <c r="N120" i="22"/>
  <c r="N109" i="22"/>
  <c r="X109" i="22" s="1"/>
  <c r="AP56" i="22"/>
  <c r="AP123" i="22"/>
  <c r="AP87" i="22"/>
  <c r="N98" i="22"/>
  <c r="X98" i="22" s="1"/>
  <c r="N21" i="22"/>
  <c r="AP18" i="22"/>
  <c r="X46" i="22"/>
  <c r="X63" i="22"/>
  <c r="N125" i="22"/>
  <c r="AA119" i="23"/>
  <c r="G120" i="27" s="1"/>
  <c r="AP115" i="22"/>
  <c r="N34" i="22"/>
  <c r="X34" i="22" s="1"/>
  <c r="N111" i="22"/>
  <c r="Y42" i="23"/>
  <c r="E43" i="27" s="1"/>
  <c r="N6" i="22"/>
  <c r="X6" i="22" s="1"/>
  <c r="AP4" i="22"/>
  <c r="N117" i="22"/>
  <c r="X117" i="22" s="1"/>
  <c r="H117" i="22"/>
  <c r="W117" i="22" s="1"/>
  <c r="H16" i="22"/>
  <c r="W16" i="22" s="1"/>
  <c r="AJ85" i="22"/>
  <c r="AJ89" i="22"/>
  <c r="H44" i="22"/>
  <c r="Y68" i="23"/>
  <c r="E69" i="27" s="1"/>
  <c r="AJ44" i="22"/>
  <c r="H42" i="22"/>
  <c r="W42" i="22" s="1"/>
  <c r="H68" i="22"/>
  <c r="AJ4" i="22"/>
  <c r="X23" i="23"/>
  <c r="D24" i="27" s="1"/>
  <c r="W91" i="23"/>
  <c r="C92" i="27" s="1"/>
  <c r="W85" i="23"/>
  <c r="C86" i="27" s="1"/>
  <c r="AJ100" i="22"/>
  <c r="W57" i="22"/>
  <c r="W130" i="22"/>
  <c r="Z102" i="23"/>
  <c r="F103" i="27" s="1"/>
  <c r="H67" i="22"/>
  <c r="W67" i="22" s="1"/>
  <c r="Z115" i="23"/>
  <c r="F116" i="27" s="1"/>
  <c r="H60" i="22"/>
  <c r="W60" i="22" s="1"/>
  <c r="AJ38" i="22"/>
  <c r="W107" i="23"/>
  <c r="C108" i="27" s="1"/>
  <c r="W12" i="22"/>
  <c r="W78" i="22"/>
  <c r="Z28" i="23"/>
  <c r="F29" i="27" s="1"/>
  <c r="W89" i="22"/>
  <c r="AA32" i="23"/>
  <c r="G33" i="27" s="1"/>
  <c r="AA79" i="23"/>
  <c r="G80" i="27" s="1"/>
  <c r="AJ23" i="22"/>
  <c r="H34" i="22"/>
  <c r="W34" i="22" s="1"/>
  <c r="H80" i="22"/>
  <c r="W80" i="22" s="1"/>
  <c r="W122" i="23"/>
  <c r="C123" i="27" s="1"/>
  <c r="AJ124" i="22"/>
  <c r="H75" i="22"/>
  <c r="H86" i="22"/>
  <c r="W86" i="22" s="1"/>
  <c r="AJ39" i="22"/>
  <c r="H32" i="22"/>
  <c r="H20" i="22"/>
  <c r="H36" i="22"/>
  <c r="W36" i="22" s="1"/>
  <c r="W60" i="23"/>
  <c r="C61" i="27" s="1"/>
  <c r="H23" i="22"/>
  <c r="W43" i="23"/>
  <c r="C44" i="27" s="1"/>
  <c r="W37" i="22"/>
  <c r="Y106" i="23"/>
  <c r="E107" i="27" s="1"/>
  <c r="Z85" i="23"/>
  <c r="F86" i="27" s="1"/>
  <c r="W69" i="23"/>
  <c r="C70" i="27" s="1"/>
  <c r="W123" i="22"/>
  <c r="AJ11" i="22"/>
  <c r="AJ74" i="22"/>
  <c r="AA122" i="23"/>
  <c r="G123" i="27" s="1"/>
  <c r="AJ6" i="22"/>
  <c r="H18" i="22"/>
  <c r="W18" i="22" s="1"/>
  <c r="AJ80" i="22"/>
  <c r="Y119" i="23"/>
  <c r="E120" i="27" s="1"/>
  <c r="Y113" i="23"/>
  <c r="E114" i="27" s="1"/>
  <c r="H72" i="22"/>
  <c r="W72" i="22" s="1"/>
  <c r="AJ50" i="22"/>
  <c r="AA76" i="23"/>
  <c r="G77" i="27" s="1"/>
  <c r="Y76" i="23"/>
  <c r="E77" i="27" s="1"/>
  <c r="H63" i="22"/>
  <c r="H52" i="22"/>
  <c r="W52" i="22" s="1"/>
  <c r="H4" i="22"/>
  <c r="W4" i="22" s="1"/>
  <c r="AJ56" i="22"/>
  <c r="AA101" i="23"/>
  <c r="G102" i="27" s="1"/>
  <c r="AJ123" i="22"/>
  <c r="W70" i="22"/>
  <c r="Y122" i="23"/>
  <c r="E123" i="27" s="1"/>
  <c r="AJ98" i="22"/>
  <c r="AJ19" i="22"/>
  <c r="H64" i="22"/>
  <c r="AJ72" i="22"/>
  <c r="AJ75" i="22"/>
  <c r="AY75" i="22" s="1"/>
  <c r="AJ86" i="22"/>
  <c r="AJ76" i="22"/>
  <c r="H10" i="22"/>
  <c r="X36" i="23"/>
  <c r="D37" i="27" s="1"/>
  <c r="AJ127" i="22"/>
  <c r="AJ35" i="22"/>
  <c r="H78" i="22"/>
  <c r="B10" i="28"/>
  <c r="D10" i="23" s="1"/>
  <c r="AZ29" i="22"/>
  <c r="N29" i="28"/>
  <c r="P29" i="23" s="1"/>
  <c r="G5" i="27"/>
  <c r="B14" i="28"/>
  <c r="D14" i="23" s="1"/>
  <c r="AA20" i="23"/>
  <c r="G21" i="27" s="1"/>
  <c r="AZ23" i="22"/>
  <c r="N23" i="28"/>
  <c r="P23" i="23" s="1"/>
  <c r="AY23" i="22"/>
  <c r="H23" i="28"/>
  <c r="J23" i="23" s="1"/>
  <c r="AZ34" i="22"/>
  <c r="N34" i="28"/>
  <c r="P34" i="23" s="1"/>
  <c r="AZ83" i="22"/>
  <c r="N83" i="28"/>
  <c r="P83" i="23" s="1"/>
  <c r="AZ84" i="22"/>
  <c r="N84" i="28"/>
  <c r="P84" i="23" s="1"/>
  <c r="V26" i="22"/>
  <c r="AZ82" i="22"/>
  <c r="N82" i="28"/>
  <c r="P82" i="23" s="1"/>
  <c r="X48" i="23"/>
  <c r="D49" i="27" s="1"/>
  <c r="AX4" i="22"/>
  <c r="B4" i="28"/>
  <c r="D4" i="23" s="1"/>
  <c r="AY100" i="22"/>
  <c r="H100" i="28"/>
  <c r="J100" i="23" s="1"/>
  <c r="AY24" i="22"/>
  <c r="H24" i="28"/>
  <c r="J24" i="23" s="1"/>
  <c r="AZ91" i="22"/>
  <c r="N91" i="28"/>
  <c r="P91" i="23" s="1"/>
  <c r="AZ54" i="22"/>
  <c r="N54" i="28"/>
  <c r="P54" i="23" s="1"/>
  <c r="AZ101" i="22"/>
  <c r="N101" i="28"/>
  <c r="P101" i="23" s="1"/>
  <c r="AZ129" i="22"/>
  <c r="N129" i="28"/>
  <c r="P129" i="23" s="1"/>
  <c r="B108" i="28"/>
  <c r="D108" i="23" s="1"/>
  <c r="B32" i="28"/>
  <c r="D32" i="23" s="1"/>
  <c r="Y21" i="23"/>
  <c r="E22" i="27" s="1"/>
  <c r="AX49" i="22"/>
  <c r="B49" i="28"/>
  <c r="D49" i="23" s="1"/>
  <c r="AZ27" i="22"/>
  <c r="N27" i="28"/>
  <c r="P27" i="23" s="1"/>
  <c r="AZ102" i="22"/>
  <c r="N102" i="28"/>
  <c r="P102" i="23" s="1"/>
  <c r="B45" i="28"/>
  <c r="D45" i="23" s="1"/>
  <c r="AZ130" i="22"/>
  <c r="N130" i="28"/>
  <c r="P130" i="23" s="1"/>
  <c r="X12" i="23"/>
  <c r="D13" i="27" s="1"/>
  <c r="Y79" i="23"/>
  <c r="E80" i="27" s="1"/>
  <c r="AY72" i="22"/>
  <c r="H72" i="28"/>
  <c r="J72" i="23" s="1"/>
  <c r="AZ38" i="22"/>
  <c r="N38" i="28"/>
  <c r="P38" i="23" s="1"/>
  <c r="AZ68" i="22"/>
  <c r="N68" i="28"/>
  <c r="P68" i="23" s="1"/>
  <c r="Y5" i="23"/>
  <c r="E6" i="27" s="1"/>
  <c r="AZ75" i="22"/>
  <c r="N75" i="28"/>
  <c r="P75" i="23" s="1"/>
  <c r="AZ22" i="22"/>
  <c r="N22" i="28"/>
  <c r="P22" i="23" s="1"/>
  <c r="AY103" i="22"/>
  <c r="H103" i="28"/>
  <c r="J103" i="23" s="1"/>
  <c r="AZ50" i="22"/>
  <c r="N50" i="28"/>
  <c r="P50" i="23" s="1"/>
  <c r="AY50" i="22"/>
  <c r="H50" i="28"/>
  <c r="J50" i="23" s="1"/>
  <c r="X35" i="22"/>
  <c r="AY99" i="22"/>
  <c r="H99" i="28"/>
  <c r="J99" i="23" s="1"/>
  <c r="Z113" i="23"/>
  <c r="F114" i="27" s="1"/>
  <c r="X42" i="23"/>
  <c r="D43" i="27" s="1"/>
  <c r="W70" i="23"/>
  <c r="C71" i="27" s="1"/>
  <c r="X29" i="22"/>
  <c r="X37" i="23"/>
  <c r="D38" i="27" s="1"/>
  <c r="X120" i="22"/>
  <c r="AZ25" i="22"/>
  <c r="N25" i="28"/>
  <c r="P25" i="23" s="1"/>
  <c r="X59" i="22"/>
  <c r="AY28" i="22"/>
  <c r="H28" i="28"/>
  <c r="J28" i="23" s="1"/>
  <c r="X17" i="22"/>
  <c r="W126" i="22"/>
  <c r="W30" i="23"/>
  <c r="C31" i="27" s="1"/>
  <c r="AA91" i="23"/>
  <c r="G92" i="27" s="1"/>
  <c r="AZ31" i="22"/>
  <c r="N31" i="28"/>
  <c r="P31" i="23" s="1"/>
  <c r="AY74" i="22"/>
  <c r="H74" i="28"/>
  <c r="J74" i="23" s="1"/>
  <c r="W130" i="23"/>
  <c r="C131" i="27" s="1"/>
  <c r="B33" i="28"/>
  <c r="D33" i="23" s="1"/>
  <c r="AZ67" i="22"/>
  <c r="N67" i="28"/>
  <c r="P67" i="23" s="1"/>
  <c r="AY12" i="22"/>
  <c r="H12" i="28"/>
  <c r="J12" i="23" s="1"/>
  <c r="AZ79" i="22"/>
  <c r="N79" i="28"/>
  <c r="P79" i="23" s="1"/>
  <c r="AZ10" i="22"/>
  <c r="N10" i="28"/>
  <c r="P10" i="23" s="1"/>
  <c r="W77" i="22"/>
  <c r="Y98" i="23"/>
  <c r="E99" i="27" s="1"/>
  <c r="AY79" i="22"/>
  <c r="H79" i="28"/>
  <c r="J79" i="23" s="1"/>
  <c r="AZ51" i="22"/>
  <c r="N51" i="28"/>
  <c r="P51" i="23" s="1"/>
  <c r="X8" i="23"/>
  <c r="D9" i="27" s="1"/>
  <c r="AY63" i="22"/>
  <c r="H63" i="28"/>
  <c r="J63" i="23" s="1"/>
  <c r="W49" i="22"/>
  <c r="Y89" i="23"/>
  <c r="E90" i="27" s="1"/>
  <c r="B93" i="28"/>
  <c r="D93" i="23" s="1"/>
  <c r="X87" i="22"/>
  <c r="X16" i="23"/>
  <c r="D17" i="27" s="1"/>
  <c r="AZ98" i="22"/>
  <c r="N98" i="28"/>
  <c r="P98" i="23" s="1"/>
  <c r="AY96" i="22"/>
  <c r="H96" i="28"/>
  <c r="J96" i="23" s="1"/>
  <c r="X93" i="23"/>
  <c r="D94" i="27" s="1"/>
  <c r="W33" i="22"/>
  <c r="W99" i="22"/>
  <c r="W120" i="23"/>
  <c r="C121" i="27" s="1"/>
  <c r="W19" i="23"/>
  <c r="C20" i="27" s="1"/>
  <c r="V46" i="22"/>
  <c r="W92" i="22"/>
  <c r="X21" i="23"/>
  <c r="D22" i="27" s="1"/>
  <c r="B72" i="28"/>
  <c r="D72" i="23" s="1"/>
  <c r="B55" i="28"/>
  <c r="D55" i="23" s="1"/>
  <c r="X90" i="22"/>
  <c r="E123" i="22"/>
  <c r="B58" i="22"/>
  <c r="D122" i="22"/>
  <c r="F78" i="22"/>
  <c r="AI53" i="22"/>
  <c r="G53" i="28" s="1"/>
  <c r="I53" i="23" s="1"/>
  <c r="AA53" i="23" s="1"/>
  <c r="G54" i="27" s="1"/>
  <c r="AD85" i="22"/>
  <c r="AG126" i="22"/>
  <c r="E126" i="28" s="1"/>
  <c r="G126" i="23" s="1"/>
  <c r="Y126" i="23" s="1"/>
  <c r="E127" i="27" s="1"/>
  <c r="AP59" i="22"/>
  <c r="AF56" i="22"/>
  <c r="D56" i="28" s="1"/>
  <c r="F56" i="23" s="1"/>
  <c r="X56" i="23" s="1"/>
  <c r="D57" i="27" s="1"/>
  <c r="H6" i="22"/>
  <c r="W6" i="22" s="1"/>
  <c r="G85" i="22"/>
  <c r="H53" i="22"/>
  <c r="W53" i="22" s="1"/>
  <c r="B105" i="22"/>
  <c r="C5" i="22"/>
  <c r="C101" i="22"/>
  <c r="G18" i="22"/>
  <c r="AF108" i="22"/>
  <c r="D108" i="28" s="1"/>
  <c r="F108" i="23" s="1"/>
  <c r="X108" i="23" s="1"/>
  <c r="D109" i="27" s="1"/>
  <c r="N97" i="22"/>
  <c r="X97" i="22" s="1"/>
  <c r="AG55" i="22"/>
  <c r="E55" i="28" s="1"/>
  <c r="G55" i="23" s="1"/>
  <c r="Y55" i="23" s="1"/>
  <c r="E56" i="27" s="1"/>
  <c r="D78" i="22"/>
  <c r="AI27" i="22"/>
  <c r="G27" i="28" s="1"/>
  <c r="I27" i="23" s="1"/>
  <c r="AA27" i="23" s="1"/>
  <c r="G28" i="27" s="1"/>
  <c r="AH98" i="22"/>
  <c r="F98" i="28" s="1"/>
  <c r="H98" i="23" s="1"/>
  <c r="Z98" i="23" s="1"/>
  <c r="F99" i="27" s="1"/>
  <c r="AI96" i="22"/>
  <c r="G96" i="28" s="1"/>
  <c r="I96" i="23" s="1"/>
  <c r="AA96" i="23" s="1"/>
  <c r="G97" i="27" s="1"/>
  <c r="AD78" i="22"/>
  <c r="D87" i="22"/>
  <c r="AI116" i="22"/>
  <c r="G116" i="28" s="1"/>
  <c r="I116" i="23" s="1"/>
  <c r="AA116" i="23" s="1"/>
  <c r="G117" i="27" s="1"/>
  <c r="C77" i="22"/>
  <c r="C16" i="22"/>
  <c r="AG16" i="22"/>
  <c r="E16" i="28" s="1"/>
  <c r="G16" i="23" s="1"/>
  <c r="Y16" i="23" s="1"/>
  <c r="E17" i="27" s="1"/>
  <c r="AI84" i="22"/>
  <c r="G84" i="28" s="1"/>
  <c r="I84" i="23" s="1"/>
  <c r="AA84" i="23" s="1"/>
  <c r="G85" i="27" s="1"/>
  <c r="E110" i="22"/>
  <c r="AF77" i="22"/>
  <c r="D77" i="28" s="1"/>
  <c r="F77" i="23" s="1"/>
  <c r="AJ107" i="22"/>
  <c r="AP70" i="22"/>
  <c r="AJ117" i="22"/>
  <c r="D22" i="22"/>
  <c r="AP71" i="22"/>
  <c r="C124" i="22"/>
  <c r="N82" i="22"/>
  <c r="X82" i="22" s="1"/>
  <c r="AG124" i="22"/>
  <c r="E124" i="28" s="1"/>
  <c r="G124" i="23" s="1"/>
  <c r="Y124" i="23" s="1"/>
  <c r="E125" i="27" s="1"/>
  <c r="AJ16" i="22"/>
  <c r="D83" i="22"/>
  <c r="C102" i="22"/>
  <c r="AF103" i="22"/>
  <c r="D103" i="28" s="1"/>
  <c r="F103" i="23" s="1"/>
  <c r="X103" i="23" s="1"/>
  <c r="D104" i="27" s="1"/>
  <c r="H100" i="22"/>
  <c r="W100" i="22" s="1"/>
  <c r="G70" i="22"/>
  <c r="F100" i="22"/>
  <c r="B75" i="22"/>
  <c r="D119" i="22"/>
  <c r="AJ104" i="22"/>
  <c r="AF105" i="22"/>
  <c r="D105" i="28" s="1"/>
  <c r="F105" i="23" s="1"/>
  <c r="X105" i="23" s="1"/>
  <c r="D106" i="27" s="1"/>
  <c r="E53" i="22"/>
  <c r="AF60" i="22"/>
  <c r="D60" i="28" s="1"/>
  <c r="F60" i="23" s="1"/>
  <c r="X60" i="23" s="1"/>
  <c r="D61" i="27" s="1"/>
  <c r="C26" i="22"/>
  <c r="D90" i="22"/>
  <c r="AI131" i="22"/>
  <c r="G131" i="28" s="1"/>
  <c r="I131" i="23" s="1"/>
  <c r="AA131" i="23" s="1"/>
  <c r="G132" i="27" s="1"/>
  <c r="H107" i="22"/>
  <c r="W107" i="22" s="1"/>
  <c r="D92" i="22"/>
  <c r="V92" i="22" s="1"/>
  <c r="AJ118" i="22"/>
  <c r="N101" i="22"/>
  <c r="X101" i="22" s="1"/>
  <c r="AE38" i="22"/>
  <c r="C38" i="28" s="1"/>
  <c r="E38" i="23" s="1"/>
  <c r="W38" i="23" s="1"/>
  <c r="C39" i="27" s="1"/>
  <c r="AF114" i="22"/>
  <c r="D114" i="28" s="1"/>
  <c r="F114" i="23" s="1"/>
  <c r="X114" i="23" s="1"/>
  <c r="D115" i="27" s="1"/>
  <c r="AJ7" i="22"/>
  <c r="AE124" i="22"/>
  <c r="C124" i="28" s="1"/>
  <c r="E124" i="23" s="1"/>
  <c r="W124" i="23" s="1"/>
  <c r="C125" i="27" s="1"/>
  <c r="AD9" i="22"/>
  <c r="F70" i="22"/>
  <c r="AI93" i="22"/>
  <c r="G93" i="28" s="1"/>
  <c r="I93" i="23" s="1"/>
  <c r="AA93" i="23" s="1"/>
  <c r="G94" i="27" s="1"/>
  <c r="F24" i="22"/>
  <c r="F93" i="22"/>
  <c r="C119" i="22"/>
  <c r="F76" i="22"/>
  <c r="B11" i="22"/>
  <c r="AG49" i="22"/>
  <c r="E49" i="28" s="1"/>
  <c r="G49" i="23" s="1"/>
  <c r="Y49" i="23" s="1"/>
  <c r="E50" i="27" s="1"/>
  <c r="C89" i="22"/>
  <c r="AF19" i="22"/>
  <c r="D19" i="28" s="1"/>
  <c r="F19" i="23" s="1"/>
  <c r="X19" i="23" s="1"/>
  <c r="D20" i="27" s="1"/>
  <c r="AI52" i="22"/>
  <c r="G52" i="28" s="1"/>
  <c r="I52" i="23" s="1"/>
  <c r="AA52" i="23" s="1"/>
  <c r="G53" i="27" s="1"/>
  <c r="D60" i="22"/>
  <c r="AG32" i="22"/>
  <c r="E32" i="28" s="1"/>
  <c r="G32" i="23" s="1"/>
  <c r="Y32" i="23" s="1"/>
  <c r="E33" i="27" s="1"/>
  <c r="AP57" i="22"/>
  <c r="AF94" i="22"/>
  <c r="D94" i="28" s="1"/>
  <c r="F94" i="23" s="1"/>
  <c r="X94" i="23" s="1"/>
  <c r="D95" i="27" s="1"/>
  <c r="G74" i="22"/>
  <c r="AD15" i="22"/>
  <c r="AI16" i="22"/>
  <c r="G16" i="28" s="1"/>
  <c r="I16" i="23" s="1"/>
  <c r="AA16" i="23" s="1"/>
  <c r="G17" i="27" s="1"/>
  <c r="E42" i="22"/>
  <c r="AF9" i="22"/>
  <c r="D9" i="28" s="1"/>
  <c r="F9" i="23" s="1"/>
  <c r="X9" i="23" s="1"/>
  <c r="D10" i="27" s="1"/>
  <c r="AJ119" i="22"/>
  <c r="AI65" i="22"/>
  <c r="G65" i="28" s="1"/>
  <c r="I65" i="23" s="1"/>
  <c r="AA65" i="23" s="1"/>
  <c r="G66" i="27" s="1"/>
  <c r="AP128" i="22"/>
  <c r="C24" i="22"/>
  <c r="E72" i="22"/>
  <c r="B97" i="22"/>
  <c r="AE17" i="22"/>
  <c r="C17" i="28" s="1"/>
  <c r="E17" i="23" s="1"/>
  <c r="W17" i="23" s="1"/>
  <c r="C18" i="27" s="1"/>
  <c r="AH34" i="22"/>
  <c r="F34" i="28" s="1"/>
  <c r="H34" i="23" s="1"/>
  <c r="Z34" i="23" s="1"/>
  <c r="F35" i="27" s="1"/>
  <c r="AE88" i="22"/>
  <c r="C88" i="28" s="1"/>
  <c r="E88" i="23" s="1"/>
  <c r="W88" i="23" s="1"/>
  <c r="C89" i="27" s="1"/>
  <c r="N110" i="22"/>
  <c r="X110" i="22" s="1"/>
  <c r="AE51" i="22"/>
  <c r="C51" i="28" s="1"/>
  <c r="E51" i="23" s="1"/>
  <c r="W51" i="23" s="1"/>
  <c r="C52" i="27" s="1"/>
  <c r="N5" i="22"/>
  <c r="X5" i="22" s="1"/>
  <c r="F65" i="22"/>
  <c r="AI64" i="22"/>
  <c r="G64" i="28" s="1"/>
  <c r="I64" i="23" s="1"/>
  <c r="AA64" i="23" s="1"/>
  <c r="G65" i="27" s="1"/>
  <c r="AJ116" i="22"/>
  <c r="AH93" i="22"/>
  <c r="F93" i="28" s="1"/>
  <c r="H93" i="23" s="1"/>
  <c r="Z93" i="23" s="1"/>
  <c r="F94" i="27" s="1"/>
  <c r="AE119" i="22"/>
  <c r="C119" i="28" s="1"/>
  <c r="E119" i="23" s="1"/>
  <c r="W119" i="23" s="1"/>
  <c r="C120" i="27" s="1"/>
  <c r="AH8" i="22"/>
  <c r="F8" i="28" s="1"/>
  <c r="H8" i="23" s="1"/>
  <c r="Z8" i="23" s="1"/>
  <c r="F9" i="27" s="1"/>
  <c r="AD11" i="22"/>
  <c r="AH68" i="22"/>
  <c r="F68" i="28" s="1"/>
  <c r="H68" i="23" s="1"/>
  <c r="Z68" i="23" s="1"/>
  <c r="F69" i="27" s="1"/>
  <c r="I68" i="22"/>
  <c r="W68" i="22" s="1"/>
  <c r="AI54" i="22"/>
  <c r="G54" i="28" s="1"/>
  <c r="I54" i="23" s="1"/>
  <c r="AA54" i="23" s="1"/>
  <c r="G55" i="27" s="1"/>
  <c r="AG62" i="22"/>
  <c r="E62" i="28" s="1"/>
  <c r="G62" i="23" s="1"/>
  <c r="Y62" i="23" s="1"/>
  <c r="E63" i="27" s="1"/>
  <c r="E80" i="22"/>
  <c r="AP105" i="22"/>
  <c r="G26" i="22"/>
  <c r="AH37" i="22"/>
  <c r="F37" i="28" s="1"/>
  <c r="H37" i="23" s="1"/>
  <c r="Z37" i="23" s="1"/>
  <c r="F38" i="27" s="1"/>
  <c r="E43" i="22"/>
  <c r="B39" i="22"/>
  <c r="AP48" i="22"/>
  <c r="H112" i="22"/>
  <c r="W112" i="22" s="1"/>
  <c r="AG72" i="22"/>
  <c r="E72" i="28" s="1"/>
  <c r="G72" i="23" s="1"/>
  <c r="Y72" i="23" s="1"/>
  <c r="E73" i="27" s="1"/>
  <c r="AJ65" i="22"/>
  <c r="AE98" i="22"/>
  <c r="C98" i="28" s="1"/>
  <c r="E98" i="23" s="1"/>
  <c r="W98" i="23" s="1"/>
  <c r="C99" i="27" s="1"/>
  <c r="AD97" i="22"/>
  <c r="AH65" i="22"/>
  <c r="F65" i="28" s="1"/>
  <c r="H65" i="23" s="1"/>
  <c r="Z65" i="23" s="1"/>
  <c r="F66" i="27" s="1"/>
  <c r="H116" i="22"/>
  <c r="W116" i="22" s="1"/>
  <c r="AH31" i="22"/>
  <c r="F31" i="28" s="1"/>
  <c r="H31" i="23" s="1"/>
  <c r="Z31" i="23" s="1"/>
  <c r="F32" i="27" s="1"/>
  <c r="AF63" i="22"/>
  <c r="D63" i="28" s="1"/>
  <c r="F63" i="23" s="1"/>
  <c r="X63" i="23" s="1"/>
  <c r="D64" i="27" s="1"/>
  <c r="C12" i="22"/>
  <c r="AF123" i="22"/>
  <c r="D123" i="28" s="1"/>
  <c r="F123" i="23" s="1"/>
  <c r="X123" i="23" s="1"/>
  <c r="D124" i="27" s="1"/>
  <c r="AD111" i="22"/>
  <c r="AH124" i="22"/>
  <c r="F124" i="28" s="1"/>
  <c r="H124" i="23" s="1"/>
  <c r="Z124" i="23" s="1"/>
  <c r="F125" i="27" s="1"/>
  <c r="N8" i="22"/>
  <c r="X8" i="22" s="1"/>
  <c r="E37" i="22"/>
  <c r="AP41" i="22"/>
  <c r="AG31" i="22"/>
  <c r="E31" i="28" s="1"/>
  <c r="G31" i="23" s="1"/>
  <c r="Y31" i="23" s="1"/>
  <c r="E32" i="27" s="1"/>
  <c r="B81" i="22"/>
  <c r="AE32" i="22"/>
  <c r="C32" i="28" s="1"/>
  <c r="E32" i="23" s="1"/>
  <c r="W32" i="23" s="1"/>
  <c r="C33" i="27" s="1"/>
  <c r="AD47" i="22"/>
  <c r="N102" i="22"/>
  <c r="X102" i="22" s="1"/>
  <c r="F59" i="22"/>
  <c r="G47" i="22"/>
  <c r="F14" i="22"/>
  <c r="H103" i="22"/>
  <c r="W103" i="22" s="1"/>
  <c r="AJ114" i="22"/>
  <c r="AP112" i="22"/>
  <c r="D29" i="22"/>
  <c r="D43" i="22"/>
  <c r="AG92" i="22"/>
  <c r="E92" i="28" s="1"/>
  <c r="G92" i="23" s="1"/>
  <c r="Y92" i="23" s="1"/>
  <c r="E93" i="27" s="1"/>
  <c r="F12" i="22"/>
  <c r="B122" i="22"/>
  <c r="AH128" i="22"/>
  <c r="F128" i="28" s="1"/>
  <c r="H128" i="23" s="1"/>
  <c r="Z128" i="23" s="1"/>
  <c r="F129" i="27" s="1"/>
  <c r="AE105" i="22"/>
  <c r="C105" i="28" s="1"/>
  <c r="E105" i="23" s="1"/>
  <c r="W105" i="23" s="1"/>
  <c r="C106" i="27" s="1"/>
  <c r="D37" i="22"/>
  <c r="N72" i="22"/>
  <c r="X72" i="22" s="1"/>
  <c r="B40" i="22"/>
  <c r="AI35" i="22"/>
  <c r="G35" i="28" s="1"/>
  <c r="I35" i="23" s="1"/>
  <c r="AA35" i="23" s="1"/>
  <c r="G36" i="27" s="1"/>
  <c r="B68" i="22"/>
  <c r="C32" i="22"/>
  <c r="B47" i="22"/>
  <c r="AP86" i="22"/>
  <c r="C27" i="22"/>
  <c r="AH59" i="22"/>
  <c r="F59" i="28" s="1"/>
  <c r="H59" i="23" s="1"/>
  <c r="Z59" i="23" s="1"/>
  <c r="F60" i="27" s="1"/>
  <c r="W55" i="22"/>
  <c r="C50" i="22"/>
  <c r="H96" i="22"/>
  <c r="W96" i="22" s="1"/>
  <c r="AG40" i="22"/>
  <c r="E40" i="28" s="1"/>
  <c r="G40" i="23" s="1"/>
  <c r="Y40" i="23" s="1"/>
  <c r="E41" i="27" s="1"/>
  <c r="AP49" i="22"/>
  <c r="AJ113" i="22"/>
  <c r="AG22" i="22"/>
  <c r="E22" i="28" s="1"/>
  <c r="G22" i="23" s="1"/>
  <c r="Y22" i="23" s="1"/>
  <c r="E23" i="27" s="1"/>
  <c r="B52" i="22"/>
  <c r="E13" i="22"/>
  <c r="C115" i="22"/>
  <c r="AF102" i="22"/>
  <c r="D102" i="28" s="1"/>
  <c r="F102" i="23" s="1"/>
  <c r="X102" i="23" s="1"/>
  <c r="D103" i="27" s="1"/>
  <c r="AI107" i="22"/>
  <c r="G107" i="28" s="1"/>
  <c r="I107" i="23" s="1"/>
  <c r="AA107" i="23" s="1"/>
  <c r="G108" i="27" s="1"/>
  <c r="AF79" i="22"/>
  <c r="D79" i="28" s="1"/>
  <c r="F79" i="23" s="1"/>
  <c r="X79" i="23" s="1"/>
  <c r="D80" i="27" s="1"/>
  <c r="B64" i="22"/>
  <c r="F112" i="22"/>
  <c r="D99" i="22"/>
  <c r="D41" i="22"/>
  <c r="AD25" i="22"/>
  <c r="F9" i="22"/>
  <c r="N89" i="22"/>
  <c r="X89" i="22" s="1"/>
  <c r="G100" i="22"/>
  <c r="N123" i="22"/>
  <c r="X123" i="22" s="1"/>
  <c r="AJ5" i="22"/>
  <c r="G48" i="22"/>
  <c r="AE5" i="22"/>
  <c r="C5" i="28" s="1"/>
  <c r="E5" i="23" s="1"/>
  <c r="W5" i="23" s="1"/>
  <c r="C6" i="27" s="1"/>
  <c r="C83" i="22"/>
  <c r="AI56" i="22"/>
  <c r="G56" i="28" s="1"/>
  <c r="I56" i="23" s="1"/>
  <c r="AA56" i="23" s="1"/>
  <c r="G57" i="27" s="1"/>
  <c r="AF106" i="22"/>
  <c r="D106" i="28" s="1"/>
  <c r="F106" i="23" s="1"/>
  <c r="X106" i="23" s="1"/>
  <c r="D107" i="27" s="1"/>
  <c r="D25" i="22"/>
  <c r="AI94" i="22"/>
  <c r="G94" i="28" s="1"/>
  <c r="I94" i="23" s="1"/>
  <c r="AA94" i="23" s="1"/>
  <c r="G95" i="27" s="1"/>
  <c r="F47" i="22"/>
  <c r="AE109" i="22"/>
  <c r="C109" i="28" s="1"/>
  <c r="E109" i="23" s="1"/>
  <c r="W109" i="23" s="1"/>
  <c r="C110" i="27" s="1"/>
  <c r="H95" i="22"/>
  <c r="W95" i="22" s="1"/>
  <c r="B33" i="22"/>
  <c r="F66" i="22"/>
  <c r="H19" i="22"/>
  <c r="W19" i="22" s="1"/>
  <c r="AD127" i="22"/>
  <c r="AP76" i="22"/>
  <c r="AD104" i="22"/>
  <c r="C110" i="22"/>
  <c r="B12" i="22"/>
  <c r="AI28" i="22"/>
  <c r="G28" i="28" s="1"/>
  <c r="I28" i="23" s="1"/>
  <c r="AA28" i="23" s="1"/>
  <c r="G29" i="27" s="1"/>
  <c r="AJ110" i="22"/>
  <c r="G8" i="22"/>
  <c r="N12" i="22"/>
  <c r="X12" i="22" s="1"/>
  <c r="G91" i="22"/>
  <c r="V91" i="22" s="1"/>
  <c r="AD76" i="22"/>
  <c r="E9" i="22"/>
  <c r="AF4" i="22"/>
  <c r="D4" i="28" s="1"/>
  <c r="F4" i="23" s="1"/>
  <c r="X4" i="23" s="1"/>
  <c r="E116" i="22"/>
  <c r="AJ125" i="22"/>
  <c r="AD89" i="22"/>
  <c r="D81" i="22"/>
  <c r="AJ15" i="22"/>
  <c r="AF32" i="22"/>
  <c r="D32" i="28" s="1"/>
  <c r="F32" i="23" s="1"/>
  <c r="X32" i="23" s="1"/>
  <c r="D33" i="27" s="1"/>
  <c r="N74" i="22"/>
  <c r="X74" i="22" s="1"/>
  <c r="AD29" i="22"/>
  <c r="AH90" i="22"/>
  <c r="F90" i="28" s="1"/>
  <c r="H90" i="23" s="1"/>
  <c r="Z90" i="23" s="1"/>
  <c r="F91" i="27" s="1"/>
  <c r="N79" i="22"/>
  <c r="X79" i="22" s="1"/>
  <c r="F34" i="22"/>
  <c r="G98" i="22"/>
  <c r="H30" i="22"/>
  <c r="W30" i="22" s="1"/>
  <c r="C97" i="22"/>
  <c r="AF38" i="22"/>
  <c r="D38" i="28" s="1"/>
  <c r="F38" i="23" s="1"/>
  <c r="X38" i="23" s="1"/>
  <c r="D39" i="27" s="1"/>
  <c r="E34" i="22"/>
  <c r="AI126" i="22"/>
  <c r="G126" i="28" s="1"/>
  <c r="I126" i="23" s="1"/>
  <c r="AA126" i="23" s="1"/>
  <c r="G127" i="27" s="1"/>
  <c r="AF68" i="22"/>
  <c r="D68" i="28" s="1"/>
  <c r="F68" i="23" s="1"/>
  <c r="X68" i="23" s="1"/>
  <c r="D69" i="27" s="1"/>
  <c r="AJ58" i="22"/>
  <c r="AG61" i="22"/>
  <c r="E61" i="28" s="1"/>
  <c r="G61" i="23" s="1"/>
  <c r="Y61" i="23" s="1"/>
  <c r="E62" i="27" s="1"/>
  <c r="AE131" i="22"/>
  <c r="C131" i="28" s="1"/>
  <c r="E131" i="23" s="1"/>
  <c r="W131" i="23" s="1"/>
  <c r="C132" i="27" s="1"/>
  <c r="H113" i="22"/>
  <c r="W113" i="22" s="1"/>
  <c r="G108" i="22"/>
  <c r="B101" i="22"/>
  <c r="N115" i="22"/>
  <c r="X115" i="22" s="1"/>
  <c r="AE40" i="22"/>
  <c r="C40" i="28" s="1"/>
  <c r="E40" i="23" s="1"/>
  <c r="W40" i="23" s="1"/>
  <c r="C41" i="27" s="1"/>
  <c r="AD67" i="22"/>
  <c r="G109" i="22"/>
  <c r="G88" i="22"/>
  <c r="N44" i="22"/>
  <c r="X44" i="22" s="1"/>
  <c r="G75" i="22"/>
  <c r="AD91" i="22"/>
  <c r="C79" i="22"/>
  <c r="AG19" i="22"/>
  <c r="E19" i="28" s="1"/>
  <c r="G19" i="23" s="1"/>
  <c r="Y19" i="23" s="1"/>
  <c r="E20" i="27" s="1"/>
  <c r="F105" i="22"/>
  <c r="B95" i="22"/>
  <c r="AJ93" i="22"/>
  <c r="C4" i="22"/>
  <c r="F73" i="22"/>
  <c r="AP106" i="22"/>
  <c r="G31" i="22"/>
  <c r="E122" i="22"/>
  <c r="G45" i="22"/>
  <c r="D121" i="22"/>
  <c r="AP14" i="22"/>
  <c r="AF70" i="22"/>
  <c r="D70" i="28" s="1"/>
  <c r="F70" i="23" s="1"/>
  <c r="X70" i="23" s="1"/>
  <c r="D71" i="27" s="1"/>
  <c r="AJ47" i="22"/>
  <c r="D79" i="22"/>
  <c r="D120" i="22"/>
  <c r="B18" i="22"/>
  <c r="AH82" i="22"/>
  <c r="F82" i="28" s="1"/>
  <c r="H82" i="23" s="1"/>
  <c r="Z82" i="23" s="1"/>
  <c r="F83" i="27" s="1"/>
  <c r="B42" i="22"/>
  <c r="G84" i="22"/>
  <c r="AH103" i="22"/>
  <c r="F103" i="28" s="1"/>
  <c r="H103" i="23" s="1"/>
  <c r="Z103" i="23" s="1"/>
  <c r="F104" i="27" s="1"/>
  <c r="AE9" i="22"/>
  <c r="C9" i="28" s="1"/>
  <c r="E9" i="23" s="1"/>
  <c r="W9" i="23" s="1"/>
  <c r="C10" i="27" s="1"/>
  <c r="AD36" i="22"/>
  <c r="AF88" i="22"/>
  <c r="D88" i="28" s="1"/>
  <c r="F88" i="23" s="1"/>
  <c r="X88" i="23" s="1"/>
  <c r="D89" i="27" s="1"/>
  <c r="AG59" i="22"/>
  <c r="E59" i="28" s="1"/>
  <c r="G59" i="23" s="1"/>
  <c r="Y59" i="23" s="1"/>
  <c r="E60" i="27" s="1"/>
  <c r="AJ87" i="22"/>
  <c r="D20" i="22"/>
  <c r="AP80" i="22"/>
  <c r="AI127" i="22"/>
  <c r="G127" i="28" s="1"/>
  <c r="I127" i="23" s="1"/>
  <c r="AA127" i="23" s="1"/>
  <c r="G128" i="27" s="1"/>
  <c r="AI45" i="22"/>
  <c r="G45" i="28" s="1"/>
  <c r="I45" i="23" s="1"/>
  <c r="AA45" i="23" s="1"/>
  <c r="G46" i="27" s="1"/>
  <c r="AJ33" i="22"/>
  <c r="G50" i="22"/>
  <c r="AF83" i="22"/>
  <c r="D83" i="28" s="1"/>
  <c r="F83" i="23" s="1"/>
  <c r="X83" i="23" s="1"/>
  <c r="D84" i="27" s="1"/>
  <c r="AH110" i="22"/>
  <c r="F110" i="28" s="1"/>
  <c r="H110" i="23" s="1"/>
  <c r="Z110" i="23" s="1"/>
  <c r="F111" i="27" s="1"/>
  <c r="AF120" i="22"/>
  <c r="D120" i="28" s="1"/>
  <c r="F120" i="23" s="1"/>
  <c r="X120" i="23" s="1"/>
  <c r="D121" i="27" s="1"/>
  <c r="AD118" i="22"/>
  <c r="G22" i="22"/>
  <c r="AG129" i="22"/>
  <c r="E129" i="28" s="1"/>
  <c r="G129" i="23" s="1"/>
  <c r="Y129" i="23" s="1"/>
  <c r="E130" i="27" s="1"/>
  <c r="AH78" i="22"/>
  <c r="F78" i="28" s="1"/>
  <c r="H78" i="23" s="1"/>
  <c r="Z78" i="23" s="1"/>
  <c r="F79" i="27" s="1"/>
  <c r="D115" i="22"/>
  <c r="X40" i="22"/>
  <c r="X73" i="22"/>
  <c r="X5" i="23"/>
  <c r="D6" i="27" s="1"/>
  <c r="G130" i="22"/>
  <c r="AH120" i="22"/>
  <c r="F120" i="28" s="1"/>
  <c r="H120" i="23" s="1"/>
  <c r="Z120" i="23" s="1"/>
  <c r="F121" i="27" s="1"/>
  <c r="F29" i="22"/>
  <c r="B130" i="22"/>
  <c r="AI128" i="22"/>
  <c r="G128" i="28" s="1"/>
  <c r="I128" i="23" s="1"/>
  <c r="AA128" i="23" s="1"/>
  <c r="G129" i="27" s="1"/>
  <c r="AH44" i="22"/>
  <c r="F44" i="28" s="1"/>
  <c r="H44" i="23" s="1"/>
  <c r="Z44" i="23" s="1"/>
  <c r="F45" i="27" s="1"/>
  <c r="AH131" i="22"/>
  <c r="F131" i="28" s="1"/>
  <c r="H131" i="23" s="1"/>
  <c r="Z131" i="23" s="1"/>
  <c r="F132" i="27" s="1"/>
  <c r="C90" i="22"/>
  <c r="V90" i="22" s="1"/>
  <c r="B8" i="22"/>
  <c r="V8" i="22" s="1"/>
  <c r="AZ43" i="22"/>
  <c r="N43" i="28"/>
  <c r="P43" i="23" s="1"/>
  <c r="AG10" i="22"/>
  <c r="E10" i="28" s="1"/>
  <c r="G10" i="23" s="1"/>
  <c r="Y10" i="23" s="1"/>
  <c r="E11" i="27" s="1"/>
  <c r="AP7" i="22"/>
  <c r="AH121" i="22"/>
  <c r="F121" i="28" s="1"/>
  <c r="H121" i="23" s="1"/>
  <c r="Z121" i="23" s="1"/>
  <c r="F122" i="27" s="1"/>
  <c r="AJ18" i="22"/>
  <c r="G92" i="22"/>
  <c r="AD41" i="22"/>
  <c r="AJ64" i="22"/>
  <c r="AF97" i="22"/>
  <c r="D97" i="28" s="1"/>
  <c r="F97" i="23" s="1"/>
  <c r="X97" i="23" s="1"/>
  <c r="D98" i="27" s="1"/>
  <c r="AZ116" i="22"/>
  <c r="N116" i="28"/>
  <c r="P116" i="23" s="1"/>
  <c r="F56" i="22"/>
  <c r="AH108" i="22"/>
  <c r="F108" i="28" s="1"/>
  <c r="H108" i="23" s="1"/>
  <c r="Z108" i="23" s="1"/>
  <c r="F109" i="27" s="1"/>
  <c r="AD54" i="22"/>
  <c r="AF127" i="22"/>
  <c r="D127" i="28" s="1"/>
  <c r="F127" i="23" s="1"/>
  <c r="X127" i="23" s="1"/>
  <c r="D128" i="27" s="1"/>
  <c r="AI70" i="22"/>
  <c r="G70" i="28" s="1"/>
  <c r="I70" i="23" s="1"/>
  <c r="AA70" i="23" s="1"/>
  <c r="G71" i="27" s="1"/>
  <c r="D23" i="22"/>
  <c r="AF49" i="22"/>
  <c r="D49" i="28" s="1"/>
  <c r="F49" i="23" s="1"/>
  <c r="X49" i="23" s="1"/>
  <c r="D50" i="27" s="1"/>
  <c r="AJ37" i="22"/>
  <c r="D82" i="22"/>
  <c r="F42" i="22"/>
  <c r="AP119" i="22"/>
  <c r="AF80" i="22"/>
  <c r="D80" i="28" s="1"/>
  <c r="F80" i="23" s="1"/>
  <c r="X80" i="23" s="1"/>
  <c r="D81" i="27" s="1"/>
  <c r="X130" i="22"/>
  <c r="AH119" i="22"/>
  <c r="F119" i="28" s="1"/>
  <c r="H119" i="23" s="1"/>
  <c r="Z119" i="23" s="1"/>
  <c r="F120" i="27" s="1"/>
  <c r="C104" i="22"/>
  <c r="E104" i="22"/>
  <c r="V104" i="22" s="1"/>
  <c r="C98" i="22"/>
  <c r="AD84" i="22"/>
  <c r="X67" i="22"/>
  <c r="Z21" i="23"/>
  <c r="F22" i="27" s="1"/>
  <c r="AE99" i="22"/>
  <c r="C99" i="28" s="1"/>
  <c r="E99" i="23" s="1"/>
  <c r="W99" i="23" s="1"/>
  <c r="C100" i="27" s="1"/>
  <c r="AI8" i="22"/>
  <c r="G8" i="28" s="1"/>
  <c r="I8" i="23" s="1"/>
  <c r="AA8" i="23" s="1"/>
  <c r="G9" i="27" s="1"/>
  <c r="AY124" i="22"/>
  <c r="H124" i="28"/>
  <c r="J124" i="23" s="1"/>
  <c r="D55" i="22"/>
  <c r="E94" i="22"/>
  <c r="AE58" i="22"/>
  <c r="C58" i="28" s="1"/>
  <c r="E58" i="23" s="1"/>
  <c r="W58" i="23" s="1"/>
  <c r="C59" i="27" s="1"/>
  <c r="AH39" i="22"/>
  <c r="F39" i="28" s="1"/>
  <c r="H39" i="23" s="1"/>
  <c r="Z39" i="23" s="1"/>
  <c r="F40" i="27" s="1"/>
  <c r="N88" i="22"/>
  <c r="X88" i="22" s="1"/>
  <c r="F22" i="22"/>
  <c r="G58" i="22"/>
  <c r="H38" i="22"/>
  <c r="W38" i="22" s="1"/>
  <c r="Y38" i="22" s="1"/>
  <c r="Z38" i="22" s="1"/>
  <c r="E64" i="22"/>
  <c r="H21" i="22"/>
  <c r="W21" i="22" s="1"/>
  <c r="AF82" i="22"/>
  <c r="D82" i="28" s="1"/>
  <c r="F82" i="23" s="1"/>
  <c r="X82" i="23" s="1"/>
  <c r="D83" i="27" s="1"/>
  <c r="C69" i="22"/>
  <c r="V69" i="22" s="1"/>
  <c r="F106" i="22"/>
  <c r="H119" i="22"/>
  <c r="W119" i="22" s="1"/>
  <c r="AD103" i="22"/>
  <c r="H66" i="22"/>
  <c r="W66" i="22" s="1"/>
  <c r="G15" i="22"/>
  <c r="AZ69" i="22"/>
  <c r="N69" i="28"/>
  <c r="P69" i="23" s="1"/>
  <c r="AF39" i="22"/>
  <c r="D39" i="28" s="1"/>
  <c r="F39" i="23" s="1"/>
  <c r="X39" i="23" s="1"/>
  <c r="D40" i="27" s="1"/>
  <c r="C7" i="22"/>
  <c r="G129" i="22"/>
  <c r="AF131" i="22"/>
  <c r="D131" i="28" s="1"/>
  <c r="F131" i="23" s="1"/>
  <c r="X131" i="23" s="1"/>
  <c r="D132" i="27" s="1"/>
  <c r="F68" i="22"/>
  <c r="E33" i="22"/>
  <c r="AD79" i="22"/>
  <c r="AG14" i="22"/>
  <c r="E14" i="28" s="1"/>
  <c r="G14" i="23" s="1"/>
  <c r="Y14" i="23" s="1"/>
  <c r="E15" i="27" s="1"/>
  <c r="AF118" i="22"/>
  <c r="D118" i="28" s="1"/>
  <c r="F118" i="23" s="1"/>
  <c r="X118" i="23" s="1"/>
  <c r="D119" i="27" s="1"/>
  <c r="X11" i="22"/>
  <c r="Y64" i="23"/>
  <c r="E65" i="27" s="1"/>
  <c r="AY85" i="22"/>
  <c r="H85" i="28"/>
  <c r="J85" i="23" s="1"/>
  <c r="F23" i="22"/>
  <c r="AJ48" i="22"/>
  <c r="X51" i="23"/>
  <c r="D52" i="27" s="1"/>
  <c r="Y91" i="23"/>
  <c r="E92" i="27" s="1"/>
  <c r="AF75" i="22"/>
  <c r="D75" i="28" s="1"/>
  <c r="F75" i="23" s="1"/>
  <c r="X75" i="23" s="1"/>
  <c r="D76" i="27" s="1"/>
  <c r="F63" i="22"/>
  <c r="Z40" i="23"/>
  <c r="F41" i="27" s="1"/>
  <c r="AJ36" i="22"/>
  <c r="D86" i="22"/>
  <c r="F32" i="22"/>
  <c r="AP89" i="22"/>
  <c r="B53" i="22"/>
  <c r="G83" i="22"/>
  <c r="C75" i="22"/>
  <c r="AY69" i="22"/>
  <c r="H69" i="28"/>
  <c r="J69" i="23" s="1"/>
  <c r="F91" i="22"/>
  <c r="AA47" i="23"/>
  <c r="G48" i="27" s="1"/>
  <c r="AP103" i="22"/>
  <c r="AE108" i="22"/>
  <c r="C108" i="28" s="1"/>
  <c r="E108" i="23" s="1"/>
  <c r="W108" i="23" s="1"/>
  <c r="C109" i="27" s="1"/>
  <c r="H114" i="22"/>
  <c r="W114" i="22" s="1"/>
  <c r="AE53" i="22"/>
  <c r="C53" i="28" s="1"/>
  <c r="E53" i="23" s="1"/>
  <c r="W53" i="23" s="1"/>
  <c r="C54" i="27" s="1"/>
  <c r="AA108" i="23"/>
  <c r="G109" i="27" s="1"/>
  <c r="AX101" i="22"/>
  <c r="B101" i="28"/>
  <c r="D101" i="23" s="1"/>
  <c r="N14" i="22"/>
  <c r="X14" i="22" s="1"/>
  <c r="W46" i="23"/>
  <c r="C47" i="27" s="1"/>
  <c r="B106" i="22"/>
  <c r="AH61" i="22"/>
  <c r="F61" i="28" s="1"/>
  <c r="H61" i="23" s="1"/>
  <c r="Z61" i="23" s="1"/>
  <c r="F62" i="27" s="1"/>
  <c r="AD60" i="22"/>
  <c r="AE103" i="22"/>
  <c r="C103" i="28" s="1"/>
  <c r="E103" i="23" s="1"/>
  <c r="W103" i="23" s="1"/>
  <c r="C104" i="27" s="1"/>
  <c r="AH95" i="22"/>
  <c r="F95" i="28" s="1"/>
  <c r="H95" i="23" s="1"/>
  <c r="Z95" i="23" s="1"/>
  <c r="F96" i="27" s="1"/>
  <c r="E113" i="22"/>
  <c r="H56" i="22"/>
  <c r="W56" i="22" s="1"/>
  <c r="AX40" i="22"/>
  <c r="B40" i="28"/>
  <c r="D40" i="23" s="1"/>
  <c r="Y48" i="23"/>
  <c r="E49" i="27" s="1"/>
  <c r="Z129" i="23"/>
  <c r="F130" i="27" s="1"/>
  <c r="AY86" i="22"/>
  <c r="H86" i="28"/>
  <c r="J86" i="23" s="1"/>
  <c r="F117" i="22"/>
  <c r="H62" i="22"/>
  <c r="W62" i="22" s="1"/>
  <c r="AJ92" i="22"/>
  <c r="W63" i="23"/>
  <c r="C64" i="27" s="1"/>
  <c r="AI23" i="22"/>
  <c r="G23" i="28" s="1"/>
  <c r="I23" i="23" s="1"/>
  <c r="AA23" i="23" s="1"/>
  <c r="G24" i="27" s="1"/>
  <c r="E130" i="22"/>
  <c r="B27" i="22"/>
  <c r="AG52" i="22"/>
  <c r="E52" i="28" s="1"/>
  <c r="G52" i="23" s="1"/>
  <c r="Y52" i="23" s="1"/>
  <c r="E53" i="27" s="1"/>
  <c r="N81" i="22"/>
  <c r="X81" i="22" s="1"/>
  <c r="B65" i="22"/>
  <c r="V65" i="22" s="1"/>
  <c r="AE65" i="22"/>
  <c r="C65" i="28" s="1"/>
  <c r="E65" i="23" s="1"/>
  <c r="W65" i="23" s="1"/>
  <c r="C66" i="27" s="1"/>
  <c r="AJ83" i="22"/>
  <c r="G56" i="22"/>
  <c r="F79" i="22"/>
  <c r="E36" i="22"/>
  <c r="AH47" i="22"/>
  <c r="F47" i="28" s="1"/>
  <c r="H47" i="23" s="1"/>
  <c r="Z47" i="23" s="1"/>
  <c r="F48" i="27" s="1"/>
  <c r="AP95" i="22"/>
  <c r="C84" i="22"/>
  <c r="AE15" i="22"/>
  <c r="C15" i="28" s="1"/>
  <c r="E15" i="23" s="1"/>
  <c r="W15" i="23" s="1"/>
  <c r="C16" i="27" s="1"/>
  <c r="AD65" i="22"/>
  <c r="B20" i="22"/>
  <c r="N131" i="22"/>
  <c r="X131" i="22" s="1"/>
  <c r="C56" i="22"/>
  <c r="AA104" i="23"/>
  <c r="G105" i="27" s="1"/>
  <c r="AG118" i="22"/>
  <c r="E118" i="28" s="1"/>
  <c r="G118" i="23" s="1"/>
  <c r="Y118" i="23" s="1"/>
  <c r="E119" i="27" s="1"/>
  <c r="C52" i="22"/>
  <c r="AD63" i="22"/>
  <c r="E114" i="22"/>
  <c r="E84" i="22"/>
  <c r="E105" i="22"/>
  <c r="AI7" i="22"/>
  <c r="G7" i="28" s="1"/>
  <c r="I7" i="23" s="1"/>
  <c r="AA7" i="23" s="1"/>
  <c r="G8" i="27" s="1"/>
  <c r="H58" i="22"/>
  <c r="W58" i="22" s="1"/>
  <c r="AY115" i="22"/>
  <c r="H115" i="28"/>
  <c r="J115" i="23" s="1"/>
  <c r="AD99" i="22"/>
  <c r="AI109" i="22"/>
  <c r="G109" i="28" s="1"/>
  <c r="I109" i="23" s="1"/>
  <c r="AA109" i="23" s="1"/>
  <c r="G110" i="27" s="1"/>
  <c r="AJ60" i="22"/>
  <c r="AE129" i="22"/>
  <c r="C129" i="28" s="1"/>
  <c r="E129" i="23" s="1"/>
  <c r="W129" i="23" s="1"/>
  <c r="C130" i="27" s="1"/>
  <c r="E57" i="22"/>
  <c r="F5" i="27"/>
  <c r="Z10" i="23"/>
  <c r="F11" i="27" s="1"/>
  <c r="AY30" i="22"/>
  <c r="H30" i="28"/>
  <c r="J30" i="23" s="1"/>
  <c r="F109" i="22"/>
  <c r="AE126" i="22"/>
  <c r="C126" i="28" s="1"/>
  <c r="E126" i="23" s="1"/>
  <c r="W126" i="23" s="1"/>
  <c r="C127" i="27" s="1"/>
  <c r="E18" i="22"/>
  <c r="C125" i="22"/>
  <c r="N127" i="22"/>
  <c r="X127" i="22" s="1"/>
  <c r="G126" i="22"/>
  <c r="W106" i="22"/>
  <c r="AI105" i="22"/>
  <c r="G105" i="28" s="1"/>
  <c r="I105" i="23" s="1"/>
  <c r="AA105" i="23" s="1"/>
  <c r="G106" i="27" s="1"/>
  <c r="AH107" i="22"/>
  <c r="F107" i="28" s="1"/>
  <c r="H107" i="23" s="1"/>
  <c r="Z107" i="23" s="1"/>
  <c r="F108" i="27" s="1"/>
  <c r="AD44" i="22"/>
  <c r="W47" i="22"/>
  <c r="AY106" i="22"/>
  <c r="H106" i="28"/>
  <c r="J106" i="23" s="1"/>
  <c r="AY34" i="22"/>
  <c r="H34" i="28"/>
  <c r="J34" i="23" s="1"/>
  <c r="W97" i="22"/>
  <c r="B16" i="28"/>
  <c r="D16" i="23" s="1"/>
  <c r="AZ35" i="22"/>
  <c r="N35" i="28"/>
  <c r="P35" i="23" s="1"/>
  <c r="Y13" i="23"/>
  <c r="E14" i="27" s="1"/>
  <c r="AZ78" i="22"/>
  <c r="N78" i="28"/>
  <c r="P78" i="23" s="1"/>
  <c r="W67" i="23"/>
  <c r="C68" i="27" s="1"/>
  <c r="X57" i="23"/>
  <c r="D58" i="27" s="1"/>
  <c r="AY111" i="22"/>
  <c r="H111" i="28"/>
  <c r="J111" i="23" s="1"/>
  <c r="W26" i="22"/>
  <c r="B62" i="28"/>
  <c r="D62" i="23" s="1"/>
  <c r="V60" i="22"/>
  <c r="Y60" i="22" s="1"/>
  <c r="Z60" i="22" s="1"/>
  <c r="AZ56" i="22"/>
  <c r="N56" i="28"/>
  <c r="P56" i="23" s="1"/>
  <c r="AY56" i="22"/>
  <c r="H56" i="28"/>
  <c r="J56" i="23" s="1"/>
  <c r="B51" i="28"/>
  <c r="D51" i="23" s="1"/>
  <c r="AZ123" i="22"/>
  <c r="N123" i="28"/>
  <c r="P123" i="23" s="1"/>
  <c r="AY123" i="22"/>
  <c r="H123" i="28"/>
  <c r="J123" i="23" s="1"/>
  <c r="AZ87" i="22"/>
  <c r="N87" i="28"/>
  <c r="P87" i="23" s="1"/>
  <c r="AY98" i="22"/>
  <c r="H98" i="28"/>
  <c r="J98" i="23" s="1"/>
  <c r="N46" i="28"/>
  <c r="P46" i="23" s="1"/>
  <c r="AZ46" i="22"/>
  <c r="AX129" i="22"/>
  <c r="B129" i="28"/>
  <c r="D129" i="23" s="1"/>
  <c r="AY19" i="22"/>
  <c r="H19" i="28"/>
  <c r="J19" i="23" s="1"/>
  <c r="B102" i="28"/>
  <c r="D102" i="23" s="1"/>
  <c r="V86" i="22"/>
  <c r="AZ104" i="22"/>
  <c r="N104" i="28"/>
  <c r="P104" i="23" s="1"/>
  <c r="AY6" i="22"/>
  <c r="H6" i="28"/>
  <c r="J6" i="23" s="1"/>
  <c r="B77" i="28"/>
  <c r="D77" i="23" s="1"/>
  <c r="AY80" i="22"/>
  <c r="H80" i="28"/>
  <c r="J80" i="23" s="1"/>
  <c r="AA81" i="23"/>
  <c r="G82" i="27" s="1"/>
  <c r="Z7" i="23"/>
  <c r="F8" i="27" s="1"/>
  <c r="B113" i="28"/>
  <c r="D113" i="23" s="1"/>
  <c r="X54" i="22"/>
  <c r="W118" i="23"/>
  <c r="C119" i="27" s="1"/>
  <c r="AZ17" i="22"/>
  <c r="N17" i="28"/>
  <c r="P17" i="23" s="1"/>
  <c r="AZ121" i="22"/>
  <c r="N121" i="28"/>
  <c r="P121" i="23" s="1"/>
  <c r="AY27" i="22"/>
  <c r="H27" i="28"/>
  <c r="J27" i="23" s="1"/>
  <c r="AZ118" i="22"/>
  <c r="N118" i="28"/>
  <c r="P118" i="23" s="1"/>
  <c r="W65" i="22"/>
  <c r="W131" i="22"/>
  <c r="AY46" i="22"/>
  <c r="H46" i="28"/>
  <c r="J46" i="23" s="1"/>
  <c r="X60" i="22"/>
  <c r="X69" i="22"/>
  <c r="Y28" i="23"/>
  <c r="E29" i="27" s="1"/>
  <c r="V124" i="22"/>
  <c r="Z71" i="23"/>
  <c r="F72" i="27" s="1"/>
  <c r="AA115" i="23"/>
  <c r="G116" i="27" s="1"/>
  <c r="X91" i="22"/>
  <c r="X112" i="22"/>
  <c r="B24" i="28"/>
  <c r="D24" i="23" s="1"/>
  <c r="W129" i="22"/>
  <c r="B122" i="28"/>
  <c r="D122" i="23" s="1"/>
  <c r="B21" i="28"/>
  <c r="D21" i="23" s="1"/>
  <c r="AZ72" i="22"/>
  <c r="N72" i="28"/>
  <c r="P72" i="23" s="1"/>
  <c r="Y95" i="23"/>
  <c r="E96" i="27" s="1"/>
  <c r="Z18" i="23"/>
  <c r="F19" i="27" s="1"/>
  <c r="X75" i="22"/>
  <c r="B83" i="28"/>
  <c r="D83" i="23" s="1"/>
  <c r="AY38" i="22"/>
  <c r="H38" i="28"/>
  <c r="J38" i="23" s="1"/>
  <c r="AZ39" i="22"/>
  <c r="N39" i="28"/>
  <c r="P39" i="23" s="1"/>
  <c r="X50" i="22"/>
  <c r="B56" i="28"/>
  <c r="D56" i="23" s="1"/>
  <c r="B106" i="28"/>
  <c r="D106" i="23" s="1"/>
  <c r="W7" i="23"/>
  <c r="C8" i="27" s="1"/>
  <c r="AA129" i="23"/>
  <c r="G130" i="27" s="1"/>
  <c r="Z48" i="23"/>
  <c r="F49" i="27" s="1"/>
  <c r="V82" i="22"/>
  <c r="Y82" i="22" s="1"/>
  <c r="Z82" i="22" s="1"/>
  <c r="V25" i="22"/>
  <c r="W93" i="23"/>
  <c r="C94" i="27" s="1"/>
  <c r="X128" i="23"/>
  <c r="D129" i="27" s="1"/>
  <c r="AY89" i="22"/>
  <c r="H89" i="28"/>
  <c r="J89" i="23" s="1"/>
  <c r="W11" i="22"/>
  <c r="Z23" i="23"/>
  <c r="F24" i="27" s="1"/>
  <c r="X96" i="22"/>
  <c r="B88" i="28"/>
  <c r="D88" i="23" s="1"/>
  <c r="AZ113" i="22"/>
  <c r="N113" i="28"/>
  <c r="P113" i="23" s="1"/>
  <c r="X89" i="23"/>
  <c r="D90" i="27" s="1"/>
  <c r="X99" i="22"/>
  <c r="W44" i="22"/>
  <c r="X113" i="23"/>
  <c r="D114" i="27" s="1"/>
  <c r="B82" i="28"/>
  <c r="D82" i="23" s="1"/>
  <c r="Y30" i="23"/>
  <c r="E31" i="27" s="1"/>
  <c r="Z32" i="23"/>
  <c r="F33" i="27" s="1"/>
  <c r="W42" i="23"/>
  <c r="C43" i="27" s="1"/>
  <c r="AA10" i="23"/>
  <c r="G11" i="27" s="1"/>
  <c r="Y96" i="23"/>
  <c r="E97" i="27" s="1"/>
  <c r="X73" i="23"/>
  <c r="D74" i="27" s="1"/>
  <c r="X22" i="22"/>
  <c r="W69" i="22"/>
  <c r="X18" i="23"/>
  <c r="D19" i="27" s="1"/>
  <c r="W78" i="23"/>
  <c r="C79" i="27" s="1"/>
  <c r="AZ28" i="22"/>
  <c r="N28" i="28"/>
  <c r="P28" i="23" s="1"/>
  <c r="Y121" i="23"/>
  <c r="E122" i="27" s="1"/>
  <c r="X31" i="22"/>
  <c r="AZ90" i="22"/>
  <c r="N90" i="28"/>
  <c r="P90" i="23" s="1"/>
  <c r="AZ62" i="22"/>
  <c r="N62" i="28"/>
  <c r="P62" i="23" s="1"/>
  <c r="AZ125" i="22"/>
  <c r="N125" i="28"/>
  <c r="P125" i="23" s="1"/>
  <c r="X10" i="22"/>
  <c r="AY17" i="22"/>
  <c r="H17" i="28"/>
  <c r="J17" i="23" s="1"/>
  <c r="AY76" i="22"/>
  <c r="H76" i="28"/>
  <c r="J76" i="23" s="1"/>
  <c r="X125" i="22"/>
  <c r="W10" i="22"/>
  <c r="AA30" i="23"/>
  <c r="G31" i="27" s="1"/>
  <c r="AZ115" i="22"/>
  <c r="N115" i="28"/>
  <c r="P115" i="23" s="1"/>
  <c r="AA88" i="23"/>
  <c r="G89" i="27" s="1"/>
  <c r="AY45" i="22"/>
  <c r="H45" i="28"/>
  <c r="J45" i="23" s="1"/>
  <c r="AX61" i="22"/>
  <c r="B61" i="28"/>
  <c r="D61" i="23" s="1"/>
  <c r="N63" i="28"/>
  <c r="P63" i="23" s="1"/>
  <c r="AZ63" i="22"/>
  <c r="Z105" i="23"/>
  <c r="F106" i="27" s="1"/>
  <c r="AY122" i="22"/>
  <c r="H122" i="28"/>
  <c r="J122" i="23" s="1"/>
  <c r="X49" i="22"/>
  <c r="V22" i="22"/>
  <c r="AY51" i="22"/>
  <c r="H51" i="28"/>
  <c r="J51" i="23" s="1"/>
  <c r="AA66" i="23"/>
  <c r="G67" i="27" s="1"/>
  <c r="AY94" i="22"/>
  <c r="H94" i="28"/>
  <c r="J94" i="23" s="1"/>
  <c r="AA110" i="23"/>
  <c r="G111" i="27" s="1"/>
  <c r="X42" i="22"/>
  <c r="X47" i="22"/>
  <c r="Y58" i="23"/>
  <c r="E59" i="27" s="1"/>
  <c r="W23" i="22"/>
  <c r="B71" i="28"/>
  <c r="D71" i="23" s="1"/>
  <c r="AP32" i="22"/>
  <c r="B116" i="22"/>
  <c r="E88" i="22"/>
  <c r="AE114" i="22"/>
  <c r="C114" i="28" s="1"/>
  <c r="E114" i="23" s="1"/>
  <c r="W114" i="23" s="1"/>
  <c r="C115" i="27" s="1"/>
  <c r="B129" i="22"/>
  <c r="G72" i="22"/>
  <c r="N28" i="22"/>
  <c r="X28" i="22" s="1"/>
  <c r="G11" i="22"/>
  <c r="AD95" i="22"/>
  <c r="E51" i="22"/>
  <c r="C109" i="22"/>
  <c r="V109" i="22" s="1"/>
  <c r="AE4" i="22"/>
  <c r="C4" i="28" s="1"/>
  <c r="E4" i="23" s="1"/>
  <c r="W4" i="23" s="1"/>
  <c r="AH77" i="22"/>
  <c r="F77" i="28" s="1"/>
  <c r="H77" i="23" s="1"/>
  <c r="Z77" i="23" s="1"/>
  <c r="F78" i="27" s="1"/>
  <c r="D111" i="22"/>
  <c r="N84" i="22"/>
  <c r="X84" i="22" s="1"/>
  <c r="B30" i="22"/>
  <c r="B50" i="22"/>
  <c r="V50" i="22" s="1"/>
  <c r="AD17" i="22"/>
  <c r="E129" i="22"/>
  <c r="AF87" i="22"/>
  <c r="D87" i="28" s="1"/>
  <c r="F87" i="23" s="1"/>
  <c r="X87" i="23" s="1"/>
  <c r="D88" i="27" s="1"/>
  <c r="D30" i="22"/>
  <c r="D45" i="22"/>
  <c r="V45" i="22" s="1"/>
  <c r="G10" i="22"/>
  <c r="AJ9" i="22"/>
  <c r="AD28" i="22"/>
  <c r="B71" i="22"/>
  <c r="AH27" i="22"/>
  <c r="F27" i="28" s="1"/>
  <c r="H27" i="23" s="1"/>
  <c r="Z27" i="23" s="1"/>
  <c r="F28" i="27" s="1"/>
  <c r="D93" i="22"/>
  <c r="AG88" i="22"/>
  <c r="E88" i="28" s="1"/>
  <c r="G88" i="23" s="1"/>
  <c r="Y88" i="23" s="1"/>
  <c r="E89" i="27" s="1"/>
  <c r="AG102" i="22"/>
  <c r="E102" i="28" s="1"/>
  <c r="G102" i="23" s="1"/>
  <c r="Y102" i="23" s="1"/>
  <c r="E103" i="27" s="1"/>
  <c r="AG77" i="22"/>
  <c r="E77" i="28" s="1"/>
  <c r="G77" i="23" s="1"/>
  <c r="Y77" i="23" s="1"/>
  <c r="E78" i="27" s="1"/>
  <c r="AF111" i="22"/>
  <c r="D111" i="28" s="1"/>
  <c r="F111" i="23" s="1"/>
  <c r="X111" i="23" s="1"/>
  <c r="D112" i="27" s="1"/>
  <c r="AD30" i="22"/>
  <c r="AP109" i="22"/>
  <c r="AJ52" i="22"/>
  <c r="AP93" i="22"/>
  <c r="G81" i="22"/>
  <c r="N13" i="22"/>
  <c r="AD18" i="22"/>
  <c r="B17" i="22"/>
  <c r="AF122" i="22"/>
  <c r="D122" i="28" s="1"/>
  <c r="F122" i="23" s="1"/>
  <c r="X122" i="23" s="1"/>
  <c r="D123" i="27" s="1"/>
  <c r="AG47" i="22"/>
  <c r="E47" i="28" s="1"/>
  <c r="G47" i="23" s="1"/>
  <c r="Y47" i="23" s="1"/>
  <c r="E48" i="27" s="1"/>
  <c r="AF30" i="22"/>
  <c r="D30" i="28" s="1"/>
  <c r="F30" i="23" s="1"/>
  <c r="X30" i="23" s="1"/>
  <c r="D31" i="27" s="1"/>
  <c r="AF17" i="22"/>
  <c r="D17" i="28" s="1"/>
  <c r="F17" i="23" s="1"/>
  <c r="X17" i="23" s="1"/>
  <c r="D18" i="27" s="1"/>
  <c r="G53" i="22"/>
  <c r="H9" i="22"/>
  <c r="W9" i="22" s="1"/>
  <c r="N43" i="22"/>
  <c r="X43" i="22" s="1"/>
  <c r="C64" i="22"/>
  <c r="G63" i="22"/>
  <c r="B28" i="22"/>
  <c r="H7" i="22"/>
  <c r="W7" i="22" s="1"/>
  <c r="D97" i="22"/>
  <c r="AE54" i="22"/>
  <c r="C54" i="28" s="1"/>
  <c r="E54" i="23" s="1"/>
  <c r="W54" i="23" s="1"/>
  <c r="C55" i="27" s="1"/>
  <c r="AJ84" i="22"/>
  <c r="AD66" i="22"/>
  <c r="AD26" i="22"/>
  <c r="AD86" i="22"/>
  <c r="D19" i="22"/>
  <c r="AP40" i="22"/>
  <c r="H40" i="22"/>
  <c r="W40" i="22" s="1"/>
  <c r="AE77" i="22"/>
  <c r="C77" i="28" s="1"/>
  <c r="E77" i="23" s="1"/>
  <c r="W77" i="23" s="1"/>
  <c r="C78" i="27" s="1"/>
  <c r="D17" i="22"/>
  <c r="AJ57" i="22"/>
  <c r="C122" i="22"/>
  <c r="AH50" i="22"/>
  <c r="F50" i="28" s="1"/>
  <c r="H50" i="23" s="1"/>
  <c r="Z50" i="23" s="1"/>
  <c r="F51" i="27" s="1"/>
  <c r="F5" i="22"/>
  <c r="C11" i="22"/>
  <c r="D5" i="22"/>
  <c r="V5" i="22" s="1"/>
  <c r="H71" i="22"/>
  <c r="W71" i="22" s="1"/>
  <c r="F119" i="22"/>
  <c r="AE24" i="22"/>
  <c r="C24" i="28" s="1"/>
  <c r="E24" i="23" s="1"/>
  <c r="W24" i="23" s="1"/>
  <c r="C25" i="27" s="1"/>
  <c r="AF112" i="22"/>
  <c r="D112" i="28" s="1"/>
  <c r="F112" i="23" s="1"/>
  <c r="X112" i="23" s="1"/>
  <c r="D113" i="27" s="1"/>
  <c r="E24" i="22"/>
  <c r="AP21" i="22"/>
  <c r="AH29" i="22"/>
  <c r="F29" i="28" s="1"/>
  <c r="H29" i="23" s="1"/>
  <c r="Z29" i="23" s="1"/>
  <c r="F30" i="27" s="1"/>
  <c r="AD130" i="22"/>
  <c r="D71" i="22"/>
  <c r="AP61" i="22"/>
  <c r="AH100" i="22"/>
  <c r="F100" i="28" s="1"/>
  <c r="H100" i="23" s="1"/>
  <c r="Z100" i="23" s="1"/>
  <c r="F101" i="27" s="1"/>
  <c r="C74" i="22"/>
  <c r="F7" i="22"/>
  <c r="AJ88" i="22"/>
  <c r="AJ121" i="22"/>
  <c r="B49" i="22"/>
  <c r="C59" i="22"/>
  <c r="AH106" i="22"/>
  <c r="F106" i="28" s="1"/>
  <c r="H106" i="23" s="1"/>
  <c r="Z106" i="23" s="1"/>
  <c r="F107" i="27" s="1"/>
  <c r="AI102" i="22"/>
  <c r="G102" i="28" s="1"/>
  <c r="I102" i="23" s="1"/>
  <c r="AA102" i="23" s="1"/>
  <c r="G103" i="27" s="1"/>
  <c r="F125" i="22"/>
  <c r="AJ66" i="22"/>
  <c r="B24" i="22"/>
  <c r="V24" i="22" s="1"/>
  <c r="Y24" i="22" s="1"/>
  <c r="Z24" i="22" s="1"/>
  <c r="AJ129" i="22"/>
  <c r="B112" i="22"/>
  <c r="AP131" i="22"/>
  <c r="AI34" i="22"/>
  <c r="G34" i="28" s="1"/>
  <c r="I34" i="23" s="1"/>
  <c r="AA34" i="23" s="1"/>
  <c r="G35" i="27" s="1"/>
  <c r="AI125" i="22"/>
  <c r="G125" i="28" s="1"/>
  <c r="I125" i="23" s="1"/>
  <c r="AA125" i="23" s="1"/>
  <c r="G126" i="27" s="1"/>
  <c r="AG35" i="22"/>
  <c r="E35" i="28" s="1"/>
  <c r="G35" i="23" s="1"/>
  <c r="Y35" i="23" s="1"/>
  <c r="E36" i="27" s="1"/>
  <c r="D11" i="22"/>
  <c r="D7" i="22"/>
  <c r="B54" i="22"/>
  <c r="AE12" i="22"/>
  <c r="C12" i="28" s="1"/>
  <c r="E12" i="23" s="1"/>
  <c r="W12" i="23" s="1"/>
  <c r="C13" i="27" s="1"/>
  <c r="E97" i="22"/>
  <c r="D123" i="22"/>
  <c r="F28" i="22"/>
  <c r="E79" i="22"/>
  <c r="H24" i="22"/>
  <c r="W24" i="22" s="1"/>
  <c r="AH54" i="22"/>
  <c r="F54" i="28" s="1"/>
  <c r="H54" i="23" s="1"/>
  <c r="Z54" i="23" s="1"/>
  <c r="F55" i="27" s="1"/>
  <c r="E117" i="22"/>
  <c r="G117" i="22"/>
  <c r="H41" i="22"/>
  <c r="W41" i="22" s="1"/>
  <c r="E95" i="22"/>
  <c r="AF13" i="22"/>
  <c r="D13" i="28" s="1"/>
  <c r="F13" i="23" s="1"/>
  <c r="X13" i="23" s="1"/>
  <c r="D14" i="27" s="1"/>
  <c r="H27" i="22"/>
  <c r="W27" i="22" s="1"/>
  <c r="G106" i="22"/>
  <c r="AG90" i="22"/>
  <c r="E90" i="28" s="1"/>
  <c r="G90" i="23" s="1"/>
  <c r="Y90" i="23" s="1"/>
  <c r="E91" i="27" s="1"/>
  <c r="N55" i="22"/>
  <c r="X55" i="22" s="1"/>
  <c r="G102" i="22"/>
  <c r="AH125" i="22"/>
  <c r="F125" i="28" s="1"/>
  <c r="H125" i="23" s="1"/>
  <c r="Z125" i="23" s="1"/>
  <c r="F126" i="27" s="1"/>
  <c r="AJ130" i="22"/>
  <c r="D14" i="22"/>
  <c r="B56" i="22"/>
  <c r="V56" i="22" s="1"/>
  <c r="AG104" i="22"/>
  <c r="E104" i="28" s="1"/>
  <c r="G104" i="23" s="1"/>
  <c r="Y104" i="23" s="1"/>
  <c r="E105" i="27" s="1"/>
  <c r="AD5" i="22"/>
  <c r="C17" i="22"/>
  <c r="N20" i="22"/>
  <c r="X20" i="22" s="1"/>
  <c r="E107" i="22"/>
  <c r="AI33" i="22"/>
  <c r="G33" i="28" s="1"/>
  <c r="I33" i="23" s="1"/>
  <c r="AA33" i="23" s="1"/>
  <c r="G34" i="27" s="1"/>
  <c r="AH63" i="22"/>
  <c r="F63" i="28" s="1"/>
  <c r="H63" i="23" s="1"/>
  <c r="Z63" i="23" s="1"/>
  <c r="F64" i="27" s="1"/>
  <c r="N45" i="22"/>
  <c r="X45" i="22" s="1"/>
  <c r="AH104" i="22"/>
  <c r="F104" i="28" s="1"/>
  <c r="H104" i="23" s="1"/>
  <c r="Z104" i="23" s="1"/>
  <c r="F105" i="27" s="1"/>
  <c r="G54" i="22"/>
  <c r="E62" i="22"/>
  <c r="AH60" i="22"/>
  <c r="F60" i="28" s="1"/>
  <c r="H60" i="23" s="1"/>
  <c r="Z60" i="23" s="1"/>
  <c r="F61" i="27" s="1"/>
  <c r="AG69" i="22"/>
  <c r="E69" i="28" s="1"/>
  <c r="G69" i="23" s="1"/>
  <c r="Y69" i="23" s="1"/>
  <c r="E70" i="27" s="1"/>
  <c r="F99" i="22"/>
  <c r="C80" i="22"/>
  <c r="AH91" i="22"/>
  <c r="F91" i="28" s="1"/>
  <c r="H91" i="23" s="1"/>
  <c r="Z91" i="23" s="1"/>
  <c r="F92" i="27" s="1"/>
  <c r="E74" i="22"/>
  <c r="C108" i="22"/>
  <c r="V108" i="22" s="1"/>
  <c r="G97" i="22"/>
  <c r="B88" i="22"/>
  <c r="N52" i="22"/>
  <c r="X52" i="22" s="1"/>
  <c r="F84" i="22"/>
  <c r="AF107" i="22"/>
  <c r="D107" i="28" s="1"/>
  <c r="F107" i="23" s="1"/>
  <c r="X107" i="23" s="1"/>
  <c r="D108" i="27" s="1"/>
  <c r="G33" i="22"/>
  <c r="AP45" i="22"/>
  <c r="AF84" i="22"/>
  <c r="D84" i="28" s="1"/>
  <c r="F84" i="23" s="1"/>
  <c r="X84" i="23" s="1"/>
  <c r="D85" i="27" s="1"/>
  <c r="C42" i="22"/>
  <c r="E69" i="22"/>
  <c r="G36" i="22"/>
  <c r="AD81" i="22"/>
  <c r="AP11" i="22"/>
  <c r="B83" i="22"/>
  <c r="AJ22" i="22"/>
  <c r="AG128" i="22"/>
  <c r="E128" i="28" s="1"/>
  <c r="G128" i="23" s="1"/>
  <c r="C6" i="22"/>
  <c r="AH127" i="22"/>
  <c r="F127" i="28" s="1"/>
  <c r="H127" i="23" s="1"/>
  <c r="Z127" i="23" s="1"/>
  <c r="F128" i="27" s="1"/>
  <c r="AH14" i="22"/>
  <c r="F14" i="28" s="1"/>
  <c r="H14" i="23" s="1"/>
  <c r="Z14" i="23" s="1"/>
  <c r="F15" i="27" s="1"/>
  <c r="D16" i="22"/>
  <c r="AG12" i="22"/>
  <c r="E12" i="28" s="1"/>
  <c r="G12" i="23" s="1"/>
  <c r="Y12" i="23" s="1"/>
  <c r="E13" i="27" s="1"/>
  <c r="E119" i="22"/>
  <c r="V119" i="22" s="1"/>
  <c r="Y119" i="22" s="1"/>
  <c r="Z119" i="22" s="1"/>
  <c r="AI77" i="22"/>
  <c r="G77" i="28" s="1"/>
  <c r="I77" i="23" s="1"/>
  <c r="AA77" i="23" s="1"/>
  <c r="G78" i="27" s="1"/>
  <c r="AI12" i="22"/>
  <c r="G12" i="28" s="1"/>
  <c r="I12" i="23" s="1"/>
  <c r="AA12" i="23" s="1"/>
  <c r="G13" i="27" s="1"/>
  <c r="AD35" i="22"/>
  <c r="AJ78" i="22"/>
  <c r="AI72" i="22"/>
  <c r="G72" i="28" s="1"/>
  <c r="I72" i="23" s="1"/>
  <c r="AA72" i="23" s="1"/>
  <c r="G73" i="27" s="1"/>
  <c r="AP44" i="22"/>
  <c r="AJ108" i="22"/>
  <c r="D21" i="22"/>
  <c r="V21" i="22" s="1"/>
  <c r="Y21" i="22" s="1"/>
  <c r="Z21" i="22" s="1"/>
  <c r="AF43" i="22"/>
  <c r="D43" i="28" s="1"/>
  <c r="F43" i="23" s="1"/>
  <c r="X43" i="23" s="1"/>
  <c r="D44" i="27" s="1"/>
  <c r="AI112" i="22"/>
  <c r="G112" i="28" s="1"/>
  <c r="I112" i="23" s="1"/>
  <c r="AA112" i="23" s="1"/>
  <c r="G113" i="27" s="1"/>
  <c r="B62" i="22"/>
  <c r="G17" i="22"/>
  <c r="AH16" i="22"/>
  <c r="F16" i="28" s="1"/>
  <c r="H16" i="23" s="1"/>
  <c r="Z16" i="23" s="1"/>
  <c r="F17" i="27" s="1"/>
  <c r="AF31" i="22"/>
  <c r="D31" i="28" s="1"/>
  <c r="F31" i="23" s="1"/>
  <c r="X31" i="23" s="1"/>
  <c r="D32" i="27" s="1"/>
  <c r="N100" i="22"/>
  <c r="X100" i="22" s="1"/>
  <c r="AD114" i="22"/>
  <c r="AI38" i="22"/>
  <c r="G38" i="28" s="1"/>
  <c r="I38" i="23" s="1"/>
  <c r="AA38" i="23" s="1"/>
  <c r="G39" i="27" s="1"/>
  <c r="AH64" i="22"/>
  <c r="F64" i="28" s="1"/>
  <c r="H64" i="23" s="1"/>
  <c r="Z64" i="23" s="1"/>
  <c r="F65" i="27" s="1"/>
  <c r="E63" i="22"/>
  <c r="AJ120" i="22"/>
  <c r="H25" i="22"/>
  <c r="W25" i="22" s="1"/>
  <c r="C9" i="22"/>
  <c r="V9" i="22" s="1"/>
  <c r="AJ59" i="22"/>
  <c r="AE27" i="22"/>
  <c r="C27" i="28" s="1"/>
  <c r="E27" i="23" s="1"/>
  <c r="W27" i="23" s="1"/>
  <c r="C28" i="27" s="1"/>
  <c r="AI89" i="22"/>
  <c r="G89" i="28" s="1"/>
  <c r="I89" i="23" s="1"/>
  <c r="AA89" i="23" s="1"/>
  <c r="G90" i="27" s="1"/>
  <c r="AJ77" i="22"/>
  <c r="AE45" i="22"/>
  <c r="C45" i="28" s="1"/>
  <c r="E45" i="23" s="1"/>
  <c r="W45" i="23" s="1"/>
  <c r="C46" i="27" s="1"/>
  <c r="AE20" i="22"/>
  <c r="C20" i="28" s="1"/>
  <c r="E20" i="23" s="1"/>
  <c r="W20" i="23" s="1"/>
  <c r="C21" i="27" s="1"/>
  <c r="AY26" i="22"/>
  <c r="H26" i="28"/>
  <c r="J26" i="23" s="1"/>
  <c r="Y87" i="23"/>
  <c r="E88" i="27" s="1"/>
  <c r="AZ19" i="22"/>
  <c r="N19" i="28"/>
  <c r="P19" i="23" s="1"/>
  <c r="AZ126" i="22"/>
  <c r="N126" i="28"/>
  <c r="P126" i="23" s="1"/>
  <c r="W76" i="22"/>
  <c r="X25" i="23"/>
  <c r="D26" i="27" s="1"/>
  <c r="AY61" i="22"/>
  <c r="H61" i="28"/>
  <c r="J61" i="23" s="1"/>
  <c r="X81" i="23"/>
  <c r="D82" i="27" s="1"/>
  <c r="AX27" i="22"/>
  <c r="B27" i="28"/>
  <c r="D27" i="23" s="1"/>
  <c r="AZ74" i="22"/>
  <c r="N74" i="28"/>
  <c r="P74" i="23" s="1"/>
  <c r="B112" i="28"/>
  <c r="D112" i="23" s="1"/>
  <c r="AY67" i="22"/>
  <c r="H67" i="28"/>
  <c r="J67" i="23" s="1"/>
  <c r="F15" i="22"/>
  <c r="V15" i="22" s="1"/>
  <c r="X76" i="22"/>
  <c r="AG36" i="22"/>
  <c r="E36" i="28" s="1"/>
  <c r="G36" i="23" s="1"/>
  <c r="Y36" i="23" s="1"/>
  <c r="E37" i="27" s="1"/>
  <c r="AE110" i="22"/>
  <c r="C110" i="28" s="1"/>
  <c r="E110" i="23" s="1"/>
  <c r="W110" i="23" s="1"/>
  <c r="C111" i="27" s="1"/>
  <c r="B125" i="22"/>
  <c r="W29" i="23"/>
  <c r="C30" i="27" s="1"/>
  <c r="F118" i="22"/>
  <c r="H79" i="22"/>
  <c r="W79" i="22" s="1"/>
  <c r="AF64" i="22"/>
  <c r="D64" i="28" s="1"/>
  <c r="F64" i="23" s="1"/>
  <c r="X64" i="23" s="1"/>
  <c r="D65" i="27" s="1"/>
  <c r="AA14" i="23"/>
  <c r="G15" i="27" s="1"/>
  <c r="E100" i="22"/>
  <c r="V100" i="22" s="1"/>
  <c r="H109" i="22"/>
  <c r="W109" i="22" s="1"/>
  <c r="AD57" i="22"/>
  <c r="Y34" i="23"/>
  <c r="E35" i="27" s="1"/>
  <c r="AH118" i="22"/>
  <c r="F118" i="28" s="1"/>
  <c r="H118" i="23" s="1"/>
  <c r="Z118" i="23" s="1"/>
  <c r="F119" i="27" s="1"/>
  <c r="AI43" i="22"/>
  <c r="G43" i="28" s="1"/>
  <c r="I43" i="23" s="1"/>
  <c r="AA43" i="23" s="1"/>
  <c r="G44" i="27" s="1"/>
  <c r="AE8" i="22"/>
  <c r="C8" i="28" s="1"/>
  <c r="E8" i="23" s="1"/>
  <c r="W8" i="23" s="1"/>
  <c r="C9" i="27" s="1"/>
  <c r="W124" i="22"/>
  <c r="AA78" i="23"/>
  <c r="G79" i="27" s="1"/>
  <c r="AY127" i="22"/>
  <c r="H127" i="28"/>
  <c r="J127" i="23" s="1"/>
  <c r="E109" i="22"/>
  <c r="G12" i="22"/>
  <c r="D10" i="22"/>
  <c r="AP108" i="22"/>
  <c r="G107" i="22"/>
  <c r="Y25" i="23"/>
  <c r="E26" i="27" s="1"/>
  <c r="W29" i="22"/>
  <c r="AA39" i="23"/>
  <c r="G40" i="27" s="1"/>
  <c r="W63" i="22"/>
  <c r="C47" i="22"/>
  <c r="G62" i="22"/>
  <c r="AD123" i="22"/>
  <c r="Y20" i="23"/>
  <c r="E21" i="27" s="1"/>
  <c r="X114" i="22"/>
  <c r="W111" i="22"/>
  <c r="W47" i="23"/>
  <c r="C48" i="27" s="1"/>
  <c r="AZ96" i="22"/>
  <c r="N96" i="28"/>
  <c r="P96" i="23" s="1"/>
  <c r="AX52" i="22"/>
  <c r="B52" i="28"/>
  <c r="D52" i="23" s="1"/>
  <c r="Y45" i="23"/>
  <c r="E46" i="27" s="1"/>
  <c r="X72" i="23"/>
  <c r="D73" i="27" s="1"/>
  <c r="W14" i="22"/>
  <c r="W81" i="23"/>
  <c r="C82" i="27" s="1"/>
  <c r="V123" i="22"/>
  <c r="B119" i="28"/>
  <c r="D119" i="23" s="1"/>
  <c r="AD64" i="22"/>
  <c r="AH80" i="22"/>
  <c r="F80" i="28" s="1"/>
  <c r="H80" i="23" s="1"/>
  <c r="Z80" i="23" s="1"/>
  <c r="F81" i="27" s="1"/>
  <c r="C103" i="22"/>
  <c r="AH72" i="22"/>
  <c r="F72" i="28" s="1"/>
  <c r="H72" i="23" s="1"/>
  <c r="Z72" i="23" s="1"/>
  <c r="F73" i="27" s="1"/>
  <c r="F95" i="22"/>
  <c r="AE73" i="22"/>
  <c r="C73" i="28" s="1"/>
  <c r="E73" i="23" s="1"/>
  <c r="W73" i="23" s="1"/>
  <c r="C74" i="27" s="1"/>
  <c r="G68" i="22"/>
  <c r="AF62" i="22"/>
  <c r="D62" i="28" s="1"/>
  <c r="F62" i="23" s="1"/>
  <c r="X62" i="23" s="1"/>
  <c r="D63" i="27" s="1"/>
  <c r="X77" i="23"/>
  <c r="D78" i="27" s="1"/>
  <c r="C48" i="22"/>
  <c r="V48" i="22" s="1"/>
  <c r="Z101" i="23"/>
  <c r="F102" i="27" s="1"/>
  <c r="AJ73" i="22"/>
  <c r="AI42" i="22"/>
  <c r="G42" i="28" s="1"/>
  <c r="I42" i="23" s="1"/>
  <c r="AA42" i="23" s="1"/>
  <c r="G43" i="27" s="1"/>
  <c r="AP117" i="22"/>
  <c r="E58" i="22"/>
  <c r="AG7" i="22"/>
  <c r="E7" i="28" s="1"/>
  <c r="G7" i="23" s="1"/>
  <c r="Y7" i="23" s="1"/>
  <c r="E8" i="27" s="1"/>
  <c r="AF44" i="22"/>
  <c r="D44" i="28" s="1"/>
  <c r="F44" i="23" s="1"/>
  <c r="X44" i="23" s="1"/>
  <c r="D45" i="27" s="1"/>
  <c r="AH19" i="22"/>
  <c r="F19" i="28" s="1"/>
  <c r="H19" i="23" s="1"/>
  <c r="Z19" i="23" s="1"/>
  <c r="F20" i="27" s="1"/>
  <c r="B16" i="22"/>
  <c r="N19" i="22"/>
  <c r="X19" i="22" s="1"/>
  <c r="AZ4" i="22"/>
  <c r="N4" i="28"/>
  <c r="P4" i="23" s="1"/>
  <c r="D66" i="22"/>
  <c r="V66" i="22" s="1"/>
  <c r="AJ40" i="22"/>
  <c r="E101" i="22"/>
  <c r="G101" i="22"/>
  <c r="H73" i="22"/>
  <c r="W73" i="22" s="1"/>
  <c r="AH35" i="22"/>
  <c r="F35" i="28" s="1"/>
  <c r="H35" i="23" s="1"/>
  <c r="Z35" i="23" s="1"/>
  <c r="F36" i="27" s="1"/>
  <c r="AD8" i="22"/>
  <c r="AP107" i="22"/>
  <c r="AE96" i="22"/>
  <c r="C96" i="28" s="1"/>
  <c r="E96" i="23" s="1"/>
  <c r="W96" i="23" s="1"/>
  <c r="C97" i="27" s="1"/>
  <c r="AJ70" i="22"/>
  <c r="AD92" i="22"/>
  <c r="AJ71" i="22"/>
  <c r="AJ82" i="22"/>
  <c r="AI92" i="22"/>
  <c r="G92" i="28" s="1"/>
  <c r="I92" i="23" s="1"/>
  <c r="AA92" i="23" s="1"/>
  <c r="G93" i="27" s="1"/>
  <c r="AP16" i="22"/>
  <c r="X21" i="22"/>
  <c r="B6" i="28"/>
  <c r="D6" i="23" s="1"/>
  <c r="AD94" i="22"/>
  <c r="G113" i="22"/>
  <c r="V113" i="22" s="1"/>
  <c r="D129" i="22"/>
  <c r="D127" i="22"/>
  <c r="AD43" i="22"/>
  <c r="AD46" i="22"/>
  <c r="AF34" i="22"/>
  <c r="D34" i="28" s="1"/>
  <c r="F34" i="23" s="1"/>
  <c r="X34" i="23" s="1"/>
  <c r="D35" i="27" s="1"/>
  <c r="AA69" i="23"/>
  <c r="G70" i="27" s="1"/>
  <c r="N107" i="22"/>
  <c r="X107" i="22" s="1"/>
  <c r="W64" i="23"/>
  <c r="C65" i="27" s="1"/>
  <c r="N118" i="22"/>
  <c r="X118" i="22" s="1"/>
  <c r="AE59" i="22"/>
  <c r="C59" i="28" s="1"/>
  <c r="E59" i="23" s="1"/>
  <c r="W59" i="23" s="1"/>
  <c r="C60" i="27" s="1"/>
  <c r="AZ18" i="22"/>
  <c r="N18" i="28"/>
  <c r="P18" i="23" s="1"/>
  <c r="AD126" i="22"/>
  <c r="G128" i="22"/>
  <c r="E60" i="22"/>
  <c r="AX124" i="22"/>
  <c r="B124" i="28"/>
  <c r="D124" i="23" s="1"/>
  <c r="F92" i="22"/>
  <c r="AD107" i="22"/>
  <c r="D34" i="22"/>
  <c r="AP88" i="22"/>
  <c r="E112" i="22"/>
  <c r="AJ54" i="22"/>
  <c r="C118" i="22"/>
  <c r="V118" i="22" s="1"/>
  <c r="AG103" i="22"/>
  <c r="E103" i="28" s="1"/>
  <c r="G103" i="23" s="1"/>
  <c r="Y103" i="23" s="1"/>
  <c r="E104" i="27" s="1"/>
  <c r="W64" i="22"/>
  <c r="N65" i="22"/>
  <c r="X65" i="22" s="1"/>
  <c r="B37" i="22"/>
  <c r="AG70" i="22"/>
  <c r="E70" i="28" s="1"/>
  <c r="G70" i="23" s="1"/>
  <c r="Y70" i="23" s="1"/>
  <c r="E71" i="27" s="1"/>
  <c r="AH83" i="22"/>
  <c r="F83" i="28" s="1"/>
  <c r="H83" i="23" s="1"/>
  <c r="Z83" i="23" s="1"/>
  <c r="F84" i="27" s="1"/>
  <c r="AP124" i="22"/>
  <c r="AE97" i="22"/>
  <c r="C97" i="28" s="1"/>
  <c r="E97" i="23" s="1"/>
  <c r="W97" i="23" s="1"/>
  <c r="C98" i="27" s="1"/>
  <c r="Z30" i="23"/>
  <c r="F31" i="27" s="1"/>
  <c r="AF47" i="22"/>
  <c r="D47" i="28" s="1"/>
  <c r="F47" i="23" s="1"/>
  <c r="X47" i="23" s="1"/>
  <c r="D48" i="27" s="1"/>
  <c r="AP20" i="22"/>
  <c r="AD34" i="22"/>
  <c r="AG107" i="22"/>
  <c r="E107" i="28" s="1"/>
  <c r="G107" i="23" s="1"/>
  <c r="Y107" i="23" s="1"/>
  <c r="E108" i="27" s="1"/>
  <c r="AH76" i="22"/>
  <c r="F76" i="28" s="1"/>
  <c r="H76" i="23" s="1"/>
  <c r="Z76" i="23" s="1"/>
  <c r="F77" i="27" s="1"/>
  <c r="E127" i="22"/>
  <c r="W85" i="22"/>
  <c r="Z123" i="23"/>
  <c r="F124" i="27" s="1"/>
  <c r="AG109" i="22"/>
  <c r="E109" i="28" s="1"/>
  <c r="G109" i="23" s="1"/>
  <c r="Y109" i="23" s="1"/>
  <c r="E110" i="27" s="1"/>
  <c r="AD131" i="22"/>
  <c r="C34" i="22"/>
  <c r="AD37" i="22"/>
  <c r="V75" i="22"/>
  <c r="Z12" i="23"/>
  <c r="F13" i="27" s="1"/>
  <c r="Y15" i="23"/>
  <c r="E16" i="27" s="1"/>
  <c r="F39" i="22"/>
  <c r="H8" i="22"/>
  <c r="W8" i="22" s="1"/>
  <c r="F54" i="22"/>
  <c r="C128" i="22"/>
  <c r="AG80" i="22"/>
  <c r="E80" i="28" s="1"/>
  <c r="G80" i="23" s="1"/>
  <c r="Y80" i="23" s="1"/>
  <c r="E81" i="27" s="1"/>
  <c r="AJ41" i="22"/>
  <c r="G35" i="22"/>
  <c r="AD68" i="22"/>
  <c r="AD115" i="22"/>
  <c r="H102" i="22"/>
  <c r="W102" i="22" s="1"/>
  <c r="G95" i="22"/>
  <c r="N103" i="22"/>
  <c r="X103" i="22" s="1"/>
  <c r="AD39" i="22"/>
  <c r="AZ114" i="22"/>
  <c r="N114" i="28"/>
  <c r="P114" i="23" s="1"/>
  <c r="AY112" i="22"/>
  <c r="H112" i="28"/>
  <c r="J112" i="23" s="1"/>
  <c r="AJ20" i="22"/>
  <c r="B114" i="22"/>
  <c r="V114" i="22" s="1"/>
  <c r="Y114" i="22" s="1"/>
  <c r="Z114" i="22" s="1"/>
  <c r="AH46" i="22"/>
  <c r="F46" i="28" s="1"/>
  <c r="H46" i="23" s="1"/>
  <c r="Z46" i="23" s="1"/>
  <c r="F47" i="27" s="1"/>
  <c r="AG63" i="22"/>
  <c r="E63" i="28" s="1"/>
  <c r="G63" i="23" s="1"/>
  <c r="Y63" i="23" s="1"/>
  <c r="E64" i="27" s="1"/>
  <c r="AD117" i="22"/>
  <c r="AY8" i="22"/>
  <c r="H8" i="28"/>
  <c r="J8" i="23" s="1"/>
  <c r="W121" i="23"/>
  <c r="C122" i="27" s="1"/>
  <c r="AI95" i="22"/>
  <c r="G95" i="28" s="1"/>
  <c r="I95" i="23" s="1"/>
  <c r="AA95" i="23" s="1"/>
  <c r="G96" i="27" s="1"/>
  <c r="AF50" i="22"/>
  <c r="D50" i="28" s="1"/>
  <c r="F50" i="23" s="1"/>
  <c r="X50" i="23" s="1"/>
  <c r="D51" i="27" s="1"/>
  <c r="AI82" i="22"/>
  <c r="G82" i="28" s="1"/>
  <c r="I82" i="23" s="1"/>
  <c r="AA82" i="23" s="1"/>
  <c r="G83" i="27" s="1"/>
  <c r="AI44" i="22"/>
  <c r="G44" i="28" s="1"/>
  <c r="I44" i="23" s="1"/>
  <c r="AA44" i="23" s="1"/>
  <c r="G45" i="27" s="1"/>
  <c r="AG86" i="22"/>
  <c r="E86" i="28" s="1"/>
  <c r="G86" i="23" s="1"/>
  <c r="Y86" i="23" s="1"/>
  <c r="E87" i="27" s="1"/>
  <c r="AF121" i="22"/>
  <c r="D121" i="28" s="1"/>
  <c r="F121" i="23" s="1"/>
  <c r="X121" i="23" s="1"/>
  <c r="D122" i="27" s="1"/>
  <c r="H35" i="22"/>
  <c r="W35" i="22" s="1"/>
  <c r="C19" i="22"/>
  <c r="X53" i="22"/>
  <c r="B74" i="28"/>
  <c r="D74" i="23" s="1"/>
  <c r="AX121" i="22"/>
  <c r="B121" i="28"/>
  <c r="D121" i="23" s="1"/>
  <c r="AE48" i="22"/>
  <c r="C48" i="28" s="1"/>
  <c r="E48" i="23" s="1"/>
  <c r="W48" i="23" s="1"/>
  <c r="C49" i="27" s="1"/>
  <c r="AF96" i="22"/>
  <c r="D96" i="28" s="1"/>
  <c r="F96" i="23" s="1"/>
  <c r="X96" i="23" s="1"/>
  <c r="D97" i="27" s="1"/>
  <c r="AE123" i="22"/>
  <c r="C123" i="28" s="1"/>
  <c r="E123" i="23" s="1"/>
  <c r="W123" i="23" s="1"/>
  <c r="C124" i="27" s="1"/>
  <c r="G51" i="22"/>
  <c r="AF24" i="22"/>
  <c r="D24" i="28" s="1"/>
  <c r="F24" i="23" s="1"/>
  <c r="X24" i="23" s="1"/>
  <c r="D25" i="27" s="1"/>
  <c r="AJ126" i="22"/>
  <c r="AG99" i="22"/>
  <c r="E99" i="28" s="1"/>
  <c r="G99" i="23" s="1"/>
  <c r="Y99" i="23" s="1"/>
  <c r="E100" i="27" s="1"/>
  <c r="N92" i="22"/>
  <c r="X92" i="22" s="1"/>
  <c r="AI11" i="22"/>
  <c r="G11" i="28" s="1"/>
  <c r="I11" i="23" s="1"/>
  <c r="AA11" i="23" s="1"/>
  <c r="G12" i="27" s="1"/>
  <c r="AH94" i="22"/>
  <c r="F94" i="28" s="1"/>
  <c r="H94" i="23" s="1"/>
  <c r="Z94" i="23" s="1"/>
  <c r="F95" i="27" s="1"/>
  <c r="AE111" i="22"/>
  <c r="C111" i="28" s="1"/>
  <c r="E111" i="23" s="1"/>
  <c r="W111" i="23" s="1"/>
  <c r="C112" i="27" s="1"/>
  <c r="AE84" i="22"/>
  <c r="C84" i="28" s="1"/>
  <c r="E84" i="23" s="1"/>
  <c r="W84" i="23" s="1"/>
  <c r="C85" i="27" s="1"/>
  <c r="H17" i="22"/>
  <c r="W17" i="22" s="1"/>
  <c r="AH87" i="22"/>
  <c r="F87" i="28" s="1"/>
  <c r="H87" i="23" s="1"/>
  <c r="Z87" i="23" s="1"/>
  <c r="F88" i="27" s="1"/>
  <c r="AH53" i="22"/>
  <c r="F53" i="28" s="1"/>
  <c r="H53" i="23" s="1"/>
  <c r="Z53" i="23" s="1"/>
  <c r="F54" i="27" s="1"/>
  <c r="AE83" i="22"/>
  <c r="C83" i="28" s="1"/>
  <c r="E83" i="23" s="1"/>
  <c r="W83" i="23" s="1"/>
  <c r="C84" i="27" s="1"/>
  <c r="AE52" i="22"/>
  <c r="C52" i="28" s="1"/>
  <c r="E52" i="23" s="1"/>
  <c r="W52" i="23" s="1"/>
  <c r="C53" i="27" s="1"/>
  <c r="B59" i="22"/>
  <c r="AJ31" i="22"/>
  <c r="AG84" i="22"/>
  <c r="E84" i="28" s="1"/>
  <c r="G84" i="23" s="1"/>
  <c r="Y84" i="23" s="1"/>
  <c r="E85" i="27" s="1"/>
  <c r="E87" i="22"/>
  <c r="AP110" i="22"/>
  <c r="C99" i="22"/>
  <c r="H61" i="22"/>
  <c r="W61" i="22" s="1"/>
  <c r="X13" i="22"/>
  <c r="B29" i="22"/>
  <c r="AD12" i="22"/>
  <c r="N15" i="22"/>
  <c r="X15" i="22" s="1"/>
  <c r="G30" i="22"/>
  <c r="AD87" i="22"/>
  <c r="AD31" i="22"/>
  <c r="AG115" i="22"/>
  <c r="E115" i="28" s="1"/>
  <c r="G115" i="23" s="1"/>
  <c r="Y115" i="23" s="1"/>
  <c r="E116" i="27" s="1"/>
  <c r="B89" i="22"/>
  <c r="AH26" i="22"/>
  <c r="F26" i="28" s="1"/>
  <c r="H26" i="23" s="1"/>
  <c r="Z26" i="23" s="1"/>
  <c r="F27" i="27" s="1"/>
  <c r="H15" i="22"/>
  <c r="W15" i="22" s="1"/>
  <c r="C116" i="22"/>
  <c r="N58" i="22"/>
  <c r="X58" i="22" s="1"/>
  <c r="H122" i="22"/>
  <c r="W122" i="22" s="1"/>
  <c r="D117" i="22"/>
  <c r="H94" i="22"/>
  <c r="W94" i="22" s="1"/>
  <c r="C14" i="22"/>
  <c r="F115" i="22"/>
  <c r="AD80" i="22"/>
  <c r="G73" i="22"/>
  <c r="AJ109" i="22"/>
  <c r="B93" i="22"/>
  <c r="E98" i="22"/>
  <c r="F90" i="22"/>
  <c r="AP58" i="22"/>
  <c r="N113" i="22"/>
  <c r="X113" i="22" s="1"/>
  <c r="G44" i="22"/>
  <c r="F51" i="22"/>
  <c r="V51" i="22" s="1"/>
  <c r="C49" i="22"/>
  <c r="AF117" i="22"/>
  <c r="D117" i="28" s="1"/>
  <c r="F117" i="23" s="1"/>
  <c r="X117" i="23" s="1"/>
  <c r="D118" i="27" s="1"/>
  <c r="H115" i="22"/>
  <c r="W115" i="22" s="1"/>
  <c r="AP30" i="22"/>
  <c r="AI40" i="22"/>
  <c r="G40" i="28" s="1"/>
  <c r="I40" i="23" s="1"/>
  <c r="AA40" i="23" s="1"/>
  <c r="G41" i="27" s="1"/>
  <c r="D42" i="22"/>
  <c r="AH13" i="22"/>
  <c r="F13" i="28" s="1"/>
  <c r="H13" i="23" s="1"/>
  <c r="Z13" i="23" s="1"/>
  <c r="F14" i="27" s="1"/>
  <c r="AH45" i="22"/>
  <c r="F45" i="28" s="1"/>
  <c r="H45" i="23" s="1"/>
  <c r="Z45" i="23" s="1"/>
  <c r="F46" i="27" s="1"/>
  <c r="AE127" i="22"/>
  <c r="C127" i="28" s="1"/>
  <c r="E127" i="23" s="1"/>
  <c r="W127" i="23" s="1"/>
  <c r="C128" i="27" s="1"/>
  <c r="E89" i="22"/>
  <c r="F13" i="22"/>
  <c r="C126" i="22"/>
  <c r="V126" i="22" s="1"/>
  <c r="AG66" i="22"/>
  <c r="E66" i="28" s="1"/>
  <c r="G66" i="23" s="1"/>
  <c r="Y66" i="23" s="1"/>
  <c r="E67" i="27" s="1"/>
  <c r="B72" i="22"/>
  <c r="B23" i="22"/>
  <c r="AJ42" i="22"/>
  <c r="D125" i="22"/>
  <c r="H87" i="22"/>
  <c r="W87" i="22" s="1"/>
  <c r="H98" i="22"/>
  <c r="W98" i="22" s="1"/>
  <c r="E71" i="22"/>
  <c r="D33" i="22"/>
  <c r="AP33" i="22"/>
  <c r="G27" i="22"/>
  <c r="AP99" i="22"/>
  <c r="C94" i="22"/>
  <c r="V94" i="22" s="1"/>
  <c r="AP92" i="22"/>
  <c r="F11" i="22"/>
  <c r="AP47" i="22"/>
  <c r="AG41" i="22"/>
  <c r="E41" i="28" s="1"/>
  <c r="G41" i="23" s="1"/>
  <c r="Y41" i="23" s="1"/>
  <c r="E42" i="27" s="1"/>
  <c r="H90" i="22"/>
  <c r="W90" i="22" s="1"/>
  <c r="AZ9" i="22"/>
  <c r="N9" i="28"/>
  <c r="P9" i="23" s="1"/>
  <c r="AY97" i="22"/>
  <c r="H97" i="28"/>
  <c r="J97" i="23" s="1"/>
  <c r="AZ77" i="22"/>
  <c r="N77" i="28"/>
  <c r="P77" i="23" s="1"/>
  <c r="AY4" i="22"/>
  <c r="H4" i="28"/>
  <c r="J4" i="23" s="1"/>
  <c r="AX42" i="22"/>
  <c r="B42" i="28"/>
  <c r="D42" i="23" s="1"/>
  <c r="B38" i="28"/>
  <c r="D38" i="23" s="1"/>
  <c r="AZ13" i="22"/>
  <c r="N13" i="28"/>
  <c r="P13" i="23" s="1"/>
  <c r="V77" i="22"/>
  <c r="Y77" i="22" s="1"/>
  <c r="Z77" i="22" s="1"/>
  <c r="W101" i="22"/>
  <c r="B98" i="28"/>
  <c r="D98" i="23" s="1"/>
  <c r="V98" i="23" s="1"/>
  <c r="V120" i="22"/>
  <c r="W91" i="22"/>
  <c r="AY101" i="22"/>
  <c r="H101" i="28"/>
  <c r="J101" i="23" s="1"/>
  <c r="AZ55" i="22"/>
  <c r="N55" i="28"/>
  <c r="P55" i="23" s="1"/>
  <c r="AY55" i="22"/>
  <c r="H55" i="28"/>
  <c r="J55" i="23" s="1"/>
  <c r="W110" i="22"/>
  <c r="V80" i="22"/>
  <c r="Y80" i="22" s="1"/>
  <c r="Z80" i="22" s="1"/>
  <c r="X61" i="22"/>
  <c r="W88" i="22"/>
  <c r="AX128" i="22"/>
  <c r="B128" i="28"/>
  <c r="D128" i="23" s="1"/>
  <c r="AY91" i="22"/>
  <c r="H91" i="28"/>
  <c r="J91" i="23" s="1"/>
  <c r="AZ85" i="22"/>
  <c r="N85" i="28"/>
  <c r="P85" i="23" s="1"/>
  <c r="W21" i="23"/>
  <c r="C22" i="27" s="1"/>
  <c r="AZ66" i="22"/>
  <c r="N66" i="28"/>
  <c r="P66" i="23" s="1"/>
  <c r="X46" i="23"/>
  <c r="D47" i="27" s="1"/>
  <c r="AZ65" i="22"/>
  <c r="N65" i="28"/>
  <c r="P65" i="23" s="1"/>
  <c r="V32" i="22"/>
  <c r="AX109" i="22"/>
  <c r="B109" i="28"/>
  <c r="D109" i="23" s="1"/>
  <c r="W71" i="23"/>
  <c r="C72" i="27" s="1"/>
  <c r="W68" i="23"/>
  <c r="C69" i="27" s="1"/>
  <c r="AY11" i="22"/>
  <c r="H11" i="28"/>
  <c r="J11" i="23" s="1"/>
  <c r="W112" i="23"/>
  <c r="C113" i="27" s="1"/>
  <c r="X85" i="22"/>
  <c r="X48" i="22"/>
  <c r="B90" i="28"/>
  <c r="D90" i="23" s="1"/>
  <c r="AX22" i="22"/>
  <c r="B22" i="28"/>
  <c r="D22" i="23" s="1"/>
  <c r="X41" i="23"/>
  <c r="D42" i="27" s="1"/>
  <c r="Y128" i="23"/>
  <c r="E129" i="27" s="1"/>
  <c r="Z99" i="23"/>
  <c r="F100" i="27" s="1"/>
  <c r="W75" i="22"/>
  <c r="AX13" i="22"/>
  <c r="B13" i="28"/>
  <c r="D13" i="23" s="1"/>
  <c r="Z74" i="23"/>
  <c r="F75" i="27" s="1"/>
  <c r="AY39" i="22"/>
  <c r="H39" i="28"/>
  <c r="J39" i="23" s="1"/>
  <c r="W32" i="22"/>
  <c r="AX116" i="22"/>
  <c r="B116" i="28"/>
  <c r="D116" i="23" s="1"/>
  <c r="AY49" i="22"/>
  <c r="H49" i="28"/>
  <c r="J49" i="23" s="1"/>
  <c r="Z51" i="23"/>
  <c r="F52" i="27" s="1"/>
  <c r="X78" i="22"/>
  <c r="W94" i="23"/>
  <c r="C95" i="27" s="1"/>
  <c r="AX48" i="22"/>
  <c r="B48" i="28"/>
  <c r="D48" i="23" s="1"/>
  <c r="W20" i="22"/>
  <c r="B58" i="28"/>
  <c r="D58" i="23" s="1"/>
  <c r="AX110" i="22"/>
  <c r="B110" i="28"/>
  <c r="D110" i="23" s="1"/>
  <c r="W106" i="23"/>
  <c r="C107" i="27" s="1"/>
  <c r="X86" i="22"/>
  <c r="W75" i="23"/>
  <c r="C76" i="27" s="1"/>
  <c r="X40" i="23"/>
  <c r="D41" i="27" s="1"/>
  <c r="X62" i="22"/>
  <c r="X95" i="22"/>
  <c r="AY62" i="22"/>
  <c r="H62" i="28"/>
  <c r="J62" i="23" s="1"/>
  <c r="Y120" i="23"/>
  <c r="E121" i="27" s="1"/>
  <c r="AZ12" i="22"/>
  <c r="N12" i="28"/>
  <c r="P12" i="23" s="1"/>
  <c r="Y73" i="23"/>
  <c r="E74" i="27" s="1"/>
  <c r="AX125" i="22"/>
  <c r="B125" i="28"/>
  <c r="D125" i="23" s="1"/>
  <c r="Y114" i="23"/>
  <c r="E115" i="27" s="1"/>
  <c r="AY10" i="22"/>
  <c r="H10" i="28"/>
  <c r="J10" i="23" s="1"/>
  <c r="AY81" i="22"/>
  <c r="H81" i="28"/>
  <c r="J81" i="23" s="1"/>
  <c r="Y38" i="23"/>
  <c r="E39" i="27" s="1"/>
  <c r="W33" i="23"/>
  <c r="C34" i="27" s="1"/>
  <c r="W100" i="23"/>
  <c r="C101" i="27" s="1"/>
  <c r="Y4" i="23"/>
  <c r="Y50" i="23"/>
  <c r="E51" i="27" s="1"/>
  <c r="AZ15" i="22"/>
  <c r="N15" i="28"/>
  <c r="P15" i="23" s="1"/>
  <c r="W51" i="22"/>
  <c r="X30" i="22"/>
  <c r="AZ60" i="22"/>
  <c r="N60" i="28"/>
  <c r="P60" i="23" s="1"/>
  <c r="AZ127" i="22"/>
  <c r="N127" i="28"/>
  <c r="P127" i="23" s="1"/>
  <c r="W36" i="23"/>
  <c r="C37" i="27" s="1"/>
  <c r="AA98" i="23"/>
  <c r="G99" i="27" s="1"/>
  <c r="Y8" i="23"/>
  <c r="E9" i="27" s="1"/>
  <c r="AY44" i="22"/>
  <c r="H44" i="28"/>
  <c r="J44" i="23" s="1"/>
  <c r="W93" i="22"/>
  <c r="W127" i="22"/>
  <c r="X106" i="22"/>
  <c r="AY29" i="22"/>
  <c r="H29" i="28"/>
  <c r="J29" i="23" s="1"/>
  <c r="W101" i="23"/>
  <c r="C102" i="27" s="1"/>
  <c r="X61" i="23"/>
  <c r="D62" i="27" s="1"/>
  <c r="AA59" i="23"/>
  <c r="G60" i="27" s="1"/>
  <c r="AY35" i="22"/>
  <c r="H35" i="28"/>
  <c r="J35" i="23" s="1"/>
  <c r="W72" i="23"/>
  <c r="C73" i="27" s="1"/>
  <c r="Z117" i="23"/>
  <c r="F118" i="27" s="1"/>
  <c r="Y131" i="23"/>
  <c r="E132" i="27" s="1"/>
  <c r="W113" i="23"/>
  <c r="C114" i="27" s="1"/>
  <c r="AA46" i="23"/>
  <c r="G47" i="27" s="1"/>
  <c r="Z17" i="23"/>
  <c r="F18" i="27" s="1"/>
  <c r="X111" i="22"/>
  <c r="N37" i="22"/>
  <c r="X37" i="22" s="1"/>
  <c r="F110" i="22"/>
  <c r="G96" i="22"/>
  <c r="AI17" i="22"/>
  <c r="G17" i="28" s="1"/>
  <c r="I17" i="23" s="1"/>
  <c r="AA17" i="23" s="1"/>
  <c r="G18" i="27" s="1"/>
  <c r="F16" i="22"/>
  <c r="AP100" i="22"/>
  <c r="AJ68" i="22"/>
  <c r="C44" i="22"/>
  <c r="G116" i="22"/>
  <c r="B121" i="22"/>
  <c r="AP120" i="22"/>
  <c r="H120" i="22"/>
  <c r="W120" i="22" s="1"/>
  <c r="AP73" i="22"/>
  <c r="H59" i="22"/>
  <c r="W59" i="22" s="1"/>
  <c r="AG85" i="22"/>
  <c r="E85" i="28" s="1"/>
  <c r="G85" i="23" s="1"/>
  <c r="Y85" i="23" s="1"/>
  <c r="E86" i="27" s="1"/>
  <c r="C43" i="22"/>
  <c r="V43" i="22" s="1"/>
  <c r="AD73" i="22"/>
  <c r="AG71" i="22"/>
  <c r="E71" i="28" s="1"/>
  <c r="G71" i="23" s="1"/>
  <c r="Y71" i="23" s="1"/>
  <c r="E72" i="27" s="1"/>
  <c r="D110" i="22"/>
  <c r="AF33" i="22"/>
  <c r="D33" i="28" s="1"/>
  <c r="F33" i="23" s="1"/>
  <c r="X33" i="23" s="1"/>
  <c r="D34" i="27" s="1"/>
  <c r="AF76" i="22"/>
  <c r="D76" i="28" s="1"/>
  <c r="F76" i="23" s="1"/>
  <c r="X76" i="23" s="1"/>
  <c r="D77" i="27" s="1"/>
  <c r="AG23" i="22"/>
  <c r="E23" i="28" s="1"/>
  <c r="G23" i="23" s="1"/>
  <c r="Y23" i="23" s="1"/>
  <c r="E24" i="27" s="1"/>
  <c r="AH55" i="22"/>
  <c r="F55" i="28" s="1"/>
  <c r="H55" i="23" s="1"/>
  <c r="Z55" i="23" s="1"/>
  <c r="F56" i="27" s="1"/>
  <c r="AH66" i="22"/>
  <c r="F66" i="28" s="1"/>
  <c r="H66" i="23" s="1"/>
  <c r="Z66" i="23" s="1"/>
  <c r="F67" i="27" s="1"/>
  <c r="H83" i="22"/>
  <c r="W83" i="22" s="1"/>
  <c r="E125" i="22"/>
  <c r="AP37" i="22"/>
  <c r="AI113" i="22"/>
  <c r="G113" i="28" s="1"/>
  <c r="I113" i="23" s="1"/>
  <c r="AA113" i="23" s="1"/>
  <c r="G114" i="27" s="1"/>
  <c r="F131" i="22"/>
  <c r="AD50" i="22"/>
  <c r="H104" i="22"/>
  <c r="W104" i="22" s="1"/>
  <c r="D105" i="22"/>
  <c r="N9" i="22"/>
  <c r="X9" i="22" s="1"/>
  <c r="G20" i="22"/>
  <c r="AE57" i="22"/>
  <c r="C57" i="28" s="1"/>
  <c r="E57" i="23" s="1"/>
  <c r="W57" i="23" s="1"/>
  <c r="C58" i="27" s="1"/>
  <c r="B36" i="22"/>
  <c r="H43" i="22"/>
  <c r="W43" i="22" s="1"/>
  <c r="AI5" i="22"/>
  <c r="G5" i="28" s="1"/>
  <c r="I5" i="23" s="1"/>
  <c r="AA5" i="23" s="1"/>
  <c r="G6" i="27" s="1"/>
  <c r="AJ53" i="22"/>
  <c r="E59" i="22"/>
  <c r="E10" i="22"/>
  <c r="E106" i="22"/>
  <c r="B4" i="22"/>
  <c r="V4" i="22" s="1"/>
  <c r="Y4" i="22" s="1"/>
  <c r="Z4" i="22" s="1"/>
  <c r="AH24" i="22"/>
  <c r="F24" i="28" s="1"/>
  <c r="H24" i="23" s="1"/>
  <c r="Z24" i="23" s="1"/>
  <c r="F25" i="27" s="1"/>
  <c r="AH97" i="22"/>
  <c r="F97" i="28" s="1"/>
  <c r="H97" i="23" s="1"/>
  <c r="Z97" i="23" s="1"/>
  <c r="F98" i="27" s="1"/>
  <c r="N93" i="22"/>
  <c r="X93" i="22" s="1"/>
  <c r="C23" i="22"/>
  <c r="W14" i="23"/>
  <c r="C15" i="27" s="1"/>
  <c r="D27" i="22"/>
  <c r="AF54" i="22"/>
  <c r="D54" i="28" s="1"/>
  <c r="F54" i="23" s="1"/>
  <c r="X54" i="23" s="1"/>
  <c r="D55" i="27" s="1"/>
  <c r="E49" i="22"/>
  <c r="AD120" i="22"/>
  <c r="AH92" i="22"/>
  <c r="F92" i="28" s="1"/>
  <c r="H92" i="23" s="1"/>
  <c r="Z92" i="23" s="1"/>
  <c r="F93" i="27" s="1"/>
  <c r="G52" i="22"/>
  <c r="AF66" i="22"/>
  <c r="D66" i="28" s="1"/>
  <c r="F66" i="23" s="1"/>
  <c r="X66" i="23" s="1"/>
  <c r="D67" i="27" s="1"/>
  <c r="AH67" i="22"/>
  <c r="F67" i="28" s="1"/>
  <c r="H67" i="23" s="1"/>
  <c r="Z67" i="23" s="1"/>
  <c r="F68" i="27" s="1"/>
  <c r="AJ43" i="22"/>
  <c r="C96" i="22"/>
  <c r="V96" i="22" s="1"/>
  <c r="Y96" i="22" s="1"/>
  <c r="Z96" i="22" s="1"/>
  <c r="AH69" i="22"/>
  <c r="F69" i="28" s="1"/>
  <c r="H69" i="23" s="1"/>
  <c r="Z69" i="23" s="1"/>
  <c r="F70" i="27" s="1"/>
  <c r="H54" i="22"/>
  <c r="W54" i="22" s="1"/>
  <c r="G16" i="22"/>
  <c r="B77" i="22"/>
  <c r="N71" i="22"/>
  <c r="X71" i="22" s="1"/>
  <c r="G6" i="22"/>
  <c r="V6" i="22" s="1"/>
  <c r="Y6" i="22" s="1"/>
  <c r="Z6" i="22" s="1"/>
  <c r="N64" i="22"/>
  <c r="X64" i="22" s="1"/>
  <c r="AI61" i="22"/>
  <c r="G61" i="28" s="1"/>
  <c r="I61" i="23" s="1"/>
  <c r="AA61" i="23" s="1"/>
  <c r="G62" i="27" s="1"/>
  <c r="D47" i="22"/>
  <c r="C54" i="22"/>
  <c r="AE87" i="22"/>
  <c r="C87" i="28" s="1"/>
  <c r="E87" i="23" s="1"/>
  <c r="W87" i="23" s="1"/>
  <c r="C88" i="27" s="1"/>
  <c r="AF59" i="22"/>
  <c r="D59" i="28" s="1"/>
  <c r="F59" i="23" s="1"/>
  <c r="X59" i="23" s="1"/>
  <c r="D60" i="27" s="1"/>
  <c r="AE28" i="22"/>
  <c r="C28" i="28" s="1"/>
  <c r="E28" i="23" s="1"/>
  <c r="W28" i="23" s="1"/>
  <c r="C29" i="27" s="1"/>
  <c r="AD75" i="22"/>
  <c r="AF119" i="22"/>
  <c r="D119" i="28" s="1"/>
  <c r="F119" i="23" s="1"/>
  <c r="X119" i="23" s="1"/>
  <c r="D120" i="27" s="1"/>
  <c r="C10" i="22"/>
  <c r="AF98" i="22"/>
  <c r="D98" i="28" s="1"/>
  <c r="F98" i="23" s="1"/>
  <c r="X98" i="23" s="1"/>
  <c r="D99" i="27" s="1"/>
  <c r="E21" i="22"/>
  <c r="D28" i="22"/>
  <c r="AE90" i="22"/>
  <c r="C90" i="28" s="1"/>
  <c r="E90" i="23" s="1"/>
  <c r="W90" i="23" s="1"/>
  <c r="C91" i="27" s="1"/>
  <c r="F71" i="22"/>
  <c r="E78" i="22"/>
  <c r="V78" i="22" s="1"/>
  <c r="Y78" i="22" s="1"/>
  <c r="Z78" i="22" s="1"/>
  <c r="AI26" i="22"/>
  <c r="G26" i="28" s="1"/>
  <c r="I26" i="23" s="1"/>
  <c r="AA26" i="23" s="1"/>
  <c r="G27" i="27" s="1"/>
  <c r="AI111" i="22"/>
  <c r="G111" i="28" s="1"/>
  <c r="I111" i="23" s="1"/>
  <c r="AA111" i="23" s="1"/>
  <c r="G112" i="27" s="1"/>
  <c r="N66" i="22"/>
  <c r="X66" i="22" s="1"/>
  <c r="AF14" i="22"/>
  <c r="D14" i="28" s="1"/>
  <c r="F14" i="23" s="1"/>
  <c r="X14" i="23" s="1"/>
  <c r="D15" i="27" s="1"/>
  <c r="AP64" i="22"/>
  <c r="AJ128" i="22"/>
  <c r="G29" i="22"/>
  <c r="AD69" i="22"/>
  <c r="AE56" i="22"/>
  <c r="C56" i="28" s="1"/>
  <c r="E56" i="23" s="1"/>
  <c r="W56" i="23" s="1"/>
  <c r="C57" i="27" s="1"/>
  <c r="AE62" i="22"/>
  <c r="C62" i="28" s="1"/>
  <c r="E62" i="23" s="1"/>
  <c r="W62" i="23" s="1"/>
  <c r="C63" i="27" s="1"/>
  <c r="C129" i="22"/>
  <c r="F88" i="22"/>
  <c r="AD70" i="22"/>
  <c r="B98" i="22"/>
  <c r="C87" i="22"/>
  <c r="V87" i="22" s="1"/>
  <c r="F108" i="22"/>
  <c r="AP36" i="22"/>
  <c r="F36" i="22"/>
  <c r="E14" i="22"/>
  <c r="B111" i="22"/>
  <c r="V111" i="22" s="1"/>
  <c r="F60" i="22"/>
  <c r="AF28" i="22"/>
  <c r="D28" i="28" s="1"/>
  <c r="F28" i="23" s="1"/>
  <c r="X28" i="23" s="1"/>
  <c r="D29" i="27" s="1"/>
  <c r="G37" i="22"/>
  <c r="V37" i="22" s="1"/>
  <c r="N41" i="22"/>
  <c r="X41" i="22" s="1"/>
  <c r="H105" i="22"/>
  <c r="W105" i="22" s="1"/>
  <c r="F86" i="22"/>
  <c r="AJ102" i="22"/>
  <c r="C22" i="22"/>
  <c r="N119" i="22"/>
  <c r="X119" i="22" s="1"/>
  <c r="AD7" i="22"/>
  <c r="H48" i="22"/>
  <c r="W48" i="22" s="1"/>
  <c r="F102" i="22"/>
  <c r="AI29" i="22"/>
  <c r="G29" i="28" s="1"/>
  <c r="I29" i="23" s="1"/>
  <c r="AA29" i="23" s="1"/>
  <c r="G30" i="27" s="1"/>
  <c r="N129" i="22"/>
  <c r="X129" i="22" s="1"/>
  <c r="AE66" i="22"/>
  <c r="C66" i="28" s="1"/>
  <c r="E66" i="23" s="1"/>
  <c r="W66" i="23" s="1"/>
  <c r="C67" i="27" s="1"/>
  <c r="AP5" i="22"/>
  <c r="AF11" i="22"/>
  <c r="D11" i="28" s="1"/>
  <c r="F11" i="23" s="1"/>
  <c r="X11" i="23" s="1"/>
  <c r="D12" i="27" s="1"/>
  <c r="D107" i="22"/>
  <c r="V107" i="22" s="1"/>
  <c r="Y107" i="22" s="1"/>
  <c r="Z107" i="22" s="1"/>
  <c r="B22" i="22"/>
  <c r="N68" i="22"/>
  <c r="X68" i="22" s="1"/>
  <c r="C58" i="22"/>
  <c r="B117" i="22"/>
  <c r="V117" i="22" s="1"/>
  <c r="Y117" i="22" s="1"/>
  <c r="Z117" i="22" s="1"/>
  <c r="F41" i="22"/>
  <c r="V41" i="22" s="1"/>
  <c r="AI117" i="22"/>
  <c r="G117" i="28" s="1"/>
  <c r="I117" i="23" s="1"/>
  <c r="AA117" i="23" s="1"/>
  <c r="G118" i="27" s="1"/>
  <c r="AJ105" i="22"/>
  <c r="AD53" i="22"/>
  <c r="AI83" i="22"/>
  <c r="G83" i="28" s="1"/>
  <c r="I83" i="23" s="1"/>
  <c r="AA83" i="23" s="1"/>
  <c r="G84" i="27" s="1"/>
  <c r="AD96" i="22"/>
  <c r="AD19" i="22"/>
  <c r="AI21" i="22"/>
  <c r="G21" i="28" s="1"/>
  <c r="I21" i="23" s="1"/>
  <c r="AA21" i="23" s="1"/>
  <c r="G22" i="27" s="1"/>
  <c r="AJ21" i="22"/>
  <c r="B13" i="22"/>
  <c r="H39" i="22"/>
  <c r="W39" i="22" s="1"/>
  <c r="B103" i="22"/>
  <c r="V103" i="22" s="1"/>
  <c r="Y103" i="22" s="1"/>
  <c r="Z103" i="22" s="1"/>
  <c r="H50" i="22"/>
  <c r="W50" i="22" s="1"/>
  <c r="AE50" i="22"/>
  <c r="C50" i="28" s="1"/>
  <c r="E50" i="23" s="1"/>
  <c r="W50" i="23" s="1"/>
  <c r="C51" i="27" s="1"/>
  <c r="AI15" i="22"/>
  <c r="G15" i="28" s="1"/>
  <c r="I15" i="23" s="1"/>
  <c r="AA15" i="23" s="1"/>
  <c r="G16" i="27" s="1"/>
  <c r="AP53" i="22"/>
  <c r="AF15" i="22"/>
  <c r="D15" i="28" s="1"/>
  <c r="F15" i="23" s="1"/>
  <c r="X15" i="23" s="1"/>
  <c r="D16" i="27" s="1"/>
  <c r="C70" i="22"/>
  <c r="F31" i="22"/>
  <c r="V31" i="22" s="1"/>
  <c r="D131" i="22"/>
  <c r="V131" i="22" s="1"/>
  <c r="Y131" i="22" s="1"/>
  <c r="Z131" i="22" s="1"/>
  <c r="D63" i="22"/>
  <c r="E81" i="22"/>
  <c r="F64" i="22"/>
  <c r="AI67" i="22"/>
  <c r="G67" i="28" s="1"/>
  <c r="I67" i="23" s="1"/>
  <c r="AA67" i="23" s="1"/>
  <c r="G68" i="27" s="1"/>
  <c r="B110" i="22"/>
  <c r="V110" i="22" s="1"/>
  <c r="AP8" i="22"/>
  <c r="AE128" i="22"/>
  <c r="C128" i="28" s="1"/>
  <c r="E128" i="23" s="1"/>
  <c r="W128" i="23" s="1"/>
  <c r="C129" i="27" s="1"/>
  <c r="AH41" i="22"/>
  <c r="F41" i="28" s="1"/>
  <c r="H41" i="23" s="1"/>
  <c r="Z41" i="23" s="1"/>
  <c r="F42" i="27" s="1"/>
  <c r="N25" i="22"/>
  <c r="X25" i="22" s="1"/>
  <c r="AJ25" i="22"/>
  <c r="AI100" i="22"/>
  <c r="G100" i="28" s="1"/>
  <c r="I100" i="23" s="1"/>
  <c r="AA100" i="23" s="1"/>
  <c r="G101" i="27" s="1"/>
  <c r="B19" i="22"/>
  <c r="V19" i="22" s="1"/>
  <c r="Y19" i="22" s="1"/>
  <c r="Z19" i="22" s="1"/>
  <c r="H5" i="22"/>
  <c r="W5" i="22" s="1"/>
  <c r="AI48" i="22"/>
  <c r="G48" i="28" s="1"/>
  <c r="I48" i="23" s="1"/>
  <c r="AA48" i="23" s="1"/>
  <c r="G49" i="27" s="1"/>
  <c r="N39" i="22"/>
  <c r="X39" i="22" s="1"/>
  <c r="AF29" i="22"/>
  <c r="D29" i="28" s="1"/>
  <c r="F29" i="23" s="1"/>
  <c r="X29" i="23" s="1"/>
  <c r="D30" i="27" s="1"/>
  <c r="AI114" i="22"/>
  <c r="G114" i="28" s="1"/>
  <c r="I114" i="23" s="1"/>
  <c r="AA114" i="23" s="1"/>
  <c r="G115" i="27" s="1"/>
  <c r="AF74" i="22"/>
  <c r="D74" i="28" s="1"/>
  <c r="F74" i="23" s="1"/>
  <c r="X74" i="23" s="1"/>
  <c r="D75" i="27" s="1"/>
  <c r="AJ14" i="22"/>
  <c r="C67" i="22"/>
  <c r="V67" i="22" s="1"/>
  <c r="Y67" i="22" s="1"/>
  <c r="Z67" i="22" s="1"/>
  <c r="AI24" i="22"/>
  <c r="G24" i="28" s="1"/>
  <c r="I24" i="23" s="1"/>
  <c r="AA24" i="23" s="1"/>
  <c r="G25" i="27" s="1"/>
  <c r="N108" i="22"/>
  <c r="X108" i="22" s="1"/>
  <c r="AI75" i="22"/>
  <c r="G75" i="28" s="1"/>
  <c r="I75" i="23" s="1"/>
  <c r="AA75" i="23" s="1"/>
  <c r="G76" i="27" s="1"/>
  <c r="AP52" i="22"/>
  <c r="AH84" i="22"/>
  <c r="F84" i="28" s="1"/>
  <c r="H84" i="23" s="1"/>
  <c r="Z84" i="23" s="1"/>
  <c r="F85" i="27" s="1"/>
  <c r="AG44" i="22"/>
  <c r="E44" i="28" s="1"/>
  <c r="G44" i="23" s="1"/>
  <c r="Y44" i="23" s="1"/>
  <c r="E45" i="27" s="1"/>
  <c r="F128" i="22"/>
  <c r="C105" i="22"/>
  <c r="N56" i="22"/>
  <c r="X56" i="22" s="1"/>
  <c r="G55" i="22"/>
  <c r="AI90" i="22"/>
  <c r="G90" i="28" s="1"/>
  <c r="I90" i="23" s="1"/>
  <c r="AA90" i="23" s="1"/>
  <c r="G91" i="27" s="1"/>
  <c r="D128" i="22"/>
  <c r="V128" i="22" s="1"/>
  <c r="Y128" i="22" s="1"/>
  <c r="Z128" i="22" s="1"/>
  <c r="AI36" i="22"/>
  <c r="G36" i="28" s="1"/>
  <c r="I36" i="23" s="1"/>
  <c r="AA36" i="23" s="1"/>
  <c r="G37" i="27" s="1"/>
  <c r="AI99" i="22"/>
  <c r="G99" i="28" s="1"/>
  <c r="I99" i="23" s="1"/>
  <c r="AA99" i="23" s="1"/>
  <c r="G100" i="27" s="1"/>
  <c r="G42" i="22"/>
  <c r="D88" i="22"/>
  <c r="H22" i="22"/>
  <c r="W22" i="22" s="1"/>
  <c r="E128" i="22"/>
  <c r="AG27" i="22"/>
  <c r="E27" i="28" s="1"/>
  <c r="G27" i="23" s="1"/>
  <c r="Y27" i="23" s="1"/>
  <c r="E28" i="27" s="1"/>
  <c r="AD105" i="22"/>
  <c r="N126" i="22"/>
  <c r="X126" i="22" s="1"/>
  <c r="AE35" i="22"/>
  <c r="C35" i="28" s="1"/>
  <c r="E35" i="23" s="1"/>
  <c r="W35" i="23" s="1"/>
  <c r="C36" i="27" s="1"/>
  <c r="C30" i="22"/>
  <c r="AH79" i="22"/>
  <c r="F79" i="28" s="1"/>
  <c r="H79" i="23" s="1"/>
  <c r="Z79" i="23" s="1"/>
  <c r="F80" i="27" s="1"/>
  <c r="C81" i="22"/>
  <c r="AD59" i="22"/>
  <c r="AJ13" i="22"/>
  <c r="AG51" i="22"/>
  <c r="E51" i="28" s="1"/>
  <c r="G51" i="23" s="1"/>
  <c r="Y51" i="23" s="1"/>
  <c r="E52" i="27" s="1"/>
  <c r="AI71" i="22"/>
  <c r="G71" i="28" s="1"/>
  <c r="I71" i="23" s="1"/>
  <c r="AA71" i="23" s="1"/>
  <c r="G72" i="27" s="1"/>
  <c r="H31" i="22"/>
  <c r="W31" i="22" s="1"/>
  <c r="AP26" i="22"/>
  <c r="AJ90" i="22"/>
  <c r="F85" i="22"/>
  <c r="V85" i="22" s="1"/>
  <c r="H81" i="22"/>
  <c r="W81" i="22" s="1"/>
  <c r="AD20" i="22"/>
  <c r="N83" i="22"/>
  <c r="X83" i="22" s="1"/>
  <c r="AI50" i="22"/>
  <c r="G50" i="28" s="1"/>
  <c r="I50" i="23" s="1"/>
  <c r="AA50" i="23" s="1"/>
  <c r="G51" i="27" s="1"/>
  <c r="AH81" i="22"/>
  <c r="F81" i="28" s="1"/>
  <c r="H81" i="23" s="1"/>
  <c r="Z81" i="23" s="1"/>
  <c r="F82" i="27" s="1"/>
  <c r="C33" i="22"/>
  <c r="V33" i="22" s="1"/>
  <c r="Y33" i="22" s="1"/>
  <c r="Z33" i="22" s="1"/>
  <c r="B76" i="22"/>
  <c r="V76" i="22" s="1"/>
  <c r="Y76" i="22" s="1"/>
  <c r="Z76" i="22" s="1"/>
  <c r="H125" i="22"/>
  <c r="W125" i="22" s="1"/>
  <c r="AJ95" i="22"/>
  <c r="AP81" i="22"/>
  <c r="AH130" i="22"/>
  <c r="F130" i="28" s="1"/>
  <c r="H130" i="23" s="1"/>
  <c r="Z130" i="23" s="1"/>
  <c r="F131" i="27" s="1"/>
  <c r="AJ131" i="22"/>
  <c r="H46" i="22"/>
  <c r="W46" i="22" s="1"/>
  <c r="G125" i="22"/>
  <c r="E83" i="22"/>
  <c r="AH111" i="22"/>
  <c r="F111" i="28" s="1"/>
  <c r="H111" i="23" s="1"/>
  <c r="Z111" i="23" s="1"/>
  <c r="F112" i="27" s="1"/>
  <c r="AE95" i="22"/>
  <c r="C95" i="28" s="1"/>
  <c r="E95" i="23" s="1"/>
  <c r="W95" i="23" s="1"/>
  <c r="C96" i="27" s="1"/>
  <c r="B57" i="22"/>
  <c r="V57" i="22" s="1"/>
  <c r="Y57" i="22" s="1"/>
  <c r="Z57" i="22" s="1"/>
  <c r="AH58" i="22"/>
  <c r="F58" i="28" s="1"/>
  <c r="H58" i="23" s="1"/>
  <c r="Z58" i="23" s="1"/>
  <c r="F59" i="27" s="1"/>
  <c r="AE116" i="22"/>
  <c r="C116" i="28" s="1"/>
  <c r="E116" i="23" s="1"/>
  <c r="W116" i="23" s="1"/>
  <c r="C117" i="27" s="1"/>
  <c r="H74" i="22"/>
  <c r="W74" i="22" s="1"/>
  <c r="AG57" i="22"/>
  <c r="E57" i="28" s="1"/>
  <c r="G57" i="23" s="1"/>
  <c r="Y57" i="23" s="1"/>
  <c r="E58" i="27" s="1"/>
  <c r="H45" i="22"/>
  <c r="W45" i="22" s="1"/>
  <c r="F58" i="22"/>
  <c r="AP122" i="22"/>
  <c r="AH6" i="22"/>
  <c r="F6" i="28" s="1"/>
  <c r="H6" i="23" s="1"/>
  <c r="Z6" i="23" s="1"/>
  <c r="F7" i="27" s="1"/>
  <c r="G66" i="22"/>
  <c r="N94" i="22"/>
  <c r="X94" i="22" s="1"/>
  <c r="G40" i="22"/>
  <c r="AG105" i="22"/>
  <c r="E105" i="28" s="1"/>
  <c r="G105" i="23" s="1"/>
  <c r="Y105" i="23" s="1"/>
  <c r="E106" i="27" s="1"/>
  <c r="AG100" i="22"/>
  <c r="E100" i="28" s="1"/>
  <c r="G100" i="23" s="1"/>
  <c r="Y100" i="23" s="1"/>
  <c r="E101" i="27" s="1"/>
  <c r="G119" i="22"/>
  <c r="F122" i="22"/>
  <c r="V122" i="22" s="1"/>
  <c r="Y122" i="22" s="1"/>
  <c r="Z122" i="22" s="1"/>
  <c r="F45" i="22"/>
  <c r="G121" i="22"/>
  <c r="V121" i="22" s="1"/>
  <c r="Y121" i="22" s="1"/>
  <c r="Z121" i="22" s="1"/>
  <c r="G76" i="22"/>
  <c r="D74" i="22"/>
  <c r="V74" i="22" s="1"/>
  <c r="Y74" i="22" s="1"/>
  <c r="Z74" i="22" s="1"/>
  <c r="E86" i="22"/>
  <c r="N51" i="22"/>
  <c r="X51" i="22" s="1"/>
  <c r="B35" i="22"/>
  <c r="V35" i="22" s="1"/>
  <c r="AP94" i="22"/>
  <c r="AG56" i="22"/>
  <c r="E56" i="28" s="1"/>
  <c r="G56" i="23" s="1"/>
  <c r="Y56" i="23" s="1"/>
  <c r="E57" i="27" s="1"/>
  <c r="E67" i="22"/>
  <c r="D102" i="22"/>
  <c r="H108" i="22"/>
  <c r="W108" i="22" s="1"/>
  <c r="AF85" i="22"/>
  <c r="D85" i="28" s="1"/>
  <c r="F85" i="23" s="1"/>
  <c r="X85" i="23" s="1"/>
  <c r="D86" i="27" s="1"/>
  <c r="AI62" i="22"/>
  <c r="G62" i="28" s="1"/>
  <c r="I62" i="23" s="1"/>
  <c r="AA62" i="23" s="1"/>
  <c r="G63" i="27" s="1"/>
  <c r="D36" i="22"/>
  <c r="AH73" i="22"/>
  <c r="F73" i="28" s="1"/>
  <c r="H73" i="23" s="1"/>
  <c r="Z73" i="23" s="1"/>
  <c r="F74" i="27" s="1"/>
  <c r="G110" i="22"/>
  <c r="F49" i="22"/>
  <c r="AD100" i="22"/>
  <c r="AP111" i="22"/>
  <c r="AP42" i="22"/>
  <c r="C127" i="22"/>
  <c r="V127" i="22" s="1"/>
  <c r="Y127" i="22" s="1"/>
  <c r="Z127" i="22" s="1"/>
  <c r="N23" i="22"/>
  <c r="X23" i="22" s="1"/>
  <c r="G118" i="22"/>
  <c r="AJ32" i="22"/>
  <c r="G114" i="22"/>
  <c r="AP97" i="22"/>
  <c r="E55" i="22"/>
  <c r="V55" i="22" s="1"/>
  <c r="Y55" i="22" s="1"/>
  <c r="Z55" i="22" s="1"/>
  <c r="F55" i="22"/>
  <c r="F98" i="22"/>
  <c r="G24" i="22"/>
  <c r="H28" i="22"/>
  <c r="W28" i="22" s="1"/>
  <c r="H13" i="22"/>
  <c r="W13" i="22" s="1"/>
  <c r="F43" i="22"/>
  <c r="B44" i="22"/>
  <c r="AD23" i="22"/>
  <c r="N26" i="22"/>
  <c r="X26" i="22" s="1"/>
  <c r="Y32" i="22" l="1"/>
  <c r="Z32" i="22" s="1"/>
  <c r="Y118" i="22"/>
  <c r="Z118" i="22" s="1"/>
  <c r="Y113" i="22"/>
  <c r="Z113" i="22" s="1"/>
  <c r="N6" i="28"/>
  <c r="P6" i="23" s="1"/>
  <c r="V6" i="23" s="1"/>
  <c r="V55" i="23"/>
  <c r="Y9" i="22"/>
  <c r="Z9" i="22" s="1"/>
  <c r="V72" i="23"/>
  <c r="B73" i="27" s="1"/>
  <c r="Y111" i="22"/>
  <c r="Z111" i="22" s="1"/>
  <c r="Y66" i="22"/>
  <c r="Z66" i="22" s="1"/>
  <c r="Y41" i="22"/>
  <c r="Z41" i="22" s="1"/>
  <c r="Y126" i="22"/>
  <c r="Z126" i="22" s="1"/>
  <c r="Y61" i="22"/>
  <c r="Z61" i="22" s="1"/>
  <c r="N24" i="28"/>
  <c r="P24" i="23" s="1"/>
  <c r="V24" i="23" s="1"/>
  <c r="Y100" i="22"/>
  <c r="Z100" i="22" s="1"/>
  <c r="Y92" i="22"/>
  <c r="Z92" i="22" s="1"/>
  <c r="Y94" i="22"/>
  <c r="Z94" i="22" s="1"/>
  <c r="Y108" i="22"/>
  <c r="Z108" i="22" s="1"/>
  <c r="Y43" i="22"/>
  <c r="Z43" i="22" s="1"/>
  <c r="V38" i="23"/>
  <c r="BA27" i="22"/>
  <c r="H75" i="28"/>
  <c r="J75" i="23" s="1"/>
  <c r="Y87" i="22"/>
  <c r="Z87" i="22" s="1"/>
  <c r="Y51" i="22"/>
  <c r="Z51" i="22" s="1"/>
  <c r="Y31" i="22"/>
  <c r="Z31" i="22" s="1"/>
  <c r="Y45" i="22"/>
  <c r="Z45" i="22" s="1"/>
  <c r="V56" i="23"/>
  <c r="Y75" i="22"/>
  <c r="Z75" i="22" s="1"/>
  <c r="Y69" i="22"/>
  <c r="Z69" i="22" s="1"/>
  <c r="Y8" i="22"/>
  <c r="Z8" i="22" s="1"/>
  <c r="Y91" i="22"/>
  <c r="Z91" i="22" s="1"/>
  <c r="Y35" i="22"/>
  <c r="Z35" i="22" s="1"/>
  <c r="Y85" i="22"/>
  <c r="Z85" i="22" s="1"/>
  <c r="Y110" i="22"/>
  <c r="Z110" i="22" s="1"/>
  <c r="Y5" i="22"/>
  <c r="Z5" i="22" s="1"/>
  <c r="Y90" i="22"/>
  <c r="Z90" i="22" s="1"/>
  <c r="Y109" i="22"/>
  <c r="Z109" i="22" s="1"/>
  <c r="AX23" i="22"/>
  <c r="B23" i="28"/>
  <c r="D23" i="23" s="1"/>
  <c r="AZ111" i="22"/>
  <c r="N111" i="28"/>
  <c r="P111" i="23" s="1"/>
  <c r="AY25" i="22"/>
  <c r="H25" i="28"/>
  <c r="J25" i="23" s="1"/>
  <c r="AX96" i="22"/>
  <c r="BA96" i="22" s="1"/>
  <c r="B96" i="28"/>
  <c r="D96" i="23" s="1"/>
  <c r="AX69" i="22"/>
  <c r="BA69" i="22" s="1"/>
  <c r="B69" i="28"/>
  <c r="D69" i="23" s="1"/>
  <c r="V69" i="23" s="1"/>
  <c r="AX75" i="22"/>
  <c r="BA75" i="22" s="1"/>
  <c r="B75" i="28"/>
  <c r="D75" i="23" s="1"/>
  <c r="V75" i="23" s="1"/>
  <c r="AY109" i="22"/>
  <c r="H109" i="28"/>
  <c r="J109" i="23" s="1"/>
  <c r="AX74" i="22"/>
  <c r="BA74" i="22" s="1"/>
  <c r="AX131" i="22"/>
  <c r="B131" i="28"/>
  <c r="D131" i="23" s="1"/>
  <c r="AZ20" i="22"/>
  <c r="N20" i="28"/>
  <c r="P20" i="23" s="1"/>
  <c r="AX46" i="22"/>
  <c r="BA46" i="22" s="1"/>
  <c r="B46" i="28"/>
  <c r="D46" i="23" s="1"/>
  <c r="V46" i="23" s="1"/>
  <c r="AY22" i="22"/>
  <c r="H22" i="28"/>
  <c r="J22" i="23" s="1"/>
  <c r="AX5" i="22"/>
  <c r="B5" i="28"/>
  <c r="D5" i="23" s="1"/>
  <c r="AY121" i="22"/>
  <c r="BA121" i="22" s="1"/>
  <c r="H121" i="28"/>
  <c r="J121" i="23" s="1"/>
  <c r="AZ40" i="22"/>
  <c r="N40" i="28"/>
  <c r="P40" i="23" s="1"/>
  <c r="AY52" i="22"/>
  <c r="H52" i="28"/>
  <c r="J52" i="23" s="1"/>
  <c r="Y22" i="22"/>
  <c r="Z22" i="22" s="1"/>
  <c r="Y86" i="22"/>
  <c r="Z86" i="22" s="1"/>
  <c r="AX99" i="22"/>
  <c r="B99" i="28"/>
  <c r="D99" i="23" s="1"/>
  <c r="AX63" i="22"/>
  <c r="BA63" i="22" s="1"/>
  <c r="B63" i="28"/>
  <c r="D63" i="23" s="1"/>
  <c r="V63" i="23" s="1"/>
  <c r="AY92" i="22"/>
  <c r="H92" i="28"/>
  <c r="J92" i="23" s="1"/>
  <c r="AZ103" i="22"/>
  <c r="N103" i="28"/>
  <c r="P103" i="23" s="1"/>
  <c r="AZ89" i="22"/>
  <c r="N89" i="28"/>
  <c r="P89" i="23" s="1"/>
  <c r="AZ119" i="22"/>
  <c r="N119" i="28"/>
  <c r="P119" i="23" s="1"/>
  <c r="AX54" i="22"/>
  <c r="B54" i="28"/>
  <c r="D54" i="23" s="1"/>
  <c r="AX118" i="22"/>
  <c r="B118" i="28"/>
  <c r="D118" i="23" s="1"/>
  <c r="AZ80" i="22"/>
  <c r="N80" i="28"/>
  <c r="P80" i="23" s="1"/>
  <c r="AZ14" i="22"/>
  <c r="N14" i="28"/>
  <c r="P14" i="23" s="1"/>
  <c r="AY93" i="22"/>
  <c r="H93" i="28"/>
  <c r="J93" i="23" s="1"/>
  <c r="AY15" i="22"/>
  <c r="H15" i="28"/>
  <c r="J15" i="23" s="1"/>
  <c r="AZ76" i="22"/>
  <c r="N76" i="28"/>
  <c r="P76" i="23" s="1"/>
  <c r="V64" i="22"/>
  <c r="Y64" i="22" s="1"/>
  <c r="Z64" i="22" s="1"/>
  <c r="AY113" i="22"/>
  <c r="H113" i="28"/>
  <c r="J113" i="23" s="1"/>
  <c r="V113" i="23" s="1"/>
  <c r="AZ86" i="22"/>
  <c r="N86" i="28"/>
  <c r="P86" i="23" s="1"/>
  <c r="AY114" i="22"/>
  <c r="H114" i="28"/>
  <c r="J114" i="23" s="1"/>
  <c r="V81" i="22"/>
  <c r="Y81" i="22" s="1"/>
  <c r="Z81" i="22" s="1"/>
  <c r="AZ71" i="22"/>
  <c r="N71" i="28"/>
  <c r="P71" i="23" s="1"/>
  <c r="V105" i="22"/>
  <c r="Y105" i="22" s="1"/>
  <c r="Z105" i="22" s="1"/>
  <c r="B75" i="26"/>
  <c r="BA49" i="22"/>
  <c r="BA4" i="22"/>
  <c r="Y26" i="22"/>
  <c r="Z26" i="22" s="1"/>
  <c r="G3" i="24"/>
  <c r="V44" i="22"/>
  <c r="Y44" i="22" s="1"/>
  <c r="Z44" i="22" s="1"/>
  <c r="AZ97" i="22"/>
  <c r="N97" i="28"/>
  <c r="P97" i="23" s="1"/>
  <c r="B100" i="28"/>
  <c r="D100" i="23" s="1"/>
  <c r="V100" i="23" s="1"/>
  <c r="AX100" i="22"/>
  <c r="BA100" i="22" s="1"/>
  <c r="AY131" i="22"/>
  <c r="H131" i="28"/>
  <c r="J131" i="23" s="1"/>
  <c r="Y37" i="22"/>
  <c r="Z37" i="22" s="1"/>
  <c r="AY53" i="22"/>
  <c r="H53" i="28"/>
  <c r="J53" i="23" s="1"/>
  <c r="AY68" i="22"/>
  <c r="H68" i="28"/>
  <c r="J68" i="23" s="1"/>
  <c r="Y120" i="22"/>
  <c r="Z120" i="22" s="1"/>
  <c r="AZ99" i="22"/>
  <c r="N99" i="28"/>
  <c r="P99" i="23" s="1"/>
  <c r="AY42" i="22"/>
  <c r="H42" i="28"/>
  <c r="J42" i="23" s="1"/>
  <c r="Y15" i="22"/>
  <c r="Z15" i="22" s="1"/>
  <c r="AY20" i="22"/>
  <c r="H20" i="28"/>
  <c r="J20" i="23" s="1"/>
  <c r="AX107" i="22"/>
  <c r="B107" i="28"/>
  <c r="D107" i="23" s="1"/>
  <c r="AX43" i="22"/>
  <c r="B43" i="28"/>
  <c r="D43" i="23" s="1"/>
  <c r="AZ107" i="22"/>
  <c r="N107" i="28"/>
  <c r="P107" i="23" s="1"/>
  <c r="AZ117" i="22"/>
  <c r="N117" i="28"/>
  <c r="P117" i="23" s="1"/>
  <c r="AX119" i="22"/>
  <c r="V96" i="23"/>
  <c r="AX114" i="22"/>
  <c r="B114" i="28"/>
  <c r="D114" i="23" s="1"/>
  <c r="V83" i="22"/>
  <c r="Y83" i="22" s="1"/>
  <c r="Z83" i="22" s="1"/>
  <c r="AZ45" i="22"/>
  <c r="N45" i="28"/>
  <c r="P45" i="23" s="1"/>
  <c r="V45" i="23" s="1"/>
  <c r="V11" i="22"/>
  <c r="Y11" i="22" s="1"/>
  <c r="Z11" i="22" s="1"/>
  <c r="AY66" i="22"/>
  <c r="H66" i="28"/>
  <c r="J66" i="23" s="1"/>
  <c r="AY88" i="22"/>
  <c r="H88" i="28"/>
  <c r="J88" i="23" s="1"/>
  <c r="AZ21" i="22"/>
  <c r="N21" i="28"/>
  <c r="P21" i="23" s="1"/>
  <c r="V28" i="22"/>
  <c r="Y28" i="22" s="1"/>
  <c r="Z28" i="22" s="1"/>
  <c r="AZ109" i="22"/>
  <c r="BA109" i="22" s="1"/>
  <c r="N109" i="28"/>
  <c r="P109" i="23" s="1"/>
  <c r="V71" i="22"/>
  <c r="Y71" i="22" s="1"/>
  <c r="Z71" i="22" s="1"/>
  <c r="AX17" i="22"/>
  <c r="BA17" i="22" s="1"/>
  <c r="B17" i="28"/>
  <c r="D17" i="23" s="1"/>
  <c r="V116" i="22"/>
  <c r="Y116" i="22" s="1"/>
  <c r="Z116" i="22" s="1"/>
  <c r="AX24" i="22"/>
  <c r="BA24" i="22" s="1"/>
  <c r="V62" i="23"/>
  <c r="V84" i="22"/>
  <c r="Y84" i="22" s="1"/>
  <c r="Z84" i="22" s="1"/>
  <c r="Y65" i="22"/>
  <c r="Z65" i="22" s="1"/>
  <c r="AY48" i="22"/>
  <c r="H48" i="28"/>
  <c r="J48" i="23" s="1"/>
  <c r="AX79" i="22"/>
  <c r="BA79" i="22" s="1"/>
  <c r="B79" i="28"/>
  <c r="D79" i="23" s="1"/>
  <c r="AX84" i="22"/>
  <c r="B84" i="28"/>
  <c r="D84" i="23" s="1"/>
  <c r="AY18" i="22"/>
  <c r="H18" i="28"/>
  <c r="J18" i="23" s="1"/>
  <c r="V42" i="22"/>
  <c r="Y42" i="22" s="1"/>
  <c r="Z42" i="22" s="1"/>
  <c r="AX127" i="22"/>
  <c r="BA127" i="22" s="1"/>
  <c r="B127" i="28"/>
  <c r="D127" i="23" s="1"/>
  <c r="V127" i="23" s="1"/>
  <c r="AZ49" i="22"/>
  <c r="N49" i="28"/>
  <c r="P49" i="23" s="1"/>
  <c r="V47" i="22"/>
  <c r="Y47" i="22" s="1"/>
  <c r="Z47" i="22" s="1"/>
  <c r="AY116" i="22"/>
  <c r="BA116" i="22" s="1"/>
  <c r="H116" i="28"/>
  <c r="J116" i="23" s="1"/>
  <c r="V116" i="23" s="1"/>
  <c r="AX72" i="22"/>
  <c r="BA72" i="22" s="1"/>
  <c r="AX108" i="22"/>
  <c r="V23" i="23"/>
  <c r="AX105" i="22"/>
  <c r="B105" i="28"/>
  <c r="D105" i="23" s="1"/>
  <c r="AZ52" i="22"/>
  <c r="BA52" i="22" s="1"/>
  <c r="N52" i="28"/>
  <c r="P52" i="23" s="1"/>
  <c r="V52" i="23" s="1"/>
  <c r="AX53" i="22"/>
  <c r="B53" i="28"/>
  <c r="D53" i="23" s="1"/>
  <c r="AX7" i="22"/>
  <c r="B7" i="28"/>
  <c r="D7" i="23" s="1"/>
  <c r="V98" i="22"/>
  <c r="Y98" i="22" s="1"/>
  <c r="Z98" i="22" s="1"/>
  <c r="AY128" i="22"/>
  <c r="H128" i="28"/>
  <c r="J128" i="23" s="1"/>
  <c r="AX50" i="22"/>
  <c r="B50" i="28"/>
  <c r="D50" i="23" s="1"/>
  <c r="V50" i="23" s="1"/>
  <c r="AZ100" i="22"/>
  <c r="N100" i="28"/>
  <c r="P100" i="23" s="1"/>
  <c r="B56" i="27"/>
  <c r="B58" i="26"/>
  <c r="AX80" i="22"/>
  <c r="BA80" i="22" s="1"/>
  <c r="B80" i="28"/>
  <c r="D80" i="23" s="1"/>
  <c r="AX12" i="22"/>
  <c r="BA12" i="22" s="1"/>
  <c r="B12" i="28"/>
  <c r="D12" i="23" s="1"/>
  <c r="V12" i="23" s="1"/>
  <c r="AY31" i="22"/>
  <c r="H31" i="28"/>
  <c r="J31" i="23" s="1"/>
  <c r="AX115" i="22"/>
  <c r="BA115" i="22" s="1"/>
  <c r="B115" i="28"/>
  <c r="D115" i="23" s="1"/>
  <c r="V115" i="23" s="1"/>
  <c r="AZ16" i="22"/>
  <c r="N16" i="28"/>
  <c r="P16" i="23" s="1"/>
  <c r="AX8" i="22"/>
  <c r="B8" i="28"/>
  <c r="D8" i="23" s="1"/>
  <c r="Y123" i="22"/>
  <c r="Z123" i="22" s="1"/>
  <c r="AY59" i="22"/>
  <c r="H59" i="28"/>
  <c r="J59" i="23" s="1"/>
  <c r="AY108" i="22"/>
  <c r="H108" i="28"/>
  <c r="J108" i="23" s="1"/>
  <c r="AZ11" i="22"/>
  <c r="N11" i="28"/>
  <c r="P11" i="23" s="1"/>
  <c r="Y56" i="22"/>
  <c r="Z56" i="22" s="1"/>
  <c r="AX86" i="22"/>
  <c r="BA86" i="22" s="1"/>
  <c r="B86" i="28"/>
  <c r="D86" i="23" s="1"/>
  <c r="AX30" i="22"/>
  <c r="B30" i="28"/>
  <c r="D30" i="23" s="1"/>
  <c r="AX28" i="22"/>
  <c r="BA28" i="22" s="1"/>
  <c r="B28" i="28"/>
  <c r="D28" i="23" s="1"/>
  <c r="V28" i="23" s="1"/>
  <c r="Y50" i="22"/>
  <c r="Z50" i="22" s="1"/>
  <c r="AX95" i="22"/>
  <c r="B95" i="28"/>
  <c r="D95" i="23" s="1"/>
  <c r="AZ32" i="22"/>
  <c r="N32" i="28"/>
  <c r="P32" i="23" s="1"/>
  <c r="V27" i="23"/>
  <c r="AX77" i="22"/>
  <c r="V51" i="23"/>
  <c r="AX62" i="22"/>
  <c r="BA62" i="22" s="1"/>
  <c r="AZ95" i="22"/>
  <c r="N95" i="28"/>
  <c r="P95" i="23" s="1"/>
  <c r="V101" i="23"/>
  <c r="AY87" i="22"/>
  <c r="H87" i="28"/>
  <c r="J87" i="23" s="1"/>
  <c r="AX67" i="22"/>
  <c r="BA67" i="22" s="1"/>
  <c r="B67" i="28"/>
  <c r="D67" i="23" s="1"/>
  <c r="V67" i="23" s="1"/>
  <c r="AY58" i="22"/>
  <c r="H58" i="28"/>
  <c r="J58" i="23" s="1"/>
  <c r="AX89" i="22"/>
  <c r="B89" i="28"/>
  <c r="D89" i="23" s="1"/>
  <c r="V89" i="23" s="1"/>
  <c r="AZ41" i="22"/>
  <c r="N41" i="28"/>
  <c r="P41" i="23" s="1"/>
  <c r="AZ48" i="22"/>
  <c r="N48" i="28"/>
  <c r="P48" i="23" s="1"/>
  <c r="V97" i="22"/>
  <c r="Y97" i="22" s="1"/>
  <c r="Z97" i="22" s="1"/>
  <c r="AY118" i="22"/>
  <c r="H118" i="28"/>
  <c r="J118" i="23" s="1"/>
  <c r="AY117" i="22"/>
  <c r="H117" i="28"/>
  <c r="J117" i="23" s="1"/>
  <c r="AX45" i="22"/>
  <c r="BA45" i="22" s="1"/>
  <c r="BA23" i="22"/>
  <c r="AY32" i="22"/>
  <c r="H32" i="28"/>
  <c r="J32" i="23" s="1"/>
  <c r="AZ81" i="22"/>
  <c r="N81" i="28"/>
  <c r="P81" i="23" s="1"/>
  <c r="AX20" i="22"/>
  <c r="B20" i="28"/>
  <c r="D20" i="23" s="1"/>
  <c r="V20" i="23" s="1"/>
  <c r="AY13" i="22"/>
  <c r="H13" i="28"/>
  <c r="J13" i="23" s="1"/>
  <c r="AY105" i="22"/>
  <c r="H105" i="28"/>
  <c r="J105" i="23" s="1"/>
  <c r="AX70" i="22"/>
  <c r="B70" i="28"/>
  <c r="D70" i="23" s="1"/>
  <c r="AZ64" i="22"/>
  <c r="N64" i="28"/>
  <c r="P64" i="23" s="1"/>
  <c r="AZ73" i="22"/>
  <c r="N73" i="28"/>
  <c r="P73" i="23" s="1"/>
  <c r="E5" i="27"/>
  <c r="E3" i="24"/>
  <c r="V22" i="23"/>
  <c r="B101" i="26"/>
  <c r="B99" i="27"/>
  <c r="B39" i="27"/>
  <c r="B41" i="26"/>
  <c r="AZ33" i="22"/>
  <c r="N33" i="28"/>
  <c r="P33" i="23" s="1"/>
  <c r="V29" i="22"/>
  <c r="Y29" i="22" s="1"/>
  <c r="Z29" i="22" s="1"/>
  <c r="V59" i="22"/>
  <c r="Y59" i="22" s="1"/>
  <c r="Z59" i="22" s="1"/>
  <c r="AX68" i="22"/>
  <c r="B68" i="28"/>
  <c r="D68" i="23" s="1"/>
  <c r="V68" i="23" s="1"/>
  <c r="V95" i="22"/>
  <c r="Y95" i="22" s="1"/>
  <c r="Z95" i="22" s="1"/>
  <c r="AZ44" i="22"/>
  <c r="N44" i="28"/>
  <c r="P44" i="23" s="1"/>
  <c r="AX81" i="22"/>
  <c r="B81" i="28"/>
  <c r="D81" i="23" s="1"/>
  <c r="V81" i="23" s="1"/>
  <c r="V14" i="22"/>
  <c r="Y14" i="22" s="1"/>
  <c r="Z14" i="22" s="1"/>
  <c r="AX26" i="22"/>
  <c r="B26" i="28"/>
  <c r="D26" i="23" s="1"/>
  <c r="V17" i="22"/>
  <c r="Y17" i="22" s="1"/>
  <c r="Z17" i="22" s="1"/>
  <c r="AY9" i="22"/>
  <c r="H9" i="28"/>
  <c r="J9" i="23" s="1"/>
  <c r="V30" i="22"/>
  <c r="Y30" i="22" s="1"/>
  <c r="Z30" i="22" s="1"/>
  <c r="AX113" i="22"/>
  <c r="BA113" i="22" s="1"/>
  <c r="AX102" i="22"/>
  <c r="AX51" i="22"/>
  <c r="BA51" i="22" s="1"/>
  <c r="F3" i="24"/>
  <c r="BA101" i="22"/>
  <c r="AY36" i="22"/>
  <c r="H36" i="28"/>
  <c r="J36" i="23" s="1"/>
  <c r="Y104" i="22"/>
  <c r="Z104" i="22" s="1"/>
  <c r="AY37" i="22"/>
  <c r="H37" i="28"/>
  <c r="J37" i="23" s="1"/>
  <c r="AZ7" i="22"/>
  <c r="N7" i="28"/>
  <c r="P7" i="23" s="1"/>
  <c r="V18" i="22"/>
  <c r="Y18" i="22" s="1"/>
  <c r="Z18" i="22" s="1"/>
  <c r="AY125" i="22"/>
  <c r="BA125" i="22" s="1"/>
  <c r="H125" i="28"/>
  <c r="J125" i="23" s="1"/>
  <c r="V125" i="23" s="1"/>
  <c r="AY110" i="22"/>
  <c r="H110" i="28"/>
  <c r="J110" i="23" s="1"/>
  <c r="V68" i="22"/>
  <c r="Y68" i="22" s="1"/>
  <c r="Z68" i="22" s="1"/>
  <c r="V39" i="22"/>
  <c r="Y39" i="22" s="1"/>
  <c r="Z39" i="22" s="1"/>
  <c r="AX15" i="22"/>
  <c r="BA15" i="22" s="1"/>
  <c r="B15" i="28"/>
  <c r="D15" i="23" s="1"/>
  <c r="V15" i="23" s="1"/>
  <c r="V70" i="22"/>
  <c r="Y70" i="22" s="1"/>
  <c r="Z70" i="22" s="1"/>
  <c r="AY104" i="22"/>
  <c r="H104" i="28"/>
  <c r="J104" i="23" s="1"/>
  <c r="AZ70" i="22"/>
  <c r="N70" i="28"/>
  <c r="P70" i="23" s="1"/>
  <c r="V58" i="22"/>
  <c r="Y58" i="22" s="1"/>
  <c r="Z58" i="22" s="1"/>
  <c r="AX93" i="22"/>
  <c r="BA50" i="22"/>
  <c r="AZ94" i="22"/>
  <c r="N94" i="28"/>
  <c r="P94" i="23" s="1"/>
  <c r="AZ122" i="22"/>
  <c r="N122" i="28"/>
  <c r="P122" i="23" s="1"/>
  <c r="AY95" i="22"/>
  <c r="H95" i="28"/>
  <c r="J95" i="23" s="1"/>
  <c r="AX59" i="22"/>
  <c r="B59" i="28"/>
  <c r="D59" i="23" s="1"/>
  <c r="AZ8" i="22"/>
  <c r="N8" i="28"/>
  <c r="P8" i="23" s="1"/>
  <c r="AZ5" i="22"/>
  <c r="N5" i="28"/>
  <c r="P5" i="23" s="1"/>
  <c r="AX120" i="22"/>
  <c r="B120" i="28"/>
  <c r="D120" i="23" s="1"/>
  <c r="V36" i="22"/>
  <c r="Y36" i="22" s="1"/>
  <c r="Z36" i="22" s="1"/>
  <c r="BA22" i="22"/>
  <c r="AX98" i="22"/>
  <c r="BA98" i="22" s="1"/>
  <c r="AX38" i="22"/>
  <c r="BA38" i="22" s="1"/>
  <c r="AZ58" i="22"/>
  <c r="N58" i="28"/>
  <c r="P58" i="23" s="1"/>
  <c r="V58" i="23" s="1"/>
  <c r="V89" i="22"/>
  <c r="Y89" i="22" s="1"/>
  <c r="Z89" i="22" s="1"/>
  <c r="AZ124" i="22"/>
  <c r="BA124" i="22" s="1"/>
  <c r="N124" i="28"/>
  <c r="P124" i="23" s="1"/>
  <c r="V124" i="23" s="1"/>
  <c r="AY54" i="22"/>
  <c r="H54" i="28"/>
  <c r="J54" i="23" s="1"/>
  <c r="AY82" i="22"/>
  <c r="H82" i="28"/>
  <c r="J82" i="23" s="1"/>
  <c r="V82" i="23" s="1"/>
  <c r="V16" i="22"/>
  <c r="Y16" i="22" s="1"/>
  <c r="Z16" i="22" s="1"/>
  <c r="AY73" i="22"/>
  <c r="H73" i="28"/>
  <c r="J73" i="23" s="1"/>
  <c r="AX57" i="22"/>
  <c r="B57" i="28"/>
  <c r="D57" i="23" s="1"/>
  <c r="V125" i="22"/>
  <c r="Y125" i="22" s="1"/>
  <c r="Z125" i="22" s="1"/>
  <c r="AX112" i="22"/>
  <c r="AY130" i="22"/>
  <c r="H130" i="28"/>
  <c r="J130" i="23" s="1"/>
  <c r="AY57" i="22"/>
  <c r="H57" i="28"/>
  <c r="J57" i="23" s="1"/>
  <c r="AX66" i="22"/>
  <c r="BA66" i="22" s="1"/>
  <c r="B66" i="28"/>
  <c r="D66" i="23" s="1"/>
  <c r="AX18" i="22"/>
  <c r="BA18" i="22" s="1"/>
  <c r="B18" i="28"/>
  <c r="D18" i="23" s="1"/>
  <c r="AX71" i="22"/>
  <c r="V17" i="23"/>
  <c r="AX106" i="22"/>
  <c r="AX21" i="22"/>
  <c r="V27" i="22"/>
  <c r="Y27" i="22" s="1"/>
  <c r="Z27" i="22" s="1"/>
  <c r="AX103" i="22"/>
  <c r="B103" i="28"/>
  <c r="D103" i="23" s="1"/>
  <c r="V103" i="23" s="1"/>
  <c r="V130" i="22"/>
  <c r="Y130" i="22" s="1"/>
  <c r="Z130" i="22" s="1"/>
  <c r="V79" i="22"/>
  <c r="Y79" i="22" s="1"/>
  <c r="Z79" i="22" s="1"/>
  <c r="AX25" i="22"/>
  <c r="BA25" i="22" s="1"/>
  <c r="B25" i="28"/>
  <c r="D25" i="23" s="1"/>
  <c r="V25" i="23" s="1"/>
  <c r="V115" i="22"/>
  <c r="Y115" i="22" s="1"/>
  <c r="Z115" i="22" s="1"/>
  <c r="AX9" i="22"/>
  <c r="B9" i="28"/>
  <c r="D9" i="23" s="1"/>
  <c r="V9" i="23" s="1"/>
  <c r="AY16" i="22"/>
  <c r="BA16" i="22" s="1"/>
  <c r="H16" i="28"/>
  <c r="J16" i="23" s="1"/>
  <c r="V16" i="23" s="1"/>
  <c r="AY107" i="22"/>
  <c r="H107" i="28"/>
  <c r="J107" i="23" s="1"/>
  <c r="Y46" i="22"/>
  <c r="Z46" i="22" s="1"/>
  <c r="AX33" i="22"/>
  <c r="AY21" i="22"/>
  <c r="H21" i="28"/>
  <c r="J21" i="23" s="1"/>
  <c r="V21" i="23" s="1"/>
  <c r="AY102" i="22"/>
  <c r="H102" i="28"/>
  <c r="J102" i="23" s="1"/>
  <c r="V102" i="23" s="1"/>
  <c r="AZ37" i="22"/>
  <c r="N37" i="28"/>
  <c r="P37" i="23" s="1"/>
  <c r="AZ120" i="22"/>
  <c r="N120" i="28"/>
  <c r="P120" i="23" s="1"/>
  <c r="AX58" i="22"/>
  <c r="V13" i="23"/>
  <c r="AZ47" i="22"/>
  <c r="N47" i="28"/>
  <c r="P47" i="23" s="1"/>
  <c r="AZ30" i="22"/>
  <c r="N30" i="28"/>
  <c r="P30" i="23" s="1"/>
  <c r="V121" i="23"/>
  <c r="AX117" i="22"/>
  <c r="B117" i="28"/>
  <c r="D117" i="23" s="1"/>
  <c r="AY41" i="22"/>
  <c r="H41" i="28"/>
  <c r="J41" i="23" s="1"/>
  <c r="AX94" i="22"/>
  <c r="B94" i="28"/>
  <c r="D94" i="23" s="1"/>
  <c r="V94" i="23" s="1"/>
  <c r="AY71" i="22"/>
  <c r="H71" i="28"/>
  <c r="J71" i="23" s="1"/>
  <c r="V71" i="23" s="1"/>
  <c r="AY120" i="22"/>
  <c r="H120" i="28"/>
  <c r="J120" i="23" s="1"/>
  <c r="AY78" i="22"/>
  <c r="H78" i="28"/>
  <c r="J78" i="23" s="1"/>
  <c r="AZ131" i="22"/>
  <c r="N131" i="28"/>
  <c r="P131" i="23" s="1"/>
  <c r="AZ61" i="22"/>
  <c r="BA61" i="22" s="1"/>
  <c r="N61" i="28"/>
  <c r="P61" i="23" s="1"/>
  <c r="V61" i="23" s="1"/>
  <c r="AY84" i="22"/>
  <c r="H84" i="28"/>
  <c r="J84" i="23" s="1"/>
  <c r="V72" i="22"/>
  <c r="Y72" i="22" s="1"/>
  <c r="Z72" i="22" s="1"/>
  <c r="AX82" i="22"/>
  <c r="BA82" i="22" s="1"/>
  <c r="AX88" i="22"/>
  <c r="B57" i="27"/>
  <c r="B59" i="26"/>
  <c r="AX83" i="22"/>
  <c r="BA83" i="22" s="1"/>
  <c r="V122" i="23"/>
  <c r="AX16" i="22"/>
  <c r="AX44" i="22"/>
  <c r="B44" i="28"/>
  <c r="D44" i="23" s="1"/>
  <c r="V44" i="23" s="1"/>
  <c r="AX60" i="22"/>
  <c r="B60" i="28"/>
  <c r="D60" i="23" s="1"/>
  <c r="V23" i="22"/>
  <c r="Y23" i="22" s="1"/>
  <c r="Z23" i="22" s="1"/>
  <c r="AY33" i="22"/>
  <c r="H33" i="28"/>
  <c r="J33" i="23" s="1"/>
  <c r="V33" i="23" s="1"/>
  <c r="AX36" i="22"/>
  <c r="B36" i="28"/>
  <c r="D36" i="23" s="1"/>
  <c r="AZ106" i="22"/>
  <c r="N106" i="28"/>
  <c r="P106" i="23" s="1"/>
  <c r="V106" i="23" s="1"/>
  <c r="AX91" i="22"/>
  <c r="BA91" i="22" s="1"/>
  <c r="B91" i="28"/>
  <c r="D91" i="23" s="1"/>
  <c r="V91" i="23" s="1"/>
  <c r="V101" i="22"/>
  <c r="Y101" i="22" s="1"/>
  <c r="Z101" i="22" s="1"/>
  <c r="V34" i="22"/>
  <c r="Y34" i="22" s="1"/>
  <c r="Z34" i="22" s="1"/>
  <c r="AX29" i="22"/>
  <c r="BA29" i="22" s="1"/>
  <c r="B29" i="28"/>
  <c r="D29" i="23" s="1"/>
  <c r="V29" i="23" s="1"/>
  <c r="D5" i="27"/>
  <c r="D3" i="24"/>
  <c r="V12" i="22"/>
  <c r="Y12" i="22" s="1"/>
  <c r="Z12" i="22" s="1"/>
  <c r="V13" i="22"/>
  <c r="Y13" i="22" s="1"/>
  <c r="Z13" i="22" s="1"/>
  <c r="V40" i="22"/>
  <c r="Y40" i="22" s="1"/>
  <c r="Z40" i="22" s="1"/>
  <c r="AX97" i="22"/>
  <c r="BA97" i="22" s="1"/>
  <c r="B97" i="28"/>
  <c r="D97" i="23" s="1"/>
  <c r="AX11" i="22"/>
  <c r="BA11" i="22" s="1"/>
  <c r="B11" i="28"/>
  <c r="D11" i="23" s="1"/>
  <c r="AZ128" i="22"/>
  <c r="BA128" i="22" s="1"/>
  <c r="N128" i="28"/>
  <c r="P128" i="23" s="1"/>
  <c r="AX78" i="22"/>
  <c r="B78" i="28"/>
  <c r="D78" i="23" s="1"/>
  <c r="V78" i="23" s="1"/>
  <c r="AZ59" i="22"/>
  <c r="N59" i="28"/>
  <c r="P59" i="23" s="1"/>
  <c r="AY90" i="22"/>
  <c r="H90" i="28"/>
  <c r="J90" i="23" s="1"/>
  <c r="V90" i="23" s="1"/>
  <c r="AZ53" i="22"/>
  <c r="N53" i="28"/>
  <c r="P53" i="23" s="1"/>
  <c r="V10" i="22"/>
  <c r="Y10" i="22" s="1"/>
  <c r="Z10" i="22" s="1"/>
  <c r="BA13" i="22"/>
  <c r="AX90" i="22"/>
  <c r="V109" i="23"/>
  <c r="AX31" i="22"/>
  <c r="B31" i="28"/>
  <c r="D31" i="23" s="1"/>
  <c r="AX39" i="22"/>
  <c r="BA39" i="22" s="1"/>
  <c r="B39" i="28"/>
  <c r="D39" i="23" s="1"/>
  <c r="V39" i="23" s="1"/>
  <c r="AX37" i="22"/>
  <c r="B37" i="28"/>
  <c r="D37" i="23" s="1"/>
  <c r="AX92" i="22"/>
  <c r="B92" i="28"/>
  <c r="D92" i="23" s="1"/>
  <c r="Y48" i="22"/>
  <c r="Z48" i="22" s="1"/>
  <c r="V63" i="22"/>
  <c r="Y63" i="22" s="1"/>
  <c r="Z63" i="22" s="1"/>
  <c r="V62" i="22"/>
  <c r="Y62" i="22" s="1"/>
  <c r="Z62" i="22" s="1"/>
  <c r="AX35" i="22"/>
  <c r="BA35" i="22" s="1"/>
  <c r="B35" i="28"/>
  <c r="D35" i="23" s="1"/>
  <c r="V88" i="22"/>
  <c r="Y88" i="22" s="1"/>
  <c r="Z88" i="22" s="1"/>
  <c r="V102" i="22"/>
  <c r="Y102" i="22" s="1"/>
  <c r="Z102" i="22" s="1"/>
  <c r="V112" i="22"/>
  <c r="Y112" i="22" s="1"/>
  <c r="Z112" i="22" s="1"/>
  <c r="V129" i="22"/>
  <c r="Y129" i="22" s="1"/>
  <c r="Z129" i="22" s="1"/>
  <c r="Y25" i="22"/>
  <c r="Z25" i="22" s="1"/>
  <c r="AX56" i="22"/>
  <c r="BA56" i="22" s="1"/>
  <c r="AX122" i="22"/>
  <c r="Y124" i="22"/>
  <c r="Z124" i="22" s="1"/>
  <c r="AY60" i="22"/>
  <c r="H60" i="28"/>
  <c r="J60" i="23" s="1"/>
  <c r="V20" i="22"/>
  <c r="Y20" i="22" s="1"/>
  <c r="Z20" i="22" s="1"/>
  <c r="V7" i="22"/>
  <c r="Y7" i="22" s="1"/>
  <c r="Z7" i="22" s="1"/>
  <c r="AY64" i="22"/>
  <c r="H64" i="28"/>
  <c r="J64" i="23" s="1"/>
  <c r="AY47" i="22"/>
  <c r="H47" i="28"/>
  <c r="J47" i="23" s="1"/>
  <c r="V73" i="22"/>
  <c r="Y73" i="22" s="1"/>
  <c r="Z73" i="22" s="1"/>
  <c r="V99" i="22"/>
  <c r="Y99" i="22" s="1"/>
  <c r="Z99" i="22" s="1"/>
  <c r="V52" i="22"/>
  <c r="Y52" i="22" s="1"/>
  <c r="Z52" i="22" s="1"/>
  <c r="AX47" i="22"/>
  <c r="B47" i="28"/>
  <c r="D47" i="23" s="1"/>
  <c r="AX111" i="22"/>
  <c r="BA111" i="22" s="1"/>
  <c r="B111" i="28"/>
  <c r="D111" i="23" s="1"/>
  <c r="V111" i="23" s="1"/>
  <c r="AZ57" i="22"/>
  <c r="N57" i="28"/>
  <c r="P57" i="23" s="1"/>
  <c r="AY7" i="22"/>
  <c r="H7" i="28"/>
  <c r="J7" i="23" s="1"/>
  <c r="V79" i="23"/>
  <c r="V32" i="23"/>
  <c r="V10" i="23"/>
  <c r="AZ42" i="22"/>
  <c r="N42" i="28"/>
  <c r="P42" i="23" s="1"/>
  <c r="AZ26" i="22"/>
  <c r="N26" i="28"/>
  <c r="P26" i="23" s="1"/>
  <c r="AY14" i="22"/>
  <c r="H14" i="28"/>
  <c r="J14" i="23" s="1"/>
  <c r="V14" i="23" s="1"/>
  <c r="AX19" i="22"/>
  <c r="BA19" i="22" s="1"/>
  <c r="B19" i="28"/>
  <c r="D19" i="23" s="1"/>
  <c r="V19" i="23" s="1"/>
  <c r="AZ36" i="22"/>
  <c r="N36" i="28"/>
  <c r="P36" i="23" s="1"/>
  <c r="AY43" i="22"/>
  <c r="H43" i="28"/>
  <c r="J43" i="23" s="1"/>
  <c r="AX73" i="22"/>
  <c r="B73" i="28"/>
  <c r="D73" i="23" s="1"/>
  <c r="V73" i="23" s="1"/>
  <c r="V35" i="23"/>
  <c r="V48" i="23"/>
  <c r="AZ92" i="22"/>
  <c r="N92" i="28"/>
  <c r="P92" i="23" s="1"/>
  <c r="AX87" i="22"/>
  <c r="BA87" i="22" s="1"/>
  <c r="B87" i="28"/>
  <c r="D87" i="23" s="1"/>
  <c r="V87" i="23" s="1"/>
  <c r="AZ110" i="22"/>
  <c r="N110" i="28"/>
  <c r="P110" i="23" s="1"/>
  <c r="V110" i="23" s="1"/>
  <c r="AY126" i="22"/>
  <c r="H126" i="28"/>
  <c r="J126" i="23" s="1"/>
  <c r="V74" i="23"/>
  <c r="AX34" i="22"/>
  <c r="BA34" i="22" s="1"/>
  <c r="B34" i="28"/>
  <c r="D34" i="23" s="1"/>
  <c r="AZ88" i="22"/>
  <c r="N88" i="28"/>
  <c r="P88" i="23" s="1"/>
  <c r="V88" i="23" s="1"/>
  <c r="AX126" i="22"/>
  <c r="B126" i="28"/>
  <c r="D126" i="23" s="1"/>
  <c r="V126" i="23" s="1"/>
  <c r="AX6" i="22"/>
  <c r="BA6" i="22" s="1"/>
  <c r="AY70" i="22"/>
  <c r="H70" i="28"/>
  <c r="J70" i="23" s="1"/>
  <c r="AY40" i="22"/>
  <c r="BA40" i="22" s="1"/>
  <c r="H40" i="28"/>
  <c r="J40" i="23" s="1"/>
  <c r="AX64" i="22"/>
  <c r="B64" i="28"/>
  <c r="D64" i="23" s="1"/>
  <c r="AX123" i="22"/>
  <c r="BA123" i="22" s="1"/>
  <c r="B123" i="28"/>
  <c r="D123" i="23" s="1"/>
  <c r="V123" i="23" s="1"/>
  <c r="AZ108" i="22"/>
  <c r="N108" i="28"/>
  <c r="P108" i="23" s="1"/>
  <c r="AY77" i="22"/>
  <c r="H77" i="28"/>
  <c r="J77" i="23" s="1"/>
  <c r="V77" i="23" s="1"/>
  <c r="V54" i="22"/>
  <c r="Y54" i="22" s="1"/>
  <c r="Z54" i="22" s="1"/>
  <c r="AY129" i="22"/>
  <c r="BA129" i="22" s="1"/>
  <c r="H129" i="28"/>
  <c r="J129" i="23" s="1"/>
  <c r="V129" i="23" s="1"/>
  <c r="V49" i="22"/>
  <c r="Y49" i="22" s="1"/>
  <c r="Z49" i="22" s="1"/>
  <c r="AX130" i="22"/>
  <c r="B130" i="28"/>
  <c r="D130" i="23" s="1"/>
  <c r="AZ93" i="22"/>
  <c r="N93" i="28"/>
  <c r="P93" i="23" s="1"/>
  <c r="V93" i="23" s="1"/>
  <c r="V93" i="22"/>
  <c r="Y93" i="22" s="1"/>
  <c r="Z93" i="22" s="1"/>
  <c r="C5" i="27"/>
  <c r="C3" i="24"/>
  <c r="AX65" i="22"/>
  <c r="B65" i="28"/>
  <c r="D65" i="23" s="1"/>
  <c r="AY83" i="22"/>
  <c r="H83" i="28"/>
  <c r="J83" i="23" s="1"/>
  <c r="V83" i="23" s="1"/>
  <c r="V40" i="23"/>
  <c r="V106" i="22"/>
  <c r="Y106" i="22" s="1"/>
  <c r="Z106" i="22" s="1"/>
  <c r="V53" i="22"/>
  <c r="Y53" i="22" s="1"/>
  <c r="Z53" i="22" s="1"/>
  <c r="AX41" i="22"/>
  <c r="B41" i="28"/>
  <c r="D41" i="23" s="1"/>
  <c r="V41" i="23" s="1"/>
  <c r="AX76" i="22"/>
  <c r="BA76" i="22" s="1"/>
  <c r="B76" i="28"/>
  <c r="D76" i="23" s="1"/>
  <c r="V76" i="23" s="1"/>
  <c r="AX104" i="22"/>
  <c r="BA104" i="22" s="1"/>
  <c r="B104" i="28"/>
  <c r="D104" i="23" s="1"/>
  <c r="V104" i="23" s="1"/>
  <c r="AY5" i="22"/>
  <c r="H5" i="28"/>
  <c r="J5" i="23" s="1"/>
  <c r="AZ112" i="22"/>
  <c r="N112" i="28"/>
  <c r="P112" i="23" s="1"/>
  <c r="V112" i="23" s="1"/>
  <c r="AY65" i="22"/>
  <c r="H65" i="28"/>
  <c r="J65" i="23" s="1"/>
  <c r="AZ105" i="22"/>
  <c r="N105" i="28"/>
  <c r="P105" i="23" s="1"/>
  <c r="AY119" i="22"/>
  <c r="H119" i="28"/>
  <c r="J119" i="23" s="1"/>
  <c r="V119" i="23" s="1"/>
  <c r="AX85" i="22"/>
  <c r="BA85" i="22" s="1"/>
  <c r="B85" i="28"/>
  <c r="D85" i="23" s="1"/>
  <c r="V85" i="23" s="1"/>
  <c r="AX55" i="22"/>
  <c r="BA55" i="22" s="1"/>
  <c r="V49" i="23"/>
  <c r="AX32" i="22"/>
  <c r="BA32" i="22" s="1"/>
  <c r="V4" i="23"/>
  <c r="V34" i="23"/>
  <c r="AX14" i="22"/>
  <c r="BA14" i="22" s="1"/>
  <c r="AX10" i="22"/>
  <c r="BA10" i="22" s="1"/>
  <c r="B25" i="27" l="1"/>
  <c r="B27" i="26"/>
  <c r="B9" i="26"/>
  <c r="B7" i="27"/>
  <c r="V11" i="23"/>
  <c r="B14" i="26" s="1"/>
  <c r="BA81" i="22"/>
  <c r="V80" i="23"/>
  <c r="V128" i="23"/>
  <c r="V108" i="23"/>
  <c r="B109" i="27" s="1"/>
  <c r="BA103" i="22"/>
  <c r="BA110" i="22"/>
  <c r="BA58" i="22"/>
  <c r="BA42" i="22"/>
  <c r="BA122" i="22"/>
  <c r="BA20" i="22"/>
  <c r="V86" i="23"/>
  <c r="V99" i="23"/>
  <c r="B100" i="27" s="1"/>
  <c r="BA120" i="22"/>
  <c r="BA48" i="22"/>
  <c r="BA99" i="22"/>
  <c r="AA4" i="22"/>
  <c r="BA73" i="22"/>
  <c r="BA71" i="22"/>
  <c r="V118" i="23"/>
  <c r="V130" i="23"/>
  <c r="B131" i="27" s="1"/>
  <c r="BA31" i="22"/>
  <c r="V64" i="23"/>
  <c r="BA41" i="22"/>
  <c r="V66" i="23"/>
  <c r="B67" i="27" s="1"/>
  <c r="BA54" i="22"/>
  <c r="V59" i="23"/>
  <c r="B62" i="26" s="1"/>
  <c r="V7" i="23"/>
  <c r="BA126" i="22"/>
  <c r="B120" i="27"/>
  <c r="B122" i="26"/>
  <c r="B34" i="27"/>
  <c r="B36" i="26"/>
  <c r="B125" i="27"/>
  <c r="B127" i="26"/>
  <c r="B113" i="26"/>
  <c r="B111" i="27"/>
  <c r="B62" i="27"/>
  <c r="B64" i="26"/>
  <c r="B72" i="27"/>
  <c r="B74" i="26"/>
  <c r="B86" i="26"/>
  <c r="B84" i="27"/>
  <c r="B94" i="27"/>
  <c r="B96" i="26"/>
  <c r="B78" i="27"/>
  <c r="B80" i="26"/>
  <c r="B91" i="26"/>
  <c r="B89" i="27"/>
  <c r="B83" i="27"/>
  <c r="B85" i="26"/>
  <c r="B91" i="27"/>
  <c r="B93" i="26"/>
  <c r="B103" i="27"/>
  <c r="B105" i="26"/>
  <c r="B113" i="27"/>
  <c r="B115" i="26"/>
  <c r="B22" i="27"/>
  <c r="B24" i="26"/>
  <c r="B111" i="26"/>
  <c r="B114" i="27"/>
  <c r="B116" i="26"/>
  <c r="B50" i="27"/>
  <c r="B52" i="26"/>
  <c r="B79" i="26"/>
  <c r="B77" i="27"/>
  <c r="BA64" i="22"/>
  <c r="B74" i="27"/>
  <c r="B76" i="26"/>
  <c r="B17" i="26"/>
  <c r="B15" i="27"/>
  <c r="B80" i="27"/>
  <c r="B82" i="26"/>
  <c r="BA47" i="22"/>
  <c r="B40" i="27"/>
  <c r="B42" i="26"/>
  <c r="BA78" i="22"/>
  <c r="B92" i="27"/>
  <c r="B94" i="26"/>
  <c r="C59" i="26"/>
  <c r="D59" i="26"/>
  <c r="BA9" i="22"/>
  <c r="BA112" i="22"/>
  <c r="V5" i="23"/>
  <c r="BA102" i="22"/>
  <c r="V95" i="23"/>
  <c r="BA7" i="22"/>
  <c r="BA108" i="22"/>
  <c r="V114" i="23"/>
  <c r="V43" i="23"/>
  <c r="G4" i="24"/>
  <c r="G5" i="24"/>
  <c r="B10" i="27"/>
  <c r="B12" i="26"/>
  <c r="BA65" i="22"/>
  <c r="V65" i="23"/>
  <c r="B88" i="27"/>
  <c r="B90" i="26"/>
  <c r="V60" i="23"/>
  <c r="B97" i="26"/>
  <c r="B95" i="27"/>
  <c r="BA33" i="22"/>
  <c r="BA21" i="22"/>
  <c r="V26" i="23"/>
  <c r="C41" i="26"/>
  <c r="D41" i="26"/>
  <c r="B68" i="27"/>
  <c r="B70" i="26"/>
  <c r="B54" i="26"/>
  <c r="B52" i="27"/>
  <c r="BA95" i="22"/>
  <c r="V8" i="23"/>
  <c r="B15" i="26"/>
  <c r="B13" i="27"/>
  <c r="V53" i="23"/>
  <c r="BA114" i="22"/>
  <c r="BA43" i="22"/>
  <c r="B66" i="26"/>
  <c r="B64" i="27"/>
  <c r="BA5" i="22"/>
  <c r="B79" i="27"/>
  <c r="B81" i="26"/>
  <c r="E5" i="24"/>
  <c r="E4" i="24"/>
  <c r="B10" i="26"/>
  <c r="B8" i="27"/>
  <c r="B86" i="27"/>
  <c r="B88" i="26"/>
  <c r="B42" i="27"/>
  <c r="B44" i="26"/>
  <c r="B133" i="26"/>
  <c r="V92" i="23"/>
  <c r="D5" i="24"/>
  <c r="D4" i="24"/>
  <c r="BA60" i="22"/>
  <c r="BA88" i="22"/>
  <c r="BA94" i="22"/>
  <c r="V47" i="23"/>
  <c r="B26" i="27"/>
  <c r="B28" i="26"/>
  <c r="V57" i="23"/>
  <c r="BA26" i="22"/>
  <c r="BA8" i="22"/>
  <c r="B51" i="27"/>
  <c r="B53" i="26"/>
  <c r="BA53" i="22"/>
  <c r="B119" i="26"/>
  <c r="B117" i="27"/>
  <c r="V18" i="23"/>
  <c r="B97" i="27"/>
  <c r="B99" i="26"/>
  <c r="V131" i="23"/>
  <c r="B78" i="26"/>
  <c r="B76" i="27"/>
  <c r="B61" i="26"/>
  <c r="B59" i="27"/>
  <c r="B128" i="27"/>
  <c r="B130" i="26"/>
  <c r="BA130" i="22"/>
  <c r="BA92" i="22"/>
  <c r="V31" i="23"/>
  <c r="B12" i="27"/>
  <c r="B47" i="26"/>
  <c r="B45" i="27"/>
  <c r="BA106" i="22"/>
  <c r="BA57" i="22"/>
  <c r="B131" i="26"/>
  <c r="B129" i="27"/>
  <c r="B126" i="27"/>
  <c r="B128" i="26"/>
  <c r="B107" i="27"/>
  <c r="B109" i="26"/>
  <c r="B69" i="27"/>
  <c r="B71" i="26"/>
  <c r="B21" i="27"/>
  <c r="B23" i="26"/>
  <c r="BA77" i="22"/>
  <c r="B31" i="26"/>
  <c r="B29" i="27"/>
  <c r="B83" i="26"/>
  <c r="B81" i="27"/>
  <c r="BA119" i="22"/>
  <c r="BA107" i="22"/>
  <c r="BA131" i="22"/>
  <c r="B36" i="27"/>
  <c r="B38" i="26"/>
  <c r="B122" i="27"/>
  <c r="B124" i="26"/>
  <c r="B89" i="26"/>
  <c r="B87" i="27"/>
  <c r="B24" i="27"/>
  <c r="B26" i="26"/>
  <c r="B126" i="26"/>
  <c r="B124" i="27"/>
  <c r="B77" i="26"/>
  <c r="B75" i="27"/>
  <c r="V42" i="23"/>
  <c r="B130" i="27"/>
  <c r="B132" i="26"/>
  <c r="B32" i="26"/>
  <c r="B30" i="27"/>
  <c r="V36" i="23"/>
  <c r="BA44" i="22"/>
  <c r="BA37" i="22"/>
  <c r="B82" i="27"/>
  <c r="B84" i="26"/>
  <c r="C101" i="26"/>
  <c r="D101" i="26"/>
  <c r="V84" i="23"/>
  <c r="B65" i="26"/>
  <c r="B63" i="27"/>
  <c r="V117" i="23"/>
  <c r="B103" i="26"/>
  <c r="B101" i="27"/>
  <c r="B121" i="26"/>
  <c r="B119" i="27"/>
  <c r="B72" i="26"/>
  <c r="B70" i="27"/>
  <c r="B37" i="26"/>
  <c r="B35" i="27"/>
  <c r="C4" i="24"/>
  <c r="C5" i="24"/>
  <c r="B112" i="27"/>
  <c r="B114" i="26"/>
  <c r="C9" i="26"/>
  <c r="D9" i="26"/>
  <c r="B110" i="27"/>
  <c r="B112" i="26"/>
  <c r="BA36" i="22"/>
  <c r="B19" i="26"/>
  <c r="B17" i="27"/>
  <c r="BA59" i="22"/>
  <c r="B16" i="27"/>
  <c r="B18" i="26"/>
  <c r="B25" i="26"/>
  <c r="B23" i="27"/>
  <c r="V70" i="23"/>
  <c r="B90" i="27"/>
  <c r="B92" i="26"/>
  <c r="B104" i="26"/>
  <c r="B102" i="27"/>
  <c r="B30" i="26"/>
  <c r="B28" i="27"/>
  <c r="V30" i="23"/>
  <c r="B116" i="27"/>
  <c r="B118" i="26"/>
  <c r="C58" i="26"/>
  <c r="D58" i="26"/>
  <c r="V105" i="23"/>
  <c r="BA84" i="22"/>
  <c r="B46" i="27"/>
  <c r="B48" i="26"/>
  <c r="BA117" i="22"/>
  <c r="BA68" i="22"/>
  <c r="V97" i="23"/>
  <c r="C75" i="26"/>
  <c r="D75" i="26"/>
  <c r="BA118" i="22"/>
  <c r="B67" i="26"/>
  <c r="B65" i="27"/>
  <c r="B35" i="26"/>
  <c r="B33" i="27"/>
  <c r="B7" i="26"/>
  <c r="B5" i="27"/>
  <c r="B107" i="26"/>
  <c r="B105" i="27"/>
  <c r="B43" i="26"/>
  <c r="B41" i="27"/>
  <c r="B55" i="26"/>
  <c r="B53" i="27"/>
  <c r="B127" i="27"/>
  <c r="B129" i="26"/>
  <c r="B49" i="27"/>
  <c r="B51" i="26"/>
  <c r="B20" i="27"/>
  <c r="B22" i="26"/>
  <c r="B11" i="27"/>
  <c r="B13" i="26"/>
  <c r="V37" i="23"/>
  <c r="BA90" i="22"/>
  <c r="B125" i="26"/>
  <c r="B123" i="27"/>
  <c r="B14" i="27"/>
  <c r="B16" i="26"/>
  <c r="B104" i="27"/>
  <c r="B106" i="26"/>
  <c r="B20" i="26"/>
  <c r="B18" i="27"/>
  <c r="V120" i="23"/>
  <c r="BA93" i="22"/>
  <c r="F4" i="24"/>
  <c r="F5" i="24"/>
  <c r="BA70" i="22"/>
  <c r="BA89" i="22"/>
  <c r="BA30" i="22"/>
  <c r="BA105" i="22"/>
  <c r="V107" i="23"/>
  <c r="V54" i="23"/>
  <c r="D27" i="26"/>
  <c r="C27" i="26"/>
  <c r="B47" i="27"/>
  <c r="B49" i="26"/>
  <c r="B102" i="26" l="1"/>
  <c r="B69" i="26"/>
  <c r="B60" i="27"/>
  <c r="C96" i="26"/>
  <c r="D96" i="26"/>
  <c r="B38" i="27"/>
  <c r="B40" i="26"/>
  <c r="D114" i="26"/>
  <c r="C114" i="26"/>
  <c r="C77" i="26"/>
  <c r="D77" i="26"/>
  <c r="D130" i="26"/>
  <c r="C130" i="26"/>
  <c r="D44" i="26"/>
  <c r="C44" i="26"/>
  <c r="C111" i="26"/>
  <c r="D111" i="26"/>
  <c r="D106" i="26"/>
  <c r="C106" i="26"/>
  <c r="D7" i="26"/>
  <c r="C7" i="26"/>
  <c r="C83" i="26"/>
  <c r="D83" i="26"/>
  <c r="B19" i="27"/>
  <c r="B21" i="26"/>
  <c r="D81" i="26"/>
  <c r="C81" i="26"/>
  <c r="D90" i="26"/>
  <c r="C90" i="26"/>
  <c r="D49" i="26"/>
  <c r="C49" i="26"/>
  <c r="B54" i="27"/>
  <c r="B56" i="26"/>
  <c r="D93" i="26"/>
  <c r="C93" i="26"/>
  <c r="D13" i="26"/>
  <c r="C13" i="26"/>
  <c r="B98" i="27"/>
  <c r="B100" i="26"/>
  <c r="D92" i="26"/>
  <c r="C92" i="26"/>
  <c r="B37" i="27"/>
  <c r="B39" i="26"/>
  <c r="C38" i="26"/>
  <c r="D38" i="26"/>
  <c r="C109" i="26"/>
  <c r="D109" i="26"/>
  <c r="B58" i="27"/>
  <c r="B60" i="26"/>
  <c r="C113" i="26"/>
  <c r="D113" i="26"/>
  <c r="C55" i="26"/>
  <c r="D55" i="26"/>
  <c r="C118" i="26"/>
  <c r="D118" i="26"/>
  <c r="C19" i="26"/>
  <c r="D19" i="26"/>
  <c r="C121" i="26"/>
  <c r="D121" i="26"/>
  <c r="D126" i="26"/>
  <c r="C126" i="26"/>
  <c r="C47" i="26"/>
  <c r="D47" i="26"/>
  <c r="D88" i="26"/>
  <c r="C88" i="26"/>
  <c r="D15" i="26"/>
  <c r="C15" i="26"/>
  <c r="B46" i="26"/>
  <c r="B44" i="27"/>
  <c r="D24" i="26"/>
  <c r="C24" i="26"/>
  <c r="C85" i="26"/>
  <c r="D85" i="26"/>
  <c r="C127" i="26"/>
  <c r="D127" i="26"/>
  <c r="B6" i="27"/>
  <c r="B8" i="26"/>
  <c r="Z17" i="27"/>
  <c r="Z81" i="27"/>
  <c r="Z54" i="27"/>
  <c r="Z42" i="27"/>
  <c r="Z106" i="27"/>
  <c r="Z24" i="27"/>
  <c r="Z43" i="27"/>
  <c r="Z107" i="27"/>
  <c r="Z64" i="27"/>
  <c r="Z52" i="27"/>
  <c r="Z116" i="27"/>
  <c r="F7" i="24"/>
  <c r="Z69" i="27"/>
  <c r="Z14" i="27"/>
  <c r="Z31" i="27"/>
  <c r="Z95" i="27"/>
  <c r="Z128" i="27"/>
  <c r="Z102" i="27"/>
  <c r="Z114" i="27"/>
  <c r="Z51" i="27"/>
  <c r="Z112" i="27"/>
  <c r="Z124" i="27"/>
  <c r="Z77" i="27"/>
  <c r="Z70" i="27"/>
  <c r="Z103" i="27"/>
  <c r="Z22" i="27"/>
  <c r="Z35" i="27"/>
  <c r="Z96" i="27"/>
  <c r="Z25" i="27"/>
  <c r="Z89" i="27"/>
  <c r="Z50" i="27"/>
  <c r="Z72" i="27"/>
  <c r="Z115" i="27"/>
  <c r="Z60" i="27"/>
  <c r="Z13" i="27"/>
  <c r="Z39" i="27"/>
  <c r="Z9" i="27"/>
  <c r="Z32" i="27"/>
  <c r="Z33" i="27"/>
  <c r="Z97" i="27"/>
  <c r="Z56" i="27"/>
  <c r="Z58" i="27"/>
  <c r="Z122" i="27"/>
  <c r="Z120" i="27"/>
  <c r="Z59" i="27"/>
  <c r="Z123" i="27"/>
  <c r="Z5" i="27"/>
  <c r="Z68" i="27"/>
  <c r="Z132" i="27"/>
  <c r="Z21" i="27"/>
  <c r="Z85" i="27"/>
  <c r="Z110" i="27"/>
  <c r="Z47" i="27"/>
  <c r="Z111" i="27"/>
  <c r="Z126" i="27"/>
  <c r="Z61" i="27"/>
  <c r="Z41" i="27"/>
  <c r="Z105" i="27"/>
  <c r="Z104" i="27"/>
  <c r="Z66" i="27"/>
  <c r="Z130" i="27"/>
  <c r="Z6" i="27"/>
  <c r="Z67" i="27"/>
  <c r="Z131" i="27"/>
  <c r="Z12" i="27"/>
  <c r="Z76" i="27"/>
  <c r="Z38" i="27"/>
  <c r="Z29" i="27"/>
  <c r="Z93" i="27"/>
  <c r="Z16" i="27"/>
  <c r="Z55" i="27"/>
  <c r="Z119" i="27"/>
  <c r="Z73" i="27"/>
  <c r="Z99" i="27"/>
  <c r="Z23" i="27"/>
  <c r="Z49" i="27"/>
  <c r="Z113" i="27"/>
  <c r="Z10" i="27"/>
  <c r="Z74" i="27"/>
  <c r="Z30" i="27"/>
  <c r="Z11" i="27"/>
  <c r="Z75" i="27"/>
  <c r="F9" i="24"/>
  <c r="Z20" i="27"/>
  <c r="Z84" i="27"/>
  <c r="Z78" i="27"/>
  <c r="Z37" i="27"/>
  <c r="Z101" i="27"/>
  <c r="Z80" i="27"/>
  <c r="Z63" i="27"/>
  <c r="Z127" i="27"/>
  <c r="Z125" i="27"/>
  <c r="Z57" i="27"/>
  <c r="Z121" i="27"/>
  <c r="Z18" i="27"/>
  <c r="Z82" i="27"/>
  <c r="Z62" i="27"/>
  <c r="Z19" i="27"/>
  <c r="Z83" i="27"/>
  <c r="Z46" i="27"/>
  <c r="Z28" i="27"/>
  <c r="Z92" i="27"/>
  <c r="Z118" i="27"/>
  <c r="Z45" i="27"/>
  <c r="Z109" i="27"/>
  <c r="Z7" i="27"/>
  <c r="Z71" i="27"/>
  <c r="Z8" i="27"/>
  <c r="Z98" i="27"/>
  <c r="Z108" i="27"/>
  <c r="Z87" i="27"/>
  <c r="Z65" i="27"/>
  <c r="Z129" i="27"/>
  <c r="Z26" i="27"/>
  <c r="Z90" i="27"/>
  <c r="Z94" i="27"/>
  <c r="Z27" i="27"/>
  <c r="Z91" i="27"/>
  <c r="Z86" i="27"/>
  <c r="Z36" i="27"/>
  <c r="Z100" i="27"/>
  <c r="Z40" i="27"/>
  <c r="Z53" i="27"/>
  <c r="Z117" i="27"/>
  <c r="Z15" i="27"/>
  <c r="Z79" i="27"/>
  <c r="Z48" i="27"/>
  <c r="Z34" i="27"/>
  <c r="Z44" i="27"/>
  <c r="Z88" i="27"/>
  <c r="C16" i="26"/>
  <c r="D16" i="26"/>
  <c r="C22" i="26"/>
  <c r="D22" i="26"/>
  <c r="C35" i="26"/>
  <c r="D35" i="26"/>
  <c r="B71" i="27"/>
  <c r="B73" i="26"/>
  <c r="W39" i="27"/>
  <c r="W103" i="27"/>
  <c r="W30" i="27"/>
  <c r="W48" i="27"/>
  <c r="W112" i="27"/>
  <c r="W9" i="27"/>
  <c r="W73" i="27"/>
  <c r="C7" i="24"/>
  <c r="W26" i="27"/>
  <c r="W90" i="27"/>
  <c r="W108" i="27"/>
  <c r="W35" i="27"/>
  <c r="W99" i="27"/>
  <c r="W132" i="27"/>
  <c r="W37" i="27"/>
  <c r="W101" i="27"/>
  <c r="W65" i="27"/>
  <c r="W91" i="27"/>
  <c r="W47" i="27"/>
  <c r="W111" i="27"/>
  <c r="W70" i="27"/>
  <c r="W56" i="27"/>
  <c r="W120" i="27"/>
  <c r="W17" i="27"/>
  <c r="W81" i="27"/>
  <c r="W44" i="27"/>
  <c r="W34" i="27"/>
  <c r="W98" i="27"/>
  <c r="W14" i="27"/>
  <c r="W43" i="27"/>
  <c r="W107" i="27"/>
  <c r="W5" i="27"/>
  <c r="W45" i="27"/>
  <c r="W109" i="27"/>
  <c r="W124" i="27"/>
  <c r="W55" i="27"/>
  <c r="W119" i="27"/>
  <c r="W118" i="27"/>
  <c r="W64" i="27"/>
  <c r="W128" i="27"/>
  <c r="W25" i="27"/>
  <c r="W89" i="27"/>
  <c r="W100" i="27"/>
  <c r="W42" i="27"/>
  <c r="W106" i="27"/>
  <c r="W62" i="27"/>
  <c r="W51" i="27"/>
  <c r="W115" i="27"/>
  <c r="W54" i="27"/>
  <c r="W53" i="27"/>
  <c r="W117" i="27"/>
  <c r="W31" i="27"/>
  <c r="W29" i="27"/>
  <c r="W63" i="27"/>
  <c r="W127" i="27"/>
  <c r="W8" i="27"/>
  <c r="W72" i="27"/>
  <c r="W36" i="27"/>
  <c r="W33" i="27"/>
  <c r="W97" i="27"/>
  <c r="W22" i="27"/>
  <c r="W50" i="27"/>
  <c r="W114" i="27"/>
  <c r="W102" i="27"/>
  <c r="W59" i="27"/>
  <c r="W123" i="27"/>
  <c r="W110" i="27"/>
  <c r="W61" i="27"/>
  <c r="W125" i="27"/>
  <c r="W104" i="27"/>
  <c r="W129" i="27"/>
  <c r="W92" i="27"/>
  <c r="W7" i="27"/>
  <c r="W71" i="27"/>
  <c r="W12" i="27"/>
  <c r="W16" i="27"/>
  <c r="W80" i="27"/>
  <c r="W76" i="27"/>
  <c r="W41" i="27"/>
  <c r="W105" i="27"/>
  <c r="W78" i="27"/>
  <c r="W58" i="27"/>
  <c r="W122" i="27"/>
  <c r="W6" i="27"/>
  <c r="W67" i="27"/>
  <c r="W131" i="27"/>
  <c r="C9" i="24"/>
  <c r="W69" i="27"/>
  <c r="W38" i="27"/>
  <c r="W94" i="27"/>
  <c r="W27" i="27"/>
  <c r="W15" i="27"/>
  <c r="W79" i="27"/>
  <c r="W52" i="27"/>
  <c r="W24" i="27"/>
  <c r="W88" i="27"/>
  <c r="W116" i="27"/>
  <c r="W49" i="27"/>
  <c r="W113" i="27"/>
  <c r="W126" i="27"/>
  <c r="W66" i="27"/>
  <c r="W130" i="27"/>
  <c r="W11" i="27"/>
  <c r="W75" i="27"/>
  <c r="W20" i="27"/>
  <c r="W13" i="27"/>
  <c r="W77" i="27"/>
  <c r="W86" i="27"/>
  <c r="W95" i="27"/>
  <c r="W82" i="27"/>
  <c r="W93" i="27"/>
  <c r="W23" i="27"/>
  <c r="W87" i="27"/>
  <c r="W84" i="27"/>
  <c r="W32" i="27"/>
  <c r="W96" i="27"/>
  <c r="W46" i="27"/>
  <c r="W57" i="27"/>
  <c r="W121" i="27"/>
  <c r="W10" i="27"/>
  <c r="W74" i="27"/>
  <c r="W28" i="27"/>
  <c r="W19" i="27"/>
  <c r="W83" i="27"/>
  <c r="W60" i="27"/>
  <c r="W21" i="27"/>
  <c r="W85" i="27"/>
  <c r="W40" i="27"/>
  <c r="W18" i="27"/>
  <c r="W68" i="27"/>
  <c r="C84" i="26"/>
  <c r="D84" i="26"/>
  <c r="D32" i="26"/>
  <c r="C32" i="26"/>
  <c r="C26" i="26"/>
  <c r="D26" i="26"/>
  <c r="C31" i="26"/>
  <c r="D31" i="26"/>
  <c r="D128" i="26"/>
  <c r="C128" i="26"/>
  <c r="C61" i="26"/>
  <c r="D61" i="26"/>
  <c r="D119" i="26"/>
  <c r="C119" i="26"/>
  <c r="D69" i="26"/>
  <c r="C69" i="26"/>
  <c r="B11" i="26"/>
  <c r="B9" i="27"/>
  <c r="B27" i="27"/>
  <c r="B29" i="26"/>
  <c r="B66" i="27"/>
  <c r="B68" i="26"/>
  <c r="B115" i="27"/>
  <c r="B117" i="26"/>
  <c r="C82" i="26"/>
  <c r="D82" i="26"/>
  <c r="D79" i="26"/>
  <c r="C79" i="26"/>
  <c r="C86" i="26"/>
  <c r="D86" i="26"/>
  <c r="C20" i="26"/>
  <c r="D20" i="26"/>
  <c r="C104" i="26"/>
  <c r="D104" i="26"/>
  <c r="D72" i="26"/>
  <c r="C72" i="26"/>
  <c r="B63" i="26"/>
  <c r="B61" i="27"/>
  <c r="B55" i="27"/>
  <c r="B57" i="26"/>
  <c r="C43" i="26"/>
  <c r="D43" i="26"/>
  <c r="D48" i="26"/>
  <c r="C48" i="26"/>
  <c r="B33" i="26"/>
  <c r="B31" i="27"/>
  <c r="C112" i="26"/>
  <c r="D112" i="26"/>
  <c r="D103" i="26"/>
  <c r="C103" i="26"/>
  <c r="C132" i="26"/>
  <c r="D132" i="26"/>
  <c r="D102" i="26"/>
  <c r="C102" i="26"/>
  <c r="D14" i="26"/>
  <c r="C14" i="26"/>
  <c r="C28" i="26"/>
  <c r="D28" i="26"/>
  <c r="X61" i="27"/>
  <c r="X109" i="27"/>
  <c r="X100" i="27"/>
  <c r="X106" i="27"/>
  <c r="X44" i="27"/>
  <c r="X63" i="27"/>
  <c r="X79" i="27"/>
  <c r="X24" i="27"/>
  <c r="X88" i="27"/>
  <c r="X85" i="27"/>
  <c r="X57" i="27"/>
  <c r="X121" i="27"/>
  <c r="X34" i="27"/>
  <c r="X98" i="27"/>
  <c r="X5" i="27"/>
  <c r="X67" i="27"/>
  <c r="X70" i="27"/>
  <c r="X75" i="27"/>
  <c r="X14" i="27"/>
  <c r="X32" i="27"/>
  <c r="X96" i="27"/>
  <c r="X125" i="27"/>
  <c r="X11" i="27"/>
  <c r="X78" i="27"/>
  <c r="X40" i="27"/>
  <c r="X104" i="27"/>
  <c r="X9" i="27"/>
  <c r="X73" i="27"/>
  <c r="X37" i="27"/>
  <c r="X50" i="27"/>
  <c r="X114" i="27"/>
  <c r="X19" i="27"/>
  <c r="X83" i="27"/>
  <c r="X53" i="27"/>
  <c r="X52" i="27"/>
  <c r="X116" i="27"/>
  <c r="X22" i="27"/>
  <c r="X86" i="27"/>
  <c r="X23" i="27"/>
  <c r="X87" i="27"/>
  <c r="X76" i="27"/>
  <c r="D7" i="24"/>
  <c r="X20" i="27"/>
  <c r="X118" i="27"/>
  <c r="X80" i="27"/>
  <c r="X113" i="27"/>
  <c r="X101" i="27"/>
  <c r="X92" i="27"/>
  <c r="X127" i="27"/>
  <c r="D9" i="24"/>
  <c r="X71" i="27"/>
  <c r="X129" i="27"/>
  <c r="X15" i="27"/>
  <c r="X48" i="27"/>
  <c r="X112" i="27"/>
  <c r="X17" i="27"/>
  <c r="X81" i="27"/>
  <c r="X77" i="27"/>
  <c r="X58" i="27"/>
  <c r="X122" i="27"/>
  <c r="X27" i="27"/>
  <c r="X91" i="27"/>
  <c r="X93" i="27"/>
  <c r="X60" i="27"/>
  <c r="X124" i="27"/>
  <c r="X30" i="27"/>
  <c r="X94" i="27"/>
  <c r="X31" i="27"/>
  <c r="X95" i="27"/>
  <c r="X128" i="27"/>
  <c r="X33" i="27"/>
  <c r="X10" i="27"/>
  <c r="X21" i="27"/>
  <c r="X107" i="27"/>
  <c r="X29" i="27"/>
  <c r="X110" i="27"/>
  <c r="X111" i="27"/>
  <c r="X72" i="27"/>
  <c r="X41" i="27"/>
  <c r="X18" i="27"/>
  <c r="X115" i="27"/>
  <c r="X69" i="27"/>
  <c r="X55" i="27"/>
  <c r="X45" i="27"/>
  <c r="X49" i="27"/>
  <c r="X90" i="27"/>
  <c r="X59" i="27"/>
  <c r="X28" i="27"/>
  <c r="X126" i="27"/>
  <c r="X36" i="27"/>
  <c r="X7" i="27"/>
  <c r="X65" i="27"/>
  <c r="X108" i="27"/>
  <c r="X56" i="27"/>
  <c r="X120" i="27"/>
  <c r="X25" i="27"/>
  <c r="X89" i="27"/>
  <c r="X117" i="27"/>
  <c r="X66" i="27"/>
  <c r="X130" i="27"/>
  <c r="X35" i="27"/>
  <c r="X99" i="27"/>
  <c r="X6" i="27"/>
  <c r="X68" i="27"/>
  <c r="X132" i="27"/>
  <c r="X38" i="27"/>
  <c r="X102" i="27"/>
  <c r="X39" i="27"/>
  <c r="X103" i="27"/>
  <c r="X64" i="27"/>
  <c r="X97" i="27"/>
  <c r="X74" i="27"/>
  <c r="X43" i="27"/>
  <c r="X12" i="27"/>
  <c r="X46" i="27"/>
  <c r="X47" i="27"/>
  <c r="X8" i="27"/>
  <c r="X105" i="27"/>
  <c r="X82" i="27"/>
  <c r="X51" i="27"/>
  <c r="X84" i="27"/>
  <c r="X54" i="27"/>
  <c r="X119" i="27"/>
  <c r="X16" i="27"/>
  <c r="X26" i="27"/>
  <c r="X123" i="27"/>
  <c r="X62" i="27"/>
  <c r="X131" i="27"/>
  <c r="X42" i="27"/>
  <c r="X13" i="27"/>
  <c r="C52" i="26"/>
  <c r="D52" i="26"/>
  <c r="C115" i="26"/>
  <c r="D115" i="26"/>
  <c r="C74" i="26"/>
  <c r="D74" i="26"/>
  <c r="D36" i="26"/>
  <c r="C36" i="26"/>
  <c r="AA67" i="27"/>
  <c r="AA76" i="27"/>
  <c r="AA119" i="27"/>
  <c r="AA83" i="27"/>
  <c r="AA44" i="27"/>
  <c r="AA109" i="27"/>
  <c r="AA13" i="27"/>
  <c r="AA37" i="27"/>
  <c r="AA65" i="27"/>
  <c r="AA22" i="27"/>
  <c r="AA51" i="27"/>
  <c r="AA110" i="27"/>
  <c r="AA31" i="27"/>
  <c r="AA32" i="27"/>
  <c r="AA17" i="27"/>
  <c r="AA9" i="27"/>
  <c r="AA77" i="27"/>
  <c r="AA79" i="27"/>
  <c r="AA66" i="27"/>
  <c r="AA61" i="27"/>
  <c r="AA95" i="27"/>
  <c r="AA130" i="27"/>
  <c r="AA123" i="27"/>
  <c r="AA36" i="27"/>
  <c r="AA75" i="27"/>
  <c r="AA128" i="27"/>
  <c r="AA121" i="27"/>
  <c r="AA15" i="27"/>
  <c r="AA46" i="27"/>
  <c r="AA102" i="27"/>
  <c r="AA23" i="27"/>
  <c r="AA80" i="27"/>
  <c r="AA72" i="27"/>
  <c r="AA124" i="27"/>
  <c r="AA92" i="27"/>
  <c r="AA5" i="27"/>
  <c r="AA127" i="27"/>
  <c r="AA108" i="27"/>
  <c r="AA12" i="27"/>
  <c r="AA18" i="27"/>
  <c r="AA58" i="27"/>
  <c r="AA114" i="27"/>
  <c r="AA64" i="27"/>
  <c r="AA57" i="27"/>
  <c r="AA19" i="27"/>
  <c r="AA43" i="27"/>
  <c r="AA38" i="27"/>
  <c r="AA94" i="27"/>
  <c r="AA16" i="27"/>
  <c r="AA8" i="27"/>
  <c r="AA129" i="27"/>
  <c r="AA106" i="27"/>
  <c r="AA28" i="27"/>
  <c r="AA103" i="27"/>
  <c r="AA122" i="27"/>
  <c r="AA34" i="27"/>
  <c r="AA87" i="27"/>
  <c r="AA74" i="27"/>
  <c r="AA91" i="27"/>
  <c r="AA63" i="27"/>
  <c r="AA120" i="27"/>
  <c r="AA113" i="27"/>
  <c r="AA25" i="27"/>
  <c r="AA35" i="27"/>
  <c r="AA30" i="27"/>
  <c r="AA7" i="27"/>
  <c r="AA47" i="27"/>
  <c r="AA132" i="27"/>
  <c r="AA115" i="27"/>
  <c r="AA54" i="27"/>
  <c r="AA96" i="27"/>
  <c r="AA6" i="27"/>
  <c r="AA117" i="27"/>
  <c r="AA50" i="27"/>
  <c r="AA10" i="27"/>
  <c r="AA60" i="27"/>
  <c r="AA53" i="27"/>
  <c r="AA125" i="27"/>
  <c r="AA85" i="27"/>
  <c r="AA90" i="27"/>
  <c r="AA126" i="27"/>
  <c r="AA56" i="27"/>
  <c r="AA49" i="27"/>
  <c r="AA105" i="27"/>
  <c r="AA89" i="27"/>
  <c r="AA27" i="27"/>
  <c r="AA78" i="27"/>
  <c r="AA70" i="27"/>
  <c r="AA45" i="27"/>
  <c r="AA81" i="27"/>
  <c r="G9" i="24"/>
  <c r="AA131" i="27"/>
  <c r="AA82" i="27"/>
  <c r="AA29" i="27"/>
  <c r="AA100" i="27"/>
  <c r="AA71" i="27"/>
  <c r="AA20" i="27"/>
  <c r="AA99" i="27"/>
  <c r="AA21" i="27"/>
  <c r="AA62" i="27"/>
  <c r="AA55" i="27"/>
  <c r="AA112" i="27"/>
  <c r="AA41" i="27"/>
  <c r="AA97" i="27"/>
  <c r="AA24" i="27"/>
  <c r="AA14" i="27"/>
  <c r="G7" i="24"/>
  <c r="AA107" i="27"/>
  <c r="AA98" i="27"/>
  <c r="AA39" i="27"/>
  <c r="AA73" i="27"/>
  <c r="AA26" i="27"/>
  <c r="AA68" i="27"/>
  <c r="AA93" i="27"/>
  <c r="AA52" i="27"/>
  <c r="AA42" i="27"/>
  <c r="AA84" i="27"/>
  <c r="AA101" i="27"/>
  <c r="AA111" i="27"/>
  <c r="AA116" i="27"/>
  <c r="AA59" i="27"/>
  <c r="AA118" i="27"/>
  <c r="AA48" i="27"/>
  <c r="AA104" i="27"/>
  <c r="AA33" i="27"/>
  <c r="AA86" i="27"/>
  <c r="AA11" i="27"/>
  <c r="AA69" i="27"/>
  <c r="AA88" i="27"/>
  <c r="AA40" i="27"/>
  <c r="B110" i="26"/>
  <c r="B108" i="27"/>
  <c r="D51" i="26"/>
  <c r="C51" i="26"/>
  <c r="D67" i="26"/>
  <c r="C67" i="26"/>
  <c r="D25" i="26"/>
  <c r="C25" i="26"/>
  <c r="B118" i="27"/>
  <c r="B120" i="26"/>
  <c r="C23" i="26"/>
  <c r="D23" i="26"/>
  <c r="B34" i="26"/>
  <c r="B32" i="27"/>
  <c r="D78" i="26"/>
  <c r="C78" i="26"/>
  <c r="C53" i="26"/>
  <c r="D53" i="26"/>
  <c r="B95" i="26"/>
  <c r="B93" i="27"/>
  <c r="D10" i="26"/>
  <c r="C10" i="26"/>
  <c r="D66" i="26"/>
  <c r="C66" i="26"/>
  <c r="C12" i="26"/>
  <c r="D12" i="26"/>
  <c r="D94" i="26"/>
  <c r="C94" i="26"/>
  <c r="C91" i="26"/>
  <c r="D91" i="26"/>
  <c r="B121" i="27"/>
  <c r="B123" i="26"/>
  <c r="C125" i="26"/>
  <c r="D125" i="26"/>
  <c r="C107" i="26"/>
  <c r="D107" i="26"/>
  <c r="C30" i="26"/>
  <c r="D30" i="26"/>
  <c r="D18" i="26"/>
  <c r="C18" i="26"/>
  <c r="D37" i="26"/>
  <c r="C37" i="26"/>
  <c r="C62" i="26"/>
  <c r="D62" i="26"/>
  <c r="B45" i="26"/>
  <c r="B43" i="27"/>
  <c r="D89" i="26"/>
  <c r="C89" i="26"/>
  <c r="C131" i="26"/>
  <c r="D131" i="26"/>
  <c r="B134" i="26"/>
  <c r="B132" i="27"/>
  <c r="B48" i="27"/>
  <c r="B50" i="26"/>
  <c r="D133" i="26"/>
  <c r="C133" i="26"/>
  <c r="D54" i="26"/>
  <c r="C54" i="26"/>
  <c r="B96" i="27"/>
  <c r="B98" i="26"/>
  <c r="C17" i="26"/>
  <c r="D17" i="26"/>
  <c r="C116" i="26"/>
  <c r="D116" i="26"/>
  <c r="C105" i="26"/>
  <c r="D105" i="26"/>
  <c r="D80" i="26"/>
  <c r="C80" i="26"/>
  <c r="D64" i="26"/>
  <c r="C64" i="26"/>
  <c r="C122" i="26"/>
  <c r="D122" i="26"/>
  <c r="B87" i="26"/>
  <c r="B85" i="27"/>
  <c r="Y21" i="27"/>
  <c r="Y85" i="27"/>
  <c r="Y106" i="27"/>
  <c r="Y46" i="27"/>
  <c r="Y110" i="27"/>
  <c r="Y116" i="27"/>
  <c r="Y63" i="27"/>
  <c r="Y127" i="27"/>
  <c r="Y8" i="27"/>
  <c r="Y72" i="27"/>
  <c r="Y50" i="27"/>
  <c r="Y25" i="27"/>
  <c r="Y89" i="27"/>
  <c r="Y122" i="27"/>
  <c r="Y35" i="27"/>
  <c r="Y99" i="27"/>
  <c r="Y27" i="27"/>
  <c r="Y29" i="27"/>
  <c r="Y93" i="27"/>
  <c r="Y36" i="27"/>
  <c r="Y54" i="27"/>
  <c r="Y118" i="27"/>
  <c r="Y7" i="27"/>
  <c r="Y71" i="27"/>
  <c r="Y128" i="27"/>
  <c r="Y16" i="27"/>
  <c r="Y80" i="27"/>
  <c r="Y90" i="27"/>
  <c r="Y33" i="27"/>
  <c r="Y97" i="27"/>
  <c r="Y28" i="27"/>
  <c r="Y43" i="27"/>
  <c r="Y107" i="27"/>
  <c r="Y37" i="27"/>
  <c r="Y101" i="27"/>
  <c r="Y92" i="27"/>
  <c r="Y62" i="27"/>
  <c r="Y126" i="27"/>
  <c r="Y15" i="27"/>
  <c r="Y79" i="27"/>
  <c r="Y10" i="27"/>
  <c r="Y24" i="27"/>
  <c r="Y88" i="27"/>
  <c r="Y130" i="27"/>
  <c r="Y41" i="27"/>
  <c r="Y105" i="27"/>
  <c r="Y76" i="27"/>
  <c r="Y51" i="27"/>
  <c r="Y115" i="27"/>
  <c r="Y45" i="27"/>
  <c r="Y109" i="27"/>
  <c r="E7" i="24"/>
  <c r="Y70" i="27"/>
  <c r="Y26" i="27"/>
  <c r="Y23" i="27"/>
  <c r="Y87" i="27"/>
  <c r="Y58" i="27"/>
  <c r="Y32" i="27"/>
  <c r="Y96" i="27"/>
  <c r="Y12" i="27"/>
  <c r="Y49" i="27"/>
  <c r="Y113" i="27"/>
  <c r="Y132" i="27"/>
  <c r="Y59" i="27"/>
  <c r="Y123" i="27"/>
  <c r="Y74" i="27"/>
  <c r="Y68" i="27"/>
  <c r="Y64" i="27"/>
  <c r="Y82" i="27"/>
  <c r="Y53" i="27"/>
  <c r="Y117" i="27"/>
  <c r="Y14" i="27"/>
  <c r="Y78" i="27"/>
  <c r="Y66" i="27"/>
  <c r="Y31" i="27"/>
  <c r="Y95" i="27"/>
  <c r="Y114" i="27"/>
  <c r="Y40" i="27"/>
  <c r="Y104" i="27"/>
  <c r="Y60" i="27"/>
  <c r="Y57" i="27"/>
  <c r="Y121" i="27"/>
  <c r="Y5" i="27"/>
  <c r="Y67" i="27"/>
  <c r="Y131" i="27"/>
  <c r="Y77" i="27"/>
  <c r="Y55" i="27"/>
  <c r="Y17" i="27"/>
  <c r="Y61" i="27"/>
  <c r="Y125" i="27"/>
  <c r="Y22" i="27"/>
  <c r="Y86" i="27"/>
  <c r="Y98" i="27"/>
  <c r="Y39" i="27"/>
  <c r="Y103" i="27"/>
  <c r="Y44" i="27"/>
  <c r="Y48" i="27"/>
  <c r="Y112" i="27"/>
  <c r="Y108" i="27"/>
  <c r="Y65" i="27"/>
  <c r="Y129" i="27"/>
  <c r="Y11" i="27"/>
  <c r="Y75" i="27"/>
  <c r="E9" i="24"/>
  <c r="Y38" i="27"/>
  <c r="Y124" i="27"/>
  <c r="Y81" i="27"/>
  <c r="Y100" i="27"/>
  <c r="Y6" i="27"/>
  <c r="Y69" i="27"/>
  <c r="Y34" i="27"/>
  <c r="Y30" i="27"/>
  <c r="Y94" i="27"/>
  <c r="Y20" i="27"/>
  <c r="Y47" i="27"/>
  <c r="Y111" i="27"/>
  <c r="Y84" i="27"/>
  <c r="Y56" i="27"/>
  <c r="Y120" i="27"/>
  <c r="Y9" i="27"/>
  <c r="Y73" i="27"/>
  <c r="Y42" i="27"/>
  <c r="Y19" i="27"/>
  <c r="Y83" i="27"/>
  <c r="Y52" i="27"/>
  <c r="Y13" i="27"/>
  <c r="Y102" i="27"/>
  <c r="Y119" i="27"/>
  <c r="Y18" i="27"/>
  <c r="Y91" i="27"/>
  <c r="C42" i="26"/>
  <c r="D42" i="26"/>
  <c r="C129" i="26"/>
  <c r="D129" i="26"/>
  <c r="B3" i="24"/>
  <c r="B108" i="26"/>
  <c r="B106" i="27"/>
  <c r="C65" i="26"/>
  <c r="D65" i="26"/>
  <c r="D124" i="26"/>
  <c r="C124" i="26"/>
  <c r="C71" i="26"/>
  <c r="D71" i="26"/>
  <c r="D99" i="26"/>
  <c r="C99" i="26"/>
  <c r="D70" i="26"/>
  <c r="C70" i="26"/>
  <c r="C97" i="26"/>
  <c r="D97" i="26"/>
  <c r="D76" i="26"/>
  <c r="C76" i="26"/>
  <c r="C87" i="26" l="1"/>
  <c r="D87" i="26"/>
  <c r="D11" i="26"/>
  <c r="C11" i="26"/>
  <c r="B4" i="24"/>
  <c r="B5" i="24"/>
  <c r="B26" i="24"/>
  <c r="D110" i="26"/>
  <c r="C110" i="26"/>
  <c r="C123" i="26"/>
  <c r="D123" i="26"/>
  <c r="C57" i="26"/>
  <c r="D57" i="26"/>
  <c r="D117" i="26"/>
  <c r="C117" i="26"/>
  <c r="C60" i="26"/>
  <c r="D60" i="26"/>
  <c r="C56" i="26"/>
  <c r="D56" i="26"/>
  <c r="D21" i="26"/>
  <c r="C21" i="26"/>
  <c r="D50" i="26"/>
  <c r="C50" i="26"/>
  <c r="D33" i="26"/>
  <c r="C33" i="26"/>
  <c r="C68" i="26"/>
  <c r="D68" i="26"/>
  <c r="C73" i="26"/>
  <c r="D73" i="26"/>
  <c r="C100" i="26"/>
  <c r="D100" i="26"/>
  <c r="D45" i="26"/>
  <c r="C45" i="26"/>
  <c r="C34" i="26"/>
  <c r="D34" i="26"/>
  <c r="D63" i="26"/>
  <c r="C63" i="26"/>
  <c r="D40" i="26"/>
  <c r="C40" i="26"/>
  <c r="D98" i="26"/>
  <c r="C98" i="26"/>
  <c r="C29" i="26"/>
  <c r="D29" i="26"/>
  <c r="C8" i="26"/>
  <c r="D8" i="26"/>
  <c r="D134" i="26"/>
  <c r="C134" i="26"/>
  <c r="D95" i="26"/>
  <c r="C95" i="26"/>
  <c r="C46" i="26"/>
  <c r="D46" i="26"/>
  <c r="C108" i="26"/>
  <c r="D108" i="26"/>
  <c r="D120" i="26"/>
  <c r="C120" i="26"/>
  <c r="C39" i="26"/>
  <c r="D39" i="26"/>
  <c r="M6" i="26" l="1"/>
  <c r="L16" i="26" s="1"/>
  <c r="L6" i="26"/>
  <c r="L15" i="26" s="1"/>
  <c r="B31" i="24"/>
  <c r="B28" i="24"/>
  <c r="G31" i="24"/>
  <c r="E31" i="24"/>
  <c r="D31" i="24"/>
  <c r="C31" i="24"/>
  <c r="F31" i="24"/>
  <c r="V5" i="27"/>
  <c r="V124" i="27"/>
  <c r="V57" i="27"/>
  <c r="V102" i="27"/>
  <c r="V49" i="27"/>
  <c r="V9" i="27"/>
  <c r="V50" i="27"/>
  <c r="V96" i="27"/>
  <c r="V58" i="27"/>
  <c r="V120" i="27"/>
  <c r="V10" i="27"/>
  <c r="V90" i="27"/>
  <c r="V109" i="27"/>
  <c r="V43" i="27"/>
  <c r="V69" i="27"/>
  <c r="V13" i="27"/>
  <c r="V61" i="27"/>
  <c r="V39" i="27"/>
  <c r="V71" i="27"/>
  <c r="V11" i="27"/>
  <c r="V93" i="27"/>
  <c r="V64" i="27"/>
  <c r="V38" i="27"/>
  <c r="V40" i="27"/>
  <c r="V31" i="27"/>
  <c r="V55" i="27"/>
  <c r="V60" i="27"/>
  <c r="V7" i="27"/>
  <c r="V85" i="27"/>
  <c r="V34" i="27"/>
  <c r="V42" i="27"/>
  <c r="V62" i="27"/>
  <c r="V125" i="27"/>
  <c r="V88" i="27"/>
  <c r="V100" i="27"/>
  <c r="V80" i="27"/>
  <c r="V28" i="27"/>
  <c r="V112" i="27"/>
  <c r="V12" i="27"/>
  <c r="V32" i="27"/>
  <c r="V115" i="27"/>
  <c r="V89" i="27"/>
  <c r="V87" i="27"/>
  <c r="V41" i="27"/>
  <c r="V105" i="27"/>
  <c r="V114" i="27"/>
  <c r="V132" i="27"/>
  <c r="V70" i="27"/>
  <c r="V76" i="27"/>
  <c r="V107" i="27"/>
  <c r="V54" i="27"/>
  <c r="V94" i="27"/>
  <c r="B9" i="24"/>
  <c r="V78" i="27"/>
  <c r="V56" i="27"/>
  <c r="V48" i="27"/>
  <c r="V119" i="27"/>
  <c r="V67" i="27"/>
  <c r="V81" i="27"/>
  <c r="V26" i="27"/>
  <c r="V53" i="27"/>
  <c r="V127" i="27"/>
  <c r="V84" i="27"/>
  <c r="V33" i="27"/>
  <c r="V130" i="27"/>
  <c r="V111" i="27"/>
  <c r="V22" i="27"/>
  <c r="V65" i="27"/>
  <c r="V121" i="27"/>
  <c r="V129" i="27"/>
  <c r="V27" i="27"/>
  <c r="V128" i="27"/>
  <c r="V101" i="27"/>
  <c r="V92" i="27"/>
  <c r="V122" i="27"/>
  <c r="V126" i="27"/>
  <c r="V86" i="27"/>
  <c r="V79" i="27"/>
  <c r="V104" i="27"/>
  <c r="V63" i="27"/>
  <c r="V118" i="27"/>
  <c r="V97" i="27"/>
  <c r="V83" i="27"/>
  <c r="V131" i="27"/>
  <c r="V47" i="27"/>
  <c r="V35" i="27"/>
  <c r="V44" i="27"/>
  <c r="V123" i="27"/>
  <c r="V116" i="27"/>
  <c r="V72" i="27"/>
  <c r="B7" i="24"/>
  <c r="V110" i="27"/>
  <c r="V68" i="27"/>
  <c r="V24" i="27"/>
  <c r="V66" i="27"/>
  <c r="V25" i="27"/>
  <c r="V37" i="27"/>
  <c r="V59" i="27"/>
  <c r="V98" i="27"/>
  <c r="V99" i="27"/>
  <c r="V8" i="27"/>
  <c r="V6" i="27"/>
  <c r="V46" i="27"/>
  <c r="V21" i="27"/>
  <c r="V75" i="27"/>
  <c r="V14" i="27"/>
  <c r="V30" i="27"/>
  <c r="V82" i="27"/>
  <c r="V74" i="27"/>
  <c r="V91" i="27"/>
  <c r="V18" i="27"/>
  <c r="V16" i="27"/>
  <c r="V73" i="27"/>
  <c r="V103" i="27"/>
  <c r="V15" i="27"/>
  <c r="V20" i="27"/>
  <c r="V19" i="27"/>
  <c r="V77" i="27"/>
  <c r="V117" i="27"/>
  <c r="V45" i="27"/>
  <c r="V95" i="27"/>
  <c r="V29" i="27"/>
  <c r="V108" i="27"/>
  <c r="V17" i="27"/>
  <c r="V106" i="27"/>
  <c r="V36" i="27"/>
  <c r="V52" i="27"/>
  <c r="V113" i="27"/>
  <c r="V23" i="27"/>
  <c r="V51" i="27"/>
  <c r="D10" i="24"/>
  <c r="D11" i="24" s="1"/>
  <c r="B10" i="24"/>
  <c r="B11" i="24" s="1"/>
  <c r="C10" i="24"/>
  <c r="C11" i="24" s="1"/>
  <c r="G10" i="24"/>
  <c r="G11" i="24" s="1"/>
  <c r="E10" i="24"/>
  <c r="E11" i="24" s="1"/>
  <c r="F10" i="24"/>
  <c r="F11" i="24" s="1"/>
  <c r="M10" i="26" l="1"/>
  <c r="N6" i="26"/>
  <c r="L10" i="26" s="1"/>
  <c r="AP33" i="27"/>
  <c r="AP71" i="27"/>
  <c r="AP100" i="27"/>
  <c r="AP116" i="27"/>
  <c r="AP23" i="27"/>
  <c r="AP70" i="27"/>
  <c r="AP21" i="27"/>
  <c r="AP83" i="27"/>
  <c r="AP110" i="27"/>
  <c r="AP46" i="27"/>
  <c r="AP63" i="27"/>
  <c r="AP87" i="27"/>
  <c r="AP82" i="27"/>
  <c r="AP32" i="27"/>
  <c r="AP132" i="27"/>
  <c r="AP79" i="27"/>
  <c r="AP96" i="27"/>
  <c r="AP77" i="27"/>
  <c r="AP112" i="27"/>
  <c r="AP131" i="27"/>
  <c r="AP7" i="27"/>
  <c r="AP129" i="27"/>
  <c r="AP122" i="27"/>
  <c r="AP74" i="27"/>
  <c r="AP97" i="27"/>
  <c r="AP130" i="27"/>
  <c r="AP12" i="27"/>
  <c r="AP93" i="27"/>
  <c r="AP118" i="27"/>
  <c r="AP109" i="27"/>
  <c r="AP34" i="27"/>
  <c r="AP10" i="27"/>
  <c r="AP25" i="27"/>
  <c r="AP35" i="27"/>
  <c r="AP72" i="27"/>
  <c r="AP86" i="27"/>
  <c r="AP43" i="27"/>
  <c r="AP90" i="27"/>
  <c r="AP98" i="27"/>
  <c r="AP45" i="27"/>
  <c r="AP30" i="27"/>
  <c r="AP85" i="27"/>
  <c r="AP88" i="27"/>
  <c r="AP27" i="27"/>
  <c r="AP73" i="27"/>
  <c r="AP99" i="27"/>
  <c r="AP78" i="27"/>
  <c r="AP107" i="27"/>
  <c r="AP65" i="27"/>
  <c r="AP61" i="27"/>
  <c r="AP92" i="27"/>
  <c r="AP102" i="27"/>
  <c r="AP66" i="27"/>
  <c r="AP13" i="27"/>
  <c r="AP62" i="27"/>
  <c r="AP104" i="27"/>
  <c r="AP125" i="27"/>
  <c r="AP8" i="27"/>
  <c r="AP126" i="27"/>
  <c r="AP53" i="27"/>
  <c r="AP81" i="27"/>
  <c r="AP9" i="27"/>
  <c r="AP50" i="27"/>
  <c r="AP91" i="27"/>
  <c r="AP40" i="27"/>
  <c r="AP26" i="27"/>
  <c r="AP19" i="27"/>
  <c r="AP60" i="27"/>
  <c r="AP44" i="27"/>
  <c r="AP119" i="27"/>
  <c r="AP56" i="27"/>
  <c r="AP6" i="27"/>
  <c r="AP42" i="27"/>
  <c r="AP64" i="27"/>
  <c r="AP49" i="27"/>
  <c r="AP24" i="27"/>
  <c r="AP18" i="27"/>
  <c r="AP52" i="27"/>
  <c r="AP58" i="27"/>
  <c r="AP51" i="27"/>
  <c r="AP95" i="27"/>
  <c r="AP54" i="27"/>
  <c r="AP89" i="27"/>
  <c r="AP114" i="27"/>
  <c r="AP37" i="27"/>
  <c r="AP84" i="27"/>
  <c r="AP123" i="27"/>
  <c r="AP48" i="27"/>
  <c r="AP120" i="27"/>
  <c r="AP5" i="27"/>
  <c r="AP20" i="27"/>
  <c r="AP128" i="27"/>
  <c r="AP31" i="27"/>
  <c r="AP15" i="27"/>
  <c r="AP69" i="27"/>
  <c r="AP127" i="27"/>
  <c r="AP55" i="27"/>
  <c r="AP41" i="27"/>
  <c r="AP57" i="27"/>
  <c r="AP29" i="27"/>
  <c r="AP14" i="27"/>
  <c r="AP38" i="27"/>
  <c r="AP106" i="27"/>
  <c r="AP80" i="27"/>
  <c r="AP22" i="27"/>
  <c r="AP67" i="27"/>
  <c r="AP16" i="27"/>
  <c r="AP111" i="27"/>
  <c r="AP101" i="27"/>
  <c r="AP117" i="27"/>
  <c r="AP36" i="27"/>
  <c r="AP59" i="27"/>
  <c r="AP75" i="27"/>
  <c r="AP103" i="27"/>
  <c r="AP108" i="27"/>
  <c r="AP68" i="27"/>
  <c r="AP17" i="27"/>
  <c r="AP115" i="27"/>
  <c r="AP28" i="27"/>
  <c r="AP113" i="27"/>
  <c r="AP39" i="27"/>
  <c r="AP76" i="27"/>
  <c r="AP124" i="27"/>
  <c r="AP105" i="27"/>
  <c r="AP47" i="27"/>
  <c r="AP121" i="27"/>
  <c r="AP11" i="27"/>
  <c r="AP94" i="27"/>
  <c r="C32" i="24"/>
  <c r="C33" i="24" s="1"/>
  <c r="F32" i="24"/>
  <c r="F33" i="24" s="1"/>
  <c r="E32" i="24"/>
  <c r="E33" i="24" s="1"/>
  <c r="B32" i="24"/>
  <c r="B33" i="24" s="1"/>
  <c r="G32" i="24"/>
  <c r="G33" i="24" s="1"/>
  <c r="D32" i="24"/>
  <c r="D33" i="24" s="1"/>
  <c r="AR64" i="27"/>
  <c r="AR117" i="27"/>
  <c r="AR54" i="27"/>
  <c r="AR33" i="27"/>
  <c r="AR21" i="27"/>
  <c r="AR112" i="27"/>
  <c r="AR9" i="27"/>
  <c r="AR7" i="27"/>
  <c r="AR89" i="27"/>
  <c r="AR97" i="27"/>
  <c r="AR16" i="27"/>
  <c r="AR38" i="27"/>
  <c r="AR118" i="27"/>
  <c r="AR25" i="27"/>
  <c r="AR29" i="27"/>
  <c r="AR52" i="27"/>
  <c r="AR98" i="27"/>
  <c r="AR75" i="27"/>
  <c r="AR107" i="27"/>
  <c r="AR125" i="27"/>
  <c r="AR108" i="27"/>
  <c r="AR40" i="27"/>
  <c r="AR8" i="27"/>
  <c r="AR46" i="27"/>
  <c r="AR34" i="27"/>
  <c r="AR22" i="27"/>
  <c r="AR120" i="27"/>
  <c r="AR15" i="27"/>
  <c r="AR124" i="27"/>
  <c r="AR93" i="27"/>
  <c r="AR59" i="27"/>
  <c r="AR80" i="27"/>
  <c r="AR55" i="27"/>
  <c r="AR94" i="27"/>
  <c r="AR11" i="27"/>
  <c r="AR30" i="27"/>
  <c r="AR100" i="27"/>
  <c r="AR123" i="27"/>
  <c r="AR10" i="27"/>
  <c r="AR90" i="27"/>
  <c r="AR17" i="27"/>
  <c r="AR6" i="27"/>
  <c r="AR42" i="27"/>
  <c r="AR74" i="27"/>
  <c r="AR5" i="27"/>
  <c r="AR114" i="27"/>
  <c r="AR127" i="27"/>
  <c r="AR113" i="27"/>
  <c r="AR51" i="27"/>
  <c r="AR79" i="27"/>
  <c r="AR12" i="27"/>
  <c r="AR23" i="27"/>
  <c r="AR44" i="27"/>
  <c r="AR82" i="27"/>
  <c r="AR83" i="27"/>
  <c r="AR61" i="27"/>
  <c r="AR106" i="27"/>
  <c r="AR91" i="27"/>
  <c r="AR43" i="27"/>
  <c r="AR26" i="27"/>
  <c r="AR67" i="27"/>
  <c r="AR41" i="27"/>
  <c r="AR130" i="27"/>
  <c r="AR63" i="27"/>
  <c r="AR86" i="27"/>
  <c r="AR32" i="27"/>
  <c r="AR109" i="27"/>
  <c r="AR84" i="27"/>
  <c r="AR81" i="27"/>
  <c r="AR128" i="27"/>
  <c r="AR92" i="27"/>
  <c r="AR72" i="27"/>
  <c r="AR116" i="27"/>
  <c r="AR121" i="27"/>
  <c r="AR88" i="27"/>
  <c r="AR31" i="27"/>
  <c r="AR50" i="27"/>
  <c r="AR70" i="27"/>
  <c r="AR60" i="27"/>
  <c r="AR45" i="27"/>
  <c r="AR39" i="27"/>
  <c r="AR47" i="27"/>
  <c r="AR122" i="27"/>
  <c r="AR66" i="27"/>
  <c r="AR78" i="27"/>
  <c r="AR36" i="27"/>
  <c r="AR28" i="27"/>
  <c r="AR69" i="27"/>
  <c r="AR104" i="27"/>
  <c r="AR105" i="27"/>
  <c r="AR49" i="27"/>
  <c r="AR119" i="27"/>
  <c r="AR129" i="27"/>
  <c r="AR73" i="27"/>
  <c r="AR37" i="27"/>
  <c r="AR14" i="27"/>
  <c r="AR95" i="27"/>
  <c r="AR48" i="27"/>
  <c r="AR68" i="27"/>
  <c r="AR76" i="27"/>
  <c r="AR65" i="27"/>
  <c r="AR115" i="27"/>
  <c r="AR77" i="27"/>
  <c r="AR111" i="27"/>
  <c r="AR27" i="27"/>
  <c r="AR101" i="27"/>
  <c r="AR35" i="27"/>
  <c r="AR20" i="27"/>
  <c r="AR99" i="27"/>
  <c r="AR57" i="27"/>
  <c r="AR62" i="27"/>
  <c r="AR85" i="27"/>
  <c r="AR132" i="27"/>
  <c r="AR103" i="27"/>
  <c r="AR56" i="27"/>
  <c r="AR102" i="27"/>
  <c r="AR96" i="27"/>
  <c r="AR110" i="27"/>
  <c r="AR131" i="27"/>
  <c r="AR24" i="27"/>
  <c r="AR71" i="27"/>
  <c r="AR126" i="27"/>
  <c r="AR58" i="27"/>
  <c r="AR87" i="27"/>
  <c r="AR13" i="27"/>
  <c r="AR19" i="27"/>
  <c r="AR18" i="27"/>
  <c r="AR53" i="27"/>
  <c r="AQ17" i="27"/>
  <c r="AQ66" i="27"/>
  <c r="AQ90" i="27"/>
  <c r="AQ46" i="27"/>
  <c r="AQ71" i="27"/>
  <c r="AQ56" i="27"/>
  <c r="AQ87" i="27"/>
  <c r="AQ104" i="27"/>
  <c r="AQ89" i="27"/>
  <c r="AQ36" i="27"/>
  <c r="AQ132" i="27"/>
  <c r="AQ77" i="27"/>
  <c r="AQ109" i="27"/>
  <c r="AQ34" i="27"/>
  <c r="AQ131" i="27"/>
  <c r="AQ29" i="27"/>
  <c r="AQ23" i="27"/>
  <c r="AQ54" i="27"/>
  <c r="AQ24" i="27"/>
  <c r="AQ79" i="27"/>
  <c r="AQ127" i="27"/>
  <c r="AQ31" i="27"/>
  <c r="AQ10" i="27"/>
  <c r="AQ105" i="27"/>
  <c r="AQ106" i="27"/>
  <c r="AQ123" i="27"/>
  <c r="AQ115" i="27"/>
  <c r="AQ37" i="27"/>
  <c r="AQ116" i="27"/>
  <c r="AQ13" i="27"/>
  <c r="AQ15" i="27"/>
  <c r="AQ68" i="27"/>
  <c r="AQ58" i="27"/>
  <c r="AQ124" i="27"/>
  <c r="AQ76" i="27"/>
  <c r="AQ65" i="27"/>
  <c r="AQ32" i="27"/>
  <c r="AQ112" i="27"/>
  <c r="AQ39" i="27"/>
  <c r="AQ48" i="27"/>
  <c r="AQ81" i="27"/>
  <c r="AQ75" i="27"/>
  <c r="AQ53" i="27"/>
  <c r="AQ11" i="27"/>
  <c r="AQ128" i="27"/>
  <c r="AQ98" i="27"/>
  <c r="AQ61" i="27"/>
  <c r="AQ33" i="27"/>
  <c r="AQ49" i="27"/>
  <c r="AQ5" i="27"/>
  <c r="AQ70" i="27"/>
  <c r="AQ125" i="27"/>
  <c r="AQ52" i="27"/>
  <c r="AQ21" i="27"/>
  <c r="AQ20" i="27"/>
  <c r="AQ63" i="27"/>
  <c r="AQ14" i="27"/>
  <c r="AQ92" i="27"/>
  <c r="AQ19" i="27"/>
  <c r="AQ126" i="27"/>
  <c r="AQ72" i="27"/>
  <c r="AQ57" i="27"/>
  <c r="AQ22" i="27"/>
  <c r="AQ96" i="27"/>
  <c r="AQ42" i="27"/>
  <c r="AQ110" i="27"/>
  <c r="AQ83" i="27"/>
  <c r="AQ85" i="27"/>
  <c r="AQ12" i="27"/>
  <c r="AQ27" i="27"/>
  <c r="AQ9" i="27"/>
  <c r="AQ50" i="27"/>
  <c r="AQ18" i="27"/>
  <c r="AQ43" i="27"/>
  <c r="AQ55" i="27"/>
  <c r="AQ7" i="27"/>
  <c r="AQ41" i="27"/>
  <c r="AQ44" i="27"/>
  <c r="AQ91" i="27"/>
  <c r="AQ99" i="27"/>
  <c r="AQ60" i="27"/>
  <c r="AQ88" i="27"/>
  <c r="AQ35" i="27"/>
  <c r="AQ118" i="27"/>
  <c r="AQ107" i="27"/>
  <c r="AQ59" i="27"/>
  <c r="AQ119" i="27"/>
  <c r="AQ26" i="27"/>
  <c r="AQ111" i="27"/>
  <c r="AQ6" i="27"/>
  <c r="AQ130" i="27"/>
  <c r="AQ95" i="27"/>
  <c r="AQ67" i="27"/>
  <c r="AQ25" i="27"/>
  <c r="AQ40" i="27"/>
  <c r="AQ73" i="27"/>
  <c r="AQ51" i="27"/>
  <c r="AQ101" i="27"/>
  <c r="AQ129" i="27"/>
  <c r="AQ113" i="27"/>
  <c r="AQ100" i="27"/>
  <c r="AQ69" i="27"/>
  <c r="AQ64" i="27"/>
  <c r="AQ84" i="27"/>
  <c r="AQ108" i="27"/>
  <c r="AQ74" i="27"/>
  <c r="AQ94" i="27"/>
  <c r="AQ38" i="27"/>
  <c r="AQ122" i="27"/>
  <c r="AQ114" i="27"/>
  <c r="AQ47" i="27"/>
  <c r="AQ30" i="27"/>
  <c r="AQ97" i="27"/>
  <c r="AQ45" i="27"/>
  <c r="AQ102" i="27"/>
  <c r="AQ82" i="27"/>
  <c r="AQ93" i="27"/>
  <c r="AQ78" i="27"/>
  <c r="AQ103" i="27"/>
  <c r="AQ80" i="27"/>
  <c r="AQ117" i="27"/>
  <c r="AQ8" i="27"/>
  <c r="AQ16" i="27"/>
  <c r="AQ62" i="27"/>
  <c r="AQ28" i="27"/>
  <c r="AQ86" i="27"/>
  <c r="AQ120" i="27"/>
  <c r="AQ121" i="27"/>
  <c r="AN29" i="27"/>
  <c r="AN125" i="27"/>
  <c r="AN129" i="27"/>
  <c r="AN88" i="27"/>
  <c r="AN90" i="27"/>
  <c r="AN50" i="27"/>
  <c r="AN22" i="27"/>
  <c r="AN18" i="27"/>
  <c r="AN37" i="27"/>
  <c r="AN53" i="27"/>
  <c r="AN111" i="27"/>
  <c r="AN32" i="27"/>
  <c r="AN61" i="27"/>
  <c r="AN92" i="27"/>
  <c r="AN7" i="27"/>
  <c r="AN132" i="27"/>
  <c r="AN87" i="27"/>
  <c r="AN62" i="27"/>
  <c r="AN112" i="27"/>
  <c r="AN103" i="27"/>
  <c r="AN21" i="27"/>
  <c r="AN48" i="27"/>
  <c r="AN42" i="27"/>
  <c r="AN46" i="27"/>
  <c r="AN101" i="27"/>
  <c r="AN102" i="27"/>
  <c r="AN105" i="27"/>
  <c r="AN75" i="27"/>
  <c r="AN51" i="27"/>
  <c r="AN12" i="27"/>
  <c r="AN63" i="27"/>
  <c r="AN6" i="27"/>
  <c r="AN76" i="27"/>
  <c r="AN73" i="27"/>
  <c r="AN49" i="27"/>
  <c r="AN79" i="27"/>
  <c r="AN57" i="27"/>
  <c r="AN20" i="27"/>
  <c r="AN83" i="27"/>
  <c r="AN13" i="27"/>
  <c r="AN9" i="27"/>
  <c r="AN15" i="27"/>
  <c r="AN5" i="27"/>
  <c r="AN100" i="27"/>
  <c r="AN126" i="27"/>
  <c r="AN120" i="27"/>
  <c r="AN70" i="27"/>
  <c r="AN60" i="27"/>
  <c r="AN82" i="27"/>
  <c r="AN27" i="27"/>
  <c r="AN99" i="27"/>
  <c r="AN36" i="27"/>
  <c r="AN33" i="27"/>
  <c r="AN80" i="27"/>
  <c r="AN54" i="27"/>
  <c r="AN69" i="27"/>
  <c r="AN14" i="27"/>
  <c r="AN25" i="27"/>
  <c r="AN96" i="27"/>
  <c r="AN52" i="27"/>
  <c r="AN95" i="27"/>
  <c r="AN97" i="27"/>
  <c r="AN47" i="27"/>
  <c r="AN77" i="27"/>
  <c r="AN58" i="27"/>
  <c r="AN55" i="27"/>
  <c r="AN127" i="27"/>
  <c r="AN16" i="27"/>
  <c r="AN124" i="27"/>
  <c r="AN110" i="27"/>
  <c r="AN72" i="27"/>
  <c r="AN74" i="27"/>
  <c r="AN38" i="27"/>
  <c r="AN104" i="27"/>
  <c r="AN8" i="27"/>
  <c r="AN84" i="27"/>
  <c r="AN43" i="27"/>
  <c r="AN89" i="27"/>
  <c r="AN24" i="27"/>
  <c r="AN71" i="27"/>
  <c r="AN116" i="27"/>
  <c r="AN86" i="27"/>
  <c r="AN94" i="27"/>
  <c r="AN64" i="27"/>
  <c r="AN59" i="27"/>
  <c r="AN11" i="27"/>
  <c r="AN85" i="27"/>
  <c r="AN45" i="27"/>
  <c r="AN66" i="27"/>
  <c r="AN39" i="27"/>
  <c r="AN115" i="27"/>
  <c r="AN122" i="27"/>
  <c r="AN108" i="27"/>
  <c r="AN28" i="27"/>
  <c r="AN121" i="27"/>
  <c r="AN10" i="27"/>
  <c r="AN93" i="27"/>
  <c r="AN128" i="27"/>
  <c r="AN26" i="27"/>
  <c r="AN67" i="27"/>
  <c r="AN113" i="27"/>
  <c r="AN106" i="27"/>
  <c r="AN119" i="27"/>
  <c r="AN23" i="27"/>
  <c r="AN117" i="27"/>
  <c r="AN34" i="27"/>
  <c r="AN118" i="27"/>
  <c r="AN40" i="27"/>
  <c r="AN44" i="27"/>
  <c r="AN65" i="27"/>
  <c r="AN98" i="27"/>
  <c r="AN91" i="27"/>
  <c r="AN41" i="27"/>
  <c r="AN114" i="27"/>
  <c r="AN31" i="27"/>
  <c r="AN81" i="27"/>
  <c r="AN19" i="27"/>
  <c r="AN123" i="27"/>
  <c r="AN130" i="27"/>
  <c r="AN68" i="27"/>
  <c r="AN109" i="27"/>
  <c r="AN56" i="27"/>
  <c r="AN131" i="27"/>
  <c r="AN78" i="27"/>
  <c r="AN17" i="27"/>
  <c r="AN35" i="27"/>
  <c r="AN30" i="27"/>
  <c r="AN107" i="27"/>
  <c r="AS42" i="27"/>
  <c r="AS22" i="27"/>
  <c r="AS25" i="27"/>
  <c r="AS132" i="27"/>
  <c r="AS51" i="27"/>
  <c r="AS29" i="27"/>
  <c r="AS52" i="27"/>
  <c r="AS128" i="27"/>
  <c r="AS103" i="27"/>
  <c r="AS75" i="27"/>
  <c r="AS83" i="27"/>
  <c r="AS105" i="27"/>
  <c r="AS14" i="27"/>
  <c r="AS35" i="27"/>
  <c r="AS19" i="27"/>
  <c r="AS119" i="27"/>
  <c r="AS62" i="27"/>
  <c r="AS17" i="27"/>
  <c r="AS53" i="27"/>
  <c r="AS11" i="27"/>
  <c r="AS127" i="27"/>
  <c r="AS102" i="27"/>
  <c r="AS72" i="27"/>
  <c r="AS97" i="27"/>
  <c r="AS12" i="27"/>
  <c r="AS80" i="27"/>
  <c r="AS49" i="27"/>
  <c r="AS26" i="27"/>
  <c r="AS15" i="27"/>
  <c r="AS30" i="27"/>
  <c r="AS114" i="27"/>
  <c r="AS63" i="27"/>
  <c r="AS48" i="27"/>
  <c r="AS59" i="27"/>
  <c r="AS39" i="27"/>
  <c r="AS76" i="27"/>
  <c r="AS79" i="27"/>
  <c r="AS95" i="27"/>
  <c r="AS118" i="27"/>
  <c r="AS67" i="27"/>
  <c r="AS24" i="27"/>
  <c r="AS20" i="27"/>
  <c r="AS78" i="27"/>
  <c r="AS46" i="27"/>
  <c r="AS8" i="27"/>
  <c r="AS68" i="27"/>
  <c r="AS54" i="27"/>
  <c r="AS87" i="27"/>
  <c r="AS104" i="27"/>
  <c r="AS130" i="27"/>
  <c r="AS65" i="27"/>
  <c r="AS92" i="27"/>
  <c r="AS41" i="27"/>
  <c r="AS98" i="27"/>
  <c r="AS44" i="27"/>
  <c r="AS58" i="27"/>
  <c r="AS6" i="27"/>
  <c r="AS50" i="27"/>
  <c r="AS99" i="27"/>
  <c r="AS57" i="27"/>
  <c r="AS122" i="27"/>
  <c r="AS111" i="27"/>
  <c r="AS5" i="27"/>
  <c r="AS66" i="27"/>
  <c r="AS70" i="27"/>
  <c r="AS117" i="27"/>
  <c r="AS86" i="27"/>
  <c r="AS40" i="27"/>
  <c r="AS89" i="27"/>
  <c r="AS45" i="27"/>
  <c r="AS94" i="27"/>
  <c r="AS81" i="27"/>
  <c r="AS38" i="27"/>
  <c r="AS121" i="27"/>
  <c r="AS21" i="27"/>
  <c r="AS126" i="27"/>
  <c r="AS84" i="27"/>
  <c r="AS85" i="27"/>
  <c r="AS93" i="27"/>
  <c r="AS110" i="27"/>
  <c r="AS43" i="27"/>
  <c r="AS74" i="27"/>
  <c r="AS124" i="27"/>
  <c r="AS91" i="27"/>
  <c r="AS61" i="27"/>
  <c r="AS10" i="27"/>
  <c r="AS27" i="27"/>
  <c r="AS69" i="27"/>
  <c r="AS88" i="27"/>
  <c r="AS113" i="27"/>
  <c r="AS120" i="27"/>
  <c r="AS28" i="27"/>
  <c r="AS101" i="27"/>
  <c r="AS34" i="27"/>
  <c r="AS9" i="27"/>
  <c r="AS112" i="27"/>
  <c r="AS31" i="27"/>
  <c r="AS33" i="27"/>
  <c r="AS71" i="27"/>
  <c r="AS32" i="27"/>
  <c r="AS108" i="27"/>
  <c r="AS18" i="27"/>
  <c r="AS13" i="27"/>
  <c r="AS109" i="27"/>
  <c r="AS23" i="27"/>
  <c r="AS125" i="27"/>
  <c r="AS129" i="27"/>
  <c r="AS107" i="27"/>
  <c r="AS106" i="27"/>
  <c r="AS7" i="27"/>
  <c r="AS90" i="27"/>
  <c r="AS47" i="27"/>
  <c r="AS36" i="27"/>
  <c r="AS131" i="27"/>
  <c r="AS123" i="27"/>
  <c r="AS37" i="27"/>
  <c r="AS100" i="27"/>
  <c r="AS115" i="27"/>
  <c r="AS116" i="27"/>
  <c r="AS77" i="27"/>
  <c r="AS16" i="27"/>
  <c r="AS96" i="27"/>
  <c r="AS82" i="27"/>
  <c r="AS64" i="27"/>
  <c r="AS55" i="27"/>
  <c r="AS73" i="27"/>
  <c r="AS60" i="27"/>
  <c r="AS56" i="27"/>
  <c r="AO95" i="27"/>
  <c r="AO84" i="27"/>
  <c r="AO132" i="27"/>
  <c r="AO106" i="27"/>
  <c r="AO13" i="27"/>
  <c r="AO102" i="27"/>
  <c r="AO72" i="27"/>
  <c r="AO56" i="27"/>
  <c r="AO101" i="27"/>
  <c r="AO123" i="27"/>
  <c r="AO20" i="27"/>
  <c r="AO11" i="27"/>
  <c r="AO40" i="27"/>
  <c r="AO7" i="27"/>
  <c r="AO110" i="27"/>
  <c r="AO35" i="27"/>
  <c r="AO22" i="27"/>
  <c r="AO52" i="27"/>
  <c r="AO34" i="27"/>
  <c r="AO115" i="27"/>
  <c r="AO116" i="27"/>
  <c r="AO67" i="27"/>
  <c r="AO14" i="27"/>
  <c r="AO68" i="27"/>
  <c r="AO128" i="27"/>
  <c r="AO119" i="27"/>
  <c r="AO58" i="27"/>
  <c r="AO113" i="27"/>
  <c r="AO24" i="27"/>
  <c r="AO64" i="27"/>
  <c r="AO69" i="27"/>
  <c r="AO57" i="27"/>
  <c r="AO73" i="27"/>
  <c r="AO32" i="27"/>
  <c r="AO93" i="27"/>
  <c r="AO23" i="27"/>
  <c r="AO80" i="27"/>
  <c r="AO96" i="27"/>
  <c r="AO82" i="27"/>
  <c r="AO120" i="27"/>
  <c r="AO21" i="27"/>
  <c r="AO50" i="27"/>
  <c r="AO16" i="27"/>
  <c r="AO60" i="27"/>
  <c r="AO44" i="27"/>
  <c r="AO122" i="27"/>
  <c r="AO5" i="27"/>
  <c r="AO103" i="27"/>
  <c r="AO39" i="27"/>
  <c r="AO88" i="27"/>
  <c r="AO59" i="27"/>
  <c r="AO75" i="27"/>
  <c r="AO124" i="27"/>
  <c r="AO127" i="27"/>
  <c r="AO36" i="27"/>
  <c r="AO74" i="27"/>
  <c r="AO104" i="27"/>
  <c r="AO77" i="27"/>
  <c r="AO30" i="27"/>
  <c r="AO33" i="27"/>
  <c r="AO18" i="27"/>
  <c r="AO98" i="27"/>
  <c r="AO89" i="27"/>
  <c r="AO12" i="27"/>
  <c r="AO126" i="27"/>
  <c r="AO9" i="27"/>
  <c r="AO61" i="27"/>
  <c r="AO29" i="27"/>
  <c r="AO53" i="27"/>
  <c r="AO63" i="27"/>
  <c r="AO46" i="27"/>
  <c r="AO117" i="27"/>
  <c r="AO118" i="27"/>
  <c r="AO125" i="27"/>
  <c r="AO71" i="27"/>
  <c r="AO78" i="27"/>
  <c r="AO107" i="27"/>
  <c r="AO100" i="27"/>
  <c r="AO83" i="27"/>
  <c r="AO42" i="27"/>
  <c r="AO47" i="27"/>
  <c r="AO105" i="27"/>
  <c r="AO81" i="27"/>
  <c r="AO97" i="27"/>
  <c r="AO76" i="27"/>
  <c r="AO10" i="27"/>
  <c r="AO31" i="27"/>
  <c r="AO129" i="27"/>
  <c r="AO55" i="27"/>
  <c r="AO37" i="27"/>
  <c r="AO17" i="27"/>
  <c r="AO131" i="27"/>
  <c r="AO43" i="27"/>
  <c r="AO8" i="27"/>
  <c r="AO66" i="27"/>
  <c r="AO45" i="27"/>
  <c r="AO41" i="27"/>
  <c r="AO130" i="27"/>
  <c r="AO108" i="27"/>
  <c r="AO87" i="27"/>
  <c r="AO15" i="27"/>
  <c r="AO19" i="27"/>
  <c r="AO26" i="27"/>
  <c r="AO49" i="27"/>
  <c r="AO86" i="27"/>
  <c r="AO79" i="27"/>
  <c r="AO111" i="27"/>
  <c r="AO99" i="27"/>
  <c r="AO38" i="27"/>
  <c r="AO121" i="27"/>
  <c r="AO109" i="27"/>
  <c r="AO112" i="27"/>
  <c r="AO114" i="27"/>
  <c r="AO28" i="27"/>
  <c r="AO48" i="27"/>
  <c r="AO62" i="27"/>
  <c r="AO70" i="27"/>
  <c r="AO91" i="27"/>
  <c r="AO54" i="27"/>
  <c r="AO51" i="27"/>
  <c r="AO94" i="27"/>
  <c r="AO90" i="27"/>
  <c r="AO92" i="27"/>
  <c r="AO65" i="27"/>
  <c r="AO6" i="27"/>
  <c r="AO27" i="27"/>
  <c r="AO85" i="27"/>
  <c r="AO25" i="27"/>
  <c r="N10" i="26" l="1"/>
  <c r="AD85" i="27"/>
  <c r="AJ85" i="27" s="1"/>
  <c r="AD31" i="27"/>
  <c r="AJ31" i="27" s="1"/>
  <c r="AD50" i="27"/>
  <c r="AJ50" i="27" s="1"/>
  <c r="AD114" i="27"/>
  <c r="AJ114" i="27" s="1"/>
  <c r="AD43" i="27"/>
  <c r="AJ43" i="27" s="1"/>
  <c r="AD45" i="27"/>
  <c r="AJ45" i="27" s="1"/>
  <c r="AD118" i="27"/>
  <c r="AJ118" i="27" s="1"/>
  <c r="AD112" i="27"/>
  <c r="AJ112" i="27" s="1"/>
  <c r="AD29" i="27"/>
  <c r="AJ29" i="27" s="1"/>
  <c r="AD119" i="27"/>
  <c r="AJ119" i="27" s="1"/>
  <c r="AD129" i="27"/>
  <c r="AJ129" i="27" s="1"/>
  <c r="AD25" i="27"/>
  <c r="AJ25" i="27" s="1"/>
  <c r="AD37" i="27"/>
  <c r="AJ37" i="27" s="1"/>
  <c r="AD103" i="27"/>
  <c r="AJ103" i="27" s="1"/>
  <c r="AD84" i="27"/>
  <c r="AJ84" i="27" s="1"/>
  <c r="AD126" i="27"/>
  <c r="AJ126" i="27" s="1"/>
  <c r="AD124" i="27"/>
  <c r="AJ124" i="27" s="1"/>
  <c r="AD92" i="27"/>
  <c r="AJ92" i="27" s="1"/>
  <c r="AD81" i="27"/>
  <c r="AJ81" i="27" s="1"/>
  <c r="AD102" i="27"/>
  <c r="AJ102" i="27" s="1"/>
  <c r="AD47" i="27"/>
  <c r="AJ47" i="27" s="1"/>
  <c r="AD53" i="27"/>
  <c r="AJ53" i="27" s="1"/>
  <c r="AD76" i="27"/>
  <c r="AJ76" i="27" s="1"/>
  <c r="AD30" i="27"/>
  <c r="AJ30" i="27" s="1"/>
  <c r="AD88" i="27"/>
  <c r="AJ88" i="27" s="1"/>
  <c r="AD111" i="27"/>
  <c r="AJ111" i="27" s="1"/>
  <c r="AD132" i="27"/>
  <c r="AJ132" i="27" s="1"/>
  <c r="AD93" i="27"/>
  <c r="AJ93" i="27" s="1"/>
  <c r="AD101" i="27"/>
  <c r="AJ101" i="27" s="1"/>
  <c r="AD100" i="27"/>
  <c r="AJ100" i="27" s="1"/>
  <c r="AD64" i="27"/>
  <c r="AJ64" i="27" s="1"/>
  <c r="AD19" i="27"/>
  <c r="AJ19" i="27" s="1"/>
  <c r="AD113" i="27"/>
  <c r="AJ113" i="27" s="1"/>
  <c r="AD26" i="27"/>
  <c r="AJ26" i="27" s="1"/>
  <c r="AD41" i="27"/>
  <c r="AJ41" i="27" s="1"/>
  <c r="AD23" i="27"/>
  <c r="AJ23" i="27" s="1"/>
  <c r="AD97" i="27"/>
  <c r="AJ97" i="27" s="1"/>
  <c r="AD77" i="27"/>
  <c r="AJ77" i="27" s="1"/>
  <c r="AD72" i="27"/>
  <c r="AJ72" i="27" s="1"/>
  <c r="AD54" i="27"/>
  <c r="AJ54" i="27" s="1"/>
  <c r="AD59" i="27"/>
  <c r="AJ59" i="27" s="1"/>
  <c r="AD10" i="27"/>
  <c r="AJ10" i="27" s="1"/>
  <c r="AD120" i="27"/>
  <c r="AJ120" i="27" s="1"/>
  <c r="AD36" i="27"/>
  <c r="AJ36" i="27" s="1"/>
  <c r="AD27" i="27"/>
  <c r="AJ27" i="27" s="1"/>
  <c r="AD121" i="27"/>
  <c r="AJ121" i="27" s="1"/>
  <c r="AD49" i="27"/>
  <c r="AJ49" i="27" s="1"/>
  <c r="AD109" i="27"/>
  <c r="AJ109" i="27" s="1"/>
  <c r="AD116" i="27"/>
  <c r="AJ116" i="27" s="1"/>
  <c r="AD39" i="27"/>
  <c r="AJ39" i="27" s="1"/>
  <c r="AD44" i="27"/>
  <c r="AJ44" i="27" s="1"/>
  <c r="AD122" i="27"/>
  <c r="AJ122" i="27" s="1"/>
  <c r="AD130" i="27"/>
  <c r="AJ130" i="27" s="1"/>
  <c r="AD61" i="27"/>
  <c r="AJ61" i="27" s="1"/>
  <c r="AD66" i="27"/>
  <c r="AJ66" i="27" s="1"/>
  <c r="AD20" i="27"/>
  <c r="AJ20" i="27" s="1"/>
  <c r="AD32" i="27"/>
  <c r="AJ32" i="27" s="1"/>
  <c r="AD69" i="27"/>
  <c r="AJ69" i="27" s="1"/>
  <c r="AD127" i="27"/>
  <c r="AJ127" i="27" s="1"/>
  <c r="AD28" i="27"/>
  <c r="AJ28" i="27" s="1"/>
  <c r="AD99" i="27"/>
  <c r="AJ99" i="27" s="1"/>
  <c r="AD104" i="27"/>
  <c r="AJ104" i="27" s="1"/>
  <c r="AD65" i="27"/>
  <c r="AJ65" i="27" s="1"/>
  <c r="AD78" i="27"/>
  <c r="AJ78" i="27" s="1"/>
  <c r="AD18" i="27"/>
  <c r="AJ18" i="27" s="1"/>
  <c r="AD24" i="27"/>
  <c r="AJ24" i="27" s="1"/>
  <c r="AD34" i="27"/>
  <c r="AJ34" i="27" s="1"/>
  <c r="AD12" i="27"/>
  <c r="AJ12" i="27" s="1"/>
  <c r="AD95" i="27"/>
  <c r="AJ95" i="27" s="1"/>
  <c r="AD58" i="27"/>
  <c r="AJ58" i="27" s="1"/>
  <c r="AD73" i="27"/>
  <c r="AJ73" i="27" s="1"/>
  <c r="AD110" i="27"/>
  <c r="AJ110" i="27" s="1"/>
  <c r="AD98" i="27"/>
  <c r="AJ98" i="27" s="1"/>
  <c r="AD35" i="27"/>
  <c r="AJ35" i="27" s="1"/>
  <c r="AD60" i="27"/>
  <c r="AJ60" i="27" s="1"/>
  <c r="AD14" i="27"/>
  <c r="AJ14" i="27" s="1"/>
  <c r="AD9" i="27"/>
  <c r="AJ9" i="27" s="1"/>
  <c r="AD117" i="27"/>
  <c r="AJ117" i="27" s="1"/>
  <c r="AD94" i="27"/>
  <c r="AJ94" i="27" s="1"/>
  <c r="AD38" i="27"/>
  <c r="AJ38" i="27" s="1"/>
  <c r="AD115" i="27"/>
  <c r="AJ115" i="27" s="1"/>
  <c r="AD125" i="27"/>
  <c r="AJ125" i="27" s="1"/>
  <c r="AD42" i="27"/>
  <c r="AJ42" i="27" s="1"/>
  <c r="AD63" i="27"/>
  <c r="AJ63" i="27" s="1"/>
  <c r="AD89" i="27"/>
  <c r="AJ89" i="27" s="1"/>
  <c r="AD48" i="27"/>
  <c r="AJ48" i="27" s="1"/>
  <c r="AD8" i="27"/>
  <c r="AJ8" i="27" s="1"/>
  <c r="AD22" i="27"/>
  <c r="AJ22" i="27" s="1"/>
  <c r="AD56" i="27"/>
  <c r="AJ56" i="27" s="1"/>
  <c r="AD71" i="27"/>
  <c r="AJ71" i="27" s="1"/>
  <c r="AD105" i="27"/>
  <c r="AJ105" i="27" s="1"/>
  <c r="AD11" i="27"/>
  <c r="AJ11" i="27" s="1"/>
  <c r="AD67" i="27"/>
  <c r="AJ67" i="27" s="1"/>
  <c r="AD13" i="27"/>
  <c r="AJ13" i="27" s="1"/>
  <c r="AD96" i="27"/>
  <c r="AJ96" i="27" s="1"/>
  <c r="AD5" i="27"/>
  <c r="AJ5" i="27" s="1"/>
  <c r="AD57" i="27"/>
  <c r="AJ57" i="27" s="1"/>
  <c r="AD83" i="27"/>
  <c r="AJ83" i="27" s="1"/>
  <c r="AD128" i="27"/>
  <c r="AJ128" i="27" s="1"/>
  <c r="AD79" i="27"/>
  <c r="AJ79" i="27" s="1"/>
  <c r="AD51" i="27"/>
  <c r="AJ51" i="27" s="1"/>
  <c r="AD106" i="27"/>
  <c r="AJ106" i="27" s="1"/>
  <c r="AD17" i="27"/>
  <c r="AJ17" i="27" s="1"/>
  <c r="AD15" i="27"/>
  <c r="AJ15" i="27" s="1"/>
  <c r="AD108" i="27"/>
  <c r="AJ108" i="27" s="1"/>
  <c r="AD131" i="27"/>
  <c r="AJ131" i="27" s="1"/>
  <c r="AD68" i="27"/>
  <c r="AJ68" i="27" s="1"/>
  <c r="AD123" i="27"/>
  <c r="AJ123" i="27" s="1"/>
  <c r="AD80" i="27"/>
  <c r="AJ80" i="27" s="1"/>
  <c r="AD16" i="27"/>
  <c r="AJ16" i="27" s="1"/>
  <c r="AD75" i="27"/>
  <c r="AJ75" i="27" s="1"/>
  <c r="AD33" i="27"/>
  <c r="AJ33" i="27" s="1"/>
  <c r="AD107" i="27"/>
  <c r="AJ107" i="27" s="1"/>
  <c r="AD40" i="27"/>
  <c r="AJ40" i="27" s="1"/>
  <c r="AD86" i="27"/>
  <c r="AJ86" i="27" s="1"/>
  <c r="AD62" i="27"/>
  <c r="AJ62" i="27" s="1"/>
  <c r="AD74" i="27"/>
  <c r="AJ74" i="27" s="1"/>
  <c r="AD52" i="27"/>
  <c r="AJ52" i="27" s="1"/>
  <c r="AD21" i="27"/>
  <c r="AJ21" i="27" s="1"/>
  <c r="AD82" i="27"/>
  <c r="AJ82" i="27" s="1"/>
  <c r="AD87" i="27"/>
  <c r="AJ87" i="27" s="1"/>
  <c r="AD6" i="27"/>
  <c r="AJ6" i="27" s="1"/>
  <c r="AD91" i="27"/>
  <c r="AJ91" i="27" s="1"/>
  <c r="AD70" i="27"/>
  <c r="AJ70" i="27" s="1"/>
  <c r="AD7" i="27"/>
  <c r="AJ7" i="27" s="1"/>
  <c r="AD55" i="27"/>
  <c r="AJ55" i="27" s="1"/>
  <c r="AD46" i="27"/>
  <c r="AJ46" i="27" s="1"/>
  <c r="AD90" i="27"/>
  <c r="AJ90" i="27" s="1"/>
  <c r="C15" i="24"/>
  <c r="AG41" i="27"/>
  <c r="AM41" i="27" s="1"/>
  <c r="AG94" i="27"/>
  <c r="AM94" i="27" s="1"/>
  <c r="AG33" i="27"/>
  <c r="AM33" i="27" s="1"/>
  <c r="AG8" i="27"/>
  <c r="AM8" i="27" s="1"/>
  <c r="AG51" i="27"/>
  <c r="AM51" i="27" s="1"/>
  <c r="AG125" i="27"/>
  <c r="AM125" i="27" s="1"/>
  <c r="AG115" i="27"/>
  <c r="AM115" i="27" s="1"/>
  <c r="AG97" i="27"/>
  <c r="AM97" i="27" s="1"/>
  <c r="AG7" i="27"/>
  <c r="AM7" i="27" s="1"/>
  <c r="AG122" i="27"/>
  <c r="AM122" i="27" s="1"/>
  <c r="AG107" i="27"/>
  <c r="AM107" i="27" s="1"/>
  <c r="AG45" i="27"/>
  <c r="AM45" i="27" s="1"/>
  <c r="AG12" i="27"/>
  <c r="AM12" i="27" s="1"/>
  <c r="AG72" i="27"/>
  <c r="AM72" i="27" s="1"/>
  <c r="AG68" i="27"/>
  <c r="AM68" i="27" s="1"/>
  <c r="AG96" i="27"/>
  <c r="AM96" i="27" s="1"/>
  <c r="AG31" i="27"/>
  <c r="AM31" i="27" s="1"/>
  <c r="AG35" i="27"/>
  <c r="AM35" i="27" s="1"/>
  <c r="AG39" i="27"/>
  <c r="AM39" i="27" s="1"/>
  <c r="AG102" i="27"/>
  <c r="AM102" i="27" s="1"/>
  <c r="AG130" i="27"/>
  <c r="AM130" i="27" s="1"/>
  <c r="AG126" i="27"/>
  <c r="AM126" i="27" s="1"/>
  <c r="AG83" i="27"/>
  <c r="AM83" i="27" s="1"/>
  <c r="AG53" i="27"/>
  <c r="AM53" i="27" s="1"/>
  <c r="AG79" i="27"/>
  <c r="AM79" i="27" s="1"/>
  <c r="AG87" i="27"/>
  <c r="AM87" i="27" s="1"/>
  <c r="AG65" i="27"/>
  <c r="AM65" i="27" s="1"/>
  <c r="AG10" i="27"/>
  <c r="AM10" i="27" s="1"/>
  <c r="AG106" i="27"/>
  <c r="AM106" i="27" s="1"/>
  <c r="AG90" i="27"/>
  <c r="AM90" i="27" s="1"/>
  <c r="AG27" i="27"/>
  <c r="AM27" i="27" s="1"/>
  <c r="AG13" i="27"/>
  <c r="AM13" i="27" s="1"/>
  <c r="AG69" i="27"/>
  <c r="AM69" i="27" s="1"/>
  <c r="AG109" i="27"/>
  <c r="AM109" i="27" s="1"/>
  <c r="AG43" i="27"/>
  <c r="AM43" i="27" s="1"/>
  <c r="AG47" i="27"/>
  <c r="AM47" i="27" s="1"/>
  <c r="AG88" i="27"/>
  <c r="AM88" i="27" s="1"/>
  <c r="AG80" i="27"/>
  <c r="AM80" i="27" s="1"/>
  <c r="AG121" i="27"/>
  <c r="AM121" i="27" s="1"/>
  <c r="AG50" i="27"/>
  <c r="AM50" i="27" s="1"/>
  <c r="AG34" i="27"/>
  <c r="AM34" i="27" s="1"/>
  <c r="AG93" i="27"/>
  <c r="AM93" i="27" s="1"/>
  <c r="AG46" i="27"/>
  <c r="AM46" i="27" s="1"/>
  <c r="AG61" i="27"/>
  <c r="AM61" i="27" s="1"/>
  <c r="AG55" i="27"/>
  <c r="AM55" i="27" s="1"/>
  <c r="AG48" i="27"/>
  <c r="AM48" i="27" s="1"/>
  <c r="AG59" i="27"/>
  <c r="AM59" i="27" s="1"/>
  <c r="AG118" i="27"/>
  <c r="AM118" i="27" s="1"/>
  <c r="AG9" i="27"/>
  <c r="AM9" i="27" s="1"/>
  <c r="AG73" i="27"/>
  <c r="AM73" i="27" s="1"/>
  <c r="AG25" i="27"/>
  <c r="AM25" i="27" s="1"/>
  <c r="AG36" i="27"/>
  <c r="AM36" i="27" s="1"/>
  <c r="AG23" i="27"/>
  <c r="AM23" i="27" s="1"/>
  <c r="AG112" i="27"/>
  <c r="AM112" i="27" s="1"/>
  <c r="AG113" i="27"/>
  <c r="AM113" i="27" s="1"/>
  <c r="AG81" i="27"/>
  <c r="AM81" i="27" s="1"/>
  <c r="AG110" i="27"/>
  <c r="AM110" i="27" s="1"/>
  <c r="AG85" i="27"/>
  <c r="AM85" i="27" s="1"/>
  <c r="AG86" i="27"/>
  <c r="AM86" i="27" s="1"/>
  <c r="AG28" i="27"/>
  <c r="AM28" i="27" s="1"/>
  <c r="AG127" i="27"/>
  <c r="AM127" i="27" s="1"/>
  <c r="AG64" i="27"/>
  <c r="AM64" i="27" s="1"/>
  <c r="AG16" i="27"/>
  <c r="AM16" i="27" s="1"/>
  <c r="AG75" i="27"/>
  <c r="AM75" i="27" s="1"/>
  <c r="AG104" i="27"/>
  <c r="AM104" i="27" s="1"/>
  <c r="AG123" i="27"/>
  <c r="AM123" i="27" s="1"/>
  <c r="AG21" i="27"/>
  <c r="AM21" i="27" s="1"/>
  <c r="AG98" i="27"/>
  <c r="AM98" i="27" s="1"/>
  <c r="AG62" i="27"/>
  <c r="AM62" i="27" s="1"/>
  <c r="AG128" i="27"/>
  <c r="AM128" i="27" s="1"/>
  <c r="AG26" i="27"/>
  <c r="AM26" i="27" s="1"/>
  <c r="AG54" i="27"/>
  <c r="AM54" i="27" s="1"/>
  <c r="AG42" i="27"/>
  <c r="AM42" i="27" s="1"/>
  <c r="AG74" i="27"/>
  <c r="AM74" i="27" s="1"/>
  <c r="AG67" i="27"/>
  <c r="AM67" i="27" s="1"/>
  <c r="AG57" i="27"/>
  <c r="AM57" i="27" s="1"/>
  <c r="AG114" i="27"/>
  <c r="AM114" i="27" s="1"/>
  <c r="AG49" i="27"/>
  <c r="AM49" i="27" s="1"/>
  <c r="AG129" i="27"/>
  <c r="AM129" i="27" s="1"/>
  <c r="AG17" i="27"/>
  <c r="AM17" i="27" s="1"/>
  <c r="AG70" i="27"/>
  <c r="AM70" i="27" s="1"/>
  <c r="AG91" i="27"/>
  <c r="AM91" i="27" s="1"/>
  <c r="AG24" i="27"/>
  <c r="AM24" i="27" s="1"/>
  <c r="AG44" i="27"/>
  <c r="AM44" i="27" s="1"/>
  <c r="AG58" i="27"/>
  <c r="AM58" i="27" s="1"/>
  <c r="AG29" i="27"/>
  <c r="AM29" i="27" s="1"/>
  <c r="AG40" i="27"/>
  <c r="AM40" i="27" s="1"/>
  <c r="AG82" i="27"/>
  <c r="AM82" i="27" s="1"/>
  <c r="AG131" i="27"/>
  <c r="AM131" i="27" s="1"/>
  <c r="AG60" i="27"/>
  <c r="AM60" i="27" s="1"/>
  <c r="AG38" i="27"/>
  <c r="AM38" i="27" s="1"/>
  <c r="AG103" i="27"/>
  <c r="AM103" i="27" s="1"/>
  <c r="AG6" i="27"/>
  <c r="AM6" i="27" s="1"/>
  <c r="AG56" i="27"/>
  <c r="AM56" i="27" s="1"/>
  <c r="AG105" i="27"/>
  <c r="AM105" i="27" s="1"/>
  <c r="AG84" i="27"/>
  <c r="AM84" i="27" s="1"/>
  <c r="AG30" i="27"/>
  <c r="AM30" i="27" s="1"/>
  <c r="AG52" i="27"/>
  <c r="AM52" i="27" s="1"/>
  <c r="AG22" i="27"/>
  <c r="AM22" i="27" s="1"/>
  <c r="AG117" i="27"/>
  <c r="AM117" i="27" s="1"/>
  <c r="AG89" i="27"/>
  <c r="AM89" i="27" s="1"/>
  <c r="AG76" i="27"/>
  <c r="AM76" i="27" s="1"/>
  <c r="AG100" i="27"/>
  <c r="AM100" i="27" s="1"/>
  <c r="AG78" i="27"/>
  <c r="AM78" i="27" s="1"/>
  <c r="AG132" i="27"/>
  <c r="AM132" i="27" s="1"/>
  <c r="AG119" i="27"/>
  <c r="AM119" i="27" s="1"/>
  <c r="AG77" i="27"/>
  <c r="AM77" i="27" s="1"/>
  <c r="AG11" i="27"/>
  <c r="AM11" i="27" s="1"/>
  <c r="AG20" i="27"/>
  <c r="AM20" i="27" s="1"/>
  <c r="AG108" i="27"/>
  <c r="AM108" i="27" s="1"/>
  <c r="AG37" i="27"/>
  <c r="AM37" i="27" s="1"/>
  <c r="AG120" i="27"/>
  <c r="AM120" i="27" s="1"/>
  <c r="AG19" i="27"/>
  <c r="AM19" i="27" s="1"/>
  <c r="AG18" i="27"/>
  <c r="AM18" i="27" s="1"/>
  <c r="AG5" i="27"/>
  <c r="AM5" i="27" s="1"/>
  <c r="AG66" i="27"/>
  <c r="AM66" i="27" s="1"/>
  <c r="AG14" i="27"/>
  <c r="AM14" i="27" s="1"/>
  <c r="AG116" i="27"/>
  <c r="AM116" i="27" s="1"/>
  <c r="AG95" i="27"/>
  <c r="AM95" i="27" s="1"/>
  <c r="AG99" i="27"/>
  <c r="AM99" i="27" s="1"/>
  <c r="AG124" i="27"/>
  <c r="AM124" i="27" s="1"/>
  <c r="AG101" i="27"/>
  <c r="AM101" i="27" s="1"/>
  <c r="AG63" i="27"/>
  <c r="AM63" i="27" s="1"/>
  <c r="AG92" i="27"/>
  <c r="AM92" i="27" s="1"/>
  <c r="AG15" i="27"/>
  <c r="AM15" i="27" s="1"/>
  <c r="AG71" i="27"/>
  <c r="AM71" i="27" s="1"/>
  <c r="AG32" i="27"/>
  <c r="AM32" i="27" s="1"/>
  <c r="AG111" i="27"/>
  <c r="AM111" i="27" s="1"/>
  <c r="B15" i="24"/>
  <c r="F15" i="24"/>
  <c r="AB52" i="27"/>
  <c r="AB9" i="27"/>
  <c r="AB21" i="27"/>
  <c r="AB46" i="27"/>
  <c r="AB66" i="27"/>
  <c r="AB55" i="27"/>
  <c r="AB117" i="27"/>
  <c r="AB35" i="27"/>
  <c r="AB5" i="27"/>
  <c r="AB57" i="27"/>
  <c r="AB122" i="27"/>
  <c r="AB85" i="27"/>
  <c r="AB124" i="27"/>
  <c r="AB20" i="27"/>
  <c r="AB93" i="27"/>
  <c r="AB105" i="27"/>
  <c r="AB60" i="27"/>
  <c r="AB104" i="27"/>
  <c r="AB108" i="27"/>
  <c r="AB34" i="27"/>
  <c r="AB39" i="27"/>
  <c r="AB47" i="27"/>
  <c r="AB37" i="27"/>
  <c r="AB67" i="27"/>
  <c r="AB61" i="27"/>
  <c r="AB14" i="27"/>
  <c r="AB118" i="27"/>
  <c r="AB126" i="27"/>
  <c r="AB49" i="27"/>
  <c r="AB121" i="27"/>
  <c r="AB12" i="27"/>
  <c r="AB42" i="27"/>
  <c r="AB128" i="27"/>
  <c r="AB125" i="27"/>
  <c r="AB80" i="27"/>
  <c r="AB30" i="27"/>
  <c r="AB78" i="27"/>
  <c r="AB127" i="27"/>
  <c r="AB69" i="27"/>
  <c r="AB131" i="27"/>
  <c r="AB6" i="27"/>
  <c r="AB100" i="27"/>
  <c r="AB48" i="27"/>
  <c r="AB31" i="27"/>
  <c r="AB73" i="27"/>
  <c r="AB18" i="27"/>
  <c r="AB115" i="27"/>
  <c r="AB22" i="27"/>
  <c r="AB75" i="27"/>
  <c r="AB114" i="27"/>
  <c r="AB29" i="27"/>
  <c r="AB123" i="27"/>
  <c r="AB27" i="27"/>
  <c r="AB59" i="27"/>
  <c r="AB120" i="27"/>
  <c r="AB15" i="27"/>
  <c r="AB112" i="27"/>
  <c r="AB65" i="27"/>
  <c r="AB84" i="27"/>
  <c r="AB33" i="27"/>
  <c r="AB130" i="27"/>
  <c r="AB7" i="27"/>
  <c r="AB44" i="27"/>
  <c r="AB70" i="27"/>
  <c r="AB107" i="27"/>
  <c r="AB99" i="27"/>
  <c r="AB19" i="27"/>
  <c r="AB86" i="27"/>
  <c r="AB129" i="27"/>
  <c r="AB119" i="27"/>
  <c r="AB56" i="27"/>
  <c r="AB90" i="27"/>
  <c r="AB25" i="27"/>
  <c r="AB82" i="27"/>
  <c r="AB11" i="27"/>
  <c r="AB28" i="27"/>
  <c r="AB16" i="27"/>
  <c r="AB51" i="27"/>
  <c r="AB83" i="27"/>
  <c r="AB8" i="27"/>
  <c r="AB89" i="27"/>
  <c r="AB76" i="27"/>
  <c r="AB68" i="27"/>
  <c r="AB71" i="27"/>
  <c r="AB10" i="27"/>
  <c r="AB38" i="27"/>
  <c r="AB50" i="27"/>
  <c r="AB96" i="27"/>
  <c r="AB111" i="27"/>
  <c r="AB13" i="27"/>
  <c r="AB98" i="27"/>
  <c r="AB63" i="27"/>
  <c r="AB116" i="27"/>
  <c r="AB109" i="27"/>
  <c r="AB62" i="27"/>
  <c r="AB132" i="27"/>
  <c r="AB95" i="27"/>
  <c r="AB72" i="27"/>
  <c r="AB81" i="27"/>
  <c r="AB102" i="27"/>
  <c r="AB41" i="27"/>
  <c r="AB54" i="27"/>
  <c r="AB106" i="27"/>
  <c r="AB101" i="27"/>
  <c r="AB74" i="27"/>
  <c r="AB87" i="27"/>
  <c r="AB40" i="27"/>
  <c r="AB23" i="27"/>
  <c r="AB110" i="27"/>
  <c r="AB77" i="27"/>
  <c r="AB97" i="27"/>
  <c r="AB58" i="27"/>
  <c r="AB24" i="27"/>
  <c r="AB43" i="27"/>
  <c r="AB91" i="27"/>
  <c r="AB94" i="27"/>
  <c r="AB79" i="27"/>
  <c r="AB113" i="27"/>
  <c r="AB17" i="27"/>
  <c r="AB36" i="27"/>
  <c r="AB53" i="27"/>
  <c r="AB26" i="27"/>
  <c r="AB88" i="27"/>
  <c r="AB103" i="27"/>
  <c r="AB92" i="27"/>
  <c r="AB45" i="27"/>
  <c r="AB32" i="27"/>
  <c r="AB64" i="27"/>
  <c r="E15" i="24"/>
  <c r="AE13" i="27"/>
  <c r="AK13" i="27" s="1"/>
  <c r="AE47" i="27"/>
  <c r="AK47" i="27" s="1"/>
  <c r="AE83" i="27"/>
  <c r="AK83" i="27" s="1"/>
  <c r="AE98" i="27"/>
  <c r="AK98" i="27" s="1"/>
  <c r="AE44" i="27"/>
  <c r="AK44" i="27" s="1"/>
  <c r="AE121" i="27"/>
  <c r="AK121" i="27" s="1"/>
  <c r="AE77" i="27"/>
  <c r="AK77" i="27" s="1"/>
  <c r="AE93" i="27"/>
  <c r="AK93" i="27" s="1"/>
  <c r="AE39" i="27"/>
  <c r="AK39" i="27" s="1"/>
  <c r="AE106" i="27"/>
  <c r="AK106" i="27" s="1"/>
  <c r="AE12" i="27"/>
  <c r="AK12" i="27" s="1"/>
  <c r="AE6" i="27"/>
  <c r="AK6" i="27" s="1"/>
  <c r="AE20" i="27"/>
  <c r="AK20" i="27" s="1"/>
  <c r="AE15" i="27"/>
  <c r="AK15" i="27" s="1"/>
  <c r="AE74" i="27"/>
  <c r="AK74" i="27" s="1"/>
  <c r="AE33" i="27"/>
  <c r="AK33" i="27" s="1"/>
  <c r="AE40" i="27"/>
  <c r="AK40" i="27" s="1"/>
  <c r="AE8" i="27"/>
  <c r="AK8" i="27" s="1"/>
  <c r="AE109" i="27"/>
  <c r="AK109" i="27" s="1"/>
  <c r="AE99" i="27"/>
  <c r="AK99" i="27" s="1"/>
  <c r="AE59" i="27"/>
  <c r="AK59" i="27" s="1"/>
  <c r="AE62" i="27"/>
  <c r="AK62" i="27" s="1"/>
  <c r="AE92" i="27"/>
  <c r="AK92" i="27" s="1"/>
  <c r="AE86" i="27"/>
  <c r="AK86" i="27" s="1"/>
  <c r="AE48" i="27"/>
  <c r="AK48" i="27" s="1"/>
  <c r="AE14" i="27"/>
  <c r="AK14" i="27" s="1"/>
  <c r="AE27" i="27"/>
  <c r="AK27" i="27" s="1"/>
  <c r="AE29" i="27"/>
  <c r="AK29" i="27" s="1"/>
  <c r="AE63" i="27"/>
  <c r="AK63" i="27" s="1"/>
  <c r="AE96" i="27"/>
  <c r="AK96" i="27" s="1"/>
  <c r="AE113" i="27"/>
  <c r="AK113" i="27" s="1"/>
  <c r="AE5" i="27"/>
  <c r="AK5" i="27" s="1"/>
  <c r="AE68" i="27"/>
  <c r="AK68" i="27" s="1"/>
  <c r="AE17" i="27"/>
  <c r="AK17" i="27" s="1"/>
  <c r="AE76" i="27"/>
  <c r="AK76" i="27" s="1"/>
  <c r="AE119" i="27"/>
  <c r="AK119" i="27" s="1"/>
  <c r="AE81" i="27"/>
  <c r="AK81" i="27" s="1"/>
  <c r="AE22" i="27"/>
  <c r="AK22" i="27" s="1"/>
  <c r="AE16" i="27"/>
  <c r="AK16" i="27" s="1"/>
  <c r="AE7" i="27"/>
  <c r="AK7" i="27" s="1"/>
  <c r="AE38" i="27"/>
  <c r="AK38" i="27" s="1"/>
  <c r="AE126" i="27"/>
  <c r="AK126" i="27" s="1"/>
  <c r="AE85" i="27"/>
  <c r="AK85" i="27" s="1"/>
  <c r="AE11" i="27"/>
  <c r="AK11" i="27" s="1"/>
  <c r="AE91" i="27"/>
  <c r="AK91" i="27" s="1"/>
  <c r="AE64" i="27"/>
  <c r="AK64" i="27" s="1"/>
  <c r="AE60" i="27"/>
  <c r="AK60" i="27" s="1"/>
  <c r="AE97" i="27"/>
  <c r="AK97" i="27" s="1"/>
  <c r="AE28" i="27"/>
  <c r="AK28" i="27" s="1"/>
  <c r="AE82" i="27"/>
  <c r="AK82" i="27" s="1"/>
  <c r="AE18" i="27"/>
  <c r="AK18" i="27" s="1"/>
  <c r="AE110" i="27"/>
  <c r="AK110" i="27" s="1"/>
  <c r="AE42" i="27"/>
  <c r="AK42" i="27" s="1"/>
  <c r="AE125" i="27"/>
  <c r="AK125" i="27" s="1"/>
  <c r="AE132" i="27"/>
  <c r="AK132" i="27" s="1"/>
  <c r="AE112" i="27"/>
  <c r="AK112" i="27" s="1"/>
  <c r="AE57" i="27"/>
  <c r="AK57" i="27" s="1"/>
  <c r="AE128" i="27"/>
  <c r="AK128" i="27" s="1"/>
  <c r="AE75" i="27"/>
  <c r="AK75" i="27" s="1"/>
  <c r="AE70" i="27"/>
  <c r="AK70" i="27" s="1"/>
  <c r="AE107" i="27"/>
  <c r="AK107" i="27" s="1"/>
  <c r="AE104" i="27"/>
  <c r="AK104" i="27" s="1"/>
  <c r="AE9" i="27"/>
  <c r="AK9" i="27" s="1"/>
  <c r="AE23" i="27"/>
  <c r="AK23" i="27" s="1"/>
  <c r="AE69" i="27"/>
  <c r="AK69" i="27" s="1"/>
  <c r="AE115" i="27"/>
  <c r="AK115" i="27" s="1"/>
  <c r="AE24" i="27"/>
  <c r="AK24" i="27" s="1"/>
  <c r="AE100" i="27"/>
  <c r="AK100" i="27" s="1"/>
  <c r="AE120" i="27"/>
  <c r="AK120" i="27" s="1"/>
  <c r="AE43" i="27"/>
  <c r="AK43" i="27" s="1"/>
  <c r="AE35" i="27"/>
  <c r="AK35" i="27" s="1"/>
  <c r="AE55" i="27"/>
  <c r="AK55" i="27" s="1"/>
  <c r="AE124" i="27"/>
  <c r="AK124" i="27" s="1"/>
  <c r="AE10" i="27"/>
  <c r="AK10" i="27" s="1"/>
  <c r="AE21" i="27"/>
  <c r="AK21" i="27" s="1"/>
  <c r="AE72" i="27"/>
  <c r="AK72" i="27" s="1"/>
  <c r="AE103" i="27"/>
  <c r="AK103" i="27" s="1"/>
  <c r="AE105" i="27"/>
  <c r="AK105" i="27" s="1"/>
  <c r="AE67" i="27"/>
  <c r="AK67" i="27" s="1"/>
  <c r="AE45" i="27"/>
  <c r="AK45" i="27" s="1"/>
  <c r="AE49" i="27"/>
  <c r="AK49" i="27" s="1"/>
  <c r="AE58" i="27"/>
  <c r="AK58" i="27" s="1"/>
  <c r="AE90" i="27"/>
  <c r="AK90" i="27" s="1"/>
  <c r="AE51" i="27"/>
  <c r="AK51" i="27" s="1"/>
  <c r="AE108" i="27"/>
  <c r="AK108" i="27" s="1"/>
  <c r="AE122" i="27"/>
  <c r="AK122" i="27" s="1"/>
  <c r="AE84" i="27"/>
  <c r="AK84" i="27" s="1"/>
  <c r="AE131" i="27"/>
  <c r="AK131" i="27" s="1"/>
  <c r="AE80" i="27"/>
  <c r="AK80" i="27" s="1"/>
  <c r="AE123" i="27"/>
  <c r="AK123" i="27" s="1"/>
  <c r="AE79" i="27"/>
  <c r="AK79" i="27" s="1"/>
  <c r="AE71" i="27"/>
  <c r="AK71" i="27" s="1"/>
  <c r="AE52" i="27"/>
  <c r="AK52" i="27" s="1"/>
  <c r="AE130" i="27"/>
  <c r="AK130" i="27" s="1"/>
  <c r="AE36" i="27"/>
  <c r="AK36" i="27" s="1"/>
  <c r="AE54" i="27"/>
  <c r="AK54" i="27" s="1"/>
  <c r="AE53" i="27"/>
  <c r="AK53" i="27" s="1"/>
  <c r="AE31" i="27"/>
  <c r="AK31" i="27" s="1"/>
  <c r="AE89" i="27"/>
  <c r="AK89" i="27" s="1"/>
  <c r="AE88" i="27"/>
  <c r="AK88" i="27" s="1"/>
  <c r="AE30" i="27"/>
  <c r="AK30" i="27" s="1"/>
  <c r="AE61" i="27"/>
  <c r="AK61" i="27" s="1"/>
  <c r="AE41" i="27"/>
  <c r="AK41" i="27" s="1"/>
  <c r="AE127" i="27"/>
  <c r="AK127" i="27" s="1"/>
  <c r="AE87" i="27"/>
  <c r="AK87" i="27" s="1"/>
  <c r="AE129" i="27"/>
  <c r="AK129" i="27" s="1"/>
  <c r="AE102" i="27"/>
  <c r="AK102" i="27" s="1"/>
  <c r="AE73" i="27"/>
  <c r="AK73" i="27" s="1"/>
  <c r="AE56" i="27"/>
  <c r="AK56" i="27" s="1"/>
  <c r="AE114" i="27"/>
  <c r="AK114" i="27" s="1"/>
  <c r="AE118" i="27"/>
  <c r="AK118" i="27" s="1"/>
  <c r="AE116" i="27"/>
  <c r="AK116" i="27" s="1"/>
  <c r="AE111" i="27"/>
  <c r="AK111" i="27" s="1"/>
  <c r="AE50" i="27"/>
  <c r="AK50" i="27" s="1"/>
  <c r="AE34" i="27"/>
  <c r="AK34" i="27" s="1"/>
  <c r="AE46" i="27"/>
  <c r="AK46" i="27" s="1"/>
  <c r="AE78" i="27"/>
  <c r="AK78" i="27" s="1"/>
  <c r="AE37" i="27"/>
  <c r="AK37" i="27" s="1"/>
  <c r="AE32" i="27"/>
  <c r="AK32" i="27" s="1"/>
  <c r="AE117" i="27"/>
  <c r="AK117" i="27" s="1"/>
  <c r="AE26" i="27"/>
  <c r="AK26" i="27" s="1"/>
  <c r="AE25" i="27"/>
  <c r="AK25" i="27" s="1"/>
  <c r="AE65" i="27"/>
  <c r="AK65" i="27" s="1"/>
  <c r="AE94" i="27"/>
  <c r="AK94" i="27" s="1"/>
  <c r="AE66" i="27"/>
  <c r="AK66" i="27" s="1"/>
  <c r="AE95" i="27"/>
  <c r="AK95" i="27" s="1"/>
  <c r="AE101" i="27"/>
  <c r="AK101" i="27" s="1"/>
  <c r="AE19" i="27"/>
  <c r="AK19" i="27" s="1"/>
  <c r="D15" i="24"/>
  <c r="G15" i="24"/>
  <c r="AF50" i="27"/>
  <c r="AL50" i="27" s="1"/>
  <c r="AF132" i="27"/>
  <c r="AL132" i="27" s="1"/>
  <c r="AF11" i="27"/>
  <c r="AL11" i="27" s="1"/>
  <c r="AF81" i="27"/>
  <c r="AL81" i="27" s="1"/>
  <c r="AF60" i="27"/>
  <c r="AL60" i="27" s="1"/>
  <c r="AF14" i="27"/>
  <c r="AL14" i="27" s="1"/>
  <c r="AF51" i="27"/>
  <c r="AL51" i="27" s="1"/>
  <c r="AF110" i="27"/>
  <c r="AL110" i="27" s="1"/>
  <c r="AF86" i="27"/>
  <c r="AL86" i="27" s="1"/>
  <c r="AF53" i="27"/>
  <c r="AL53" i="27" s="1"/>
  <c r="AF92" i="27"/>
  <c r="AL92" i="27" s="1"/>
  <c r="AF25" i="27"/>
  <c r="AL25" i="27" s="1"/>
  <c r="AF126" i="27"/>
  <c r="AL126" i="27" s="1"/>
  <c r="AF29" i="27"/>
  <c r="AL29" i="27" s="1"/>
  <c r="AF42" i="27"/>
  <c r="AL42" i="27" s="1"/>
  <c r="AF93" i="27"/>
  <c r="AL93" i="27" s="1"/>
  <c r="AF56" i="27"/>
  <c r="AL56" i="27" s="1"/>
  <c r="AF101" i="27"/>
  <c r="AL101" i="27" s="1"/>
  <c r="AF55" i="27"/>
  <c r="AL55" i="27" s="1"/>
  <c r="AF67" i="27"/>
  <c r="AL67" i="27" s="1"/>
  <c r="AF73" i="27"/>
  <c r="AL73" i="27" s="1"/>
  <c r="AF116" i="27"/>
  <c r="AL116" i="27" s="1"/>
  <c r="AF23" i="27"/>
  <c r="AL23" i="27" s="1"/>
  <c r="AF122" i="27"/>
  <c r="AL122" i="27" s="1"/>
  <c r="AF9" i="27"/>
  <c r="AL9" i="27" s="1"/>
  <c r="AF70" i="27"/>
  <c r="AL70" i="27" s="1"/>
  <c r="AF111" i="27"/>
  <c r="AL111" i="27" s="1"/>
  <c r="AF35" i="27"/>
  <c r="AL35" i="27" s="1"/>
  <c r="AF97" i="27"/>
  <c r="AL97" i="27" s="1"/>
  <c r="AF27" i="27"/>
  <c r="AL27" i="27" s="1"/>
  <c r="AF28" i="27"/>
  <c r="AL28" i="27" s="1"/>
  <c r="AF36" i="27"/>
  <c r="AL36" i="27" s="1"/>
  <c r="AF17" i="27"/>
  <c r="AL17" i="27" s="1"/>
  <c r="AF108" i="27"/>
  <c r="AL108" i="27" s="1"/>
  <c r="AF87" i="27"/>
  <c r="AL87" i="27" s="1"/>
  <c r="AF34" i="27"/>
  <c r="AL34" i="27" s="1"/>
  <c r="AF18" i="27"/>
  <c r="AL18" i="27" s="1"/>
  <c r="AF76" i="27"/>
  <c r="AL76" i="27" s="1"/>
  <c r="AF39" i="27"/>
  <c r="AL39" i="27" s="1"/>
  <c r="AF13" i="27"/>
  <c r="AL13" i="27" s="1"/>
  <c r="AF124" i="27"/>
  <c r="AL124" i="27" s="1"/>
  <c r="AF57" i="27"/>
  <c r="AL57" i="27" s="1"/>
  <c r="AF61" i="27"/>
  <c r="AL61" i="27" s="1"/>
  <c r="AF95" i="27"/>
  <c r="AL95" i="27" s="1"/>
  <c r="AF105" i="27"/>
  <c r="AL105" i="27" s="1"/>
  <c r="AF64" i="27"/>
  <c r="AL64" i="27" s="1"/>
  <c r="AF79" i="27"/>
  <c r="AL79" i="27" s="1"/>
  <c r="AF131" i="27"/>
  <c r="AL131" i="27" s="1"/>
  <c r="AF88" i="27"/>
  <c r="AL88" i="27" s="1"/>
  <c r="AF59" i="27"/>
  <c r="AL59" i="27" s="1"/>
  <c r="AF58" i="27"/>
  <c r="AL58" i="27" s="1"/>
  <c r="AF37" i="27"/>
  <c r="AL37" i="27" s="1"/>
  <c r="AF12" i="27"/>
  <c r="AL12" i="27" s="1"/>
  <c r="AF26" i="27"/>
  <c r="AL26" i="27" s="1"/>
  <c r="AF118" i="27"/>
  <c r="AL118" i="27" s="1"/>
  <c r="AF32" i="27"/>
  <c r="AL32" i="27" s="1"/>
  <c r="AF62" i="27"/>
  <c r="AL62" i="27" s="1"/>
  <c r="AF96" i="27"/>
  <c r="AL96" i="27" s="1"/>
  <c r="AF19" i="27"/>
  <c r="AL19" i="27" s="1"/>
  <c r="AF16" i="27"/>
  <c r="AL16" i="27" s="1"/>
  <c r="AF98" i="27"/>
  <c r="AL98" i="27" s="1"/>
  <c r="AF120" i="27"/>
  <c r="AL120" i="27" s="1"/>
  <c r="AF63" i="27"/>
  <c r="AL63" i="27" s="1"/>
  <c r="AF121" i="27"/>
  <c r="AL121" i="27" s="1"/>
  <c r="AF47" i="27"/>
  <c r="AL47" i="27" s="1"/>
  <c r="AF48" i="27"/>
  <c r="AL48" i="27" s="1"/>
  <c r="AF20" i="27"/>
  <c r="AL20" i="27" s="1"/>
  <c r="AF77" i="27"/>
  <c r="AL77" i="27" s="1"/>
  <c r="AF103" i="27"/>
  <c r="AL103" i="27" s="1"/>
  <c r="AF130" i="27"/>
  <c r="AL130" i="27" s="1"/>
  <c r="AF107" i="27"/>
  <c r="AL107" i="27" s="1"/>
  <c r="AF69" i="27"/>
  <c r="AL69" i="27" s="1"/>
  <c r="AF128" i="27"/>
  <c r="AL128" i="27" s="1"/>
  <c r="AF89" i="27"/>
  <c r="AL89" i="27" s="1"/>
  <c r="AF15" i="27"/>
  <c r="AL15" i="27" s="1"/>
  <c r="AF21" i="27"/>
  <c r="AL21" i="27" s="1"/>
  <c r="AF78" i="27"/>
  <c r="AL78" i="27" s="1"/>
  <c r="AF85" i="27"/>
  <c r="AL85" i="27" s="1"/>
  <c r="AF31" i="27"/>
  <c r="AL31" i="27" s="1"/>
  <c r="AF10" i="27"/>
  <c r="AL10" i="27" s="1"/>
  <c r="AF41" i="27"/>
  <c r="AL41" i="27" s="1"/>
  <c r="AF66" i="27"/>
  <c r="AL66" i="27" s="1"/>
  <c r="AF117" i="27"/>
  <c r="AL117" i="27" s="1"/>
  <c r="AF7" i="27"/>
  <c r="AL7" i="27" s="1"/>
  <c r="AF106" i="27"/>
  <c r="AL106" i="27" s="1"/>
  <c r="AF8" i="27"/>
  <c r="AL8" i="27" s="1"/>
  <c r="AF22" i="27"/>
  <c r="AL22" i="27" s="1"/>
  <c r="AF33" i="27"/>
  <c r="AL33" i="27" s="1"/>
  <c r="AF83" i="27"/>
  <c r="AL83" i="27" s="1"/>
  <c r="AF115" i="27"/>
  <c r="AL115" i="27" s="1"/>
  <c r="AF91" i="27"/>
  <c r="AL91" i="27" s="1"/>
  <c r="AF82" i="27"/>
  <c r="AL82" i="27" s="1"/>
  <c r="AF119" i="27"/>
  <c r="AL119" i="27" s="1"/>
  <c r="AF6" i="27"/>
  <c r="AL6" i="27" s="1"/>
  <c r="AF52" i="27"/>
  <c r="AL52" i="27" s="1"/>
  <c r="AF40" i="27"/>
  <c r="AL40" i="27" s="1"/>
  <c r="AF113" i="27"/>
  <c r="AL113" i="27" s="1"/>
  <c r="AF114" i="27"/>
  <c r="AL114" i="27" s="1"/>
  <c r="AF30" i="27"/>
  <c r="AL30" i="27" s="1"/>
  <c r="AF104" i="27"/>
  <c r="AL104" i="27" s="1"/>
  <c r="AF74" i="27"/>
  <c r="AL74" i="27" s="1"/>
  <c r="AF127" i="27"/>
  <c r="AL127" i="27" s="1"/>
  <c r="AF125" i="27"/>
  <c r="AL125" i="27" s="1"/>
  <c r="AF68" i="27"/>
  <c r="AL68" i="27" s="1"/>
  <c r="AF75" i="27"/>
  <c r="AL75" i="27" s="1"/>
  <c r="AF102" i="27"/>
  <c r="AL102" i="27" s="1"/>
  <c r="AF71" i="27"/>
  <c r="AL71" i="27" s="1"/>
  <c r="AF129" i="27"/>
  <c r="AL129" i="27" s="1"/>
  <c r="AF5" i="27"/>
  <c r="AL5" i="27" s="1"/>
  <c r="AF100" i="27"/>
  <c r="AL100" i="27" s="1"/>
  <c r="AF44" i="27"/>
  <c r="AL44" i="27" s="1"/>
  <c r="AF43" i="27"/>
  <c r="AL43" i="27" s="1"/>
  <c r="AF80" i="27"/>
  <c r="AL80" i="27" s="1"/>
  <c r="AF24" i="27"/>
  <c r="AL24" i="27" s="1"/>
  <c r="AF46" i="27"/>
  <c r="AL46" i="27" s="1"/>
  <c r="AF49" i="27"/>
  <c r="AL49" i="27" s="1"/>
  <c r="AF94" i="27"/>
  <c r="AL94" i="27" s="1"/>
  <c r="AF38" i="27"/>
  <c r="AL38" i="27" s="1"/>
  <c r="AF54" i="27"/>
  <c r="AL54" i="27" s="1"/>
  <c r="AF65" i="27"/>
  <c r="AL65" i="27" s="1"/>
  <c r="AF90" i="27"/>
  <c r="AL90" i="27" s="1"/>
  <c r="AF109" i="27"/>
  <c r="AL109" i="27" s="1"/>
  <c r="AF45" i="27"/>
  <c r="AL45" i="27" s="1"/>
  <c r="AF123" i="27"/>
  <c r="AL123" i="27" s="1"/>
  <c r="AF99" i="27"/>
  <c r="AL99" i="27" s="1"/>
  <c r="AF72" i="27"/>
  <c r="AL72" i="27" s="1"/>
  <c r="AF112" i="27"/>
  <c r="AL112" i="27" s="1"/>
  <c r="AF84" i="27"/>
  <c r="AL84" i="27" s="1"/>
  <c r="AC25" i="27"/>
  <c r="AI25" i="27" s="1"/>
  <c r="AC127" i="27"/>
  <c r="AI127" i="27" s="1"/>
  <c r="AC30" i="27"/>
  <c r="AI30" i="27" s="1"/>
  <c r="AC123" i="27"/>
  <c r="AI123" i="27" s="1"/>
  <c r="AC57" i="27"/>
  <c r="AI57" i="27" s="1"/>
  <c r="AC41" i="27"/>
  <c r="AI41" i="27" s="1"/>
  <c r="AC46" i="27"/>
  <c r="AI46" i="27" s="1"/>
  <c r="AC5" i="27"/>
  <c r="AI5" i="27" s="1"/>
  <c r="AC119" i="27"/>
  <c r="AI119" i="27" s="1"/>
  <c r="AC125" i="27"/>
  <c r="AI125" i="27" s="1"/>
  <c r="AC103" i="27"/>
  <c r="AI103" i="27" s="1"/>
  <c r="AC38" i="27"/>
  <c r="AI38" i="27" s="1"/>
  <c r="AC116" i="27"/>
  <c r="AI116" i="27" s="1"/>
  <c r="AC105" i="27"/>
  <c r="AI105" i="27" s="1"/>
  <c r="AC36" i="27"/>
  <c r="AI36" i="27" s="1"/>
  <c r="AC54" i="27"/>
  <c r="AI54" i="27" s="1"/>
  <c r="AC85" i="27"/>
  <c r="AI85" i="27" s="1"/>
  <c r="AC107" i="27"/>
  <c r="AI107" i="27" s="1"/>
  <c r="AC48" i="27"/>
  <c r="AI48" i="27" s="1"/>
  <c r="AC100" i="27"/>
  <c r="AI100" i="27" s="1"/>
  <c r="AC93" i="27"/>
  <c r="AI93" i="27" s="1"/>
  <c r="AC44" i="27"/>
  <c r="AI44" i="27" s="1"/>
  <c r="AC8" i="27"/>
  <c r="AI8" i="27" s="1"/>
  <c r="AC7" i="27"/>
  <c r="AI7" i="27" s="1"/>
  <c r="AC124" i="27"/>
  <c r="AI124" i="27" s="1"/>
  <c r="AC13" i="27"/>
  <c r="AI13" i="27" s="1"/>
  <c r="AC32" i="27"/>
  <c r="AI32" i="27" s="1"/>
  <c r="AC6" i="27"/>
  <c r="AI6" i="27" s="1"/>
  <c r="AC102" i="27"/>
  <c r="AI102" i="27" s="1"/>
  <c r="AC126" i="27"/>
  <c r="AI126" i="27" s="1"/>
  <c r="AC49" i="27"/>
  <c r="AI49" i="27" s="1"/>
  <c r="AC91" i="27"/>
  <c r="AI91" i="27" s="1"/>
  <c r="AC23" i="27"/>
  <c r="AI23" i="27" s="1"/>
  <c r="AC63" i="27"/>
  <c r="AI63" i="27" s="1"/>
  <c r="AC35" i="27"/>
  <c r="AI35" i="27" s="1"/>
  <c r="AC17" i="27"/>
  <c r="AI17" i="27" s="1"/>
  <c r="AC122" i="27"/>
  <c r="AI122" i="27" s="1"/>
  <c r="AC29" i="27"/>
  <c r="AI29" i="27" s="1"/>
  <c r="AC16" i="27"/>
  <c r="AI16" i="27" s="1"/>
  <c r="AC61" i="27"/>
  <c r="AI61" i="27" s="1"/>
  <c r="AC68" i="27"/>
  <c r="AI68" i="27" s="1"/>
  <c r="AC67" i="27"/>
  <c r="AI67" i="27" s="1"/>
  <c r="AC24" i="27"/>
  <c r="AI24" i="27" s="1"/>
  <c r="AC74" i="27"/>
  <c r="AI74" i="27" s="1"/>
  <c r="AC113" i="27"/>
  <c r="AI113" i="27" s="1"/>
  <c r="AC81" i="27"/>
  <c r="AI81" i="27" s="1"/>
  <c r="AC10" i="27"/>
  <c r="AI10" i="27" s="1"/>
  <c r="AC80" i="27"/>
  <c r="AI80" i="27" s="1"/>
  <c r="AC121" i="27"/>
  <c r="AI121" i="27" s="1"/>
  <c r="AC27" i="27"/>
  <c r="AI27" i="27" s="1"/>
  <c r="AC15" i="27"/>
  <c r="AI15" i="27" s="1"/>
  <c r="AC89" i="27"/>
  <c r="AI89" i="27" s="1"/>
  <c r="AC9" i="27"/>
  <c r="AI9" i="27" s="1"/>
  <c r="AC92" i="27"/>
  <c r="AI92" i="27" s="1"/>
  <c r="AC33" i="27"/>
  <c r="AI33" i="27" s="1"/>
  <c r="AC34" i="27"/>
  <c r="AI34" i="27" s="1"/>
  <c r="AC12" i="27"/>
  <c r="AI12" i="27" s="1"/>
  <c r="AC108" i="27"/>
  <c r="AI108" i="27" s="1"/>
  <c r="AC115" i="27"/>
  <c r="AI115" i="27" s="1"/>
  <c r="AC130" i="27"/>
  <c r="AI130" i="27" s="1"/>
  <c r="AC62" i="27"/>
  <c r="AI62" i="27" s="1"/>
  <c r="AC84" i="27"/>
  <c r="AI84" i="27" s="1"/>
  <c r="AC118" i="27"/>
  <c r="AI118" i="27" s="1"/>
  <c r="AC117" i="27"/>
  <c r="AI117" i="27" s="1"/>
  <c r="AC131" i="27"/>
  <c r="AI131" i="27" s="1"/>
  <c r="AC19" i="27"/>
  <c r="AI19" i="27" s="1"/>
  <c r="AC86" i="27"/>
  <c r="AI86" i="27" s="1"/>
  <c r="AC76" i="27"/>
  <c r="AI76" i="27" s="1"/>
  <c r="AC82" i="27"/>
  <c r="AI82" i="27" s="1"/>
  <c r="AC106" i="27"/>
  <c r="AI106" i="27" s="1"/>
  <c r="AC65" i="27"/>
  <c r="AI65" i="27" s="1"/>
  <c r="AC56" i="27"/>
  <c r="AI56" i="27" s="1"/>
  <c r="AC20" i="27"/>
  <c r="AI20" i="27" s="1"/>
  <c r="AC59" i="27"/>
  <c r="AI59" i="27" s="1"/>
  <c r="AC99" i="27"/>
  <c r="AI99" i="27" s="1"/>
  <c r="AC94" i="27"/>
  <c r="AI94" i="27" s="1"/>
  <c r="AC37" i="27"/>
  <c r="AI37" i="27" s="1"/>
  <c r="AC128" i="27"/>
  <c r="AI128" i="27" s="1"/>
  <c r="AC72" i="27"/>
  <c r="AI72" i="27" s="1"/>
  <c r="AC45" i="27"/>
  <c r="AI45" i="27" s="1"/>
  <c r="AC101" i="27"/>
  <c r="AI101" i="27" s="1"/>
  <c r="AC87" i="27"/>
  <c r="AI87" i="27" s="1"/>
  <c r="AC51" i="27"/>
  <c r="AI51" i="27" s="1"/>
  <c r="AC50" i="27"/>
  <c r="AI50" i="27" s="1"/>
  <c r="AC58" i="27"/>
  <c r="AI58" i="27" s="1"/>
  <c r="AC11" i="27"/>
  <c r="AI11" i="27" s="1"/>
  <c r="AC98" i="27"/>
  <c r="AI98" i="27" s="1"/>
  <c r="AC96" i="27"/>
  <c r="AI96" i="27" s="1"/>
  <c r="AC66" i="27"/>
  <c r="AI66" i="27" s="1"/>
  <c r="AC55" i="27"/>
  <c r="AI55" i="27" s="1"/>
  <c r="AC109" i="27"/>
  <c r="AI109" i="27" s="1"/>
  <c r="AC60" i="27"/>
  <c r="AI60" i="27" s="1"/>
  <c r="AC83" i="27"/>
  <c r="AI83" i="27" s="1"/>
  <c r="AC129" i="27"/>
  <c r="AI129" i="27" s="1"/>
  <c r="AC39" i="27"/>
  <c r="AI39" i="27" s="1"/>
  <c r="AC110" i="27"/>
  <c r="AI110" i="27" s="1"/>
  <c r="AC53" i="27"/>
  <c r="AI53" i="27" s="1"/>
  <c r="AC70" i="27"/>
  <c r="AI70" i="27" s="1"/>
  <c r="AC112" i="27"/>
  <c r="AI112" i="27" s="1"/>
  <c r="AC120" i="27"/>
  <c r="AI120" i="27" s="1"/>
  <c r="AC40" i="27"/>
  <c r="AI40" i="27" s="1"/>
  <c r="AC42" i="27"/>
  <c r="AI42" i="27" s="1"/>
  <c r="AC28" i="27"/>
  <c r="AI28" i="27" s="1"/>
  <c r="AC71" i="27"/>
  <c r="AI71" i="27" s="1"/>
  <c r="AC90" i="27"/>
  <c r="AI90" i="27" s="1"/>
  <c r="AC79" i="27"/>
  <c r="AI79" i="27" s="1"/>
  <c r="AC47" i="27"/>
  <c r="AI47" i="27" s="1"/>
  <c r="AC69" i="27"/>
  <c r="AI69" i="27" s="1"/>
  <c r="AC104" i="27"/>
  <c r="AI104" i="27" s="1"/>
  <c r="AC132" i="27"/>
  <c r="AI132" i="27" s="1"/>
  <c r="AC73" i="27"/>
  <c r="AI73" i="27" s="1"/>
  <c r="AC111" i="27"/>
  <c r="AI111" i="27" s="1"/>
  <c r="AC64" i="27"/>
  <c r="AI64" i="27" s="1"/>
  <c r="AC52" i="27"/>
  <c r="AI52" i="27" s="1"/>
  <c r="AC14" i="27"/>
  <c r="AI14" i="27" s="1"/>
  <c r="AC97" i="27"/>
  <c r="AI97" i="27" s="1"/>
  <c r="AC26" i="27"/>
  <c r="AI26" i="27" s="1"/>
  <c r="AC21" i="27"/>
  <c r="AI21" i="27" s="1"/>
  <c r="AC18" i="27"/>
  <c r="AI18" i="27" s="1"/>
  <c r="AC75" i="27"/>
  <c r="AI75" i="27" s="1"/>
  <c r="AC95" i="27"/>
  <c r="AI95" i="27" s="1"/>
  <c r="AC22" i="27"/>
  <c r="AI22" i="27" s="1"/>
  <c r="AC88" i="27"/>
  <c r="AI88" i="27" s="1"/>
  <c r="AC114" i="27"/>
  <c r="AI114" i="27" s="1"/>
  <c r="AC31" i="27"/>
  <c r="AI31" i="27" s="1"/>
  <c r="AC43" i="27"/>
  <c r="AI43" i="27" s="1"/>
  <c r="AC77" i="27"/>
  <c r="AI77" i="27" s="1"/>
  <c r="AC78" i="27"/>
  <c r="AI78" i="27" s="1"/>
  <c r="H118" i="26" l="1"/>
  <c r="AH116" i="27"/>
  <c r="G118" i="26" s="1"/>
  <c r="H80" i="26"/>
  <c r="AH78" i="27"/>
  <c r="G80" i="26" s="1"/>
  <c r="F80" i="26" s="1"/>
  <c r="H105" i="26"/>
  <c r="AH103" i="27"/>
  <c r="G105" i="26" s="1"/>
  <c r="F105" i="26" s="1"/>
  <c r="H96" i="26"/>
  <c r="AH94" i="27"/>
  <c r="G96" i="26" s="1"/>
  <c r="F96" i="26" s="1"/>
  <c r="H25" i="26"/>
  <c r="AH23" i="27"/>
  <c r="G25" i="26" s="1"/>
  <c r="H104" i="26"/>
  <c r="AH102" i="27"/>
  <c r="G104" i="26" s="1"/>
  <c r="F104" i="26" s="1"/>
  <c r="H65" i="26"/>
  <c r="AH63" i="27"/>
  <c r="G65" i="26" s="1"/>
  <c r="F65" i="26" s="1"/>
  <c r="H73" i="26"/>
  <c r="AH71" i="27"/>
  <c r="G73" i="26" s="1"/>
  <c r="F73" i="26" s="1"/>
  <c r="H30" i="26"/>
  <c r="AH28" i="27"/>
  <c r="G30" i="26" s="1"/>
  <c r="H88" i="26"/>
  <c r="AH86" i="27"/>
  <c r="G88" i="26" s="1"/>
  <c r="F88" i="26" s="1"/>
  <c r="H35" i="26"/>
  <c r="AH33" i="27"/>
  <c r="G35" i="26" s="1"/>
  <c r="F35" i="26" s="1"/>
  <c r="H125" i="26"/>
  <c r="AH123" i="27"/>
  <c r="G125" i="26" s="1"/>
  <c r="F125" i="26" s="1"/>
  <c r="H33" i="26"/>
  <c r="AH31" i="27"/>
  <c r="G33" i="26" s="1"/>
  <c r="H32" i="26"/>
  <c r="AH30" i="27"/>
  <c r="G32" i="26" s="1"/>
  <c r="F32" i="26" s="1"/>
  <c r="H128" i="26"/>
  <c r="AH126" i="27"/>
  <c r="G128" i="26" s="1"/>
  <c r="F128" i="26" s="1"/>
  <c r="H36" i="26"/>
  <c r="AH34" i="27"/>
  <c r="G36" i="26" s="1"/>
  <c r="F36" i="26" s="1"/>
  <c r="H87" i="26"/>
  <c r="AH85" i="27"/>
  <c r="G87" i="26" s="1"/>
  <c r="H48" i="26"/>
  <c r="AH46" i="27"/>
  <c r="G48" i="26" s="1"/>
  <c r="F48" i="26" s="1"/>
  <c r="H81" i="26"/>
  <c r="AH79" i="27"/>
  <c r="G81" i="26" s="1"/>
  <c r="F81" i="26" s="1"/>
  <c r="H131" i="26"/>
  <c r="AH129" i="27"/>
  <c r="G131" i="26" s="1"/>
  <c r="F131" i="26" s="1"/>
  <c r="H126" i="26"/>
  <c r="AH124" i="27"/>
  <c r="G126" i="26" s="1"/>
  <c r="G16" i="24"/>
  <c r="G22" i="24" s="1"/>
  <c r="G23" i="24" s="1"/>
  <c r="G17" i="24"/>
  <c r="H90" i="26"/>
  <c r="AH88" i="27"/>
  <c r="G90" i="26" s="1"/>
  <c r="F90" i="26" s="1"/>
  <c r="H93" i="26"/>
  <c r="AH91" i="27"/>
  <c r="G93" i="26" s="1"/>
  <c r="F93" i="26" s="1"/>
  <c r="H42" i="26"/>
  <c r="AH40" i="27"/>
  <c r="G42" i="26" s="1"/>
  <c r="H83" i="26"/>
  <c r="AH81" i="27"/>
  <c r="G83" i="26" s="1"/>
  <c r="F83" i="26" s="1"/>
  <c r="H100" i="26"/>
  <c r="AH98" i="27"/>
  <c r="G100" i="26" s="1"/>
  <c r="F100" i="26" s="1"/>
  <c r="H70" i="26"/>
  <c r="AH68" i="27"/>
  <c r="G70" i="26" s="1"/>
  <c r="F70" i="26" s="1"/>
  <c r="H13" i="26"/>
  <c r="AH11" i="27"/>
  <c r="G13" i="26" s="1"/>
  <c r="H21" i="26"/>
  <c r="AH19" i="27"/>
  <c r="G21" i="26" s="1"/>
  <c r="F21" i="26" s="1"/>
  <c r="H86" i="26"/>
  <c r="AH84" i="27"/>
  <c r="G86" i="26" s="1"/>
  <c r="F86" i="26" s="1"/>
  <c r="H31" i="26"/>
  <c r="AH29" i="27"/>
  <c r="G31" i="26" s="1"/>
  <c r="F31" i="26" s="1"/>
  <c r="H50" i="26"/>
  <c r="AH48" i="27"/>
  <c r="G50" i="26" s="1"/>
  <c r="H82" i="26"/>
  <c r="AH80" i="27"/>
  <c r="G82" i="26" s="1"/>
  <c r="F82" i="26" s="1"/>
  <c r="H120" i="26"/>
  <c r="AH118" i="27"/>
  <c r="G120" i="26" s="1"/>
  <c r="F120" i="26" s="1"/>
  <c r="H110" i="26"/>
  <c r="AH108" i="27"/>
  <c r="G110" i="26" s="1"/>
  <c r="F110" i="26" s="1"/>
  <c r="H124" i="26"/>
  <c r="AH122" i="27"/>
  <c r="G124" i="26" s="1"/>
  <c r="H23" i="26"/>
  <c r="AH21" i="27"/>
  <c r="G23" i="26" s="1"/>
  <c r="F23" i="26" s="1"/>
  <c r="H112" i="26"/>
  <c r="AH110" i="27"/>
  <c r="G112" i="26" s="1"/>
  <c r="F112" i="26" s="1"/>
  <c r="H132" i="26"/>
  <c r="AH130" i="27"/>
  <c r="G132" i="26" s="1"/>
  <c r="F132" i="26" s="1"/>
  <c r="H68" i="26"/>
  <c r="AH66" i="27"/>
  <c r="G68" i="26" s="1"/>
  <c r="D17" i="24"/>
  <c r="D16" i="24"/>
  <c r="D22" i="24" s="1"/>
  <c r="D23" i="24" s="1"/>
  <c r="H28" i="26"/>
  <c r="AH26" i="27"/>
  <c r="G28" i="26" s="1"/>
  <c r="F28" i="26" s="1"/>
  <c r="H45" i="26"/>
  <c r="AH43" i="27"/>
  <c r="G45" i="26" s="1"/>
  <c r="F45" i="26" s="1"/>
  <c r="H89" i="26"/>
  <c r="AH87" i="27"/>
  <c r="G89" i="26" s="1"/>
  <c r="H74" i="26"/>
  <c r="AH72" i="27"/>
  <c r="G74" i="26" s="1"/>
  <c r="F74" i="26" s="1"/>
  <c r="H15" i="26"/>
  <c r="AH13" i="27"/>
  <c r="G15" i="26" s="1"/>
  <c r="F15" i="26" s="1"/>
  <c r="H78" i="26"/>
  <c r="AH76" i="27"/>
  <c r="G78" i="26" s="1"/>
  <c r="F78" i="26" s="1"/>
  <c r="H84" i="26"/>
  <c r="AH82" i="27"/>
  <c r="G84" i="26" s="1"/>
  <c r="H101" i="26"/>
  <c r="AH99" i="27"/>
  <c r="G101" i="26" s="1"/>
  <c r="F101" i="26" s="1"/>
  <c r="H67" i="26"/>
  <c r="AH65" i="27"/>
  <c r="G67" i="26" s="1"/>
  <c r="F67" i="26" s="1"/>
  <c r="H116" i="26"/>
  <c r="AH114" i="27"/>
  <c r="G116" i="26" s="1"/>
  <c r="F116" i="26" s="1"/>
  <c r="H102" i="26"/>
  <c r="AH100" i="27"/>
  <c r="G102" i="26" s="1"/>
  <c r="H127" i="26"/>
  <c r="AH125" i="27"/>
  <c r="G127" i="26" s="1"/>
  <c r="F127" i="26" s="1"/>
  <c r="H16" i="26"/>
  <c r="AH14" i="27"/>
  <c r="G16" i="26" s="1"/>
  <c r="F16" i="26" s="1"/>
  <c r="H106" i="26"/>
  <c r="AH104" i="27"/>
  <c r="G106" i="26" s="1"/>
  <c r="F106" i="26" s="1"/>
  <c r="H59" i="26"/>
  <c r="AH57" i="27"/>
  <c r="G59" i="26" s="1"/>
  <c r="H11" i="26"/>
  <c r="AH9" i="27"/>
  <c r="G11" i="26" s="1"/>
  <c r="F11" i="26" s="1"/>
  <c r="H43" i="26"/>
  <c r="AH41" i="27"/>
  <c r="G43" i="26" s="1"/>
  <c r="F43" i="26" s="1"/>
  <c r="H75" i="26"/>
  <c r="AH73" i="27"/>
  <c r="G75" i="26" s="1"/>
  <c r="F75" i="26" s="1"/>
  <c r="E16" i="24"/>
  <c r="E22" i="24" s="1"/>
  <c r="E23" i="24" s="1"/>
  <c r="E17" i="24"/>
  <c r="H55" i="26"/>
  <c r="AH53" i="27"/>
  <c r="G55" i="26" s="1"/>
  <c r="F55" i="26" s="1"/>
  <c r="H26" i="26"/>
  <c r="AH24" i="27"/>
  <c r="G26" i="26" s="1"/>
  <c r="F26" i="26" s="1"/>
  <c r="H76" i="26"/>
  <c r="AH74" i="27"/>
  <c r="G76" i="26" s="1"/>
  <c r="F76" i="26" s="1"/>
  <c r="H97" i="26"/>
  <c r="AH95" i="27"/>
  <c r="G97" i="26" s="1"/>
  <c r="H113" i="26"/>
  <c r="AH111" i="27"/>
  <c r="G113" i="26" s="1"/>
  <c r="F113" i="26" s="1"/>
  <c r="H91" i="26"/>
  <c r="AH89" i="27"/>
  <c r="G91" i="26" s="1"/>
  <c r="F91" i="26" s="1"/>
  <c r="H27" i="26"/>
  <c r="AH25" i="27"/>
  <c r="G27" i="26" s="1"/>
  <c r="F27" i="26" s="1"/>
  <c r="H109" i="26"/>
  <c r="AH107" i="27"/>
  <c r="G109" i="26" s="1"/>
  <c r="H114" i="26"/>
  <c r="AH112" i="27"/>
  <c r="G114" i="26" s="1"/>
  <c r="F114" i="26" s="1"/>
  <c r="H77" i="26"/>
  <c r="AH75" i="27"/>
  <c r="G77" i="26" s="1"/>
  <c r="F77" i="26" s="1"/>
  <c r="H8" i="26"/>
  <c r="AH6" i="27"/>
  <c r="G8" i="26" s="1"/>
  <c r="F8" i="26" s="1"/>
  <c r="H130" i="26"/>
  <c r="AH128" i="27"/>
  <c r="G130" i="26" s="1"/>
  <c r="H63" i="26"/>
  <c r="AH61" i="27"/>
  <c r="G63" i="26" s="1"/>
  <c r="F63" i="26" s="1"/>
  <c r="H62" i="26"/>
  <c r="AH60" i="27"/>
  <c r="G62" i="26" s="1"/>
  <c r="F62" i="26" s="1"/>
  <c r="H7" i="26"/>
  <c r="AH5" i="27"/>
  <c r="G7" i="26" s="1"/>
  <c r="H54" i="26"/>
  <c r="AH52" i="27"/>
  <c r="G54" i="26" s="1"/>
  <c r="H12" i="26"/>
  <c r="AH10" i="27"/>
  <c r="G12" i="26" s="1"/>
  <c r="F12" i="26" s="1"/>
  <c r="H51" i="26"/>
  <c r="AH49" i="27"/>
  <c r="G51" i="26" s="1"/>
  <c r="F51" i="26" s="1"/>
  <c r="H66" i="26"/>
  <c r="AH64" i="27"/>
  <c r="G66" i="26" s="1"/>
  <c r="F66" i="26" s="1"/>
  <c r="H38" i="26"/>
  <c r="AH36" i="27"/>
  <c r="G38" i="26" s="1"/>
  <c r="F38" i="26" s="1"/>
  <c r="H60" i="26"/>
  <c r="AH58" i="27"/>
  <c r="G60" i="26" s="1"/>
  <c r="F60" i="26" s="1"/>
  <c r="H103" i="26"/>
  <c r="AH101" i="27"/>
  <c r="G103" i="26" s="1"/>
  <c r="F103" i="26" s="1"/>
  <c r="H134" i="26"/>
  <c r="AH132" i="27"/>
  <c r="G134" i="26" s="1"/>
  <c r="F134" i="26" s="1"/>
  <c r="H98" i="26"/>
  <c r="AH96" i="27"/>
  <c r="G98" i="26" s="1"/>
  <c r="F98" i="26" s="1"/>
  <c r="H10" i="26"/>
  <c r="AH8" i="27"/>
  <c r="G10" i="26" s="1"/>
  <c r="F10" i="26" s="1"/>
  <c r="H92" i="26"/>
  <c r="AH90" i="27"/>
  <c r="G92" i="26" s="1"/>
  <c r="F92" i="26" s="1"/>
  <c r="H72" i="26"/>
  <c r="AH70" i="27"/>
  <c r="G72" i="26" s="1"/>
  <c r="F72" i="26" s="1"/>
  <c r="H17" i="26"/>
  <c r="AH15" i="27"/>
  <c r="G17" i="26" s="1"/>
  <c r="F17" i="26" s="1"/>
  <c r="H24" i="26"/>
  <c r="AH22" i="27"/>
  <c r="G24" i="26" s="1"/>
  <c r="F24" i="26" s="1"/>
  <c r="H133" i="26"/>
  <c r="AH131" i="27"/>
  <c r="G133" i="26" s="1"/>
  <c r="F133" i="26" s="1"/>
  <c r="H44" i="26"/>
  <c r="AH42" i="27"/>
  <c r="G44" i="26" s="1"/>
  <c r="F44" i="26" s="1"/>
  <c r="H69" i="26"/>
  <c r="AH67" i="27"/>
  <c r="G69" i="26" s="1"/>
  <c r="F69" i="26" s="1"/>
  <c r="H107" i="26"/>
  <c r="AH105" i="27"/>
  <c r="G107" i="26" s="1"/>
  <c r="F107" i="26" s="1"/>
  <c r="H37" i="26"/>
  <c r="AH35" i="27"/>
  <c r="G37" i="26" s="1"/>
  <c r="F37" i="26" s="1"/>
  <c r="F16" i="24"/>
  <c r="F22" i="24" s="1"/>
  <c r="F23" i="24" s="1"/>
  <c r="F17" i="24"/>
  <c r="H29" i="26"/>
  <c r="AH27" i="27"/>
  <c r="G29" i="26" s="1"/>
  <c r="F29" i="26" s="1"/>
  <c r="H34" i="26"/>
  <c r="AH32" i="27"/>
  <c r="G34" i="26" s="1"/>
  <c r="F34" i="26" s="1"/>
  <c r="H19" i="26"/>
  <c r="AH17" i="27"/>
  <c r="G19" i="26" s="1"/>
  <c r="F19" i="26" s="1"/>
  <c r="H99" i="26"/>
  <c r="AH97" i="27"/>
  <c r="G99" i="26" s="1"/>
  <c r="F99" i="26" s="1"/>
  <c r="H108" i="26"/>
  <c r="AH106" i="27"/>
  <c r="G108" i="26" s="1"/>
  <c r="F108" i="26" s="1"/>
  <c r="H64" i="26"/>
  <c r="AH62" i="27"/>
  <c r="G64" i="26" s="1"/>
  <c r="F64" i="26" s="1"/>
  <c r="H52" i="26"/>
  <c r="AH50" i="27"/>
  <c r="G52" i="26" s="1"/>
  <c r="F52" i="26" s="1"/>
  <c r="H85" i="26"/>
  <c r="AH83" i="27"/>
  <c r="G85" i="26" s="1"/>
  <c r="F85" i="26" s="1"/>
  <c r="H58" i="26"/>
  <c r="AH56" i="27"/>
  <c r="G58" i="26" s="1"/>
  <c r="F58" i="26" s="1"/>
  <c r="H46" i="26"/>
  <c r="AH44" i="27"/>
  <c r="G46" i="26" s="1"/>
  <c r="F46" i="26" s="1"/>
  <c r="H122" i="26"/>
  <c r="AH120" i="27"/>
  <c r="G122" i="26" s="1"/>
  <c r="F122" i="26" s="1"/>
  <c r="H117" i="26"/>
  <c r="AH115" i="27"/>
  <c r="G117" i="26" s="1"/>
  <c r="F117" i="26" s="1"/>
  <c r="H71" i="26"/>
  <c r="AH69" i="27"/>
  <c r="G71" i="26" s="1"/>
  <c r="F71" i="26" s="1"/>
  <c r="H14" i="26"/>
  <c r="AH12" i="27"/>
  <c r="G14" i="26" s="1"/>
  <c r="F14" i="26" s="1"/>
  <c r="H39" i="26"/>
  <c r="AH37" i="27"/>
  <c r="G39" i="26" s="1"/>
  <c r="F39" i="26" s="1"/>
  <c r="H95" i="26"/>
  <c r="AH93" i="27"/>
  <c r="G95" i="26" s="1"/>
  <c r="F95" i="26" s="1"/>
  <c r="H119" i="26"/>
  <c r="AH117" i="27"/>
  <c r="G119" i="26" s="1"/>
  <c r="F119" i="26" s="1"/>
  <c r="B17" i="24"/>
  <c r="B16" i="24"/>
  <c r="B22" i="24" s="1"/>
  <c r="B23" i="24" s="1"/>
  <c r="H94" i="26"/>
  <c r="AH92" i="27"/>
  <c r="G94" i="26" s="1"/>
  <c r="F94" i="26" s="1"/>
  <c r="H18" i="26"/>
  <c r="AH16" i="27"/>
  <c r="G18" i="26" s="1"/>
  <c r="F18" i="26" s="1"/>
  <c r="H41" i="26"/>
  <c r="AH39" i="27"/>
  <c r="G41" i="26" s="1"/>
  <c r="F41" i="26" s="1"/>
  <c r="H47" i="26"/>
  <c r="AH45" i="27"/>
  <c r="G47" i="26" s="1"/>
  <c r="F47" i="26" s="1"/>
  <c r="H115" i="26"/>
  <c r="AH113" i="27"/>
  <c r="G115" i="26" s="1"/>
  <c r="F115" i="26" s="1"/>
  <c r="H79" i="26"/>
  <c r="AH77" i="27"/>
  <c r="G79" i="26" s="1"/>
  <c r="F79" i="26" s="1"/>
  <c r="H56" i="26"/>
  <c r="AH54" i="27"/>
  <c r="G56" i="26" s="1"/>
  <c r="F56" i="26" s="1"/>
  <c r="H111" i="26"/>
  <c r="AH109" i="27"/>
  <c r="G111" i="26" s="1"/>
  <c r="F111" i="26" s="1"/>
  <c r="H40" i="26"/>
  <c r="AH38" i="27"/>
  <c r="G40" i="26" s="1"/>
  <c r="F40" i="26" s="1"/>
  <c r="H53" i="26"/>
  <c r="AH51" i="27"/>
  <c r="G53" i="26" s="1"/>
  <c r="F53" i="26" s="1"/>
  <c r="H121" i="26"/>
  <c r="AH119" i="27"/>
  <c r="G121" i="26" s="1"/>
  <c r="F121" i="26" s="1"/>
  <c r="H9" i="26"/>
  <c r="AH7" i="27"/>
  <c r="G9" i="26" s="1"/>
  <c r="F9" i="26" s="1"/>
  <c r="H61" i="26"/>
  <c r="AH59" i="27"/>
  <c r="G61" i="26" s="1"/>
  <c r="F61" i="26" s="1"/>
  <c r="H20" i="26"/>
  <c r="AH18" i="27"/>
  <c r="G20" i="26" s="1"/>
  <c r="F20" i="26" s="1"/>
  <c r="H129" i="26"/>
  <c r="AH127" i="27"/>
  <c r="G129" i="26" s="1"/>
  <c r="F129" i="26" s="1"/>
  <c r="H123" i="26"/>
  <c r="AH121" i="27"/>
  <c r="G123" i="26" s="1"/>
  <c r="F123" i="26" s="1"/>
  <c r="H49" i="26"/>
  <c r="AH47" i="27"/>
  <c r="G49" i="26" s="1"/>
  <c r="F49" i="26" s="1"/>
  <c r="H22" i="26"/>
  <c r="AH20" i="27"/>
  <c r="G22" i="26" s="1"/>
  <c r="F22" i="26" s="1"/>
  <c r="H57" i="26"/>
  <c r="AH55" i="27"/>
  <c r="G57" i="26" s="1"/>
  <c r="F57" i="26" s="1"/>
  <c r="C17" i="24"/>
  <c r="C16" i="24"/>
  <c r="C22" i="24" s="1"/>
  <c r="C23" i="24" s="1"/>
  <c r="F54" i="26" l="1"/>
  <c r="F130" i="26"/>
  <c r="F109" i="26"/>
  <c r="F97" i="26"/>
  <c r="F59" i="26"/>
  <c r="F102" i="26"/>
  <c r="F84" i="26"/>
  <c r="F89" i="26"/>
  <c r="F68" i="26"/>
  <c r="F124" i="26"/>
  <c r="F50" i="26"/>
  <c r="F13" i="26"/>
  <c r="F42" i="26"/>
  <c r="F126" i="26"/>
  <c r="F87" i="26"/>
  <c r="F33" i="26"/>
  <c r="F30" i="26"/>
  <c r="F25" i="26"/>
  <c r="F118" i="26"/>
  <c r="L7" i="26"/>
  <c r="M15" i="26" s="1"/>
  <c r="F7" i="26"/>
  <c r="M7" i="26"/>
  <c r="G21" i="24"/>
  <c r="G19" i="24"/>
  <c r="G34" i="24"/>
  <c r="G35" i="24" s="1"/>
  <c r="C21" i="24"/>
  <c r="C34" i="24"/>
  <c r="C35" i="24" s="1"/>
  <c r="C19" i="24"/>
  <c r="B34" i="24"/>
  <c r="B35" i="24" s="1"/>
  <c r="B19" i="24"/>
  <c r="B21" i="24"/>
  <c r="D21" i="24"/>
  <c r="D19" i="24"/>
  <c r="D34" i="24"/>
  <c r="D35" i="24" s="1"/>
  <c r="F19" i="24"/>
  <c r="F21" i="24"/>
  <c r="F34" i="24"/>
  <c r="F35" i="24" s="1"/>
  <c r="E34" i="24"/>
  <c r="E35" i="24" s="1"/>
  <c r="E21" i="24"/>
  <c r="E19" i="24"/>
  <c r="N7" i="26" l="1"/>
  <c r="L11" i="26" s="1"/>
  <c r="M16" i="26"/>
  <c r="M11" i="26" l="1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<sst xmlns="http://schemas.openxmlformats.org/spreadsheetml/2006/main" count="731" uniqueCount="208">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</sst>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0066"/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1286864878.8710756</c:v>
                </c:pt>
                <c:pt idx="1">
                  <c:v>6730057943.6883078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1286864878.8710756</c:v>
                </c:pt>
                <c:pt idx="1">
                  <c:v>6730057943.6883078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8441576759.7920837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0.1605185564777892</c:v>
                </c:pt>
                <c:pt idx="1">
                  <c:v>0.83948144352221077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1286864878.8710756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8441576759.7920837</c:v>
                </c:pt>
                <c:pt idx="1">
                  <c:v>6730057943.6883078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166687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52387</xdr:rowOff>
    </xdr:from>
    <xdr:to>
      <xdr:col>8</xdr:col>
      <xdr:colOff>352425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32</xdr:row>
      <xdr:rowOff>157162</xdr:rowOff>
    </xdr:from>
    <xdr:to>
      <xdr:col>8</xdr:col>
      <xdr:colOff>466725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33337</xdr:rowOff>
    </xdr:from>
    <xdr:to>
      <xdr:col>13</xdr:col>
      <xdr:colOff>762000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1938336</xdr:colOff>
      <xdr:row>50</xdr:row>
      <xdr:rowOff>38100</xdr:rowOff>
    </xdr:from>
    <xdr:to>
      <xdr:col>12</xdr:col>
      <xdr:colOff>9524</xdr:colOff>
      <xdr:row>70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 refreshError="1"/>
      <sheetData sheetId="1">
        <row r="2">
          <cell r="F2">
            <v>129693892200</v>
          </cell>
        </row>
      </sheetData>
      <sheetData sheetId="2" refreshError="1"/>
      <sheetData sheetId="3">
        <row r="4">
          <cell r="B4">
            <v>675708.07497868256</v>
          </cell>
          <cell r="C4">
            <v>866896.7938679998</v>
          </cell>
          <cell r="D4">
            <v>914039.21770372172</v>
          </cell>
          <cell r="E4">
            <v>601065.90390545607</v>
          </cell>
          <cell r="F4">
            <v>500233.49736793939</v>
          </cell>
          <cell r="G4">
            <v>299878.19606612076</v>
          </cell>
          <cell r="H4">
            <v>2690083.479345676</v>
          </cell>
          <cell r="I4">
            <v>2860341.9274055292</v>
          </cell>
          <cell r="J4">
            <v>1804739.5494344409</v>
          </cell>
          <cell r="K4">
            <v>1328015.8948668526</v>
          </cell>
          <cell r="L4">
            <v>1191809.1364189705</v>
          </cell>
          <cell r="M4">
            <v>510775.34417955874</v>
          </cell>
          <cell r="N4">
            <v>53644142.771776401</v>
          </cell>
          <cell r="O4">
            <v>95626515.375775322</v>
          </cell>
          <cell r="P4">
            <v>69970621.006664872</v>
          </cell>
          <cell r="Q4">
            <v>23323540.335554954</v>
          </cell>
          <cell r="R4">
            <v>16326478.23488847</v>
          </cell>
          <cell r="S4">
            <v>9329416.1342219822</v>
          </cell>
        </row>
        <row r="5">
          <cell r="B5">
            <v>686486.21234677744</v>
          </cell>
          <cell r="C5">
            <v>880724.55925109831</v>
          </cell>
          <cell r="D5">
            <v>928618.94615901285</v>
          </cell>
          <cell r="E5">
            <v>610653.43307591253</v>
          </cell>
          <cell r="F5">
            <v>508212.66107842827</v>
          </cell>
          <cell r="G5">
            <v>304661.51671979076</v>
          </cell>
          <cell r="H5">
            <v>2712607.1661554892</v>
          </cell>
          <cell r="I5">
            <v>2884291.1640134319</v>
          </cell>
          <cell r="J5">
            <v>1819850.3772941891</v>
          </cell>
          <cell r="K5">
            <v>1339135.1832919503</v>
          </cell>
          <cell r="L5">
            <v>1201787.9850055967</v>
          </cell>
          <cell r="M5">
            <v>515051.99357382709</v>
          </cell>
          <cell r="N5">
            <v>54068162.268274531</v>
          </cell>
          <cell r="O5">
            <v>96382376.217358947</v>
          </cell>
          <cell r="P5">
            <v>70523689.915140688</v>
          </cell>
          <cell r="Q5">
            <v>23507896.638380229</v>
          </cell>
          <cell r="R5">
            <v>16455527.646866161</v>
          </cell>
          <cell r="S5">
            <v>9403158.6553520933</v>
          </cell>
        </row>
        <row r="6">
          <cell r="B6">
            <v>697436.27047389117</v>
          </cell>
          <cell r="C6">
            <v>894772.88963898446</v>
          </cell>
          <cell r="D6">
            <v>943431.23409065115</v>
          </cell>
          <cell r="E6">
            <v>620393.89175875206</v>
          </cell>
          <cell r="F6">
            <v>516319.09945935349</v>
          </cell>
          <cell r="G6">
            <v>309521.13553976954</v>
          </cell>
          <cell r="H6">
            <v>2735319.4405951668</v>
          </cell>
          <cell r="I6">
            <v>2908440.9241771391</v>
          </cell>
          <cell r="J6">
            <v>1835087.7259689092</v>
          </cell>
          <cell r="K6">
            <v>1350347.571939386</v>
          </cell>
          <cell r="L6">
            <v>1211850.385073808</v>
          </cell>
          <cell r="M6">
            <v>519364.45074591774</v>
          </cell>
          <cell r="N6">
            <v>54495533.342859678</v>
          </cell>
          <cell r="O6">
            <v>97144211.611184642</v>
          </cell>
          <cell r="P6">
            <v>71081130.44720827</v>
          </cell>
          <cell r="Q6">
            <v>23693710.149069421</v>
          </cell>
          <cell r="R6">
            <v>16585597.104348598</v>
          </cell>
          <cell r="S6">
            <v>9477484.0596277695</v>
          </cell>
        </row>
        <row r="7">
          <cell r="B7">
            <v>708560.99164715305</v>
          </cell>
          <cell r="C7">
            <v>909045.30323723902</v>
          </cell>
          <cell r="D7">
            <v>958479.79102657514</v>
          </cell>
          <cell r="E7">
            <v>630289.71931403724</v>
          </cell>
          <cell r="F7">
            <v>524554.84265351249</v>
          </cell>
          <cell r="G7">
            <v>314458.26954883343</v>
          </cell>
          <cell r="H7">
            <v>2758221.8816821412</v>
          </cell>
          <cell r="I7">
            <v>2932792.8868518975</v>
          </cell>
          <cell r="J7">
            <v>1850452.6547994113</v>
          </cell>
          <cell r="K7">
            <v>1361653.840324095</v>
          </cell>
          <cell r="L7">
            <v>1221997.0361882907</v>
          </cell>
          <cell r="M7">
            <v>523713.0155092674</v>
          </cell>
          <cell r="N7">
            <v>54926282.487416677</v>
          </cell>
          <cell r="O7">
            <v>97912068.781916678</v>
          </cell>
          <cell r="P7">
            <v>71642977.157500014</v>
          </cell>
          <cell r="Q7">
            <v>23880992.385833338</v>
          </cell>
          <cell r="R7">
            <v>16716694.670083337</v>
          </cell>
          <cell r="S7">
            <v>9552396.9543333352</v>
          </cell>
        </row>
        <row r="8">
          <cell r="B8">
            <v>719863.16189558082</v>
          </cell>
          <cell r="C8">
            <v>923545.37436991197</v>
          </cell>
          <cell r="D8">
            <v>973768.38566495234</v>
          </cell>
          <cell r="E8">
            <v>640343.39401176665</v>
          </cell>
          <cell r="F8">
            <v>532921.95318626333</v>
          </cell>
          <cell r="G8">
            <v>319474.15518234111</v>
          </cell>
          <cell r="H8">
            <v>2781316.0816547363</v>
          </cell>
          <cell r="I8">
            <v>2957348.7450506054</v>
          </cell>
          <cell r="J8">
            <v>1865946.2319962152</v>
          </cell>
          <cell r="K8">
            <v>1373054.7744877811</v>
          </cell>
          <cell r="L8">
            <v>1232228.6437710857</v>
          </cell>
          <cell r="M8">
            <v>528097.99018760817</v>
          </cell>
          <cell r="N8">
            <v>55360436.403230228</v>
          </cell>
          <cell r="O8">
            <v>98685995.327497363</v>
          </cell>
          <cell r="P8">
            <v>72209264.873778567</v>
          </cell>
          <cell r="Q8">
            <v>24069754.957926188</v>
          </cell>
          <cell r="R8">
            <v>16848828.470548332</v>
          </cell>
          <cell r="S8">
            <v>9627901.9831704739</v>
          </cell>
        </row>
        <row r="9">
          <cell r="B9">
            <v>731345.61168780271</v>
          </cell>
          <cell r="C9">
            <v>938276.7343746617</v>
          </cell>
          <cell r="D9">
            <v>989300.8468179967</v>
          </cell>
          <cell r="E9">
            <v>650557.43365252228</v>
          </cell>
          <cell r="F9">
            <v>541422.52648205555</v>
          </cell>
          <cell r="G9">
            <v>324570.04859788145</v>
          </cell>
          <cell r="H9">
            <v>2804603.6460828576</v>
          </cell>
          <cell r="I9">
            <v>2982110.2059615199</v>
          </cell>
          <cell r="J9">
            <v>1881569.5347138159</v>
          </cell>
          <cell r="K9">
            <v>1384551.1670535626</v>
          </cell>
          <cell r="L9">
            <v>1242545.9191506333</v>
          </cell>
          <cell r="M9">
            <v>532519.67963598564</v>
          </cell>
          <cell r="N9">
            <v>55798022.002640054</v>
          </cell>
          <cell r="O9">
            <v>99466039.222097486</v>
          </cell>
          <cell r="P9">
            <v>72780028.699095726</v>
          </cell>
          <cell r="Q9">
            <v>24260009.566365242</v>
          </cell>
          <cell r="R9">
            <v>16982006.696455669</v>
          </cell>
          <cell r="S9">
            <v>9704003.8265460972</v>
          </cell>
        </row>
        <row r="10">
          <cell r="B10">
            <v>743011.21664090792</v>
          </cell>
          <cell r="C10">
            <v>953243.07251217274</v>
          </cell>
          <cell r="D10">
            <v>1005081.0643708406</v>
          </cell>
          <cell r="E10">
            <v>660934.39619801694</v>
          </cell>
          <cell r="F10">
            <v>550058.69138919935</v>
          </cell>
          <cell r="G10">
            <v>329747.22598986031</v>
          </cell>
          <cell r="H10">
            <v>2828086.1939796223</v>
          </cell>
          <cell r="I10">
            <v>3007078.9910669401</v>
          </cell>
          <cell r="J10">
            <v>1897323.6491255693</v>
          </cell>
          <cell r="K10">
            <v>1396143.8172810792</v>
          </cell>
          <cell r="L10">
            <v>1252949.5796112253</v>
          </cell>
          <cell r="M10">
            <v>536978.39126195363</v>
          </cell>
          <cell r="N10">
            <v>56239066.410709128</v>
          </cell>
          <cell r="O10">
            <v>100252248.81909019</v>
          </cell>
          <cell r="P10">
            <v>73355304.013968423</v>
          </cell>
          <cell r="Q10">
            <v>24451768.004656143</v>
          </cell>
          <cell r="R10">
            <v>17116237.603259299</v>
          </cell>
          <cell r="S10">
            <v>9780707.2018624581</v>
          </cell>
        </row>
        <row r="11">
          <cell r="B11">
            <v>848062.01515679562</v>
          </cell>
          <cell r="C11">
            <v>1088017.5465771293</v>
          </cell>
          <cell r="D11">
            <v>1147184.6639136497</v>
          </cell>
          <cell r="E11">
            <v>754380.74604063795</v>
          </cell>
          <cell r="F11">
            <v>627828.85618196882</v>
          </cell>
          <cell r="G11">
            <v>376368.60750175617</v>
          </cell>
          <cell r="H11">
            <v>3203858.4514137181</v>
          </cell>
          <cell r="I11">
            <v>3406634.3027690169</v>
          </cell>
          <cell r="J11">
            <v>2149424.024366165</v>
          </cell>
          <cell r="K11">
            <v>1581651.6405713293</v>
          </cell>
          <cell r="L11">
            <v>1419430.9594870906</v>
          </cell>
          <cell r="M11">
            <v>608327.55406589585</v>
          </cell>
          <cell r="N11">
            <v>63682034.952480868</v>
          </cell>
          <cell r="O11">
            <v>113520149.26311804</v>
          </cell>
          <cell r="P11">
            <v>83063523.851062</v>
          </cell>
          <cell r="Q11">
            <v>27687841.283687327</v>
          </cell>
          <cell r="R11">
            <v>19381488.898581132</v>
          </cell>
          <cell r="S11">
            <v>11075136.513474932</v>
          </cell>
        </row>
        <row r="12">
          <cell r="B12">
            <v>861589.34927413857</v>
          </cell>
          <cell r="C12">
            <v>1105372.3822082942</v>
          </cell>
          <cell r="D12">
            <v>1165483.2670413733</v>
          </cell>
          <cell r="E12">
            <v>766413.78162176278</v>
          </cell>
          <cell r="F12">
            <v>637843.27795100946</v>
          </cell>
          <cell r="G12">
            <v>382372.01741042192</v>
          </cell>
          <cell r="H12">
            <v>3230683.9030759721</v>
          </cell>
          <cell r="I12">
            <v>3435157.5678276159</v>
          </cell>
          <cell r="J12">
            <v>2167420.8463674244</v>
          </cell>
          <cell r="K12">
            <v>1594894.5850628216</v>
          </cell>
          <cell r="L12">
            <v>1431315.6532615069</v>
          </cell>
          <cell r="M12">
            <v>613420.99425493146</v>
          </cell>
          <cell r="N12">
            <v>64185396.978627995</v>
          </cell>
          <cell r="O12">
            <v>114417446.78798902</v>
          </cell>
          <cell r="P12">
            <v>83720083.015601724</v>
          </cell>
          <cell r="Q12">
            <v>27906694.338533904</v>
          </cell>
          <cell r="R12">
            <v>19534686.036973737</v>
          </cell>
          <cell r="S12">
            <v>11162677.735413563</v>
          </cell>
        </row>
        <row r="13">
          <cell r="B13">
            <v>875332.45625366829</v>
          </cell>
          <cell r="C13">
            <v>1123004.0427130396</v>
          </cell>
          <cell r="D13">
            <v>1184073.7489632952</v>
          </cell>
          <cell r="E13">
            <v>778638.75469076307</v>
          </cell>
          <cell r="F13">
            <v>648017.43854438222</v>
          </cell>
          <cell r="G13">
            <v>388471.18698079465</v>
          </cell>
          <cell r="H13">
            <v>3257733.9604340759</v>
          </cell>
          <cell r="I13">
            <v>3463919.6541324351</v>
          </cell>
          <cell r="J13">
            <v>2185568.3532026079</v>
          </cell>
          <cell r="K13">
            <v>1608248.4108472022</v>
          </cell>
          <cell r="L13">
            <v>1443299.8558885148</v>
          </cell>
          <cell r="M13">
            <v>618557.0810950778</v>
          </cell>
          <cell r="N13">
            <v>64692737.730165347</v>
          </cell>
          <cell r="O13">
            <v>115321836.82333823</v>
          </cell>
          <cell r="P13">
            <v>84381831.821954802</v>
          </cell>
          <cell r="Q13">
            <v>28127277.273984931</v>
          </cell>
          <cell r="R13">
            <v>19689094.091789454</v>
          </cell>
          <cell r="S13">
            <v>11250910.909593973</v>
          </cell>
        </row>
        <row r="14">
          <cell r="B14">
            <v>889294.77786208107</v>
          </cell>
          <cell r="C14">
            <v>1140916.9436912746</v>
          </cell>
          <cell r="D14">
            <v>1202960.7654025825</v>
          </cell>
          <cell r="E14">
            <v>791058.72681917681</v>
          </cell>
          <cell r="F14">
            <v>658353.88593665685</v>
          </cell>
          <cell r="G14">
            <v>394667.64366359799</v>
          </cell>
          <cell r="H14">
            <v>3285010.5040796129</v>
          </cell>
          <cell r="I14">
            <v>3492922.5612998414</v>
          </cell>
          <cell r="J14">
            <v>2203867.8065344235</v>
          </cell>
          <cell r="K14">
            <v>1621714.0463177837</v>
          </cell>
          <cell r="L14">
            <v>1455384.4005416008</v>
          </cell>
          <cell r="M14">
            <v>623736.17166068603</v>
          </cell>
          <cell r="N14">
            <v>65204088.656139366</v>
          </cell>
          <cell r="O14">
            <v>116233375.43050928</v>
          </cell>
          <cell r="P14">
            <v>85048811.290616557</v>
          </cell>
          <cell r="Q14">
            <v>28349603.763538849</v>
          </cell>
          <cell r="R14">
            <v>19844722.634477198</v>
          </cell>
          <cell r="S14">
            <v>11339841.50541554</v>
          </cell>
        </row>
        <row r="15">
          <cell r="B15">
            <v>903479.81076527562</v>
          </cell>
          <cell r="C15">
            <v>1159115.5711756058</v>
          </cell>
          <cell r="D15">
            <v>1222149.0463452758</v>
          </cell>
          <cell r="E15">
            <v>803676.80841329752</v>
          </cell>
          <cell r="F15">
            <v>668855.20874483581</v>
          </cell>
          <cell r="G15">
            <v>400962.93927373667</v>
          </cell>
          <cell r="H15">
            <v>3312515.4303500918</v>
          </cell>
          <cell r="I15">
            <v>3522168.3056887048</v>
          </cell>
          <cell r="J15">
            <v>2222320.4785893019</v>
          </cell>
          <cell r="K15">
            <v>1635292.4276411845</v>
          </cell>
          <cell r="L15">
            <v>1467570.127370294</v>
          </cell>
          <cell r="M15">
            <v>628958.62601584021</v>
          </cell>
          <cell r="N15">
            <v>65719481.45417922</v>
          </cell>
          <cell r="O15">
            <v>117152119.11397164</v>
          </cell>
          <cell r="P15">
            <v>85721062.76632072</v>
          </cell>
          <cell r="Q15">
            <v>28573687.588773567</v>
          </cell>
          <cell r="R15">
            <v>20001581.3121415</v>
          </cell>
          <cell r="S15">
            <v>11429475.035509428</v>
          </cell>
        </row>
        <row r="16">
          <cell r="B16">
            <v>917891.10740404332</v>
          </cell>
          <cell r="C16">
            <v>1177604.4827547998</v>
          </cell>
          <cell r="D16">
            <v>1241643.3972248491</v>
          </cell>
          <cell r="E16">
            <v>816496.15949313156</v>
          </cell>
          <cell r="F16">
            <v>679524.03687663667</v>
          </cell>
          <cell r="G16">
            <v>407358.65037892619</v>
          </cell>
          <cell r="H16">
            <v>3340250.6514607864</v>
          </cell>
          <cell r="I16">
            <v>3551658.9205405829</v>
          </cell>
          <cell r="J16">
            <v>2240927.6522458438</v>
          </cell>
          <cell r="K16">
            <v>1648984.4988224134</v>
          </cell>
          <cell r="L16">
            <v>1479857.8835585765</v>
          </cell>
          <cell r="M16">
            <v>634224.80723938975</v>
          </cell>
          <cell r="N16">
            <v>66238948.072461732</v>
          </cell>
          <cell r="O16">
            <v>118078124.82482307</v>
          </cell>
          <cell r="P16">
            <v>86398627.920602262</v>
          </cell>
          <cell r="Q16">
            <v>28799542.640200749</v>
          </cell>
          <cell r="R16">
            <v>20159679.848140527</v>
          </cell>
          <cell r="S16">
            <v>11519817.0560803</v>
          </cell>
        </row>
        <row r="17">
          <cell r="B17">
            <v>932532.27688372671</v>
          </cell>
          <cell r="C17">
            <v>1196388.3087151689</v>
          </cell>
          <cell r="D17">
            <v>1261448.7001256612</v>
          </cell>
          <cell r="E17">
            <v>829519.99048378016</v>
          </cell>
          <cell r="F17">
            <v>690363.04218911543</v>
          </cell>
          <cell r="G17">
            <v>413856.37869452214</v>
          </cell>
          <cell r="H17">
            <v>3368218.0956376772</v>
          </cell>
          <cell r="I17">
            <v>3581396.4561210745</v>
          </cell>
          <cell r="J17">
            <v>2259690.621124011</v>
          </cell>
          <cell r="K17">
            <v>1662791.2117704989</v>
          </cell>
          <cell r="L17">
            <v>1492248.5233837813</v>
          </cell>
          <cell r="M17">
            <v>639535.08145019191</v>
          </cell>
          <cell r="N17">
            <v>66762520.711691745</v>
          </cell>
          <cell r="O17">
            <v>119011449.96432005</v>
          </cell>
          <cell r="P17">
            <v>87081548.754380524</v>
          </cell>
          <cell r="Q17">
            <v>29027182.91812684</v>
          </cell>
          <cell r="R17">
            <v>20319028.042688791</v>
          </cell>
          <cell r="S17">
            <v>11610873.167250738</v>
          </cell>
        </row>
        <row r="18">
          <cell r="B18">
            <v>947406.98587806895</v>
          </cell>
          <cell r="C18">
            <v>1215471.7532001585</v>
          </cell>
          <cell r="D18">
            <v>1281569.915005605</v>
          </cell>
          <cell r="E18">
            <v>842751.56301944517</v>
          </cell>
          <cell r="F18">
            <v>701374.93915779516</v>
          </cell>
          <cell r="G18">
            <v>420457.75148464687</v>
          </cell>
          <cell r="H18">
            <v>3396419.7072515078</v>
          </cell>
          <cell r="I18">
            <v>3611382.9798623626</v>
          </cell>
          <cell r="J18">
            <v>2278610.689675062</v>
          </cell>
          <cell r="K18">
            <v>1676713.5263646683</v>
          </cell>
          <cell r="L18">
            <v>1504742.9082759845</v>
          </cell>
          <cell r="M18">
            <v>644889.8178325647</v>
          </cell>
          <cell r="N18">
            <v>67290231.827098191</v>
          </cell>
          <cell r="O18">
            <v>119952152.3874359</v>
          </cell>
          <cell r="P18">
            <v>87769867.600562856</v>
          </cell>
          <cell r="Q18">
            <v>29256622.533520948</v>
          </cell>
          <cell r="R18">
            <v>20479635.773464669</v>
          </cell>
          <cell r="S18">
            <v>11702649.01340838</v>
          </cell>
        </row>
        <row r="19">
          <cell r="B19">
            <v>962518.95954748045</v>
          </cell>
          <cell r="C19">
            <v>1234859.5953884344</v>
          </cell>
          <cell r="D19">
            <v>1302012.0809382582</v>
          </cell>
          <cell r="E19">
            <v>856194.19076025882</v>
          </cell>
          <cell r="F19">
            <v>712562.48555646802</v>
          </cell>
          <cell r="G19">
            <v>427164.42196971516</v>
          </cell>
          <cell r="H19">
            <v>3424857.4469529605</v>
          </cell>
          <cell r="I19">
            <v>3641620.5765069453</v>
          </cell>
          <cell r="J19">
            <v>2297689.173272239</v>
          </cell>
          <cell r="K19">
            <v>1690752.4105210819</v>
          </cell>
          <cell r="L19">
            <v>1517341.906877894</v>
          </cell>
          <cell r="M19">
            <v>650289.38866195455</v>
          </cell>
          <cell r="N19">
            <v>67822114.130445957</v>
          </cell>
          <cell r="O19">
            <v>120900290.40644711</v>
          </cell>
          <cell r="P19">
            <v>88463627.126668632</v>
          </cell>
          <cell r="Q19">
            <v>29487875.70888954</v>
          </cell>
          <cell r="R19">
            <v>20641512.996222682</v>
          </cell>
          <cell r="S19">
            <v>11795150.283555817</v>
          </cell>
        </row>
        <row r="20">
          <cell r="B20">
            <v>977871.98247195233</v>
          </cell>
          <cell r="C20">
            <v>1254556.6906907607</v>
          </cell>
          <cell r="D20">
            <v>1322780.3173748502</v>
          </cell>
          <cell r="E20">
            <v>869851.24022214371</v>
          </cell>
          <cell r="F20">
            <v>723928.4831478406</v>
          </cell>
          <cell r="G20">
            <v>433978.06974045944</v>
          </cell>
          <cell r="H20">
            <v>3453533.2918089679</v>
          </cell>
          <cell r="I20">
            <v>3672111.3482525735</v>
          </cell>
          <cell r="J20">
            <v>2316927.3983022189</v>
          </cell>
          <cell r="K20">
            <v>1704908.8402601234</v>
          </cell>
          <cell r="L20">
            <v>1530046.395105239</v>
          </cell>
          <cell r="M20">
            <v>655734.16933081672</v>
          </cell>
          <cell r="N20">
            <v>68358200.592063546</v>
          </cell>
          <cell r="O20">
            <v>121855922.79454803</v>
          </cell>
          <cell r="P20">
            <v>89162870.337474182</v>
          </cell>
          <cell r="Q20">
            <v>29720956.779158056</v>
          </cell>
          <cell r="R20">
            <v>20804669.745410644</v>
          </cell>
          <cell r="S20">
            <v>11888382.711663224</v>
          </cell>
        </row>
        <row r="21">
          <cell r="B21">
            <v>1103894.6510280815</v>
          </cell>
          <cell r="C21">
            <v>1416236.9360088953</v>
          </cell>
          <cell r="D21">
            <v>1493252.8418945754</v>
          </cell>
          <cell r="E21">
            <v>981952.80004242132</v>
          </cell>
          <cell r="F21">
            <v>817224.33467582776</v>
          </cell>
          <cell r="G21">
            <v>489906.73466168734</v>
          </cell>
          <cell r="H21">
            <v>3869525.4733248418</v>
          </cell>
          <cell r="I21">
            <v>4114432.1488517313</v>
          </cell>
          <cell r="J21">
            <v>2596010.7605850203</v>
          </cell>
          <cell r="K21">
            <v>1910272.0691097321</v>
          </cell>
          <cell r="L21">
            <v>1714346.7286882212</v>
          </cell>
          <cell r="M21">
            <v>734720.02658066619</v>
          </cell>
          <cell r="N21">
            <v>76556635.109871954</v>
          </cell>
          <cell r="O21">
            <v>136470523.45672828</v>
          </cell>
          <cell r="P21">
            <v>99856480.578093857</v>
          </cell>
          <cell r="Q21">
            <v>33285493.526031286</v>
          </cell>
          <cell r="R21">
            <v>23299845.468221903</v>
          </cell>
          <cell r="S21">
            <v>13314197.410412515</v>
          </cell>
        </row>
        <row r="22">
          <cell r="B22">
            <v>1121502.7404223976</v>
          </cell>
          <cell r="C22">
            <v>1438827.1592240836</v>
          </cell>
          <cell r="D22">
            <v>1517071.5364628555</v>
          </cell>
          <cell r="E22">
            <v>997615.80979434203</v>
          </cell>
          <cell r="F22">
            <v>830259.78070030198</v>
          </cell>
          <cell r="G22">
            <v>497721.17743552139</v>
          </cell>
          <cell r="H22">
            <v>3901924.460394552</v>
          </cell>
          <cell r="I22">
            <v>4148881.7047233218</v>
          </cell>
          <cell r="J22">
            <v>2617746.7898849524</v>
          </cell>
          <cell r="K22">
            <v>1926266.5057643992</v>
          </cell>
          <cell r="L22">
            <v>1728700.7103013841</v>
          </cell>
          <cell r="M22">
            <v>740871.73298630747</v>
          </cell>
          <cell r="N22">
            <v>77161761.861752093</v>
          </cell>
          <cell r="O22">
            <v>137549227.66660154</v>
          </cell>
          <cell r="P22">
            <v>100645776.34141576</v>
          </cell>
          <cell r="Q22">
            <v>33548592.113805257</v>
          </cell>
          <cell r="R22">
            <v>23484014.479663681</v>
          </cell>
          <cell r="S22">
            <v>13419436.845522102</v>
          </cell>
        </row>
        <row r="23">
          <cell r="B23">
            <v>1139391.6943102858</v>
          </cell>
          <cell r="C23">
            <v>1461777.7163438164</v>
          </cell>
          <cell r="D23">
            <v>1541270.1601329059</v>
          </cell>
          <cell r="E23">
            <v>1013528.6583108938</v>
          </cell>
          <cell r="F23">
            <v>843503.15353978518</v>
          </cell>
          <cell r="G23">
            <v>505660.26743615401</v>
          </cell>
          <cell r="H23">
            <v>3934594.7195802829</v>
          </cell>
          <cell r="I23">
            <v>4183619.7018322004</v>
          </cell>
          <cell r="J23">
            <v>2639664.8118703165</v>
          </cell>
          <cell r="K23">
            <v>1942394.8615649499</v>
          </cell>
          <cell r="L23">
            <v>1743174.8757634168</v>
          </cell>
          <cell r="M23">
            <v>747074.94675574999</v>
          </cell>
          <cell r="N23">
            <v>77771671.718131453</v>
          </cell>
          <cell r="O23">
            <v>138636458.28014737</v>
          </cell>
          <cell r="P23">
            <v>101441310.93669321</v>
          </cell>
          <cell r="Q23">
            <v>33813770.312231071</v>
          </cell>
          <cell r="R23">
            <v>23669639.21856175</v>
          </cell>
          <cell r="S23">
            <v>13525508.124892427</v>
          </cell>
        </row>
        <row r="24">
          <cell r="B24">
            <v>1157565.992727143</v>
          </cell>
          <cell r="C24">
            <v>1485094.3550104045</v>
          </cell>
          <cell r="D24">
            <v>1565854.7731076467</v>
          </cell>
          <cell r="E24">
            <v>1029695.3307398423</v>
          </cell>
          <cell r="F24">
            <v>856957.76980962907</v>
          </cell>
          <cell r="G24">
            <v>513725.99289634835</v>
          </cell>
          <cell r="H24">
            <v>3967538.5222049244</v>
          </cell>
          <cell r="I24">
            <v>4218648.5552558694</v>
          </cell>
          <cell r="J24">
            <v>2661766.3503400125</v>
          </cell>
          <cell r="K24">
            <v>1958658.2577973676</v>
          </cell>
          <cell r="L24">
            <v>1757770.2313566122</v>
          </cell>
          <cell r="M24">
            <v>753330.09915283381</v>
          </cell>
          <cell r="N24">
            <v>78386402.486111775</v>
          </cell>
          <cell r="O24">
            <v>139732282.69263402</v>
          </cell>
          <cell r="P24">
            <v>102243133.6775371</v>
          </cell>
          <cell r="Q24">
            <v>34081044.55917903</v>
          </cell>
          <cell r="R24">
            <v>23856731.191425323</v>
          </cell>
          <cell r="S24">
            <v>13632417.823671613</v>
          </cell>
        </row>
        <row r="25">
          <cell r="B25">
            <v>1176030.1871688652</v>
          </cell>
          <cell r="C25">
            <v>1508782.9145461023</v>
          </cell>
          <cell r="D25">
            <v>1590831.5322555578</v>
          </cell>
          <cell r="E25">
            <v>1046119.8757955603</v>
          </cell>
          <cell r="F25">
            <v>870626.99902811332</v>
          </cell>
          <cell r="G25">
            <v>521920.37376292661</v>
          </cell>
          <cell r="H25">
            <v>4000758.1586088282</v>
          </cell>
          <cell r="I25">
            <v>4253970.7002929319</v>
          </cell>
          <cell r="J25">
            <v>2684052.941851492</v>
          </cell>
          <cell r="K25">
            <v>1975057.8251360038</v>
          </cell>
          <cell r="L25">
            <v>1772487.7917887217</v>
          </cell>
          <cell r="M25">
            <v>759637.62505230925</v>
          </cell>
          <cell r="N25">
            <v>79005992.271633476</v>
          </cell>
          <cell r="O25">
            <v>140836768.83204228</v>
          </cell>
          <cell r="P25">
            <v>103051294.26734802</v>
          </cell>
          <cell r="Q25">
            <v>34350431.422449335</v>
          </cell>
          <cell r="R25">
            <v>24045301.995714538</v>
          </cell>
          <cell r="S25">
            <v>13740172.568979735</v>
          </cell>
        </row>
        <row r="26">
          <cell r="B26">
            <v>1194788.9017317069</v>
          </cell>
          <cell r="C26">
            <v>1532849.3274154845</v>
          </cell>
          <cell r="D26">
            <v>1616206.6926525803</v>
          </cell>
          <cell r="E26">
            <v>1062806.4067729719</v>
          </cell>
          <cell r="F26">
            <v>884514.26446029462</v>
          </cell>
          <cell r="G26">
            <v>530245.46220263734</v>
          </cell>
          <cell r="H26">
            <v>4034255.9383090436</v>
          </cell>
          <cell r="I26">
            <v>4289588.5926324017</v>
          </cell>
          <cell r="J26">
            <v>2706526.1358275861</v>
          </cell>
          <cell r="K26">
            <v>1991594.7037221862</v>
          </cell>
          <cell r="L26">
            <v>1787328.5802635006</v>
          </cell>
          <cell r="M26">
            <v>765997.96297007159</v>
          </cell>
          <cell r="N26">
            <v>79630479.481837869</v>
          </cell>
          <cell r="O26">
            <v>141949985.1632762</v>
          </cell>
          <cell r="P26">
            <v>103865842.80239722</v>
          </cell>
          <cell r="Q26">
            <v>34621947.600799076</v>
          </cell>
          <cell r="R26">
            <v>24235363.320559353</v>
          </cell>
          <cell r="S26">
            <v>13848779.040319629</v>
          </cell>
        </row>
        <row r="27">
          <cell r="B27">
            <v>1213846.8342703197</v>
          </cell>
          <cell r="C27">
            <v>1557299.6207111464</v>
          </cell>
          <cell r="D27">
            <v>1641986.6091486104</v>
          </cell>
          <cell r="E27">
            <v>1079759.1025776679</v>
          </cell>
          <cell r="F27">
            <v>898623.04397531401</v>
          </cell>
          <cell r="G27">
            <v>538703.34311609145</v>
          </cell>
          <cell r="H27">
            <v>4068034.1901598764</v>
          </cell>
          <cell r="I27">
            <v>4325504.7085244264</v>
          </cell>
          <cell r="J27">
            <v>2729187.4946642206</v>
          </cell>
          <cell r="K27">
            <v>2008270.0432434832</v>
          </cell>
          <cell r="L27">
            <v>1802293.628551844</v>
          </cell>
          <cell r="M27">
            <v>772411.55509364745</v>
          </cell>
          <cell r="N27">
            <v>80259902.827447906</v>
          </cell>
          <cell r="O27">
            <v>143072000.69240713</v>
          </cell>
          <cell r="P27">
            <v>104686829.77493204</v>
          </cell>
          <cell r="Q27">
            <v>34895609.924977347</v>
          </cell>
          <cell r="R27">
            <v>24426926.947484143</v>
          </cell>
          <cell r="S27">
            <v>13958243.969990939</v>
          </cell>
        </row>
        <row r="28">
          <cell r="B28">
            <v>1233208.7575742633</v>
          </cell>
          <cell r="C28">
            <v>1582139.9176631051</v>
          </cell>
          <cell r="D28">
            <v>1668177.7379589838</v>
          </cell>
          <cell r="E28">
            <v>1096982.2087724549</v>
          </cell>
          <cell r="F28">
            <v>912956.87091738079</v>
          </cell>
          <cell r="G28">
            <v>547296.13465989579</v>
          </cell>
          <cell r="H28">
            <v>4102095.2625147984</v>
          </cell>
          <cell r="I28">
            <v>4361721.5449524447</v>
          </cell>
          <cell r="J28">
            <v>2752038.5938390419</v>
          </cell>
          <cell r="K28">
            <v>2025085.0030136346</v>
          </cell>
          <cell r="L28">
            <v>1817383.9770635185</v>
          </cell>
          <cell r="M28">
            <v>778878.84731293644</v>
          </cell>
          <cell r="N28">
            <v>80894301.32516773</v>
          </cell>
          <cell r="O28">
            <v>144202884.97095117</v>
          </cell>
          <cell r="P28">
            <v>105514306.07630573</v>
          </cell>
          <cell r="Q28">
            <v>35171435.358768575</v>
          </cell>
          <cell r="R28">
            <v>24620004.751138005</v>
          </cell>
          <cell r="S28">
            <v>14068574.14350743</v>
          </cell>
        </row>
        <row r="29">
          <cell r="B29">
            <v>1252879.5205632837</v>
          </cell>
          <cell r="C29">
            <v>1607376.4391722749</v>
          </cell>
          <cell r="D29">
            <v>1694786.6382813409</v>
          </cell>
          <cell r="E29">
            <v>1114480.0386405953</v>
          </cell>
          <cell r="F29">
            <v>927519.33499064785</v>
          </cell>
          <cell r="G29">
            <v>556025.98877711617</v>
          </cell>
          <cell r="H29">
            <v>4136441.523389712</v>
          </cell>
          <cell r="I29">
            <v>4398241.6198067833</v>
          </cell>
          <cell r="J29">
            <v>2775081.0220209458</v>
          </cell>
          <cell r="K29">
            <v>2042040.7520531488</v>
          </cell>
          <cell r="L29">
            <v>1832600.6749194928</v>
          </cell>
          <cell r="M29">
            <v>785400.2892512111</v>
          </cell>
          <cell r="N29">
            <v>81533714.300101355</v>
          </cell>
          <cell r="O29">
            <v>145342708.10018066</v>
          </cell>
          <cell r="P29">
            <v>106348323.00013219</v>
          </cell>
          <cell r="Q29">
            <v>35449441.000044063</v>
          </cell>
          <cell r="R29">
            <v>24814608.700030848</v>
          </cell>
          <cell r="S29">
            <v>14179776.400017625</v>
          </cell>
        </row>
        <row r="30">
          <cell r="B30">
            <v>1272864.0495016568</v>
          </cell>
          <cell r="C30">
            <v>1633015.5053684046</v>
          </cell>
          <cell r="D30">
            <v>1721819.9739382875</v>
          </cell>
          <cell r="E30">
            <v>1132256.9742660085</v>
          </cell>
          <cell r="F30">
            <v>942314.08315820317</v>
          </cell>
          <cell r="G30">
            <v>564895.09173620038</v>
          </cell>
          <cell r="H30">
            <v>4171075.36062758</v>
          </cell>
          <cell r="I30">
            <v>4435067.4720597062</v>
          </cell>
          <cell r="J30">
            <v>2798316.3811805281</v>
          </cell>
          <cell r="K30">
            <v>2059138.4691705774</v>
          </cell>
          <cell r="L30">
            <v>1847944.7800248775</v>
          </cell>
          <cell r="M30">
            <v>791976.33429637598</v>
          </cell>
          <cell r="N30">
            <v>82178181.388190225</v>
          </cell>
          <cell r="O30">
            <v>146491540.73546955</v>
          </cell>
          <cell r="P30">
            <v>107188932.24546552</v>
          </cell>
          <cell r="Q30">
            <v>35729644.081821837</v>
          </cell>
          <cell r="R30">
            <v>25010750.857275289</v>
          </cell>
          <cell r="S30">
            <v>14291857.632728735</v>
          </cell>
        </row>
        <row r="31">
          <cell r="B31">
            <v>1408395.7470323099</v>
          </cell>
          <cell r="C31">
            <v>1806895.3188670333</v>
          </cell>
          <cell r="D31">
            <v>1905155.487264636</v>
          </cell>
          <cell r="E31">
            <v>1252817.1470694384</v>
          </cell>
          <cell r="F31">
            <v>1042649.5646634542</v>
          </cell>
          <cell r="G31">
            <v>625043.84897364129</v>
          </cell>
          <cell r="H31">
            <v>4580777.0846978286</v>
          </cell>
          <cell r="I31">
            <v>4870699.6849951595</v>
          </cell>
          <cell r="J31">
            <v>3073179.5631517079</v>
          </cell>
          <cell r="K31">
            <v>2261396.2823191807</v>
          </cell>
          <cell r="L31">
            <v>2029458.2020813166</v>
          </cell>
          <cell r="M31">
            <v>869767.80089199275</v>
          </cell>
          <cell r="N31">
            <v>90208154.727258787</v>
          </cell>
          <cell r="O31">
            <v>160805841.03554824</v>
          </cell>
          <cell r="P31">
            <v>117662810.51381579</v>
          </cell>
          <cell r="Q31">
            <v>39220936.837938599</v>
          </cell>
          <cell r="R31">
            <v>27454655.786557022</v>
          </cell>
          <cell r="S31">
            <v>15688374.735175438</v>
          </cell>
        </row>
        <row r="32">
          <cell r="B32">
            <v>1430860.8963952707</v>
          </cell>
          <cell r="C32">
            <v>1835716.8864605993</v>
          </cell>
          <cell r="D32">
            <v>1935544.3908602691</v>
          </cell>
          <cell r="E32">
            <v>1272800.6810957931</v>
          </cell>
          <cell r="F32">
            <v>1059280.7411298321</v>
          </cell>
          <cell r="G32">
            <v>635013.84743123443</v>
          </cell>
          <cell r="H32">
            <v>4619131.2804666525</v>
          </cell>
          <cell r="I32">
            <v>4911481.3615088454</v>
          </cell>
          <cell r="J32">
            <v>3098910.859047248</v>
          </cell>
          <cell r="K32">
            <v>2280330.6321291067</v>
          </cell>
          <cell r="L32">
            <v>2046450.5672953527</v>
          </cell>
          <cell r="M32">
            <v>877050.24312657956</v>
          </cell>
          <cell r="N32">
            <v>90921187.210790262</v>
          </cell>
          <cell r="O32">
            <v>162076898.94097394</v>
          </cell>
          <cell r="P32">
            <v>118592852.88363947</v>
          </cell>
          <cell r="Q32">
            <v>39530950.961213157</v>
          </cell>
          <cell r="R32">
            <v>27671665.672849216</v>
          </cell>
          <cell r="S32">
            <v>15812380.384485262</v>
          </cell>
        </row>
        <row r="33">
          <cell r="B33">
            <v>1453684.3846249625</v>
          </cell>
          <cell r="C33">
            <v>1864998.1833754366</v>
          </cell>
          <cell r="D33">
            <v>1966418.0241632243</v>
          </cell>
          <cell r="E33">
            <v>1293102.9700442981</v>
          </cell>
          <cell r="F33">
            <v>1076177.1994704178</v>
          </cell>
          <cell r="G33">
            <v>645142.87612231856</v>
          </cell>
          <cell r="H33">
            <v>4657806.6104679164</v>
          </cell>
          <cell r="I33">
            <v>4952604.4972063918</v>
          </cell>
          <cell r="J33">
            <v>3124857.5994278425</v>
          </cell>
          <cell r="K33">
            <v>2299423.5165601103</v>
          </cell>
          <cell r="L33">
            <v>2063585.2071693302</v>
          </cell>
          <cell r="M33">
            <v>884393.66021542717</v>
          </cell>
          <cell r="N33">
            <v>91639855.718294397</v>
          </cell>
          <cell r="O33">
            <v>163358003.67174217</v>
          </cell>
          <cell r="P33">
            <v>119530246.58907965</v>
          </cell>
          <cell r="Q33">
            <v>39843415.529693209</v>
          </cell>
          <cell r="R33">
            <v>27890390.870785251</v>
          </cell>
          <cell r="S33">
            <v>15937366.211877285</v>
          </cell>
        </row>
        <row r="34">
          <cell r="B34">
            <v>1476871.9275410902</v>
          </cell>
          <cell r="C34">
            <v>1894746.5426980653</v>
          </cell>
          <cell r="D34">
            <v>1997784.1190381411</v>
          </cell>
          <cell r="E34">
            <v>1313729.0983359697</v>
          </cell>
          <cell r="F34">
            <v>1093343.1711641403</v>
          </cell>
          <cell r="G34">
            <v>655433.47171881713</v>
          </cell>
          <cell r="H34">
            <v>4696805.7635129271</v>
          </cell>
          <cell r="I34">
            <v>4994071.9510770366</v>
          </cell>
          <cell r="J34">
            <v>3151021.588179559</v>
          </cell>
          <cell r="K34">
            <v>2318676.2630000524</v>
          </cell>
          <cell r="L34">
            <v>2080863.3129487655</v>
          </cell>
          <cell r="M34">
            <v>891798.56269232801</v>
          </cell>
          <cell r="N34">
            <v>92364204.798605844</v>
          </cell>
          <cell r="O34">
            <v>164649234.640993</v>
          </cell>
          <cell r="P34">
            <v>120475049.73731196</v>
          </cell>
          <cell r="Q34">
            <v>40158349.91243732</v>
          </cell>
          <cell r="R34">
            <v>28110844.93870613</v>
          </cell>
          <cell r="S34">
            <v>16063339.964974927</v>
          </cell>
        </row>
        <row r="35">
          <cell r="B35">
            <v>1500429.3321357046</v>
          </cell>
          <cell r="C35">
            <v>1924969.4144841793</v>
          </cell>
          <cell r="D35">
            <v>2029650.5306796932</v>
          </cell>
          <cell r="E35">
            <v>1334684.2314928069</v>
          </cell>
          <cell r="F35">
            <v>1110782.9551857347</v>
          </cell>
          <cell r="G35">
            <v>665888.2113547991</v>
          </cell>
          <cell r="H35">
            <v>4736131.4509260273</v>
          </cell>
          <cell r="I35">
            <v>5035886.6060479274</v>
          </cell>
          <cell r="J35">
            <v>3177404.6442921446</v>
          </cell>
          <cell r="K35">
            <v>2338090.2099508233</v>
          </cell>
          <cell r="L35">
            <v>2098286.0858533033</v>
          </cell>
          <cell r="M35">
            <v>899265.46536570136</v>
          </cell>
          <cell r="N35">
            <v>93094279.352686703</v>
          </cell>
          <cell r="O35">
            <v>165950671.88957193</v>
          </cell>
          <cell r="P35">
            <v>121427320.89480875</v>
          </cell>
          <cell r="Q35">
            <v>40475773.631602913</v>
          </cell>
          <cell r="R35">
            <v>28333041.542122044</v>
          </cell>
          <cell r="S35">
            <v>16190309.452641165</v>
          </cell>
        </row>
        <row r="36">
          <cell r="B36">
            <v>1524362.4980274807</v>
          </cell>
          <cell r="C36">
            <v>1955674.3676244037</v>
          </cell>
          <cell r="D36">
            <v>2062025.2395798089</v>
          </cell>
          <cell r="E36">
            <v>1355973.6174314218</v>
          </cell>
          <cell r="F36">
            <v>1128500.9190823596</v>
          </cell>
          <cell r="G36">
            <v>676509.71327188576</v>
          </cell>
          <cell r="H36">
            <v>4775786.4067330901</v>
          </cell>
          <cell r="I36">
            <v>5078051.3691845518</v>
          </cell>
          <cell r="J36">
            <v>3204008.6019854909</v>
          </cell>
          <cell r="K36">
            <v>2357666.7071213988</v>
          </cell>
          <cell r="L36">
            <v>2115854.7371602301</v>
          </cell>
          <cell r="M36">
            <v>906794.88735438418</v>
          </cell>
          <cell r="N36">
            <v>93830124.636409834</v>
          </cell>
          <cell r="O36">
            <v>167262396.09099144</v>
          </cell>
          <cell r="P36">
            <v>122387119.09096935</v>
          </cell>
          <cell r="Q36">
            <v>40795706.363656446</v>
          </cell>
          <cell r="R36">
            <v>28556994.454559516</v>
          </cell>
          <cell r="S36">
            <v>16318282.545462579</v>
          </cell>
        </row>
        <row r="37">
          <cell r="B37">
            <v>1548677.4189391935</v>
          </cell>
          <cell r="C37">
            <v>1986869.0917398182</v>
          </cell>
          <cell r="D37">
            <v>2094916.353526273</v>
          </cell>
          <cell r="E37">
            <v>1377602.5877773059</v>
          </cell>
          <cell r="F37">
            <v>1146501.5000673875</v>
          </cell>
          <cell r="G37">
            <v>687300.63747495215</v>
          </cell>
          <cell r="H37">
            <v>4815773.3878516033</v>
          </cell>
          <cell r="I37">
            <v>5120569.1718928441</v>
          </cell>
          <cell r="J37">
            <v>3230835.3108371515</v>
          </cell>
          <cell r="K37">
            <v>2377407.1155216773</v>
          </cell>
          <cell r="L37">
            <v>2133570.4882886852</v>
          </cell>
          <cell r="M37">
            <v>914387.3521237222</v>
          </cell>
          <cell r="N37">
            <v>94571786.263364196</v>
          </cell>
          <cell r="O37">
            <v>168584488.5564318</v>
          </cell>
          <cell r="P37">
            <v>123354503.82177937</v>
          </cell>
          <cell r="Q37">
            <v>41118167.940593123</v>
          </cell>
          <cell r="R37">
            <v>28782717.558415189</v>
          </cell>
          <cell r="S37">
            <v>16447267.176237248</v>
          </cell>
        </row>
        <row r="38">
          <cell r="B38">
            <v>1573380.1841987618</v>
          </cell>
          <cell r="C38">
            <v>2018561.399107714</v>
          </cell>
          <cell r="D38">
            <v>2128332.1096332087</v>
          </cell>
          <cell r="E38">
            <v>1399576.5592000615</v>
          </cell>
          <cell r="F38">
            <v>1164789.2061316415</v>
          </cell>
          <cell r="G38">
            <v>698263.68639828765</v>
          </cell>
          <cell r="H38">
            <v>4856095.1742823301</v>
          </cell>
          <cell r="I38">
            <v>5163442.9701229837</v>
          </cell>
          <cell r="J38">
            <v>3257886.6359109301</v>
          </cell>
          <cell r="K38">
            <v>2397312.8075570995</v>
          </cell>
          <cell r="L38">
            <v>2151434.570884577</v>
          </cell>
          <cell r="M38">
            <v>922043.38752196147</v>
          </cell>
          <cell r="N38">
            <v>95319310.207682267</v>
          </cell>
          <cell r="O38">
            <v>169917031.23978141</v>
          </cell>
          <cell r="P38">
            <v>124329535.0534986</v>
          </cell>
          <cell r="Q38">
            <v>41443178.351166196</v>
          </cell>
          <cell r="R38">
            <v>29010224.845816344</v>
          </cell>
          <cell r="S38">
            <v>16577271.340466479</v>
          </cell>
        </row>
        <row r="39">
          <cell r="B39">
            <v>1598476.9802642337</v>
          </cell>
          <cell r="C39">
            <v>2050759.2266180674</v>
          </cell>
          <cell r="D39">
            <v>2162280.8764039436</v>
          </cell>
          <cell r="E39">
            <v>1421901.0347699288</v>
          </cell>
          <cell r="F39">
            <v>1183368.617172359</v>
          </cell>
          <cell r="G39">
            <v>709401.60558238276</v>
          </cell>
          <cell r="H39">
            <v>4896754.5693025859</v>
          </cell>
          <cell r="I39">
            <v>5206675.7445749016</v>
          </cell>
          <cell r="J39">
            <v>3285164.457886545</v>
          </cell>
          <cell r="K39">
            <v>2417385.1671240614</v>
          </cell>
          <cell r="L39">
            <v>2169448.2269062093</v>
          </cell>
          <cell r="M39">
            <v>929763.52581694676</v>
          </cell>
          <cell r="N39">
            <v>96072742.806889996</v>
          </cell>
          <cell r="O39">
            <v>171260106.74271691</v>
          </cell>
          <cell r="P39">
            <v>125312273.22637825</v>
          </cell>
          <cell r="Q39">
            <v>41770757.742126077</v>
          </cell>
          <cell r="R39">
            <v>29239530.419488259</v>
          </cell>
          <cell r="S39">
            <v>16708303.096850431</v>
          </cell>
        </row>
        <row r="40">
          <cell r="B40">
            <v>1623974.0922730977</v>
          </cell>
          <cell r="C40">
            <v>2083470.6377612224</v>
          </cell>
          <cell r="D40">
            <v>2196771.155826787</v>
          </cell>
          <cell r="E40">
            <v>1444581.6053359532</v>
          </cell>
          <cell r="F40">
            <v>1202244.3861401614</v>
          </cell>
          <cell r="G40">
            <v>720717.18436151033</v>
          </cell>
          <cell r="H40">
            <v>4937754.3996611303</v>
          </cell>
          <cell r="I40">
            <v>5250270.5009055054</v>
          </cell>
          <cell r="J40">
            <v>3312670.6731903781</v>
          </cell>
          <cell r="K40">
            <v>2437625.5897061271</v>
          </cell>
          <cell r="L40">
            <v>2187612.7087106276</v>
          </cell>
          <cell r="M40">
            <v>937548.30373312591</v>
          </cell>
          <cell r="N40">
            <v>96832130.764779106</v>
          </cell>
          <cell r="O40">
            <v>172613798.31982359</v>
          </cell>
          <cell r="P40">
            <v>126302779.25840752</v>
          </cell>
          <cell r="Q40">
            <v>42100926.41946917</v>
          </cell>
          <cell r="R40">
            <v>29470648.493628424</v>
          </cell>
          <cell r="S40">
            <v>16840370.56778767</v>
          </cell>
        </row>
        <row r="41">
          <cell r="B41">
            <v>1748617.2820225272</v>
          </cell>
          <cell r="C41">
            <v>2243381.0866258005</v>
          </cell>
          <cell r="D41">
            <v>2365377.6411855114</v>
          </cell>
          <cell r="E41">
            <v>1555456.0706363178</v>
          </cell>
          <cell r="F41">
            <v>1294518.995605824</v>
          </cell>
          <cell r="G41">
            <v>776033.63872705167</v>
          </cell>
          <cell r="H41">
            <v>5277078.9494915688</v>
          </cell>
          <cell r="I41">
            <v>5611071.2880669851</v>
          </cell>
          <cell r="J41">
            <v>3540318.7888994068</v>
          </cell>
          <cell r="K41">
            <v>2605140.2408882426</v>
          </cell>
          <cell r="L41">
            <v>2337946.3700279105</v>
          </cell>
          <cell r="M41">
            <v>1001977.0157262472</v>
          </cell>
          <cell r="N41">
            <v>103438388.73896688</v>
          </cell>
          <cell r="O41">
            <v>184390171.23033226</v>
          </cell>
          <cell r="P41">
            <v>134919637.48560897</v>
          </cell>
          <cell r="Q41">
            <v>44973212.495202996</v>
          </cell>
          <cell r="R41">
            <v>31481248.746642094</v>
          </cell>
          <cell r="S41">
            <v>17989284.998081196</v>
          </cell>
        </row>
        <row r="42">
          <cell r="B42">
            <v>1776509.26373439</v>
          </cell>
          <cell r="C42">
            <v>2279164.9856437328</v>
          </cell>
          <cell r="D42">
            <v>2403107.4924158994</v>
          </cell>
          <cell r="E42">
            <v>1580266.9613451262</v>
          </cell>
          <cell r="F42">
            <v>1315167.7107491025</v>
          </cell>
          <cell r="G42">
            <v>788412.05696739396</v>
          </cell>
          <cell r="H42">
            <v>5321263.181855212</v>
          </cell>
          <cell r="I42">
            <v>5658051.9908333905</v>
          </cell>
          <cell r="J42">
            <v>3569961.3751686863</v>
          </cell>
          <cell r="K42">
            <v>2626952.7100297878</v>
          </cell>
          <cell r="L42">
            <v>2357521.662847246</v>
          </cell>
          <cell r="M42">
            <v>1010366.4269345339</v>
          </cell>
          <cell r="N42">
            <v>104255996.98556095</v>
          </cell>
          <cell r="O42">
            <v>185847646.80034781</v>
          </cell>
          <cell r="P42">
            <v>135986083.02464473</v>
          </cell>
          <cell r="Q42">
            <v>45328694.341548249</v>
          </cell>
          <cell r="R42">
            <v>31730086.039083771</v>
          </cell>
          <cell r="S42">
            <v>18131477.736619297</v>
          </cell>
        </row>
        <row r="43">
          <cell r="B43">
            <v>1804846.1470561209</v>
          </cell>
          <cell r="C43">
            <v>2315519.6692851782</v>
          </cell>
          <cell r="D43">
            <v>2441439.1679170006</v>
          </cell>
          <cell r="E43">
            <v>1605473.6075557356</v>
          </cell>
          <cell r="F43">
            <v>1336145.7910376708</v>
          </cell>
          <cell r="G43">
            <v>800987.92185242567</v>
          </cell>
          <cell r="H43">
            <v>5365817.3625194682</v>
          </cell>
          <cell r="I43">
            <v>5705426.0563498139</v>
          </cell>
          <cell r="J43">
            <v>3599852.154601668</v>
          </cell>
          <cell r="K43">
            <v>2648947.8118766989</v>
          </cell>
          <cell r="L43">
            <v>2377260.8568124226</v>
          </cell>
          <cell r="M43">
            <v>1018826.0814910382</v>
          </cell>
          <cell r="N43">
            <v>105080067.85452424</v>
          </cell>
          <cell r="O43">
            <v>187316642.69719538</v>
          </cell>
          <cell r="P43">
            <v>137060958.07111856</v>
          </cell>
          <cell r="Q43">
            <v>45686986.02370619</v>
          </cell>
          <cell r="R43">
            <v>31980890.216594335</v>
          </cell>
          <cell r="S43">
            <v>18274794.409482475</v>
          </cell>
        </row>
        <row r="44">
          <cell r="B44">
            <v>1833635.0285592186</v>
          </cell>
          <cell r="C44">
            <v>2352454.2420662842</v>
          </cell>
          <cell r="D44">
            <v>2480382.2673146017</v>
          </cell>
          <cell r="E44">
            <v>1631082.3219160491</v>
          </cell>
          <cell r="F44">
            <v>1357458.4901349251</v>
          </cell>
          <cell r="G44">
            <v>813764.38282957557</v>
          </cell>
          <cell r="H44">
            <v>5410744.5890089013</v>
          </cell>
          <cell r="I44">
            <v>5753196.7781866807</v>
          </cell>
          <cell r="J44">
            <v>3629993.2052844525</v>
          </cell>
          <cell r="K44">
            <v>2671127.0755866724</v>
          </cell>
          <cell r="L44">
            <v>2397165.3242444503</v>
          </cell>
          <cell r="M44">
            <v>1027356.5675333358</v>
          </cell>
          <cell r="N44">
            <v>105910652.4283746</v>
          </cell>
          <cell r="O44">
            <v>188797249.98101559</v>
          </cell>
          <cell r="P44">
            <v>138144329.25440165</v>
          </cell>
          <cell r="Q44">
            <v>46048109.75146722</v>
          </cell>
          <cell r="R44">
            <v>32233676.826027054</v>
          </cell>
          <cell r="S44">
            <v>18419243.900586888</v>
          </cell>
        </row>
        <row r="45">
          <cell r="B45">
            <v>1862883.1180117317</v>
          </cell>
          <cell r="C45">
            <v>2389977.9537282293</v>
          </cell>
          <cell r="D45">
            <v>2519946.5433569546</v>
          </cell>
          <cell r="E45">
            <v>1657099.5177662496</v>
          </cell>
          <cell r="F45">
            <v>1379111.1455048088</v>
          </cell>
          <cell r="G45">
            <v>826744.63958272571</v>
          </cell>
          <cell r="H45">
            <v>5456047.9847832108</v>
          </cell>
          <cell r="I45">
            <v>5801367.47749101</v>
          </cell>
          <cell r="J45">
            <v>3660386.6227026605</v>
          </cell>
          <cell r="K45">
            <v>2693492.0431208257</v>
          </cell>
          <cell r="L45">
            <v>2417236.4489545878</v>
          </cell>
          <cell r="M45">
            <v>1035958.4781233945</v>
          </cell>
          <cell r="N45">
            <v>106747802.1934016</v>
          </cell>
          <cell r="O45">
            <v>190289560.43171591</v>
          </cell>
          <cell r="P45">
            <v>139236263.73052382</v>
          </cell>
          <cell r="Q45">
            <v>46412087.910174616</v>
          </cell>
          <cell r="R45">
            <v>32488461.537122227</v>
          </cell>
          <cell r="S45">
            <v>18564835.164069843</v>
          </cell>
        </row>
        <row r="46">
          <cell r="B46">
            <v>1892597.7401838417</v>
          </cell>
          <cell r="C46">
            <v>2428100.2015536884</v>
          </cell>
          <cell r="D46">
            <v>2560141.9043572117</v>
          </cell>
          <cell r="E46">
            <v>1683531.710744929</v>
          </cell>
          <cell r="F46">
            <v>1401109.1797485028</v>
          </cell>
          <cell r="G46">
            <v>839931.94283352653</v>
          </cell>
          <cell r="H46">
            <v>5501730.6994543783</v>
          </cell>
          <cell r="I46">
            <v>5849941.5032173144</v>
          </cell>
          <cell r="J46">
            <v>3691034.5198871144</v>
          </cell>
          <cell r="K46">
            <v>2716044.2693508952</v>
          </cell>
          <cell r="L46">
            <v>2437475.6263405476</v>
          </cell>
          <cell r="M46">
            <v>1044632.411288806</v>
          </cell>
          <cell r="N46">
            <v>107591569.04285794</v>
          </cell>
          <cell r="O46">
            <v>191793666.55465978</v>
          </cell>
          <cell r="P46">
            <v>140336829.18633643</v>
          </cell>
          <cell r="Q46">
            <v>46778943.062112153</v>
          </cell>
          <cell r="R46">
            <v>32745260.143478505</v>
          </cell>
          <cell r="S46">
            <v>18711577.224844858</v>
          </cell>
        </row>
        <row r="47">
          <cell r="B47">
            <v>1922786.3366822496</v>
          </cell>
          <cell r="C47">
            <v>2466830.5327202501</v>
          </cell>
          <cell r="D47">
            <v>2600978.4166748258</v>
          </cell>
          <cell r="E47">
            <v>1710385.5204208384</v>
          </cell>
          <cell r="F47">
            <v>1423458.1019624402</v>
          </cell>
          <cell r="G47">
            <v>853329.59515549429</v>
          </cell>
          <cell r="H47">
            <v>5547795.9090056391</v>
          </cell>
          <cell r="I47">
            <v>5898922.2323604273</v>
          </cell>
          <cell r="J47">
            <v>3721939.0275607449</v>
          </cell>
          <cell r="K47">
            <v>2738785.3221673407</v>
          </cell>
          <cell r="L47">
            <v>2457884.2634835113</v>
          </cell>
          <cell r="M47">
            <v>1053378.9700643618</v>
          </cell>
          <cell r="N47">
            <v>108442005.28017625</v>
          </cell>
          <cell r="O47">
            <v>193309661.58640113</v>
          </cell>
          <cell r="P47">
            <v>141446093.84370816</v>
          </cell>
          <cell r="Q47">
            <v>47148697.947902724</v>
          </cell>
          <cell r="R47">
            <v>33004088.563531905</v>
          </cell>
          <cell r="S47">
            <v>18859479.179161087</v>
          </cell>
        </row>
        <row r="48">
          <cell r="B48">
            <v>1953456.4678138196</v>
          </cell>
          <cell r="C48">
            <v>2506178.6466913731</v>
          </cell>
          <cell r="D48">
            <v>2642466.3072365234</v>
          </cell>
          <cell r="E48">
            <v>1737667.6719506653</v>
          </cell>
          <cell r="F48">
            <v>1446163.5091179826</v>
          </cell>
          <cell r="G48">
            <v>866940.95180109434</v>
          </cell>
          <cell r="H48">
            <v>5594246.8160122875</v>
          </cell>
          <cell r="I48">
            <v>5948313.0701902807</v>
          </cell>
          <cell r="J48">
            <v>3753102.2942867242</v>
          </cell>
          <cell r="K48">
            <v>2761716.7825883441</v>
          </cell>
          <cell r="L48">
            <v>2478463.7792459507</v>
          </cell>
          <cell r="M48">
            <v>1062198.7625339788</v>
          </cell>
          <cell r="N48">
            <v>109299163.62221131</v>
          </cell>
          <cell r="O48">
            <v>194837639.50046363</v>
          </cell>
          <cell r="P48">
            <v>142564126.46375388</v>
          </cell>
          <cell r="Q48">
            <v>47521375.487917967</v>
          </cell>
          <cell r="R48">
            <v>33264962.841542576</v>
          </cell>
          <cell r="S48">
            <v>19008550.195167184</v>
          </cell>
        </row>
        <row r="49">
          <cell r="B49">
            <v>1984615.8144789534</v>
          </cell>
          <cell r="C49">
            <v>2546154.3976454786</v>
          </cell>
          <cell r="D49">
            <v>2684615.9660974983</v>
          </cell>
          <cell r="E49">
            <v>1765384.9977632549</v>
          </cell>
          <cell r="F49">
            <v>1469231.0874631009</v>
          </cell>
          <cell r="G49">
            <v>880769.42154201597</v>
          </cell>
          <cell r="H49">
            <v>5641086.6498643234</v>
          </cell>
          <cell r="I49">
            <v>5998117.4504886474</v>
          </cell>
          <cell r="J49">
            <v>3784526.4866178366</v>
          </cell>
          <cell r="K49">
            <v>2784840.244869729</v>
          </cell>
          <cell r="L49">
            <v>2499215.6043702704</v>
          </cell>
          <cell r="M49">
            <v>1071092.4018729727</v>
          </cell>
          <cell r="N49">
            <v>110163097.20250778</v>
          </cell>
          <cell r="O49">
            <v>196377695.01316604</v>
          </cell>
          <cell r="P49">
            <v>143690996.35109711</v>
          </cell>
          <cell r="Q49">
            <v>47896998.783699043</v>
          </cell>
          <cell r="R49">
            <v>33527899.148589328</v>
          </cell>
          <cell r="S49">
            <v>19158799.513479613</v>
          </cell>
        </row>
        <row r="50">
          <cell r="B50">
            <v>2016272.1800951588</v>
          </cell>
          <cell r="C50">
            <v>2586767.7969437889</v>
          </cell>
          <cell r="D50">
            <v>2727437.9490434509</v>
          </cell>
          <cell r="E50">
            <v>1793544.4392706936</v>
          </cell>
          <cell r="F50">
            <v>1492666.6139464157</v>
          </cell>
          <cell r="G50">
            <v>894818.46752285131</v>
          </cell>
          <cell r="H50">
            <v>5688318.6669909693</v>
          </cell>
          <cell r="I50">
            <v>6048338.8357878663</v>
          </cell>
          <cell r="J50">
            <v>3816213.7892471058</v>
          </cell>
          <cell r="K50">
            <v>2808157.3166157948</v>
          </cell>
          <cell r="L50">
            <v>2520141.1815782781</v>
          </cell>
          <cell r="M50">
            <v>1080060.5063906903</v>
          </cell>
          <cell r="N50">
            <v>111033859.57459396</v>
          </cell>
          <cell r="O50">
            <v>197929923.58949357</v>
          </cell>
          <cell r="P50">
            <v>144826773.35816604</v>
          </cell>
          <cell r="Q50">
            <v>48275591.119388685</v>
          </cell>
          <cell r="R50">
            <v>33792913.783572078</v>
          </cell>
          <cell r="S50">
            <v>19310236.447755471</v>
          </cell>
        </row>
        <row r="51">
          <cell r="B51">
            <v>2104731.2315358394</v>
          </cell>
          <cell r="C51">
            <v>2700255.9598386157</v>
          </cell>
          <cell r="D51">
            <v>2847097.673666697</v>
          </cell>
          <cell r="E51">
            <v>1872231.8513080431</v>
          </cell>
          <cell r="F51">
            <v>1558153.7411757568</v>
          </cell>
          <cell r="G51">
            <v>934076.45740640943</v>
          </cell>
          <cell r="H51">
            <v>5893588.9549259311</v>
          </cell>
          <cell r="I51">
            <v>6266600.9140984584</v>
          </cell>
          <cell r="J51">
            <v>3953926.7672287887</v>
          </cell>
          <cell r="K51">
            <v>2909493.2815457126</v>
          </cell>
          <cell r="L51">
            <v>2611083.7142076911</v>
          </cell>
          <cell r="M51">
            <v>1119035.8775175817</v>
          </cell>
          <cell r="N51">
            <v>114987203.63583645</v>
          </cell>
          <cell r="O51">
            <v>204977189.08996934</v>
          </cell>
          <cell r="P51">
            <v>149983309.09022146</v>
          </cell>
          <cell r="Q51">
            <v>49994436.363407157</v>
          </cell>
          <cell r="R51">
            <v>34996105.454385012</v>
          </cell>
          <cell r="S51">
            <v>19997774.54536286</v>
          </cell>
        </row>
        <row r="52">
          <cell r="B52">
            <v>2138303.5435688552</v>
          </cell>
          <cell r="C52">
            <v>2743327.4144236087</v>
          </cell>
          <cell r="D52">
            <v>2892511.3825795748</v>
          </cell>
          <cell r="E52">
            <v>1902095.5939885746</v>
          </cell>
          <cell r="F52">
            <v>1583007.6620994236</v>
          </cell>
          <cell r="G52">
            <v>948975.79743656563</v>
          </cell>
          <cell r="H52">
            <v>5942935.1379814893</v>
          </cell>
          <cell r="I52">
            <v>6319070.2732967744</v>
          </cell>
          <cell r="J52">
            <v>3987032.4343420113</v>
          </cell>
          <cell r="K52">
            <v>2933854.0554592162</v>
          </cell>
          <cell r="L52">
            <v>2632945.9472069889</v>
          </cell>
          <cell r="M52">
            <v>1128405.4059458524</v>
          </cell>
          <cell r="N52">
            <v>115896097.20128731</v>
          </cell>
          <cell r="O52">
            <v>206597390.66316438</v>
          </cell>
          <cell r="P52">
            <v>151168822.43646172</v>
          </cell>
          <cell r="Q52">
            <v>50389607.47882057</v>
          </cell>
          <cell r="R52">
            <v>35272725.235174403</v>
          </cell>
          <cell r="S52">
            <v>20155842.991528228</v>
          </cell>
        </row>
        <row r="53">
          <cell r="B53">
            <v>2172411.3634702172</v>
          </cell>
          <cell r="C53">
            <v>2787085.8965451238</v>
          </cell>
          <cell r="D53">
            <v>2938649.4800430457</v>
          </cell>
          <cell r="E53">
            <v>1932435.6895985072</v>
          </cell>
          <cell r="F53">
            <v>1608258.024894618</v>
          </cell>
          <cell r="G53">
            <v>964112.79502844915</v>
          </cell>
          <cell r="H53">
            <v>5992694.489617479</v>
          </cell>
          <cell r="I53">
            <v>6371978.9509856747</v>
          </cell>
          <cell r="J53">
            <v>4020415.2905028653</v>
          </cell>
          <cell r="K53">
            <v>2958418.7986719199</v>
          </cell>
          <cell r="L53">
            <v>2654991.2295773644</v>
          </cell>
          <cell r="M53">
            <v>1137853.3841045846</v>
          </cell>
          <cell r="N53">
            <v>116812174.93582132</v>
          </cell>
          <cell r="O53">
            <v>208230398.79863802</v>
          </cell>
          <cell r="P53">
            <v>152363706.4380278</v>
          </cell>
          <cell r="Q53">
            <v>50787902.146009266</v>
          </cell>
          <cell r="R53">
            <v>35551531.502206497</v>
          </cell>
          <cell r="S53">
            <v>20315160.858403709</v>
          </cell>
        </row>
        <row r="54">
          <cell r="B54">
            <v>2207063.2330608401</v>
          </cell>
          <cell r="C54">
            <v>2831542.3648958839</v>
          </cell>
          <cell r="D54">
            <v>2985523.5206908262</v>
          </cell>
          <cell r="E54">
            <v>1963259.7363855147</v>
          </cell>
          <cell r="F54">
            <v>1633911.1531574435</v>
          </cell>
          <cell r="G54">
            <v>979491.24102893879</v>
          </cell>
          <cell r="H54">
            <v>6042870.4692357285</v>
          </cell>
          <cell r="I54">
            <v>6425330.6255164705</v>
          </cell>
          <cell r="J54">
            <v>4054077.6565758679</v>
          </cell>
          <cell r="K54">
            <v>2983189.2189897895</v>
          </cell>
          <cell r="L54">
            <v>2677221.0939651961</v>
          </cell>
          <cell r="M54">
            <v>1147380.4688422268</v>
          </cell>
          <cell r="N54">
            <v>117735493.62527938</v>
          </cell>
          <cell r="O54">
            <v>209876314.72332412</v>
          </cell>
          <cell r="P54">
            <v>153568035.16340789</v>
          </cell>
          <cell r="Q54">
            <v>51189345.054469295</v>
          </cell>
          <cell r="R54">
            <v>35832541.53812851</v>
          </cell>
          <cell r="S54">
            <v>20475738.021787718</v>
          </cell>
        </row>
        <row r="55">
          <cell r="B55">
            <v>2242267.830411185</v>
          </cell>
          <cell r="C55">
            <v>2876707.9529693886</v>
          </cell>
          <cell r="D55">
            <v>3033145.2434631921</v>
          </cell>
          <cell r="E55">
            <v>1994575.453795996</v>
          </cell>
          <cell r="F55">
            <v>1659973.471350916</v>
          </cell>
          <cell r="G55">
            <v>995114.98675225081</v>
          </cell>
          <cell r="H55">
            <v>6093466.5652031442</v>
          </cell>
          <cell r="I55">
            <v>6479129.0060387868</v>
          </cell>
          <cell r="J55">
            <v>4088021.8728578053</v>
          </cell>
          <cell r="K55">
            <v>3008167.0385180078</v>
          </cell>
          <cell r="L55">
            <v>2699637.0858494947</v>
          </cell>
          <cell r="M55">
            <v>1156987.322506926</v>
          </cell>
          <cell r="N55">
            <v>118666110.50435485</v>
          </cell>
          <cell r="O55">
            <v>211535240.46428475</v>
          </cell>
          <cell r="P55">
            <v>154781883.2665498</v>
          </cell>
          <cell r="Q55">
            <v>51593961.088849932</v>
          </cell>
          <cell r="R55">
            <v>36115772.762194961</v>
          </cell>
          <cell r="S55">
            <v>20637584.435539972</v>
          </cell>
        </row>
        <row r="56">
          <cell r="B56">
            <v>2278033.9720145604</v>
          </cell>
          <cell r="C56">
            <v>2922593.9718481377</v>
          </cell>
          <cell r="D56">
            <v>3081526.5745468279</v>
          </cell>
          <cell r="E56">
            <v>2026390.684408301</v>
          </cell>
          <cell r="F56">
            <v>1686451.5064138798</v>
          </cell>
          <cell r="G56">
            <v>1010987.9449444464</v>
          </cell>
          <cell r="H56">
            <v>6144486.2950942367</v>
          </cell>
          <cell r="I56">
            <v>6533377.8327584295</v>
          </cell>
          <cell r="J56">
            <v>4122250.2992404364</v>
          </cell>
          <cell r="K56">
            <v>3033353.9937806986</v>
          </cell>
          <cell r="L56">
            <v>2722240.7636493454</v>
          </cell>
          <cell r="M56">
            <v>1166674.6129925766</v>
          </cell>
          <cell r="N56">
            <v>119604083.26014136</v>
          </cell>
          <cell r="O56">
            <v>213207278.85503459</v>
          </cell>
          <cell r="P56">
            <v>156005325.9914887</v>
          </cell>
          <cell r="Q56">
            <v>52001775.330496237</v>
          </cell>
          <cell r="R56">
            <v>36401242.731347375</v>
          </cell>
          <cell r="S56">
            <v>20800710.132198494</v>
          </cell>
        </row>
        <row r="57">
          <cell r="B57">
            <v>2314370.614995088</v>
          </cell>
          <cell r="C57">
            <v>2969211.9130363339</v>
          </cell>
          <cell r="D57">
            <v>3130679.6303615719</v>
          </cell>
          <cell r="E57">
            <v>2058713.3958967933</v>
          </cell>
          <cell r="F57">
            <v>1713351.8893955881</v>
          </cell>
          <cell r="G57">
            <v>1027114.0907633239</v>
          </cell>
          <cell r="H57">
            <v>6195933.2059356626</v>
          </cell>
          <cell r="I57">
            <v>6588080.8771974137</v>
          </cell>
          <cell r="J57">
            <v>4156765.3153745579</v>
          </cell>
          <cell r="K57">
            <v>3058751.8358416562</v>
          </cell>
          <cell r="L57">
            <v>2745033.6988322558</v>
          </cell>
          <cell r="M57">
            <v>1176443.0137852523</v>
          </cell>
          <cell r="N57">
            <v>120549470.03570871</v>
          </cell>
          <cell r="O57">
            <v>214892533.54191557</v>
          </cell>
          <cell r="P57">
            <v>157238439.17701137</v>
          </cell>
          <cell r="Q57">
            <v>52412813.059003793</v>
          </cell>
          <cell r="R57">
            <v>36688969.14130266</v>
          </cell>
          <cell r="S57">
            <v>20965125.223601516</v>
          </cell>
        </row>
        <row r="58">
          <cell r="B58">
            <v>2351286.8593508862</v>
          </cell>
          <cell r="C58">
            <v>3016573.451337765</v>
          </cell>
          <cell r="D58">
            <v>3180616.7205948033</v>
          </cell>
          <cell r="E58">
            <v>2091551.6830272418</v>
          </cell>
          <cell r="F58">
            <v>1740681.3571163535</v>
          </cell>
          <cell r="G58">
            <v>1043497.4627739398</v>
          </cell>
          <cell r="H58">
            <v>6247810.8744528349</v>
          </cell>
          <cell r="I58">
            <v>6643241.9424561793</v>
          </cell>
          <cell r="J58">
            <v>4191569.320835446</v>
          </cell>
          <cell r="K58">
            <v>3084362.3304260829</v>
          </cell>
          <cell r="L58">
            <v>2768017.4760234081</v>
          </cell>
          <cell r="M58">
            <v>1186293.2040100319</v>
          </cell>
          <cell r="N58">
            <v>121502329.43370716</v>
          </cell>
          <cell r="O58">
            <v>216591108.99052146</v>
          </cell>
          <cell r="P58">
            <v>158481299.26135716</v>
          </cell>
          <cell r="Q58">
            <v>52827099.753785722</v>
          </cell>
          <cell r="R58">
            <v>36978969.827650011</v>
          </cell>
          <cell r="S58">
            <v>21130839.901514288</v>
          </cell>
        </row>
        <row r="59">
          <cell r="B59">
            <v>2388791.9502330394</v>
          </cell>
          <cell r="C59">
            <v>3064690.4477795968</v>
          </cell>
          <cell r="D59">
            <v>3231350.3512842273</v>
          </cell>
          <cell r="E59">
            <v>2124913.7696840409</v>
          </cell>
          <cell r="F59">
            <v>1768446.7538546917</v>
          </cell>
          <cell r="G59">
            <v>1060142.1639600117</v>
          </cell>
          <cell r="H59">
            <v>6300122.9073185772</v>
          </cell>
          <cell r="I59">
            <v>6698864.8634779816</v>
          </cell>
          <cell r="J59">
            <v>4226664.735289678</v>
          </cell>
          <cell r="K59">
            <v>3110187.2580433479</v>
          </cell>
          <cell r="L59">
            <v>2791193.6931158253</v>
          </cell>
          <cell r="M59">
            <v>1196225.8684782109</v>
          </cell>
          <cell r="N59">
            <v>122462720.51999992</v>
          </cell>
          <cell r="O59">
            <v>218303110.49217379</v>
          </cell>
          <cell r="P59">
            <v>159733983.2869564</v>
          </cell>
          <cell r="Q59">
            <v>53244661.095652141</v>
          </cell>
          <cell r="R59">
            <v>37271262.766956501</v>
          </cell>
          <cell r="S59">
            <v>21297864.438260853</v>
          </cell>
        </row>
        <row r="60">
          <cell r="B60">
            <v>2426895.2802609117</v>
          </cell>
          <cell r="C60">
            <v>3113574.9525827975</v>
          </cell>
          <cell r="D60">
            <v>3282893.2279498372</v>
          </cell>
          <cell r="E60">
            <v>2158808.0109297642</v>
          </cell>
          <cell r="F60">
            <v>1796655.0330613723</v>
          </cell>
          <cell r="G60">
            <v>1077052.3627514511</v>
          </cell>
          <cell r="H60">
            <v>6352872.9414038723</v>
          </cell>
          <cell r="I60">
            <v>6754953.50731551</v>
          </cell>
          <cell r="J60">
            <v>4262053.9986633565</v>
          </cell>
          <cell r="K60">
            <v>3136228.4141107723</v>
          </cell>
          <cell r="L60">
            <v>2814563.9613814624</v>
          </cell>
          <cell r="M60">
            <v>1206241.6977349124</v>
          </cell>
          <cell r="N60">
            <v>123430702.82732463</v>
          </cell>
          <cell r="O60">
            <v>220028644.17044827</v>
          </cell>
          <cell r="P60">
            <v>160996568.90520602</v>
          </cell>
          <cell r="Q60">
            <v>53665522.968402013</v>
          </cell>
          <cell r="R60">
            <v>37565866.077881411</v>
          </cell>
          <cell r="S60">
            <v>21466209.187360805</v>
          </cell>
        </row>
        <row r="61">
          <cell r="B61">
            <v>2470498.1756687979</v>
          </cell>
          <cell r="C61">
            <v>3169515.1013425277</v>
          </cell>
          <cell r="D61">
            <v>3341875.4391798852</v>
          </cell>
          <cell r="E61">
            <v>2197594.3074263143</v>
          </cell>
          <cell r="F61">
            <v>1828934.695940854</v>
          </cell>
          <cell r="G61">
            <v>1096403.2601320827</v>
          </cell>
          <cell r="H61">
            <v>6418774.3301001582</v>
          </cell>
          <cell r="I61">
            <v>6825025.8699799152</v>
          </cell>
          <cell r="J61">
            <v>4306266.3227254227</v>
          </cell>
          <cell r="K61">
            <v>3168762.0110621033</v>
          </cell>
          <cell r="L61">
            <v>2843760.7791582984</v>
          </cell>
          <cell r="M61">
            <v>1218754.6196392707</v>
          </cell>
          <cell r="N61">
            <v>124653159.57542542</v>
          </cell>
          <cell r="O61">
            <v>222207806.19967142</v>
          </cell>
          <cell r="P61">
            <v>162591077.70707664</v>
          </cell>
          <cell r="Q61">
            <v>54197025.902358875</v>
          </cell>
          <cell r="R61">
            <v>37937918.131651215</v>
          </cell>
          <cell r="S61">
            <v>21678810.360943552</v>
          </cell>
        </row>
        <row r="62">
          <cell r="B62">
            <v>2509904.791766772</v>
          </cell>
          <cell r="C62">
            <v>3220071.6514527192</v>
          </cell>
          <cell r="D62">
            <v>3395181.2880876102</v>
          </cell>
          <cell r="E62">
            <v>2232647.8670948609</v>
          </cell>
          <cell r="F62">
            <v>1858107.8109591217</v>
          </cell>
          <cell r="G62">
            <v>1113891.8552608348</v>
          </cell>
          <cell r="H62">
            <v>6472517.8156923642</v>
          </cell>
          <cell r="I62">
            <v>6882170.8420020081</v>
          </cell>
          <cell r="J62">
            <v>4342322.0788822183</v>
          </cell>
          <cell r="K62">
            <v>3195293.6052152175</v>
          </cell>
          <cell r="L62">
            <v>2867571.1841675034</v>
          </cell>
          <cell r="M62">
            <v>1228959.07892893</v>
          </cell>
          <cell r="N62">
            <v>125638455.77420969</v>
          </cell>
          <cell r="O62">
            <v>223964203.77141729</v>
          </cell>
          <cell r="P62">
            <v>163876246.66201267</v>
          </cell>
          <cell r="Q62">
            <v>54625415.554004215</v>
          </cell>
          <cell r="R62">
            <v>38237790.887802951</v>
          </cell>
          <cell r="S62">
            <v>21850166.221601687</v>
          </cell>
        </row>
        <row r="63">
          <cell r="B63">
            <v>2549939.9780080426</v>
          </cell>
          <cell r="C63">
            <v>3271434.6229483024</v>
          </cell>
          <cell r="D63">
            <v>3449337.4121116539</v>
          </cell>
          <cell r="E63">
            <v>2268260.5618327353</v>
          </cell>
          <cell r="F63">
            <v>1887746.2627888992</v>
          </cell>
          <cell r="G63">
            <v>1131659.4088446544</v>
          </cell>
          <cell r="H63">
            <v>6526711.2878544442</v>
          </cell>
          <cell r="I63">
            <v>6939794.2807566244</v>
          </cell>
          <cell r="J63">
            <v>4378679.7247631075</v>
          </cell>
          <cell r="K63">
            <v>3222047.3446370037</v>
          </cell>
          <cell r="L63">
            <v>2891580.9503152603</v>
          </cell>
          <cell r="M63">
            <v>1239248.9787065401</v>
          </cell>
          <cell r="N63">
            <v>126631540.05155247</v>
          </cell>
          <cell r="O63">
            <v>225734484.439724</v>
          </cell>
          <cell r="P63">
            <v>165171573.98028585</v>
          </cell>
          <cell r="Q63">
            <v>55057191.326761946</v>
          </cell>
          <cell r="R63">
            <v>38540033.928733364</v>
          </cell>
          <cell r="S63">
            <v>22022876.530704781</v>
          </cell>
        </row>
        <row r="64">
          <cell r="B64">
            <v>2590613.7606385588</v>
          </cell>
          <cell r="C64">
            <v>3323616.878958771</v>
          </cell>
          <cell r="D64">
            <v>3504357.373887042</v>
          </cell>
          <cell r="E64">
            <v>2304441.310335462</v>
          </cell>
          <cell r="F64">
            <v>1917857.4739611032</v>
          </cell>
          <cell r="G64">
            <v>1149710.3705159493</v>
          </cell>
          <cell r="H64">
            <v>6581358.514260021</v>
          </cell>
          <cell r="I64">
            <v>6997900.1923777442</v>
          </cell>
          <cell r="J64">
            <v>4415341.7880478622</v>
          </cell>
          <cell r="K64">
            <v>3249025.0893182377</v>
          </cell>
          <cell r="L64">
            <v>2915791.7468240601</v>
          </cell>
          <cell r="M64">
            <v>1249625.0343531687</v>
          </cell>
          <cell r="N64">
            <v>127632473.96677744</v>
          </cell>
          <cell r="O64">
            <v>227518757.94077718</v>
          </cell>
          <cell r="P64">
            <v>166477139.95666623</v>
          </cell>
          <cell r="Q64">
            <v>55492379.985555403</v>
          </cell>
          <cell r="R64">
            <v>38844665.989888787</v>
          </cell>
          <cell r="S64">
            <v>22196951.994222164</v>
          </cell>
        </row>
        <row r="65">
          <cell r="B65">
            <v>2631936.3258317006</v>
          </cell>
          <cell r="C65">
            <v>3376631.487791833</v>
          </cell>
          <cell r="D65">
            <v>3560254.952384742</v>
          </cell>
          <cell r="E65">
            <v>2341199.173559594</v>
          </cell>
          <cell r="F65">
            <v>1948448.9854025377</v>
          </cell>
          <cell r="G65">
            <v>1168049.2608826733</v>
          </cell>
          <cell r="H65">
            <v>6636463.2941289134</v>
          </cell>
          <cell r="I65">
            <v>7056492.6165421363</v>
          </cell>
          <cell r="J65">
            <v>4452310.817580157</v>
          </cell>
          <cell r="K65">
            <v>3276228.7148231342</v>
          </cell>
          <cell r="L65">
            <v>2940205.2568925568</v>
          </cell>
          <cell r="M65">
            <v>1260087.9672396672</v>
          </cell>
          <cell r="N65">
            <v>128641319.56579177</v>
          </cell>
          <cell r="O65">
            <v>229317134.87815055</v>
          </cell>
          <cell r="P65">
            <v>167793025.52059796</v>
          </cell>
          <cell r="Q65">
            <v>55931008.506865986</v>
          </cell>
          <cell r="R65">
            <v>39151705.954806194</v>
          </cell>
          <cell r="S65">
            <v>22372403.402746394</v>
          </cell>
        </row>
        <row r="66">
          <cell r="B66">
            <v>2673918.0222392622</v>
          </cell>
          <cell r="C66">
            <v>3430491.7262061853</v>
          </cell>
          <cell r="D66">
            <v>3617044.1463624123</v>
          </cell>
          <cell r="E66">
            <v>2378543.3569919015</v>
          </cell>
          <cell r="F66">
            <v>1979528.4583244147</v>
          </cell>
          <cell r="G66">
            <v>1186680.6726604477</v>
          </cell>
          <cell r="H66">
            <v>6692029.4584912695</v>
          </cell>
          <cell r="I66">
            <v>7115575.6267502112</v>
          </cell>
          <cell r="J66">
            <v>4489589.3835447757</v>
          </cell>
          <cell r="K66">
            <v>3303660.1124197403</v>
          </cell>
          <cell r="L66">
            <v>2964823.1778125879</v>
          </cell>
          <cell r="M66">
            <v>1270638.5047768233</v>
          </cell>
          <cell r="N66">
            <v>129658139.38493222</v>
          </cell>
          <cell r="O66">
            <v>231129726.72966179</v>
          </cell>
          <cell r="P66">
            <v>169119312.24121594</v>
          </cell>
          <cell r="Q66">
            <v>56373104.08040531</v>
          </cell>
          <cell r="R66">
            <v>39461172.856283724</v>
          </cell>
          <cell r="S66">
            <v>22549241.632162128</v>
          </cell>
        </row>
        <row r="67">
          <cell r="B67">
            <v>2716569.3635831233</v>
          </cell>
          <cell r="C67">
            <v>3485211.082736488</v>
          </cell>
          <cell r="D67">
            <v>3674739.177870194</v>
          </cell>
          <cell r="E67">
            <v>2416483.2129547549</v>
          </cell>
          <cell r="F67">
            <v>2011103.6761409941</v>
          </cell>
          <cell r="G67">
            <v>1205609.2718227427</v>
          </cell>
          <cell r="H67">
            <v>6748060.8704539062</v>
          </cell>
          <cell r="I67">
            <v>7175153.3306092173</v>
          </cell>
          <cell r="J67">
            <v>4527180.0776462918</v>
          </cell>
          <cell r="K67">
            <v>3331321.1892114216</v>
          </cell>
          <cell r="L67">
            <v>2989647.221087174</v>
          </cell>
          <cell r="M67">
            <v>1281277.3804659317</v>
          </cell>
          <cell r="N67">
            <v>130682996.4548416</v>
          </cell>
          <cell r="O67">
            <v>232956645.85428286</v>
          </cell>
          <cell r="P67">
            <v>170456082.33240208</v>
          </cell>
          <cell r="Q67">
            <v>56818694.110800691</v>
          </cell>
          <cell r="R67">
            <v>39773085.877560489</v>
          </cell>
          <cell r="S67">
            <v>22727477.644320279</v>
          </cell>
        </row>
        <row r="68">
          <cell r="B68">
            <v>2759901.0312882648</v>
          </cell>
          <cell r="C68">
            <v>3540803.2610713784</v>
          </cell>
          <cell r="D68">
            <v>3733354.4958124198</v>
          </cell>
          <cell r="E68">
            <v>2455028.2429482816</v>
          </cell>
          <cell r="F68">
            <v>2043182.5464188312</v>
          </cell>
          <cell r="G68">
            <v>1224839.7987694042</v>
          </cell>
          <cell r="H68">
            <v>6804561.4254688863</v>
          </cell>
          <cell r="I68">
            <v>7235229.8701188164</v>
          </cell>
          <cell r="J68">
            <v>4565085.5132892532</v>
          </cell>
          <cell r="K68">
            <v>3359213.86826945</v>
          </cell>
          <cell r="L68">
            <v>3014679.1125495071</v>
          </cell>
          <cell r="M68">
            <v>1292005.3339497887</v>
          </cell>
          <cell r="N68">
            <v>131715954.30437596</v>
          </cell>
          <cell r="O68">
            <v>234798005.49910498</v>
          </cell>
          <cell r="P68">
            <v>171803418.65788171</v>
          </cell>
          <cell r="Q68">
            <v>57267806.219293892</v>
          </cell>
          <cell r="R68">
            <v>40087464.353505731</v>
          </cell>
          <cell r="S68">
            <v>22907122.487717561</v>
          </cell>
        </row>
        <row r="69">
          <cell r="B69">
            <v>2803923.8771577771</v>
          </cell>
          <cell r="C69">
            <v>3597282.1834853655</v>
          </cell>
          <cell r="D69">
            <v>3792904.7795661399</v>
          </cell>
          <cell r="E69">
            <v>2494188.100029883</v>
          </cell>
          <cell r="F69">
            <v>2075773.1028571138</v>
          </cell>
          <cell r="G69">
            <v>1244377.0695138196</v>
          </cell>
          <cell r="H69">
            <v>6861535.0516043399</v>
          </cell>
          <cell r="I69">
            <v>7295809.4219590453</v>
          </cell>
          <cell r="J69">
            <v>4603308.3257598728</v>
          </cell>
          <cell r="K69">
            <v>3387340.0887666992</v>
          </cell>
          <cell r="L69">
            <v>3039920.5924829356</v>
          </cell>
          <cell r="M69">
            <v>1302823.1110641153</v>
          </cell>
          <cell r="N69">
            <v>132757076.96454261</v>
          </cell>
          <cell r="O69">
            <v>236653919.80635858</v>
          </cell>
          <cell r="P69">
            <v>173161404.73635995</v>
          </cell>
          <cell r="Q69">
            <v>57720468.245453313</v>
          </cell>
          <cell r="R69">
            <v>40404327.771817319</v>
          </cell>
          <cell r="S69">
            <v>23088187.298181325</v>
          </cell>
        </row>
        <row r="70">
          <cell r="B70">
            <v>2848648.9260905446</v>
          </cell>
          <cell r="C70">
            <v>3654661.994325466</v>
          </cell>
          <cell r="D70">
            <v>3853404.9426573641</v>
          </cell>
          <cell r="E70">
            <v>2533972.5912317052</v>
          </cell>
          <cell r="F70">
            <v>2108883.507299589</v>
          </cell>
          <cell r="G70">
            <v>1264225.9768890208</v>
          </cell>
          <cell r="H70">
            <v>6918985.7098175501</v>
          </cell>
          <cell r="I70">
            <v>7356896.1977806864</v>
          </cell>
          <cell r="J70">
            <v>4641851.172409242</v>
          </cell>
          <cell r="K70">
            <v>3415701.8061124613</v>
          </cell>
          <cell r="L70">
            <v>3065373.4157419526</v>
          </cell>
          <cell r="M70">
            <v>1313731.4638894084</v>
          </cell>
          <cell r="N70">
            <v>133806428.97246929</v>
          </cell>
          <cell r="O70">
            <v>238524503.82048872</v>
          </cell>
          <cell r="P70">
            <v>174530124.74669906</v>
          </cell>
          <cell r="Q70">
            <v>58176708.248899683</v>
          </cell>
          <cell r="R70">
            <v>40723695.77422978</v>
          </cell>
          <cell r="S70">
            <v>23270683.299559876</v>
          </cell>
        </row>
        <row r="71">
          <cell r="B71">
            <v>2847605.9440275608</v>
          </cell>
          <cell r="C71">
            <v>3653323.9049345842</v>
          </cell>
          <cell r="D71">
            <v>3851994.0870760414</v>
          </cell>
          <cell r="E71">
            <v>2533044.8223035862</v>
          </cell>
          <cell r="F71">
            <v>2108111.3771676905</v>
          </cell>
          <cell r="G71">
            <v>1263763.1030664949</v>
          </cell>
          <cell r="H71">
            <v>6864862.3355481522</v>
          </cell>
          <cell r="I71">
            <v>7299347.2934942367</v>
          </cell>
          <cell r="J71">
            <v>4605540.5542285061</v>
          </cell>
          <cell r="K71">
            <v>3388982.6719794669</v>
          </cell>
          <cell r="L71">
            <v>3041394.705622599</v>
          </cell>
          <cell r="M71">
            <v>1303454.8738382566</v>
          </cell>
          <cell r="N71">
            <v>132698046.88081375</v>
          </cell>
          <cell r="O71">
            <v>236548692.26579839</v>
          </cell>
          <cell r="P71">
            <v>173084408.97497445</v>
          </cell>
          <cell r="Q71">
            <v>57694802.991658151</v>
          </cell>
          <cell r="R71">
            <v>40386362.094160706</v>
          </cell>
          <cell r="S71">
            <v>23077921.19666326</v>
          </cell>
        </row>
        <row r="72">
          <cell r="B72">
            <v>2893027.760299182</v>
          </cell>
          <cell r="C72">
            <v>3711597.6304613538</v>
          </cell>
          <cell r="D72">
            <v>3913436.776528738</v>
          </cell>
          <cell r="E72">
            <v>2573449.1123591559</v>
          </cell>
          <cell r="F72">
            <v>2141737.6054928051</v>
          </cell>
          <cell r="G72">
            <v>1283921.2347064198</v>
          </cell>
          <cell r="H72">
            <v>6922340.8526371382</v>
          </cell>
          <cell r="I72">
            <v>7360463.6914116396</v>
          </cell>
          <cell r="J72">
            <v>4644102.0910097249</v>
          </cell>
          <cell r="K72">
            <v>3417358.1424411181</v>
          </cell>
          <cell r="L72">
            <v>3066859.8714215169</v>
          </cell>
          <cell r="M72">
            <v>1314368.5163235071</v>
          </cell>
          <cell r="N72">
            <v>133746932.29714088</v>
          </cell>
          <cell r="O72">
            <v>238418444.52968591</v>
          </cell>
          <cell r="P72">
            <v>174452520.38757506</v>
          </cell>
          <cell r="Q72">
            <v>58150840.129191689</v>
          </cell>
          <cell r="R72">
            <v>40705588.090434186</v>
          </cell>
          <cell r="S72">
            <v>23260336.051676676</v>
          </cell>
        </row>
        <row r="73">
          <cell r="B73">
            <v>2939174.0944408895</v>
          </cell>
          <cell r="C73">
            <v>3770800.873100521</v>
          </cell>
          <cell r="D73">
            <v>3975859.5308522107</v>
          </cell>
          <cell r="E73">
            <v>2614497.8863340472</v>
          </cell>
          <cell r="F73">
            <v>2175900.2016984881</v>
          </cell>
          <cell r="G73">
            <v>1304400.9062538056</v>
          </cell>
          <cell r="H73">
            <v>6980300.6291841092</v>
          </cell>
          <cell r="I73">
            <v>7422091.8082463937</v>
          </cell>
          <cell r="J73">
            <v>4682986.4980602246</v>
          </cell>
          <cell r="K73">
            <v>3445971.1966858255</v>
          </cell>
          <cell r="L73">
            <v>3092538.2534359978</v>
          </cell>
          <cell r="M73">
            <v>1325373.5371868559</v>
          </cell>
          <cell r="N73">
            <v>134804108.42039585</v>
          </cell>
          <cell r="O73">
            <v>240302975.87983608</v>
          </cell>
          <cell r="P73">
            <v>175831445.76573372</v>
          </cell>
          <cell r="Q73">
            <v>58610481.92191124</v>
          </cell>
          <cell r="R73">
            <v>41027337.345337868</v>
          </cell>
          <cell r="S73">
            <v>23444192.768764496</v>
          </cell>
        </row>
        <row r="74">
          <cell r="B74">
            <v>2986056.5031491606</v>
          </cell>
          <cell r="C74">
            <v>3830948.4594665589</v>
          </cell>
          <cell r="D74">
            <v>4039277.9829420811</v>
          </cell>
          <cell r="E74">
            <v>2656201.4243129161</v>
          </cell>
          <cell r="F74">
            <v>2210607.7213236038</v>
          </cell>
          <cell r="G74">
            <v>1325207.2465526313</v>
          </cell>
          <cell r="H74">
            <v>7038745.6947061373</v>
          </cell>
          <cell r="I74">
            <v>7484235.9285482969</v>
          </cell>
          <cell r="J74">
            <v>4722196.4787269011</v>
          </cell>
          <cell r="K74">
            <v>3474823.8239688519</v>
          </cell>
          <cell r="L74">
            <v>3118431.6368951243</v>
          </cell>
          <cell r="M74">
            <v>1336470.7015264817</v>
          </cell>
          <cell r="N74">
            <v>135869640.78282869</v>
          </cell>
          <cell r="O74">
            <v>242202403.13460767</v>
          </cell>
          <cell r="P74">
            <v>177221270.58629829</v>
          </cell>
          <cell r="Q74">
            <v>59073756.862099431</v>
          </cell>
          <cell r="R74">
            <v>41351629.803469606</v>
          </cell>
          <cell r="S74">
            <v>23629502.744839773</v>
          </cell>
        </row>
        <row r="75">
          <cell r="B75">
            <v>3033686.7274599327</v>
          </cell>
          <cell r="C75">
            <v>3892055.4526714641</v>
          </cell>
          <cell r="D75">
            <v>4103708.0150523889</v>
          </cell>
          <cell r="E75">
            <v>2698570.1703568008</v>
          </cell>
          <cell r="F75">
            <v>2245868.8563753767</v>
          </cell>
          <cell r="G75">
            <v>1346345.4662564429</v>
          </cell>
          <cell r="H75">
            <v>7097680.1124588698</v>
          </cell>
          <cell r="I75">
            <v>7546900.3727410762</v>
          </cell>
          <cell r="J75">
            <v>4761734.7589913933</v>
          </cell>
          <cell r="K75">
            <v>3503918.0302012134</v>
          </cell>
          <cell r="L75">
            <v>3144541.8219754486</v>
          </cell>
          <cell r="M75">
            <v>1347660.7808466207</v>
          </cell>
          <cell r="N75">
            <v>136943595.43467611</v>
          </cell>
          <cell r="O75">
            <v>244116844.03572696</v>
          </cell>
          <cell r="P75">
            <v>178622081.00175145</v>
          </cell>
          <cell r="Q75">
            <v>59540693.667250484</v>
          </cell>
          <cell r="R75">
            <v>41678485.567075342</v>
          </cell>
          <cell r="S75">
            <v>23816277.466900192</v>
          </cell>
        </row>
        <row r="76">
          <cell r="B76">
            <v>3082076.6956889797</v>
          </cell>
          <cell r="C76">
            <v>3954137.1560971024</v>
          </cell>
          <cell r="D76">
            <v>4169165.762773077</v>
          </cell>
          <cell r="E76">
            <v>2741614.7351186858</v>
          </cell>
          <cell r="F76">
            <v>2281692.4375061831</v>
          </cell>
          <cell r="G76">
            <v>1367820.8591332876</v>
          </cell>
          <cell r="H76">
            <v>7157107.9797190148</v>
          </cell>
          <cell r="I76">
            <v>7610089.4974227492</v>
          </cell>
          <cell r="J76">
            <v>4801604.0876595909</v>
          </cell>
          <cell r="K76">
            <v>3533255.8380891331</v>
          </cell>
          <cell r="L76">
            <v>3170870.623926146</v>
          </cell>
          <cell r="M76">
            <v>1358944.5531112051</v>
          </cell>
          <cell r="N76">
            <v>138026038.94825587</v>
          </cell>
          <cell r="O76">
            <v>246046417.2555865</v>
          </cell>
          <cell r="P76">
            <v>180033963.84555113</v>
          </cell>
          <cell r="Q76">
            <v>60011321.281850368</v>
          </cell>
          <cell r="R76">
            <v>42007924.897295266</v>
          </cell>
          <cell r="S76">
            <v>24004528.512740146</v>
          </cell>
        </row>
        <row r="77">
          <cell r="B77">
            <v>3131238.5264191926</v>
          </cell>
          <cell r="C77">
            <v>4017209.1172277238</v>
          </cell>
          <cell r="D77">
            <v>4235667.619070923</v>
          </cell>
          <cell r="E77">
            <v>2785345.8985007936</v>
          </cell>
          <cell r="F77">
            <v>2318087.4362250613</v>
          </cell>
          <cell r="G77">
            <v>1389638.8033914634</v>
          </cell>
          <cell r="H77">
            <v>7217033.4280691966</v>
          </cell>
          <cell r="I77">
            <v>7673807.695668512</v>
          </cell>
          <cell r="J77">
            <v>4841807.2365527507</v>
          </cell>
          <cell r="K77">
            <v>3562839.2872746657</v>
          </cell>
          <cell r="L77">
            <v>3197419.8731952137</v>
          </cell>
          <cell r="M77">
            <v>1370322.8027979485</v>
          </cell>
          <cell r="N77">
            <v>139117038.42209333</v>
          </cell>
          <cell r="O77">
            <v>247991242.40460113</v>
          </cell>
          <cell r="P77">
            <v>181457006.63751304</v>
          </cell>
          <cell r="Q77">
            <v>60485668.879171014</v>
          </cell>
          <cell r="R77">
            <v>42339968.21541971</v>
          </cell>
          <cell r="S77">
            <v>24194267.551668406</v>
          </cell>
        </row>
        <row r="78">
          <cell r="B78">
            <v>3181184.5315355016</v>
          </cell>
          <cell r="C78">
            <v>4081287.1315436093</v>
          </cell>
          <cell r="D78">
            <v>4303230.2383949226</v>
          </cell>
          <cell r="E78">
            <v>2829774.6123542548</v>
          </cell>
          <cell r="F78">
            <v>2355062.9671444995</v>
          </cell>
          <cell r="G78">
            <v>1411804.7630264147</v>
          </cell>
          <cell r="H78">
            <v>7277460.6236851932</v>
          </cell>
          <cell r="I78">
            <v>7738059.3973361542</v>
          </cell>
          <cell r="J78">
            <v>4882347.0007001916</v>
          </cell>
          <cell r="K78">
            <v>3592670.4344774997</v>
          </cell>
          <cell r="L78">
            <v>3224191.4155567312</v>
          </cell>
          <cell r="M78">
            <v>1381796.3209528846</v>
          </cell>
          <cell r="N78">
            <v>140216661.48508096</v>
          </cell>
          <cell r="O78">
            <v>249951440.03862259</v>
          </cell>
          <cell r="P78">
            <v>182891297.58923605</v>
          </cell>
          <cell r="Q78">
            <v>60963765.863078684</v>
          </cell>
          <cell r="R78">
            <v>42674636.104155079</v>
          </cell>
          <cell r="S78">
            <v>24385506.345231473</v>
          </cell>
        </row>
        <row r="79">
          <cell r="B79">
            <v>3231927.2193082208</v>
          </cell>
          <cell r="C79">
            <v>4146387.2464768258</v>
          </cell>
          <cell r="D79">
            <v>4371870.5408471664</v>
          </cell>
          <cell r="E79">
            <v>2874912.0032218476</v>
          </cell>
          <cell r="F79">
            <v>2392628.2902630628</v>
          </cell>
          <cell r="G79">
            <v>1434324.2891891135</v>
          </cell>
          <cell r="H79">
            <v>7338393.7676255824</v>
          </cell>
          <cell r="I79">
            <v>7802849.069374036</v>
          </cell>
          <cell r="J79">
            <v>4923226.1985336179</v>
          </cell>
          <cell r="K79">
            <v>3622751.3536379449</v>
          </cell>
          <cell r="L79">
            <v>3251187.112239182</v>
          </cell>
          <cell r="M79">
            <v>1393365.9052453637</v>
          </cell>
          <cell r="N79">
            <v>141324976.30067036</v>
          </cell>
          <cell r="O79">
            <v>251927131.66641238</v>
          </cell>
          <cell r="P79">
            <v>184336925.60957006</v>
          </cell>
          <cell r="Q79">
            <v>61445641.869856678</v>
          </cell>
          <cell r="R79">
            <v>43011949.308899678</v>
          </cell>
          <cell r="S79">
            <v>24578256.747942671</v>
          </cell>
        </row>
        <row r="80">
          <cell r="B80">
            <v>3283479.29752556</v>
          </cell>
          <cell r="C80">
            <v>4212525.7654300798</v>
          </cell>
          <cell r="D80">
            <v>4441605.7164202342</v>
          </cell>
          <cell r="E80">
            <v>2920769.375124481</v>
          </cell>
          <cell r="F80">
            <v>2430792.8132844265</v>
          </cell>
          <cell r="G80">
            <v>1457203.021576266</v>
          </cell>
          <cell r="H80">
            <v>7399837.0961238071</v>
          </cell>
          <cell r="I80">
            <v>7868181.2161316425</v>
          </cell>
          <cell r="J80">
            <v>4964447.6720830593</v>
          </cell>
          <cell r="K80">
            <v>3653084.1360611194</v>
          </cell>
          <cell r="L80">
            <v>3278408.840054851</v>
          </cell>
          <cell r="M80">
            <v>1405032.3600235076</v>
          </cell>
          <cell r="N80">
            <v>142442051.57109761</v>
          </cell>
          <cell r="O80">
            <v>253918439.75717399</v>
          </cell>
          <cell r="P80">
            <v>185793980.31012732</v>
          </cell>
          <cell r="Q80">
            <v>61931326.770042434</v>
          </cell>
          <cell r="R80">
            <v>43351928.739029706</v>
          </cell>
          <cell r="S80">
            <v>24772530.708016973</v>
          </cell>
        </row>
        <row r="81">
          <cell r="B81">
            <v>3249017.5843929625</v>
          </cell>
          <cell r="C81">
            <v>4168313.2574963984</v>
          </cell>
          <cell r="D81">
            <v>4394988.9029191621</v>
          </cell>
          <cell r="E81">
            <v>2890114.4791402514</v>
          </cell>
          <cell r="F81">
            <v>2405280.4597637826</v>
          </cell>
          <cell r="G81">
            <v>1441908.9667170318</v>
          </cell>
          <cell r="H81">
            <v>7267555.8129629241</v>
          </cell>
          <cell r="I81">
            <v>7727527.6998593118</v>
          </cell>
          <cell r="J81">
            <v>4875702.001101709</v>
          </cell>
          <cell r="K81">
            <v>3587780.7177918232</v>
          </cell>
          <cell r="L81">
            <v>3219803.2082747133</v>
          </cell>
          <cell r="M81">
            <v>1379915.6606891628</v>
          </cell>
          <cell r="N81">
            <v>139830718.181842</v>
          </cell>
          <cell r="O81">
            <v>249263454.15024009</v>
          </cell>
          <cell r="P81">
            <v>182387893.28066349</v>
          </cell>
          <cell r="Q81">
            <v>60795964.426887818</v>
          </cell>
          <cell r="R81">
            <v>42557175.098821476</v>
          </cell>
          <cell r="S81">
            <v>24318385.770755131</v>
          </cell>
        </row>
        <row r="82">
          <cell r="B82">
            <v>3300842.268946344</v>
          </cell>
          <cell r="C82">
            <v>4234801.515586202</v>
          </cell>
          <cell r="D82">
            <v>4465092.83667548</v>
          </cell>
          <cell r="E82">
            <v>2936214.3438883177</v>
          </cell>
          <cell r="F82">
            <v>2443646.7960029137</v>
          </cell>
          <cell r="G82">
            <v>1464908.6813734744</v>
          </cell>
          <cell r="H82">
            <v>7328406.0253302483</v>
          </cell>
          <cell r="I82">
            <v>7792229.1914903913</v>
          </cell>
          <cell r="J82">
            <v>4916525.5612975089</v>
          </cell>
          <cell r="K82">
            <v>3617820.69604911</v>
          </cell>
          <cell r="L82">
            <v>3246762.1631209962</v>
          </cell>
          <cell r="M82">
            <v>1391469.4984804268</v>
          </cell>
          <cell r="N82">
            <v>140935982.38506886</v>
          </cell>
          <cell r="O82">
            <v>251233707.7299054</v>
          </cell>
          <cell r="P82">
            <v>183829542.24139419</v>
          </cell>
          <cell r="Q82">
            <v>61276514.080464721</v>
          </cell>
          <cell r="R82">
            <v>42893559.856325313</v>
          </cell>
          <cell r="S82">
            <v>24510605.632185891</v>
          </cell>
        </row>
        <row r="83">
          <cell r="B83">
            <v>3353493.6027434724</v>
          </cell>
          <cell r="C83">
            <v>4302350.3197987964</v>
          </cell>
          <cell r="D83">
            <v>4536314.9897576431</v>
          </cell>
          <cell r="E83">
            <v>2983049.5419752984</v>
          </cell>
          <cell r="F83">
            <v>2482625.1090077646</v>
          </cell>
          <cell r="G83">
            <v>1488275.2616826652</v>
          </cell>
          <cell r="H83">
            <v>7389765.727881127</v>
          </cell>
          <cell r="I83">
            <v>7857472.4195191739</v>
          </cell>
          <cell r="J83">
            <v>4957690.9313632883</v>
          </cell>
          <cell r="K83">
            <v>3648112.194776759</v>
          </cell>
          <cell r="L83">
            <v>3273946.8414663225</v>
          </cell>
          <cell r="M83">
            <v>1403120.0749141383</v>
          </cell>
          <cell r="N83">
            <v>142049982.93017268</v>
          </cell>
          <cell r="O83">
            <v>253219534.78856868</v>
          </cell>
          <cell r="P83">
            <v>185282586.43066001</v>
          </cell>
          <cell r="Q83">
            <v>61760862.143553331</v>
          </cell>
          <cell r="R83">
            <v>43232603.500487335</v>
          </cell>
          <cell r="S83">
            <v>24704344.857421335</v>
          </cell>
        </row>
        <row r="84">
          <cell r="B84">
            <v>3406984.7715659505</v>
          </cell>
          <cell r="C84">
            <v>4370976.5867764717</v>
          </cell>
          <cell r="D84">
            <v>4608673.1987461885</v>
          </cell>
          <cell r="E84">
            <v>3030631.8026138977</v>
          </cell>
          <cell r="F84">
            <v>2522225.1603453355</v>
          </cell>
          <cell r="G84">
            <v>1512014.5594740363</v>
          </cell>
          <cell r="H84">
            <v>7451639.1865044897</v>
          </cell>
          <cell r="I84">
            <v>7923261.919827559</v>
          </cell>
          <cell r="J84">
            <v>4999200.9732245309</v>
          </cell>
          <cell r="K84">
            <v>3678657.3199199378</v>
          </cell>
          <cell r="L84">
            <v>3301359.1332614832</v>
          </cell>
          <cell r="M84">
            <v>1414868.1999692069</v>
          </cell>
          <cell r="N84">
            <v>143172788.8718366</v>
          </cell>
          <cell r="O84">
            <v>255221058.42370874</v>
          </cell>
          <cell r="P84">
            <v>186747115.91978687</v>
          </cell>
          <cell r="Q84">
            <v>62249038.639928952</v>
          </cell>
          <cell r="R84">
            <v>43574327.047950275</v>
          </cell>
          <cell r="S84">
            <v>24899615.455971584</v>
          </cell>
        </row>
        <row r="85">
          <cell r="B85">
            <v>3461329.1715201815</v>
          </cell>
          <cell r="C85">
            <v>4440697.5029968228</v>
          </cell>
          <cell r="D85">
            <v>4682185.5847307881</v>
          </cell>
          <cell r="E85">
            <v>3078973.0421080682</v>
          </cell>
          <cell r="F85">
            <v>2562456.8672881965</v>
          </cell>
          <cell r="G85">
            <v>1536132.5199188401</v>
          </cell>
          <cell r="H85">
            <v>7514030.7028069431</v>
          </cell>
          <cell r="I85">
            <v>7989602.2662757374</v>
          </cell>
          <cell r="J85">
            <v>5041058.5727692153</v>
          </cell>
          <cell r="K85">
            <v>3709458.1950565921</v>
          </cell>
          <cell r="L85">
            <v>3329000.9442815576</v>
          </cell>
          <cell r="M85">
            <v>1426714.6904063816</v>
          </cell>
          <cell r="N85">
            <v>144304469.81057289</v>
          </cell>
          <cell r="O85">
            <v>257238402.70580387</v>
          </cell>
          <cell r="P85">
            <v>188223221.49205163</v>
          </cell>
          <cell r="Q85">
            <v>62741073.830683872</v>
          </cell>
          <cell r="R85">
            <v>43918751.681478709</v>
          </cell>
          <cell r="S85">
            <v>25096429.53227355</v>
          </cell>
        </row>
        <row r="86">
          <cell r="B86">
            <v>3516540.4123922335</v>
          </cell>
          <cell r="C86">
            <v>4511530.5290768584</v>
          </cell>
          <cell r="D86">
            <v>4756870.5578484079</v>
          </cell>
          <cell r="E86">
            <v>3128085.3668372775</v>
          </cell>
          <cell r="F86">
            <v>2603330.3052981263</v>
          </cell>
          <cell r="G86">
            <v>1560635.1830190339</v>
          </cell>
          <cell r="H86">
            <v>7576944.6144118393</v>
          </cell>
          <cell r="I86">
            <v>8056498.0710201841</v>
          </cell>
          <cell r="J86">
            <v>5083266.6400484489</v>
          </cell>
          <cell r="K86">
            <v>3740516.9615450851</v>
          </cell>
          <cell r="L86">
            <v>3356874.1962584099</v>
          </cell>
          <cell r="M86">
            <v>1438660.3698250328</v>
          </cell>
          <cell r="N86">
            <v>145445095.8970373</v>
          </cell>
          <cell r="O86">
            <v>259271692.68602303</v>
          </cell>
          <cell r="P86">
            <v>189710994.64830953</v>
          </cell>
          <cell r="Q86">
            <v>63236998.216103174</v>
          </cell>
          <cell r="R86">
            <v>44265898.751272224</v>
          </cell>
          <cell r="S86">
            <v>25294799.28644127</v>
          </cell>
        </row>
        <row r="87">
          <cell r="B87">
            <v>3572632.3210562174</v>
          </cell>
          <cell r="C87">
            <v>4583493.4041457679</v>
          </cell>
          <cell r="D87">
            <v>4832746.8218938746</v>
          </cell>
          <cell r="E87">
            <v>3177981.0762883793</v>
          </cell>
          <cell r="F87">
            <v>2644855.7105493704</v>
          </cell>
          <cell r="G87">
            <v>1585528.6851199104</v>
          </cell>
          <cell r="H87">
            <v>7640385.2952608308</v>
          </cell>
          <cell r="I87">
            <v>8123953.9848343013</v>
          </cell>
          <cell r="J87">
            <v>5125828.1094787857</v>
          </cell>
          <cell r="K87">
            <v>3771835.7786730686</v>
          </cell>
          <cell r="L87">
            <v>3384980.8270142921</v>
          </cell>
          <cell r="M87">
            <v>1450706.068720411</v>
          </cell>
          <cell r="N87">
            <v>146594737.83637741</v>
          </cell>
          <cell r="O87">
            <v>261321054.40397716</v>
          </cell>
          <cell r="P87">
            <v>191210527.61266622</v>
          </cell>
          <cell r="Q87">
            <v>63736842.537555397</v>
          </cell>
          <cell r="R87">
            <v>44615789.776288778</v>
          </cell>
          <cell r="S87">
            <v>25494737.015022162</v>
          </cell>
        </row>
        <row r="88">
          <cell r="B88">
            <v>3629618.9449370322</v>
          </cell>
          <cell r="C88">
            <v>4656604.1502874335</v>
          </cell>
          <cell r="D88">
            <v>4909833.379003969</v>
          </cell>
          <cell r="E88">
            <v>3228672.666135848</v>
          </cell>
          <cell r="F88">
            <v>2687043.4824921438</v>
          </cell>
          <cell r="G88">
            <v>1610819.2604468612</v>
          </cell>
          <cell r="H88">
            <v>7704357.1559179639</v>
          </cell>
          <cell r="I88">
            <v>8191974.6974317599</v>
          </cell>
          <cell r="J88">
            <v>5168745.9400462294</v>
          </cell>
          <cell r="K88">
            <v>3803416.8238076027</v>
          </cell>
          <cell r="L88">
            <v>3413322.7905965666</v>
          </cell>
          <cell r="M88">
            <v>1462852.6245413856</v>
          </cell>
          <cell r="N88">
            <v>147753466.89261577</v>
          </cell>
          <cell r="O88">
            <v>263386614.89553246</v>
          </cell>
          <cell r="P88">
            <v>192721913.33819449</v>
          </cell>
          <cell r="Q88">
            <v>64240637.779398151</v>
          </cell>
          <cell r="R88">
            <v>44968446.445578709</v>
          </cell>
          <cell r="S88">
            <v>25696255.111759264</v>
          </cell>
        </row>
        <row r="89">
          <cell r="B89">
            <v>3687514.5555283441</v>
          </cell>
          <cell r="C89">
            <v>4730881.0770538067</v>
          </cell>
          <cell r="D89">
            <v>4988149.5344162481</v>
          </cell>
          <cell r="E89">
            <v>3280172.831371143</v>
          </cell>
          <cell r="F89">
            <v>2729904.18645703</v>
          </cell>
          <cell r="G89">
            <v>1636513.2426666489</v>
          </cell>
          <cell r="H89">
            <v>7768864.6438763104</v>
          </cell>
          <cell r="I89">
            <v>8260564.937792534</v>
          </cell>
          <cell r="J89">
            <v>5212023.1155119557</v>
          </cell>
          <cell r="K89">
            <v>3835262.2925465335</v>
          </cell>
          <cell r="L89">
            <v>3441902.0574135557</v>
          </cell>
          <cell r="M89">
            <v>1475100.8817486668</v>
          </cell>
          <cell r="N89">
            <v>148921354.89306715</v>
          </cell>
          <cell r="O89">
            <v>265468502.20068496</v>
          </cell>
          <cell r="P89">
            <v>194245245.5126963</v>
          </cell>
          <cell r="Q89">
            <v>64748415.170898765</v>
          </cell>
          <cell r="R89">
            <v>45323890.619629137</v>
          </cell>
          <cell r="S89">
            <v>25899366.068359509</v>
          </cell>
        </row>
        <row r="90">
          <cell r="B90">
            <v>3746333.6519666808</v>
          </cell>
          <cell r="C90">
            <v>4806342.7860502768</v>
          </cell>
          <cell r="D90">
            <v>5067714.9013037654</v>
          </cell>
          <cell r="E90">
            <v>3332494.4694819893</v>
          </cell>
          <cell r="F90">
            <v>2773448.5563009148</v>
          </cell>
          <cell r="G90">
            <v>1662617.0664735851</v>
          </cell>
          <cell r="H90">
            <v>7833912.2438671719</v>
          </cell>
          <cell r="I90">
            <v>8329729.4744916772</v>
          </cell>
          <cell r="J90">
            <v>5255662.644619748</v>
          </cell>
          <cell r="K90">
            <v>3867374.3988711354</v>
          </cell>
          <cell r="L90">
            <v>3470720.6143715321</v>
          </cell>
          <cell r="M90">
            <v>1487451.6918735136</v>
          </cell>
          <cell r="N90">
            <v>150098474.23279124</v>
          </cell>
          <cell r="O90">
            <v>267566845.37149742</v>
          </cell>
          <cell r="P90">
            <v>195780618.56451032</v>
          </cell>
          <cell r="Q90">
            <v>65260206.188170098</v>
          </cell>
          <cell r="R90">
            <v>45682144.331719071</v>
          </cell>
          <cell r="S90">
            <v>26104082.475268044</v>
          </cell>
        </row>
        <row r="91">
          <cell r="B91">
            <v>3705707.5672940575</v>
          </cell>
          <cell r="C91">
            <v>4754221.7239315249</v>
          </cell>
          <cell r="D91">
            <v>5012759.4611845966</v>
          </cell>
          <cell r="E91">
            <v>3296356.1499766912</v>
          </cell>
          <cell r="F91">
            <v>2743372.6564076166</v>
          </cell>
          <cell r="G91">
            <v>1644587.2730820528</v>
          </cell>
          <cell r="H91">
            <v>7691159.7211997509</v>
          </cell>
          <cell r="I91">
            <v>8177941.9820351796</v>
          </cell>
          <cell r="J91">
            <v>5159891.9648555294</v>
          </cell>
          <cell r="K91">
            <v>3796901.6345163328</v>
          </cell>
          <cell r="L91">
            <v>3407475.8258479913</v>
          </cell>
          <cell r="M91">
            <v>1460346.782506282</v>
          </cell>
          <cell r="N91">
            <v>147294848.20327267</v>
          </cell>
          <cell r="O91">
            <v>262569077.23192084</v>
          </cell>
          <cell r="P91">
            <v>192123715.04774696</v>
          </cell>
          <cell r="Q91">
            <v>64041238.34924899</v>
          </cell>
          <cell r="R91">
            <v>44828866.844474301</v>
          </cell>
          <cell r="S91">
            <v>25616495.339699596</v>
          </cell>
        </row>
        <row r="92">
          <cell r="B92">
            <v>3764816.8582516117</v>
          </cell>
          <cell r="C92">
            <v>4830055.736749162</v>
          </cell>
          <cell r="D92">
            <v>5092717.3780225292</v>
          </cell>
          <cell r="E92">
            <v>3348935.9262354458</v>
          </cell>
          <cell r="F92">
            <v>2787131.860178519</v>
          </cell>
          <cell r="G92">
            <v>1670819.8847667037</v>
          </cell>
          <cell r="H92">
            <v>7755556.7089120764</v>
          </cell>
          <cell r="I92">
            <v>8246414.7284634747</v>
          </cell>
          <cell r="J92">
            <v>5203095.0072448105</v>
          </cell>
          <cell r="K92">
            <v>3828692.552500898</v>
          </cell>
          <cell r="L92">
            <v>3436006.1368597806</v>
          </cell>
          <cell r="M92">
            <v>1472574.0586541917</v>
          </cell>
          <cell r="N92">
            <v>148459111.14317334</v>
          </cell>
          <cell r="O92">
            <v>264644502.47261333</v>
          </cell>
          <cell r="P92">
            <v>193642318.88240001</v>
          </cell>
          <cell r="Q92">
            <v>64547439.627466664</v>
          </cell>
          <cell r="R92">
            <v>45183207.739226677</v>
          </cell>
          <cell r="S92">
            <v>25818975.850986671</v>
          </cell>
        </row>
        <row r="93">
          <cell r="B93">
            <v>3824868.9943241836</v>
          </cell>
          <cell r="C93">
            <v>4907099.3686872283</v>
          </cell>
          <cell r="D93">
            <v>5173950.6938726353</v>
          </cell>
          <cell r="E93">
            <v>3402354.3961139545</v>
          </cell>
          <cell r="F93">
            <v>2831589.0616896092</v>
          </cell>
          <cell r="G93">
            <v>1697470.9296516241</v>
          </cell>
          <cell r="H93">
            <v>7820492.8834540537</v>
          </cell>
          <cell r="I93">
            <v>8315460.787470134</v>
          </cell>
          <cell r="J93">
            <v>5246659.7825704413</v>
          </cell>
          <cell r="K93">
            <v>3860749.6513254186</v>
          </cell>
          <cell r="L93">
            <v>3464775.3281125552</v>
          </cell>
          <cell r="M93">
            <v>1484903.7120482381</v>
          </cell>
          <cell r="N93">
            <v>149632576.76877388</v>
          </cell>
          <cell r="O93">
            <v>266736332.50085777</v>
          </cell>
          <cell r="P93">
            <v>195172926.22013983</v>
          </cell>
          <cell r="Q93">
            <v>65057642.073379941</v>
          </cell>
          <cell r="R93">
            <v>45540349.45136597</v>
          </cell>
          <cell r="S93">
            <v>26023056.82935198</v>
          </cell>
        </row>
        <row r="94">
          <cell r="B94">
            <v>3885879.0147195938</v>
          </cell>
          <cell r="C94">
            <v>4985371.9142332785</v>
          </cell>
          <cell r="D94">
            <v>5256479.7524695275</v>
          </cell>
          <cell r="E94">
            <v>3456624.9375121971</v>
          </cell>
          <cell r="F94">
            <v>2876755.3946179943</v>
          </cell>
          <cell r="G94">
            <v>1724547.0821139282</v>
          </cell>
          <cell r="H94">
            <v>7885972.7593604084</v>
          </cell>
          <cell r="I94">
            <v>8385084.9593199296</v>
          </cell>
          <cell r="J94">
            <v>5290589.3195709074</v>
          </cell>
          <cell r="K94">
            <v>3893075.159684252</v>
          </cell>
          <cell r="L94">
            <v>3493785.3997166366</v>
          </cell>
          <cell r="M94">
            <v>1497336.5998785587</v>
          </cell>
          <cell r="N94">
            <v>150815317.82087982</v>
          </cell>
          <cell r="O94">
            <v>268844696.98504663</v>
          </cell>
          <cell r="P94">
            <v>196715631.94027802</v>
          </cell>
          <cell r="Q94">
            <v>65571877.31342601</v>
          </cell>
          <cell r="R94">
            <v>45900314.119398214</v>
          </cell>
          <cell r="S94">
            <v>26228750.925370406</v>
          </cell>
        </row>
        <row r="95">
          <cell r="B95">
            <v>3947862.1985342405</v>
          </cell>
          <cell r="C95">
            <v>5064892.9756388906</v>
          </cell>
          <cell r="D95">
            <v>5340325.2220482547</v>
          </cell>
          <cell r="E95">
            <v>3511761.1417194121</v>
          </cell>
          <cell r="F95">
            <v>2922642.1702327132</v>
          </cell>
          <cell r="G95">
            <v>1752055.122992909</v>
          </cell>
          <cell r="H95">
            <v>7952000.888965426</v>
          </cell>
          <cell r="I95">
            <v>8455292.084469568</v>
          </cell>
          <cell r="J95">
            <v>5334886.672343893</v>
          </cell>
          <cell r="K95">
            <v>3925671.3249322986</v>
          </cell>
          <cell r="L95">
            <v>3523038.3685289863</v>
          </cell>
          <cell r="M95">
            <v>1509873.5865124227</v>
          </cell>
          <cell r="N95">
            <v>152007407.61526197</v>
          </cell>
          <cell r="O95">
            <v>270969726.61851048</v>
          </cell>
          <cell r="P95">
            <v>198270531.67208084</v>
          </cell>
          <cell r="Q95">
            <v>66090177.224026948</v>
          </cell>
          <cell r="R95">
            <v>46263124.056818865</v>
          </cell>
          <cell r="S95">
            <v>26436070.889610782</v>
          </cell>
        </row>
        <row r="96">
          <cell r="B96">
            <v>4010834.0685795308</v>
          </cell>
          <cell r="C96">
            <v>5145682.4678287786</v>
          </cell>
          <cell r="D96">
            <v>5425508.1005203724</v>
          </cell>
          <cell r="E96">
            <v>3567776.8168178387</v>
          </cell>
          <cell r="F96">
            <v>2969260.8802274824</v>
          </cell>
          <cell r="G96">
            <v>1780001.9412882025</v>
          </cell>
          <cell r="H96">
            <v>8018581.8627194371</v>
          </cell>
          <cell r="I96">
            <v>8526087.0439042132</v>
          </cell>
          <cell r="J96">
            <v>5379554.92055861</v>
          </cell>
          <cell r="K96">
            <v>3958540.4132412411</v>
          </cell>
          <cell r="L96">
            <v>3552536.2682934217</v>
          </cell>
          <cell r="M96">
            <v>1522515.5435543237</v>
          </cell>
          <cell r="N96">
            <v>153208920.04720116</v>
          </cell>
          <cell r="O96">
            <v>273111553.12761945</v>
          </cell>
          <cell r="P96">
            <v>199837721.80069715</v>
          </cell>
          <cell r="Q96">
            <v>66612573.933565721</v>
          </cell>
          <cell r="R96">
            <v>46628801.753496006</v>
          </cell>
          <cell r="S96">
            <v>26645029.573426288</v>
          </cell>
        </row>
        <row r="97">
          <cell r="B97">
            <v>4074810.3952693497</v>
          </cell>
          <cell r="C97">
            <v>5227760.6233881973</v>
          </cell>
          <cell r="D97">
            <v>5512049.7207325697</v>
          </cell>
          <cell r="E97">
            <v>3624685.9911407591</v>
          </cell>
          <cell r="F97">
            <v>3016623.1995986276</v>
          </cell>
          <cell r="G97">
            <v>1808394.5358850409</v>
          </cell>
          <cell r="H97">
            <v>8085720.3095079632</v>
          </cell>
          <cell r="I97">
            <v>8597474.7594768237</v>
          </cell>
          <cell r="J97">
            <v>5424597.1696698992</v>
          </cell>
          <cell r="K97">
            <v>3991684.7097570957</v>
          </cell>
          <cell r="L97">
            <v>3582281.149782009</v>
          </cell>
          <cell r="M97">
            <v>1535263.3499065754</v>
          </cell>
          <cell r="N97">
            <v>154419929.59606871</v>
          </cell>
          <cell r="O97">
            <v>275270309.27994853</v>
          </cell>
          <cell r="P97">
            <v>201417299.47313309</v>
          </cell>
          <cell r="Q97">
            <v>67139099.824377701</v>
          </cell>
          <cell r="R97">
            <v>46997369.877064392</v>
          </cell>
          <cell r="S97">
            <v>26855639.92975108</v>
          </cell>
        </row>
        <row r="98">
          <cell r="B98">
            <v>4139807.200569537</v>
          </cell>
          <cell r="C98">
            <v>5311147.9976299107</v>
          </cell>
          <cell r="D98">
            <v>5599971.7558091795</v>
          </cell>
          <cell r="E98">
            <v>3682502.9167856933</v>
          </cell>
          <cell r="F98">
            <v>3064740.9895689213</v>
          </cell>
          <cell r="G98">
            <v>1837240.0173070233</v>
          </cell>
          <cell r="H98">
            <v>8153420.8969735242</v>
          </cell>
          <cell r="I98">
            <v>8669460.1942503303</v>
          </cell>
          <cell r="J98">
            <v>5470016.5511341365</v>
          </cell>
          <cell r="K98">
            <v>4025106.5187590816</v>
          </cell>
          <cell r="L98">
            <v>3612275.0809376375</v>
          </cell>
          <cell r="M98">
            <v>1548117.8918304162</v>
          </cell>
          <cell r="N98">
            <v>155640511.32994351</v>
          </cell>
          <cell r="O98">
            <v>277446128.89250797</v>
          </cell>
          <cell r="P98">
            <v>203009362.60427412</v>
          </cell>
          <cell r="Q98">
            <v>67669787.534758046</v>
          </cell>
          <cell r="R98">
            <v>47368851.274330631</v>
          </cell>
          <cell r="S98">
            <v>27067915.013903219</v>
          </cell>
        </row>
        <row r="99">
          <cell r="B99">
            <v>4205840.7620103629</v>
          </cell>
          <cell r="C99">
            <v>5395865.4737419784</v>
          </cell>
          <cell r="D99">
            <v>5689296.2245799089</v>
          </cell>
          <cell r="E99">
            <v>3741242.0731836371</v>
          </cell>
          <cell r="F99">
            <v>3113626.3005580595</v>
          </cell>
          <cell r="G99">
            <v>1866545.609496847</v>
          </cell>
          <cell r="H99">
            <v>8221688.331840151</v>
          </cell>
          <cell r="I99">
            <v>8742048.3528426923</v>
          </cell>
          <cell r="J99">
            <v>5515816.2226269366</v>
          </cell>
          <cell r="K99">
            <v>4058808.1638198211</v>
          </cell>
          <cell r="L99">
            <v>3642520.1470177886</v>
          </cell>
          <cell r="M99">
            <v>1561080.0630076237</v>
          </cell>
          <cell r="N99">
            <v>156870740.91026509</v>
          </cell>
          <cell r="O99">
            <v>279639146.84003776</v>
          </cell>
          <cell r="P99">
            <v>204614009.88295445</v>
          </cell>
          <cell r="Q99">
            <v>68204669.960984811</v>
          </cell>
          <cell r="R99">
            <v>47743268.972689375</v>
          </cell>
          <cell r="S99">
            <v>27281867.984393928</v>
          </cell>
        </row>
        <row r="100">
          <cell r="B100">
            <v>4272927.6167630022</v>
          </cell>
          <cell r="C100">
            <v>5481934.2680176515</v>
          </cell>
          <cell r="D100">
            <v>5780045.4970941385</v>
          </cell>
          <cell r="E100">
            <v>3800918.1707252292</v>
          </cell>
          <cell r="F100">
            <v>3163291.3752005175</v>
          </cell>
          <cell r="G100">
            <v>1896318.6516254412</v>
          </cell>
          <cell r="H100">
            <v>8290527.3602406029</v>
          </cell>
          <cell r="I100">
            <v>8815244.2817748189</v>
          </cell>
          <cell r="J100">
            <v>5561999.368262683</v>
          </cell>
          <cell r="K100">
            <v>4092791.9879668793</v>
          </cell>
          <cell r="L100">
            <v>3673018.4507395076</v>
          </cell>
          <cell r="M100">
            <v>1574150.7646026462</v>
          </cell>
          <cell r="N100">
            <v>158110694.59652391</v>
          </cell>
          <cell r="O100">
            <v>281849499.06336868</v>
          </cell>
          <cell r="P100">
            <v>206231340.77807465</v>
          </cell>
          <cell r="Q100">
            <v>68743780.259358212</v>
          </cell>
          <cell r="R100">
            <v>48120646.181550756</v>
          </cell>
          <cell r="S100">
            <v>27497512.103743289</v>
          </cell>
        </row>
        <row r="101">
          <cell r="B101">
            <v>4225061.072448587</v>
          </cell>
          <cell r="C101">
            <v>5420524.089071637</v>
          </cell>
          <cell r="D101">
            <v>5715295.7918006079</v>
          </cell>
          <cell r="E101">
            <v>3758339.2097943826</v>
          </cell>
          <cell r="F101">
            <v>3127855.2900685277</v>
          </cell>
          <cell r="G101">
            <v>1875075.5534704002</v>
          </cell>
          <cell r="H101">
            <v>8136507.8753806138</v>
          </cell>
          <cell r="I101">
            <v>8651476.7282528039</v>
          </cell>
          <cell r="J101">
            <v>5458669.8404452214</v>
          </cell>
          <cell r="K101">
            <v>4016757.0524030873</v>
          </cell>
          <cell r="L101">
            <v>3604781.970105336</v>
          </cell>
          <cell r="M101">
            <v>1544906.5586165723</v>
          </cell>
          <cell r="N101">
            <v>155101247.26103544</v>
          </cell>
          <cell r="O101">
            <v>276484832.07401973</v>
          </cell>
          <cell r="P101">
            <v>202305974.68830711</v>
          </cell>
          <cell r="Q101">
            <v>67435324.896102369</v>
          </cell>
          <cell r="R101">
            <v>47204727.427271664</v>
          </cell>
          <cell r="S101">
            <v>26974129.958440952</v>
          </cell>
        </row>
        <row r="102">
          <cell r="B102">
            <v>4292454.5080366964</v>
          </cell>
          <cell r="C102">
            <v>5506986.2099230485</v>
          </cell>
          <cell r="D102">
            <v>5806459.7802511891</v>
          </cell>
          <cell r="E102">
            <v>3818288.0216838052</v>
          </cell>
          <cell r="F102">
            <v>3177747.3295930582</v>
          </cell>
          <cell r="G102">
            <v>1904984.6556984563</v>
          </cell>
          <cell r="H102">
            <v>8204633.6999201663</v>
          </cell>
          <cell r="I102">
            <v>8723914.3138391636</v>
          </cell>
          <cell r="J102">
            <v>5504374.5075413771</v>
          </cell>
          <cell r="K102">
            <v>4050388.7885681824</v>
          </cell>
          <cell r="L102">
            <v>3634964.2974329856</v>
          </cell>
          <cell r="M102">
            <v>1557841.8417569934</v>
          </cell>
          <cell r="N102">
            <v>156327214.3353841</v>
          </cell>
          <cell r="O102">
            <v>278670251.64133686</v>
          </cell>
          <cell r="P102">
            <v>203905062.17658794</v>
          </cell>
          <cell r="Q102">
            <v>67968354.058862656</v>
          </cell>
          <cell r="R102">
            <v>47577847.841203853</v>
          </cell>
          <cell r="S102">
            <v>27187341.623545062</v>
          </cell>
        </row>
        <row r="103">
          <cell r="B103">
            <v>4360922.9281238429</v>
          </cell>
          <cell r="C103">
            <v>5594827.4775542328</v>
          </cell>
          <cell r="D103">
            <v>5899077.9144000812</v>
          </cell>
          <cell r="E103">
            <v>3879193.0697845807</v>
          </cell>
          <cell r="F103">
            <v>3228435.1909754029</v>
          </cell>
          <cell r="G103">
            <v>1935370.8343805426</v>
          </cell>
          <cell r="H103">
            <v>8273329.9323103931</v>
          </cell>
          <cell r="I103">
            <v>8796958.4090388995</v>
          </cell>
          <cell r="J103">
            <v>5550461.8533221623</v>
          </cell>
          <cell r="K103">
            <v>4084302.1184823452</v>
          </cell>
          <cell r="L103">
            <v>3665399.3370995419</v>
          </cell>
          <cell r="M103">
            <v>1570885.4301855175</v>
          </cell>
          <cell r="N103">
            <v>157562871.82353616</v>
          </cell>
          <cell r="O103">
            <v>280872945.42456448</v>
          </cell>
          <cell r="P103">
            <v>205516789.33504716</v>
          </cell>
          <cell r="Q103">
            <v>68505596.445015714</v>
          </cell>
          <cell r="R103">
            <v>47953917.511511005</v>
          </cell>
          <cell r="S103">
            <v>27402238.57800629</v>
          </cell>
        </row>
        <row r="104">
          <cell r="B104">
            <v>4430483.4796571005</v>
          </cell>
          <cell r="C104">
            <v>5684069.8905678317</v>
          </cell>
          <cell r="D104">
            <v>5993173.3891485585</v>
          </cell>
          <cell r="E104">
            <v>3941069.6069042818</v>
          </cell>
          <cell r="F104">
            <v>3279931.5682732803</v>
          </cell>
          <cell r="G104">
            <v>1966241.6993051863</v>
          </cell>
          <cell r="H104">
            <v>8342601.3484951947</v>
          </cell>
          <cell r="I104">
            <v>8870614.0920708384</v>
          </cell>
          <cell r="J104">
            <v>5596935.081901839</v>
          </cell>
          <cell r="K104">
            <v>4118499.3998900321</v>
          </cell>
          <cell r="L104">
            <v>3696089.2050295169</v>
          </cell>
          <cell r="M104">
            <v>1584038.2307269357</v>
          </cell>
          <cell r="N104">
            <v>158808296.32144731</v>
          </cell>
          <cell r="O104">
            <v>283093049.96431917</v>
          </cell>
          <cell r="P104">
            <v>207141256.07145303</v>
          </cell>
          <cell r="Q104">
            <v>69047085.357151017</v>
          </cell>
          <cell r="R104">
            <v>48332959.750005707</v>
          </cell>
          <cell r="S104">
            <v>27618834.142860405</v>
          </cell>
        </row>
        <row r="105">
          <cell r="B105">
            <v>4501153.5830924129</v>
          </cell>
          <cell r="C105">
            <v>5774735.7984635225</v>
          </cell>
          <cell r="D105">
            <v>6088769.7693769457</v>
          </cell>
          <cell r="E105">
            <v>4003933.1291461578</v>
          </cell>
          <cell r="F105">
            <v>3332249.3580257786</v>
          </cell>
          <cell r="G105">
            <v>1997604.9816437259</v>
          </cell>
          <cell r="H105">
            <v>8412452.7644067686</v>
          </cell>
          <cell r="I105">
            <v>8944886.4836730193</v>
          </cell>
          <cell r="J105">
            <v>5643797.4242222626</v>
          </cell>
          <cell r="K105">
            <v>4152983.010276759</v>
          </cell>
          <cell r="L105">
            <v>3727036.0348637593</v>
          </cell>
          <cell r="M105">
            <v>1597301.1577987536</v>
          </cell>
          <cell r="N105">
            <v>160063565.03051081</v>
          </cell>
          <cell r="O105">
            <v>285330702.88047582</v>
          </cell>
          <cell r="P105">
            <v>208778563.08327496</v>
          </cell>
          <cell r="Q105">
            <v>69592854.361091658</v>
          </cell>
          <cell r="R105">
            <v>48714998.052764162</v>
          </cell>
          <cell r="S105">
            <v>27837141.744436666</v>
          </cell>
        </row>
        <row r="106">
          <cell r="B106">
            <v>4572950.9367572963</v>
          </cell>
          <cell r="C106">
            <v>5866847.9072351363</v>
          </cell>
          <cell r="D106">
            <v>6185890.9958461104</v>
          </cell>
          <cell r="E106">
            <v>4067799.3797899205</v>
          </cell>
          <cell r="F106">
            <v>3385401.6624831147</v>
          </cell>
          <cell r="G106">
            <v>2029468.5358864747</v>
          </cell>
          <cell r="H106">
            <v>8482889.0363004338</v>
          </cell>
          <cell r="I106">
            <v>9019780.7474586889</v>
          </cell>
          <cell r="J106">
            <v>5691052.1382775055</v>
          </cell>
          <cell r="K106">
            <v>4187755.3470343906</v>
          </cell>
          <cell r="L106">
            <v>3758241.9781077877</v>
          </cell>
          <cell r="M106">
            <v>1610675.1334747658</v>
          </cell>
          <cell r="N106">
            <v>161328755.76234296</v>
          </cell>
          <cell r="O106">
            <v>287586042.88069838</v>
          </cell>
          <cell r="P106">
            <v>210428811.86392561</v>
          </cell>
          <cell r="Q106">
            <v>70142937.287975207</v>
          </cell>
          <cell r="R106">
            <v>49100056.101582646</v>
          </cell>
          <cell r="S106">
            <v>28057174.915190086</v>
          </cell>
        </row>
        <row r="107">
          <cell r="B107">
            <v>4645893.5212831413</v>
          </cell>
          <cell r="C107">
            <v>5960429.2850570539</v>
          </cell>
          <cell r="D107">
            <v>6284561.3911930863</v>
          </cell>
          <cell r="E107">
            <v>4132684.3532344219</v>
          </cell>
          <cell r="F107">
            <v>3439401.792887907</v>
          </cell>
          <cell r="G107">
            <v>2061840.3418097661</v>
          </cell>
          <cell r="H107">
            <v>8553915.0610922389</v>
          </cell>
          <cell r="I107">
            <v>9095302.0902752914</v>
          </cell>
          <cell r="J107">
            <v>5738702.5093403617</v>
          </cell>
          <cell r="K107">
            <v>4222818.8276278125</v>
          </cell>
          <cell r="L107">
            <v>3789709.2042813716</v>
          </cell>
          <cell r="M107">
            <v>1624161.0875491591</v>
          </cell>
          <cell r="N107">
            <v>162603946.94360662</v>
          </cell>
          <cell r="O107">
            <v>289859209.7690379</v>
          </cell>
          <cell r="P107">
            <v>212092104.70905212</v>
          </cell>
          <cell r="Q107">
            <v>70697368.236350715</v>
          </cell>
          <cell r="R107">
            <v>49488157.765445493</v>
          </cell>
          <cell r="S107">
            <v>28278947.294540286</v>
          </cell>
        </row>
        <row r="108">
          <cell r="B108">
            <v>4719999.6041082004</v>
          </cell>
          <cell r="C108">
            <v>6055503.3680612966</v>
          </cell>
          <cell r="D108">
            <v>6384805.6660223333</v>
          </cell>
          <cell r="E108">
            <v>4198604.2990032248</v>
          </cell>
          <cell r="F108">
            <v>3494263.2728087842</v>
          </cell>
          <cell r="G108">
            <v>2094728.506474376</v>
          </cell>
          <cell r="H108">
            <v>8625535.7766994163</v>
          </cell>
          <cell r="I108">
            <v>9171455.7625664677</v>
          </cell>
          <cell r="J108">
            <v>5786751.8501907475</v>
          </cell>
          <cell r="K108">
            <v>4258175.8897630023</v>
          </cell>
          <cell r="L108">
            <v>3821439.9010693622</v>
          </cell>
          <cell r="M108">
            <v>1637759.9576011549</v>
          </cell>
          <cell r="N108">
            <v>163889217.62087265</v>
          </cell>
          <cell r="O108">
            <v>292150344.45459908</v>
          </cell>
          <cell r="P108">
            <v>213768544.72287735</v>
          </cell>
          <cell r="Q108">
            <v>71256181.574292451</v>
          </cell>
          <cell r="R108">
            <v>49879327.102004722</v>
          </cell>
          <cell r="S108">
            <v>28502472.629716985</v>
          </cell>
        </row>
        <row r="109">
          <cell r="B109">
            <v>4795287.7440524157</v>
          </cell>
          <cell r="C109">
            <v>6152093.9662067825</v>
          </cell>
          <cell r="D109">
            <v>6486648.9250941593</v>
          </cell>
          <cell r="E109">
            <v>4265575.7258140678</v>
          </cell>
          <cell r="F109">
            <v>3549999.8415271761</v>
          </cell>
          <cell r="G109">
            <v>2128141.2662558202</v>
          </cell>
          <cell r="H109">
            <v>8697756.1623836812</v>
          </cell>
          <cell r="I109">
            <v>9248247.0587370787</v>
          </cell>
          <cell r="J109">
            <v>5835203.5013460135</v>
          </cell>
          <cell r="K109">
            <v>4293828.9915565001</v>
          </cell>
          <cell r="L109">
            <v>3853436.2744737836</v>
          </cell>
          <cell r="M109">
            <v>1651472.6890601928</v>
          </cell>
          <cell r="N109">
            <v>165184647.46551985</v>
          </cell>
          <cell r="O109">
            <v>294459588.96027452</v>
          </cell>
          <cell r="P109">
            <v>215458235.8245911</v>
          </cell>
          <cell r="Q109">
            <v>71819411.941530362</v>
          </cell>
          <cell r="R109">
            <v>50273588.359071255</v>
          </cell>
          <cell r="S109">
            <v>28727764.776612148</v>
          </cell>
        </row>
        <row r="110">
          <cell r="B110">
            <v>4871776.7959652105</v>
          </cell>
          <cell r="C110">
            <v>6250225.2692421889</v>
          </cell>
          <cell r="D110">
            <v>6590116.6736118542</v>
          </cell>
          <cell r="E110">
            <v>4333615.4057132397</v>
          </cell>
          <cell r="F110">
            <v>3606625.4574781209</v>
          </cell>
          <cell r="G110">
            <v>2162086.988907041</v>
          </cell>
          <cell r="H110">
            <v>8770581.2390973996</v>
          </cell>
          <cell r="I110">
            <v>9325681.3175212853</v>
          </cell>
          <cell r="J110">
            <v>5884060.8312931918</v>
          </cell>
          <cell r="K110">
            <v>4329780.61170631</v>
          </cell>
          <cell r="L110">
            <v>3885700.5489672027</v>
          </cell>
          <cell r="M110">
            <v>1665300.235271658</v>
          </cell>
          <cell r="N110">
            <v>166490316.77867365</v>
          </cell>
          <cell r="O110">
            <v>296787086.43154871</v>
          </cell>
          <cell r="P110">
            <v>217161282.75479171</v>
          </cell>
          <cell r="Q110">
            <v>72387094.251597241</v>
          </cell>
          <cell r="R110">
            <v>50670965.976118073</v>
          </cell>
          <cell r="S110">
            <v>28954837.700638898</v>
          </cell>
        </row>
        <row r="111">
          <cell r="B111">
            <v>4815410.1458513374</v>
          </cell>
          <cell r="C111">
            <v>6177909.9158015223</v>
          </cell>
          <cell r="D111">
            <v>6513868.7631864985</v>
          </cell>
          <cell r="E111">
            <v>4283475.3041584576</v>
          </cell>
          <cell r="F111">
            <v>3564896.6583628119</v>
          </cell>
          <cell r="G111">
            <v>2137071.5569766597</v>
          </cell>
          <cell r="H111">
            <v>8604442.0451481696</v>
          </cell>
          <cell r="I111">
            <v>9149026.9847145099</v>
          </cell>
          <cell r="J111">
            <v>5772600.3594032023</v>
          </cell>
          <cell r="K111">
            <v>4247762.528617451</v>
          </cell>
          <cell r="L111">
            <v>3812094.5769643793</v>
          </cell>
          <cell r="M111">
            <v>1633754.8186990195</v>
          </cell>
          <cell r="N111">
            <v>163260630.4258</v>
          </cell>
          <cell r="O111">
            <v>291029819.45468688</v>
          </cell>
          <cell r="P111">
            <v>212948648.38147822</v>
          </cell>
          <cell r="Q111">
            <v>70982882.793826073</v>
          </cell>
          <cell r="R111">
            <v>49688017.955678262</v>
          </cell>
          <cell r="S111">
            <v>28393153.117530428</v>
          </cell>
        </row>
        <row r="112">
          <cell r="B112">
            <v>4892220.1677492419</v>
          </cell>
          <cell r="C112">
            <v>6276453.0059108492</v>
          </cell>
          <cell r="D112">
            <v>6617770.6920328885</v>
          </cell>
          <cell r="E112">
            <v>4351800.4980560113</v>
          </cell>
          <cell r="F112">
            <v>3621759.8916283147</v>
          </cell>
          <cell r="G112">
            <v>2171159.7256096443</v>
          </cell>
          <cell r="H112">
            <v>8676485.8160148077</v>
          </cell>
          <cell r="I112">
            <v>9225630.4879144784</v>
          </cell>
          <cell r="J112">
            <v>5820933.5221365159</v>
          </cell>
          <cell r="K112">
            <v>4283328.4408174362</v>
          </cell>
          <cell r="L112">
            <v>3844012.7032976998</v>
          </cell>
          <cell r="M112">
            <v>1647434.0156990141</v>
          </cell>
          <cell r="N112">
            <v>164551091.7275236</v>
          </cell>
          <cell r="O112">
            <v>293330206.99254203</v>
          </cell>
          <cell r="P112">
            <v>214631858.77503076</v>
          </cell>
          <cell r="Q112">
            <v>71543952.925010249</v>
          </cell>
          <cell r="R112">
            <v>50080767.047507182</v>
          </cell>
          <cell r="S112">
            <v>28617581.1700041</v>
          </cell>
        </row>
        <row r="113">
          <cell r="B113">
            <v>4970255.3769697752</v>
          </cell>
          <cell r="C113">
            <v>6376567.9448720766</v>
          </cell>
          <cell r="D113">
            <v>6723329.9479164788</v>
          </cell>
          <cell r="E113">
            <v>4421215.5388161372</v>
          </cell>
          <cell r="F113">
            <v>3679530.1434156089</v>
          </cell>
          <cell r="G113">
            <v>2205791.6304768967</v>
          </cell>
          <cell r="H113">
            <v>8749132.7991401199</v>
          </cell>
          <cell r="I113">
            <v>9302875.381364176</v>
          </cell>
          <cell r="J113">
            <v>5869671.3715750165</v>
          </cell>
          <cell r="K113">
            <v>4319192.1413476532</v>
          </cell>
          <cell r="L113">
            <v>3876198.0755684078</v>
          </cell>
          <cell r="M113">
            <v>1661227.7466721744</v>
          </cell>
          <cell r="N113">
            <v>165851753.22489086</v>
          </cell>
          <cell r="O113">
            <v>295648777.48784888</v>
          </cell>
          <cell r="P113">
            <v>216328373.77159676</v>
          </cell>
          <cell r="Q113">
            <v>72109457.923865572</v>
          </cell>
          <cell r="R113">
            <v>50476620.546705917</v>
          </cell>
          <cell r="S113">
            <v>28843783.169546232</v>
          </cell>
        </row>
        <row r="114">
          <cell r="B114">
            <v>5049535.3163269935</v>
          </cell>
          <cell r="C114">
            <v>6478279.805055174</v>
          </cell>
          <cell r="D114">
            <v>6830572.966659382</v>
          </cell>
          <cell r="E114">
            <v>4491737.8104536626</v>
          </cell>
          <cell r="F114">
            <v>3738221.8814668828</v>
          </cell>
          <cell r="G114">
            <v>2240975.9446489951</v>
          </cell>
          <cell r="H114">
            <v>8822388.0451346524</v>
          </cell>
          <cell r="I114">
            <v>9380767.0353330467</v>
          </cell>
          <cell r="J114">
            <v>5918817.2961029941</v>
          </cell>
          <cell r="K114">
            <v>4355356.123547486</v>
          </cell>
          <cell r="L114">
            <v>3908652.9313887702</v>
          </cell>
          <cell r="M114">
            <v>1675136.970595187</v>
          </cell>
          <cell r="N114">
            <v>167162695.54332694</v>
          </cell>
          <cell r="O114">
            <v>297985674.66419148</v>
          </cell>
          <cell r="P114">
            <v>218038298.53477427</v>
          </cell>
          <cell r="Q114">
            <v>72679432.844924748</v>
          </cell>
          <cell r="R114">
            <v>50875602.99144733</v>
          </cell>
          <cell r="S114">
            <v>29071773.1379699</v>
          </cell>
        </row>
        <row r="115">
          <cell r="B115">
            <v>5130079.8403600017</v>
          </cell>
          <cell r="C115">
            <v>6581614.0587564372</v>
          </cell>
          <cell r="D115">
            <v>6939526.6057582973</v>
          </cell>
          <cell r="E115">
            <v>4563384.9742737226</v>
          </cell>
          <cell r="F115">
            <v>3797849.8042975208</v>
          </cell>
          <cell r="G115">
            <v>2276721.4795396137</v>
          </cell>
          <cell r="H115">
            <v>8896256.6468969975</v>
          </cell>
          <cell r="I115">
            <v>9459310.8650550358</v>
          </cell>
          <cell r="J115">
            <v>5968374.7124752011</v>
          </cell>
          <cell r="K115">
            <v>4391822.9016326945</v>
          </cell>
          <cell r="L115">
            <v>3941379.5271062651</v>
          </cell>
          <cell r="M115">
            <v>1689162.6544741134</v>
          </cell>
          <cell r="N115">
            <v>168483999.94554481</v>
          </cell>
          <cell r="O115">
            <v>300341043.38118851</v>
          </cell>
          <cell r="P115">
            <v>219761739.05940625</v>
          </cell>
          <cell r="Q115">
            <v>73253913.019802079</v>
          </cell>
          <cell r="R115">
            <v>51277739.113861464</v>
          </cell>
          <cell r="S115">
            <v>29301565.207920831</v>
          </cell>
        </row>
        <row r="116">
          <cell r="B116">
            <v>5211909.1203052485</v>
          </cell>
          <cell r="C116">
            <v>6686596.5845776647</v>
          </cell>
          <cell r="D116">
            <v>7050218.1511105876</v>
          </cell>
          <cell r="E116">
            <v>4636174.9732947852</v>
          </cell>
          <cell r="F116">
            <v>3858428.8448771415</v>
          </cell>
          <cell r="G116">
            <v>2313037.1871122131</v>
          </cell>
          <cell r="H116">
            <v>8970743.7399678659</v>
          </cell>
          <cell r="I116">
            <v>9538512.3311050721</v>
          </cell>
          <cell r="J116">
            <v>6018347.0660543907</v>
          </cell>
          <cell r="K116">
            <v>4428595.0108702118</v>
          </cell>
          <cell r="L116">
            <v>3974380.1379604475</v>
          </cell>
          <cell r="M116">
            <v>1703305.7734116202</v>
          </cell>
          <cell r="N116">
            <v>169815748.3365823</v>
          </cell>
          <cell r="O116">
            <v>302715029.64347279</v>
          </cell>
          <cell r="P116">
            <v>221498802.17815083</v>
          </cell>
          <cell r="Q116">
            <v>73832934.059383601</v>
          </cell>
          <cell r="R116">
            <v>51683053.84156853</v>
          </cell>
          <cell r="S116">
            <v>29533173.623753443</v>
          </cell>
        </row>
        <row r="117">
          <cell r="B117">
            <v>5295043.6491481205</v>
          </cell>
          <cell r="C117">
            <v>6793253.6739070853</v>
          </cell>
          <cell r="D117">
            <v>7162675.3238476506</v>
          </cell>
          <cell r="E117">
            <v>4710126.0367422234</v>
          </cell>
          <cell r="F117">
            <v>3919974.174369345</v>
          </cell>
          <cell r="G117">
            <v>2349932.1621219371</v>
          </cell>
          <cell r="H117">
            <v>9045854.5028871167</v>
          </cell>
          <cell r="I117">
            <v>9618376.9397787061</v>
          </cell>
          <cell r="J117">
            <v>6068737.8310508505</v>
          </cell>
          <cell r="K117">
            <v>4465675.0077543994</v>
          </cell>
          <cell r="L117">
            <v>4007657.0582411285</v>
          </cell>
          <cell r="M117">
            <v>1717567.3106747691</v>
          </cell>
          <cell r="N117">
            <v>171158023.26887956</v>
          </cell>
          <cell r="O117">
            <v>305107780.60974181</v>
          </cell>
          <cell r="P117">
            <v>223249595.56810376</v>
          </cell>
          <cell r="Q117">
            <v>74416531.856034577</v>
          </cell>
          <cell r="R117">
            <v>52091572.299224213</v>
          </cell>
          <cell r="S117">
            <v>29766612.74241383</v>
          </cell>
        </row>
        <row r="118">
          <cell r="B118">
            <v>5379504.2467551222</v>
          </cell>
          <cell r="C118">
            <v>6901612.0375036653</v>
          </cell>
          <cell r="D118">
            <v>7276926.2872772776</v>
          </cell>
          <cell r="E118">
            <v>4785256.6846135687</v>
          </cell>
          <cell r="F118">
            <v>3982501.2059311178</v>
          </cell>
          <cell r="G118">
            <v>2387415.644393262</v>
          </cell>
          <cell r="H118">
            <v>9121594.157553792</v>
          </cell>
          <cell r="I118">
            <v>9698910.2434749175</v>
          </cell>
          <cell r="J118">
            <v>6119550.5107639367</v>
          </cell>
          <cell r="K118">
            <v>4503065.4701847835</v>
          </cell>
          <cell r="L118">
            <v>4041212.6014478831</v>
          </cell>
          <cell r="M118">
            <v>1731948.2577633783</v>
          </cell>
          <cell r="N118">
            <v>172510907.94739601</v>
          </cell>
          <cell r="O118">
            <v>307519444.60187978</v>
          </cell>
          <cell r="P118">
            <v>225014227.75747302</v>
          </cell>
          <cell r="Q118">
            <v>75004742.585824341</v>
          </cell>
          <cell r="R118">
            <v>52503319.810077041</v>
          </cell>
          <cell r="S118">
            <v>30001897.034329735</v>
          </cell>
        </row>
        <row r="119">
          <cell r="B119">
            <v>5465312.0650879219</v>
          </cell>
          <cell r="C119">
            <v>7011698.8121864432</v>
          </cell>
          <cell r="D119">
            <v>7392999.6539367624</v>
          </cell>
          <cell r="E119">
            <v>4861585.7323165815</v>
          </cell>
          <cell r="F119">
            <v>4046025.5985728414</v>
          </cell>
          <cell r="G119">
            <v>2425497.0211339812</v>
          </cell>
          <cell r="H119">
            <v>9197967.9695891477</v>
          </cell>
          <cell r="I119">
            <v>9780117.8410821315</v>
          </cell>
          <cell r="J119">
            <v>6170788.6378256306</v>
          </cell>
          <cell r="K119">
            <v>4540768.9976452757</v>
          </cell>
          <cell r="L119">
            <v>4075049.1004508887</v>
          </cell>
          <cell r="M119">
            <v>1746449.6144789523</v>
          </cell>
          <cell r="N119">
            <v>173874486.23476821</v>
          </cell>
          <cell r="O119">
            <v>309950171.11415201</v>
          </cell>
          <cell r="P119">
            <v>226792808.13230637</v>
          </cell>
          <cell r="Q119">
            <v>75597602.710768789</v>
          </cell>
          <cell r="R119">
            <v>52918321.897538155</v>
          </cell>
          <cell r="S119">
            <v>30239041.084307514</v>
          </cell>
        </row>
        <row r="120">
          <cell r="B120">
            <v>5552488.5935005536</v>
          </cell>
          <cell r="C120">
            <v>7123541.5676305555</v>
          </cell>
          <cell r="D120">
            <v>7510924.4927585004</v>
          </cell>
          <cell r="E120">
            <v>4939132.2953813067</v>
          </cell>
          <cell r="F120">
            <v>4110563.2610798674</v>
          </cell>
          <cell r="G120">
            <v>2464185.8292860985</v>
          </cell>
          <cell r="H120">
            <v>9274981.248702744</v>
          </cell>
          <cell r="I120">
            <v>9862005.3783674743</v>
          </cell>
          <cell r="J120">
            <v>6222455.7744461447</v>
          </cell>
          <cell r="K120">
            <v>4578788.2113848981</v>
          </cell>
          <cell r="L120">
            <v>4109168.9076531148</v>
          </cell>
          <cell r="M120">
            <v>1761072.3889941918</v>
          </cell>
          <cell r="N120">
            <v>175248842.65650839</v>
          </cell>
          <cell r="O120">
            <v>312400110.82247144</v>
          </cell>
          <cell r="P120">
            <v>228585446.94327182</v>
          </cell>
          <cell r="Q120">
            <v>76195148.98109059</v>
          </cell>
          <cell r="R120">
            <v>53336604.28676343</v>
          </cell>
          <cell r="S120">
            <v>30478059.592436239</v>
          </cell>
        </row>
        <row r="121">
          <cell r="B121">
            <v>5486148.0484222258</v>
          </cell>
          <cell r="C121">
            <v>7038430.248169601</v>
          </cell>
          <cell r="D121">
            <v>7421184.7631758014</v>
          </cell>
          <cell r="E121">
            <v>4880120.0663290732</v>
          </cell>
          <cell r="F121">
            <v>4061450.6870102528</v>
          </cell>
          <cell r="G121">
            <v>2434743.9982338948</v>
          </cell>
          <cell r="H121">
            <v>9095808.864074586</v>
          </cell>
          <cell r="I121">
            <v>9671492.9693957642</v>
          </cell>
          <cell r="J121">
            <v>6102251.5164044695</v>
          </cell>
          <cell r="K121">
            <v>4490336.0215051752</v>
          </cell>
          <cell r="L121">
            <v>4029788.7372482349</v>
          </cell>
          <cell r="M121">
            <v>1727052.3159635291</v>
          </cell>
          <cell r="N121">
            <v>171783558.69067287</v>
          </cell>
          <cell r="O121">
            <v>306222865.49206901</v>
          </cell>
          <cell r="P121">
            <v>224065511.33566025</v>
          </cell>
          <cell r="Q121">
            <v>74688503.778553426</v>
          </cell>
          <cell r="R121">
            <v>52281952.644987397</v>
          </cell>
          <cell r="S121">
            <v>29875401.511421368</v>
          </cell>
        </row>
        <row r="122">
          <cell r="B122">
            <v>5573656.929072299</v>
          </cell>
          <cell r="C122">
            <v>7150699.3934997339</v>
          </cell>
          <cell r="D122">
            <v>7539559.1792489626</v>
          </cell>
          <cell r="E122">
            <v>4957962.2683026846</v>
          </cell>
          <cell r="F122">
            <v>4126234.3932279428</v>
          </cell>
          <cell r="G122">
            <v>2473580.3037937144</v>
          </cell>
          <cell r="H122">
            <v>9171966.7795107905</v>
          </cell>
          <cell r="I122">
            <v>9752471.0060621072</v>
          </cell>
          <cell r="J122">
            <v>6153344.8014439484</v>
          </cell>
          <cell r="K122">
            <v>4527932.9671002636</v>
          </cell>
          <cell r="L122">
            <v>4063529.5858592121</v>
          </cell>
          <cell r="M122">
            <v>1741512.6796539477</v>
          </cell>
          <cell r="N122">
            <v>173141387.78997573</v>
          </cell>
          <cell r="O122">
            <v>308643343.45169586</v>
          </cell>
          <cell r="P122">
            <v>225836592.76953354</v>
          </cell>
          <cell r="Q122">
            <v>75278864.256511182</v>
          </cell>
          <cell r="R122">
            <v>52695204.979557835</v>
          </cell>
          <cell r="S122">
            <v>30111545.702604473</v>
          </cell>
        </row>
        <row r="123">
          <cell r="B123">
            <v>5662561.6532404553</v>
          </cell>
          <cell r="C123">
            <v>7264759.3303201199</v>
          </cell>
          <cell r="D123">
            <v>7659821.7712438712</v>
          </cell>
          <cell r="E123">
            <v>5037046.1217778465</v>
          </cell>
          <cell r="F123">
            <v>4192051.4564687093</v>
          </cell>
          <cell r="G123">
            <v>2513036.0825427603</v>
          </cell>
          <cell r="H123">
            <v>9248762.3543536812</v>
          </cell>
          <cell r="I123">
            <v>9834127.0603254344</v>
          </cell>
          <cell r="J123">
            <v>6204865.8833005708</v>
          </cell>
          <cell r="K123">
            <v>4565844.7065796647</v>
          </cell>
          <cell r="L123">
            <v>4097552.9418022647</v>
          </cell>
          <cell r="M123">
            <v>1756094.1179152559</v>
          </cell>
          <cell r="N123">
            <v>174509949.5803287</v>
          </cell>
          <cell r="O123">
            <v>311082953.59971637</v>
          </cell>
          <cell r="P123">
            <v>227621673.36564612</v>
          </cell>
          <cell r="Q123">
            <v>75873891.121882036</v>
          </cell>
          <cell r="R123">
            <v>53111723.785317428</v>
          </cell>
          <cell r="S123">
            <v>30349556.448752813</v>
          </cell>
        </row>
        <row r="124">
          <cell r="B124">
            <v>5752884.4858569764</v>
          </cell>
          <cell r="C124">
            <v>7380638.6233281381</v>
          </cell>
          <cell r="D124">
            <v>7782002.6572251348</v>
          </cell>
          <cell r="E124">
            <v>5117391.4321867293</v>
          </cell>
          <cell r="F124">
            <v>4258918.3596848166</v>
          </cell>
          <cell r="G124">
            <v>2553121.2156225732</v>
          </cell>
          <cell r="H124">
            <v>9326200.9276348799</v>
          </cell>
          <cell r="I124">
            <v>9916466.8091307599</v>
          </cell>
          <cell r="J124">
            <v>6256818.3438563114</v>
          </cell>
          <cell r="K124">
            <v>4604073.8756678514</v>
          </cell>
          <cell r="L124">
            <v>4131861.17047115</v>
          </cell>
          <cell r="M124">
            <v>1770797.6444876355</v>
          </cell>
          <cell r="N124">
            <v>175889328.89616138</v>
          </cell>
          <cell r="O124">
            <v>313541847.16272247</v>
          </cell>
          <cell r="P124">
            <v>229420863.77760181</v>
          </cell>
          <cell r="Q124">
            <v>76473621.259200603</v>
          </cell>
          <cell r="R124">
            <v>53531534.881440423</v>
          </cell>
          <cell r="S124">
            <v>30589448.503680237</v>
          </cell>
        </row>
        <row r="125">
          <cell r="B125">
            <v>5844648.0469973469</v>
          </cell>
          <cell r="C125">
            <v>7498366.2928531868</v>
          </cell>
          <cell r="D125">
            <v>7906132.4356669532</v>
          </cell>
          <cell r="E125">
            <v>5199018.3208755469</v>
          </cell>
          <cell r="F125">
            <v>4326851.8487460986</v>
          </cell>
          <cell r="G125">
            <v>2593845.7417875822</v>
          </cell>
          <cell r="H125">
            <v>9404287.883088965</v>
          </cell>
          <cell r="I125">
            <v>9999495.9769553561</v>
          </cell>
          <cell r="J125">
            <v>6309205.7949837362</v>
          </cell>
          <cell r="K125">
            <v>4642623.1321578436</v>
          </cell>
          <cell r="L125">
            <v>4166456.6570647326</v>
          </cell>
          <cell r="M125">
            <v>1785624.2815991708</v>
          </cell>
          <cell r="N125">
            <v>177279611.2424604</v>
          </cell>
          <cell r="O125">
            <v>316020176.56264675</v>
          </cell>
          <cell r="P125">
            <v>231234275.53364399</v>
          </cell>
          <cell r="Q125">
            <v>77078091.844547987</v>
          </cell>
          <cell r="R125">
            <v>53954664.291183598</v>
          </cell>
          <cell r="S125">
            <v>30831236.737819195</v>
          </cell>
        </row>
        <row r="126">
          <cell r="B126">
            <v>5937875.3175471211</v>
          </cell>
          <cell r="C126">
            <v>7617971.8221244086</v>
          </cell>
          <cell r="D126">
            <v>8032242.193116066</v>
          </cell>
          <cell r="E126">
            <v>5281947.2301436597</v>
          </cell>
          <cell r="F126">
            <v>4395868.9366337219</v>
          </cell>
          <cell r="G126">
            <v>2635219.8599191681</v>
          </cell>
          <cell r="H126">
            <v>9483028.6495277602</v>
          </cell>
          <cell r="I126">
            <v>10083220.336206734</v>
          </cell>
          <cell r="J126">
            <v>6362031.8787971055</v>
          </cell>
          <cell r="K126">
            <v>4681495.1560959835</v>
          </cell>
          <cell r="L126">
            <v>4201341.8067528065</v>
          </cell>
          <cell r="M126">
            <v>1800575.0600369168</v>
          </cell>
          <cell r="N126">
            <v>178680882.80006948</v>
          </cell>
          <cell r="O126">
            <v>318518095.42621082</v>
          </cell>
          <cell r="P126">
            <v>233062021.04356888</v>
          </cell>
          <cell r="Q126">
            <v>77687340.347856298</v>
          </cell>
          <cell r="R126">
            <v>54381138.243499406</v>
          </cell>
          <cell r="S126">
            <v>31074936.139142517</v>
          </cell>
        </row>
        <row r="127">
          <cell r="B127">
            <v>6032589.6449571671</v>
          </cell>
          <cell r="C127">
            <v>7739485.1646543508</v>
          </cell>
          <cell r="D127">
            <v>8160363.5119769424</v>
          </cell>
          <cell r="E127">
            <v>5366198.9283630615</v>
          </cell>
          <cell r="F127">
            <v>4465986.9077008488</v>
          </cell>
          <cell r="G127">
            <v>2677253.9315798278</v>
          </cell>
          <cell r="H127">
            <v>9562428.7012177557</v>
          </cell>
          <cell r="I127">
            <v>10167645.707623944</v>
          </cell>
          <cell r="J127">
            <v>6415300.2679055836</v>
          </cell>
          <cell r="K127">
            <v>4720692.649968259</v>
          </cell>
          <cell r="L127">
            <v>4236519.0448433105</v>
          </cell>
          <cell r="M127">
            <v>1815651.0192185615</v>
          </cell>
          <cell r="N127">
            <v>180093230.43103185</v>
          </cell>
          <cell r="O127">
            <v>321035758.59444809</v>
          </cell>
          <cell r="P127">
            <v>234904213.60569373</v>
          </cell>
          <cell r="Q127">
            <v>78301404.535231248</v>
          </cell>
          <cell r="R127">
            <v>54810983.174661875</v>
          </cell>
          <cell r="S127">
            <v>31320561.814092495</v>
          </cell>
        </row>
        <row r="128">
          <cell r="B128">
            <v>6128814.7490907032</v>
          </cell>
          <cell r="C128">
            <v>7862936.7517403997</v>
          </cell>
          <cell r="D128">
            <v>8290528.4784211451</v>
          </cell>
          <cell r="E128">
            <v>5451794.5151795214</v>
          </cell>
          <cell r="F128">
            <v>4537223.3220012579</v>
          </cell>
          <cell r="G128">
            <v>2719958.4836080833</v>
          </cell>
          <cell r="H128">
            <v>9642493.5582607016</v>
          </cell>
          <cell r="I128">
            <v>10252777.960682265</v>
          </cell>
          <cell r="J128">
            <v>6469014.6656685714</v>
          </cell>
          <cell r="K128">
            <v>4760218.3388881944</v>
          </cell>
          <cell r="L128">
            <v>4271990.8169509443</v>
          </cell>
          <cell r="M128">
            <v>1830853.2072646902</v>
          </cell>
          <cell r="N128">
            <v>181516741.68397453</v>
          </cell>
          <cell r="O128">
            <v>323573322.1323024</v>
          </cell>
          <cell r="P128">
            <v>236760967.41387981</v>
          </cell>
          <cell r="Q128">
            <v>78920322.471293271</v>
          </cell>
          <cell r="R128">
            <v>55244225.729905292</v>
          </cell>
          <cell r="S128">
            <v>31568128.988517307</v>
          </cell>
        </row>
        <row r="129">
          <cell r="B129">
            <v>6226574.7281636028</v>
          </cell>
          <cell r="C129">
            <v>7988357.5000858642</v>
          </cell>
          <cell r="D129">
            <v>8422769.6904228572</v>
          </cell>
          <cell r="E129">
            <v>5538755.4267966934</v>
          </cell>
          <cell r="F129">
            <v>4609596.019687009</v>
          </cell>
          <cell r="G129">
            <v>2763344.2107547773</v>
          </cell>
          <cell r="H129">
            <v>9723228.7869773693</v>
          </cell>
          <cell r="I129">
            <v>10338623.014001256</v>
          </cell>
          <cell r="J129">
            <v>6523178.8064531721</v>
          </cell>
          <cell r="K129">
            <v>4800074.9707862968</v>
          </cell>
          <cell r="L129">
            <v>4307759.5891671898</v>
          </cell>
          <cell r="M129">
            <v>1846182.6810716526</v>
          </cell>
          <cell r="N129">
            <v>182951504.79953527</v>
          </cell>
          <cell r="O129">
            <v>326130943.33830202</v>
          </cell>
          <cell r="P129">
            <v>238632397.56461123</v>
          </cell>
          <cell r="Q129">
            <v>79544132.52153708</v>
          </cell>
          <cell r="R129">
            <v>55680892.765075959</v>
          </cell>
          <cell r="S129">
            <v>31817653.008614831</v>
          </cell>
        </row>
        <row r="130">
          <cell r="B130">
            <v>6325894.064779452</v>
          </cell>
          <cell r="C130">
            <v>8115778.8195426315</v>
          </cell>
          <cell r="D130">
            <v>8557120.2659225911</v>
          </cell>
          <cell r="E130">
            <v>5627103.4413445126</v>
          </cell>
          <cell r="F130">
            <v>4683123.1254762616</v>
          </cell>
          <cell r="G130">
            <v>2807421.9783614236</v>
          </cell>
          <cell r="H130">
            <v>9804640.0002945531</v>
          </cell>
          <cell r="I130">
            <v>10425186.835756235</v>
          </cell>
          <cell r="J130">
            <v>6577796.4558938136</v>
          </cell>
          <cell r="K130">
            <v>4840265.3166011078</v>
          </cell>
          <cell r="L130">
            <v>4343827.8482317645</v>
          </cell>
          <cell r="M130">
            <v>1861640.5063850419</v>
          </cell>
          <cell r="N130">
            <v>184397608.7158325</v>
          </cell>
          <cell r="O130">
            <v>328708780.75431013</v>
          </cell>
          <cell r="P130">
            <v>240518620.06412935</v>
          </cell>
          <cell r="Q130">
            <v>80172873.354709789</v>
          </cell>
          <cell r="R130">
            <v>56121011.348296851</v>
          </cell>
          <cell r="S130">
            <v>32069149.341883913</v>
          </cell>
        </row>
        <row r="131">
          <cell r="B131">
            <v>6247856.1401279941</v>
          </cell>
          <cell r="C131">
            <v>8015660.3968308773</v>
          </cell>
          <cell r="D131">
            <v>8451557.3368398044</v>
          </cell>
          <cell r="E131">
            <v>5557685.9851138545</v>
          </cell>
          <cell r="F131">
            <v>4625350.8634280888</v>
          </cell>
          <cell r="G131">
            <v>2772788.8683901369</v>
          </cell>
          <cell r="H131">
            <v>9611456.3006238174</v>
          </cell>
          <cell r="I131">
            <v>10219776.319650641</v>
          </cell>
          <cell r="J131">
            <v>6448192.2016843325</v>
          </cell>
          <cell r="K131">
            <v>4744896.148409226</v>
          </cell>
          <cell r="L131">
            <v>4258240.1331877671</v>
          </cell>
          <cell r="M131">
            <v>1824960.0570804714</v>
          </cell>
          <cell r="N131">
            <v>180680373.54036987</v>
          </cell>
          <cell r="O131">
            <v>322082405.00674629</v>
          </cell>
          <cell r="P131">
            <v>235670052.4439607</v>
          </cell>
          <cell r="Q131">
            <v>78556684.147986889</v>
          </cell>
          <cell r="R131">
            <v>54989678.903590836</v>
          </cell>
          <cell r="S131">
            <v>31422673.659194756</v>
          </cell>
        </row>
      </sheetData>
      <sheetData sheetId="4">
        <row r="1">
          <cell r="B1" t="str">
            <v>Medium Emissions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M1" workbookViewId="0">
      <selection activeCell="V5" sqref="V5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0.05</v>
      </c>
    </row>
    <row r="3" spans="1:45" x14ac:dyDescent="0.35">
      <c r="J3" s="127" t="s">
        <v>187</v>
      </c>
      <c r="K3" s="127"/>
      <c r="L3" s="127"/>
      <c r="M3" s="127"/>
      <c r="N3" s="127"/>
      <c r="O3" s="127"/>
      <c r="P3" s="126" t="s">
        <v>188</v>
      </c>
      <c r="Q3" s="126"/>
      <c r="R3" s="126"/>
      <c r="S3" s="126"/>
      <c r="T3" s="126"/>
      <c r="U3" s="126"/>
      <c r="V3" s="128" t="s">
        <v>189</v>
      </c>
      <c r="W3" s="128"/>
      <c r="X3" s="128"/>
      <c r="Y3" s="128"/>
      <c r="Z3" s="128"/>
      <c r="AA3" s="128"/>
      <c r="AB3" s="129" t="s">
        <v>190</v>
      </c>
      <c r="AC3" s="129"/>
      <c r="AD3" s="129"/>
      <c r="AE3" s="129"/>
      <c r="AF3" s="129"/>
      <c r="AG3" s="129"/>
      <c r="AH3" s="130" t="s">
        <v>191</v>
      </c>
      <c r="AI3" s="130"/>
      <c r="AJ3" s="130"/>
      <c r="AK3" s="130"/>
      <c r="AL3" s="130"/>
      <c r="AM3" s="130"/>
      <c r="AN3" s="126" t="s">
        <v>186</v>
      </c>
      <c r="AO3" s="126"/>
      <c r="AP3" s="126"/>
      <c r="AQ3" s="126"/>
      <c r="AR3" s="126"/>
      <c r="AS3" s="126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Expected Cost'!V4</f>
        <v>61843029.245441251</v>
      </c>
      <c r="C5" s="84">
        <f>'Future Expected Cost'!W4</f>
        <v>108853064.90026766</v>
      </c>
      <c r="D5" s="84">
        <f>'Future Expected Cost'!X4</f>
        <v>80496235.531377256</v>
      </c>
      <c r="E5" s="84">
        <f>'Future Expected Cost'!Y4</f>
        <v>29203775.984580658</v>
      </c>
      <c r="F5" s="84">
        <f>'Future Expected Cost'!Z4</f>
        <v>20412400.249350931</v>
      </c>
      <c r="G5" s="84">
        <f>'Future Expected Cost'!AA4</f>
        <v>11367200.058879498</v>
      </c>
      <c r="H5" s="84"/>
      <c r="I5">
        <v>2023</v>
      </c>
      <c r="J5" s="103">
        <f>-SUM(K5:O5)</f>
        <v>225720.6</v>
      </c>
      <c r="K5" s="103">
        <f>-$C$1*'Levy Proposition'!C2</f>
        <v>-81731.400000000009</v>
      </c>
      <c r="L5" s="103">
        <f>-$C$1*'Levy Proposition'!D2</f>
        <v>-93286.8</v>
      </c>
      <c r="M5" s="103">
        <f>-$C$1*'Levy Proposition'!E2</f>
        <v>-20177.400000000001</v>
      </c>
      <c r="N5" s="103">
        <f>-$C$1*'Levy Proposition'!F2</f>
        <v>-25022.400000000001</v>
      </c>
      <c r="O5" s="103">
        <f>-$C$1*'Levy Proposition'!G2</f>
        <v>-5502.6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87880593.825111777</v>
      </c>
      <c r="W5" s="107">
        <f>Q5*'Levy Proposition'!C$5/(1+Assumptions!$D$49)^('Incentive Relocation assumption'!$I5-2022)</f>
        <v>154766570.73503059</v>
      </c>
      <c r="X5" s="107">
        <f>R5*'Levy Proposition'!D$5/(1+Assumptions!$D$49)^('Incentive Relocation assumption'!$I5-2022)</f>
        <v>114686292.27388483</v>
      </c>
      <c r="Y5" s="107">
        <f>S5*'Levy Proposition'!E$5/(1+Assumptions!$D$49)^('Incentive Relocation assumption'!$I5-2022)</f>
        <v>41928800.781381726</v>
      </c>
      <c r="Z5" s="107">
        <f>T5*'Levy Proposition'!F$5/(1+Assumptions!$D$49)^('Incentive Relocation assumption'!$I5-2022)</f>
        <v>29257856.589803938</v>
      </c>
      <c r="AA5" s="107">
        <f>U5*'Levy Proposition'!G$5/(1+Assumptions!$D$49)^('Incentive Relocation assumption'!$I5-2022)</f>
        <v>16274957.932590846</v>
      </c>
      <c r="AB5" s="81">
        <f>P5*'Levy Proposition'!B$33/(1+Assumptions!$D$49)^('Incentive Relocation assumption'!$I5-2022)</f>
        <v>87799873.973967746</v>
      </c>
      <c r="AC5" s="81">
        <f>Q5*'Levy Proposition'!C$33/(1+Assumptions!$D$49)^('Incentive Relocation assumption'!$I5-2022)</f>
        <v>154624414.95287162</v>
      </c>
      <c r="AD5" s="81">
        <f>R5*'Levy Proposition'!D$33/(1+Assumptions!$D$49)^('Incentive Relocation assumption'!$I5-2022)</f>
        <v>114580950.92333557</v>
      </c>
      <c r="AE5" s="81">
        <f>S5*'Levy Proposition'!E$33/(1+Assumptions!$D$49)^('Incentive Relocation assumption'!$I5-2022)</f>
        <v>41890288.449928239</v>
      </c>
      <c r="AF5" s="81">
        <f>T5*'Levy Proposition'!F$33/(1+Assumptions!$D$49)^('Incentive Relocation assumption'!$I5-2022)</f>
        <v>29230982.740573667</v>
      </c>
      <c r="AG5" s="81">
        <f>U5*'Levy Proposition'!G$33/(1+Assumptions!$D$49)^('Incentive Relocation assumption'!$I5-2022)</f>
        <v>16260009.101176387</v>
      </c>
      <c r="AH5" s="109">
        <f>V5-AB5</f>
        <v>80719.85114403069</v>
      </c>
      <c r="AI5" s="109">
        <f t="shared" ref="AI5:AM5" si="0">W5-AC5</f>
        <v>142155.78215897083</v>
      </c>
      <c r="AJ5" s="109">
        <f t="shared" si="0"/>
        <v>105341.35054926574</v>
      </c>
      <c r="AK5" s="109">
        <f t="shared" si="0"/>
        <v>38512.331453487277</v>
      </c>
      <c r="AL5" s="109">
        <f t="shared" si="0"/>
        <v>26873.849230270833</v>
      </c>
      <c r="AM5" s="109">
        <f t="shared" si="0"/>
        <v>14948.831414459273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63588187.720694028</v>
      </c>
      <c r="AP5" s="106">
        <f>-'Levy Proposition'!D$11*'Incentive Relocation assumption'!L5/(1+Assumptions!$D$49)^('Incentive Relocation assumption'!$I5-2022)</f>
        <v>30801746.12810212</v>
      </c>
      <c r="AQ5" s="106">
        <f>-'Levy Proposition'!E$11*'Incentive Relocation assumption'!M5/(1+Assumptions!$D$49)^('Incentive Relocation assumption'!$I5-2022)</f>
        <v>18207051.850235526</v>
      </c>
      <c r="AR5" s="106">
        <f>-'Levy Proposition'!F$11*'Incentive Relocation assumption'!N5/(1+Assumptions!$D$49)^('Incentive Relocation assumption'!$I5-2022)</f>
        <v>7247559.4884008961</v>
      </c>
      <c r="AS5" s="106">
        <f>-'Levy Proposition'!G$11*'Incentive Relocation assumption'!O5/(1+Assumptions!$D$49)^('Incentive Relocation assumption'!$I5-2022)</f>
        <v>8228908.9288575044</v>
      </c>
    </row>
    <row r="6" spans="1:45" x14ac:dyDescent="0.35">
      <c r="A6">
        <v>2024</v>
      </c>
      <c r="B6" s="84">
        <f>'Future Expected Cost'!V5</f>
        <v>59101430.848073527</v>
      </c>
      <c r="C6" s="84">
        <f>'Future Expected Cost'!W5</f>
        <v>104029631.54726022</v>
      </c>
      <c r="D6" s="84">
        <f>'Future Expected Cost'!X5</f>
        <v>76935375.074442014</v>
      </c>
      <c r="E6" s="84">
        <f>'Future Expected Cost'!Y5</f>
        <v>27920165.730257038</v>
      </c>
      <c r="F6" s="84">
        <f>'Future Expected Cost'!Z5</f>
        <v>19513917.966025621</v>
      </c>
      <c r="G6" s="84">
        <f>'Future Expected Cost'!AA5</f>
        <v>10866372.471749866</v>
      </c>
      <c r="H6" s="84"/>
      <c r="I6">
        <v>2024</v>
      </c>
      <c r="J6" s="103">
        <f t="shared" ref="J6:J69" si="1">-SUM(K6:O6)</f>
        <v>214434.57</v>
      </c>
      <c r="K6" s="103">
        <f>-$C$1*Q6</f>
        <v>-77644.83</v>
      </c>
      <c r="L6" s="103">
        <f t="shared" ref="L6:O6" si="2">-$C$1*R6</f>
        <v>-88622.46</v>
      </c>
      <c r="M6" s="103">
        <f t="shared" si="2"/>
        <v>-19168.53</v>
      </c>
      <c r="N6" s="103">
        <f t="shared" si="2"/>
        <v>-23771.279999999999</v>
      </c>
      <c r="O6" s="103">
        <f t="shared" si="2"/>
        <v>-5227.47</v>
      </c>
      <c r="P6" s="106">
        <f>(P5+J5)</f>
        <v>2601900.6</v>
      </c>
      <c r="Q6" s="106">
        <f t="shared" ref="Q6:U6" si="3">(Q5+K5)</f>
        <v>1552896.6</v>
      </c>
      <c r="R6" s="106">
        <f t="shared" si="3"/>
        <v>1772449.2</v>
      </c>
      <c r="S6" s="106">
        <f t="shared" si="3"/>
        <v>383370.6</v>
      </c>
      <c r="T6" s="106">
        <f t="shared" si="3"/>
        <v>475425.6</v>
      </c>
      <c r="U6" s="106">
        <f t="shared" si="3"/>
        <v>104549.4</v>
      </c>
      <c r="V6" s="107">
        <f>P6*'Levy Proposition'!B$5/(1+Assumptions!$D$49)^('Incentive Relocation assumption'!$I6-2022)</f>
        <v>91163537.81647104</v>
      </c>
      <c r="W6" s="107">
        <f>Q6*'Levy Proposition'!C$5/(1+Assumptions!$D$49)^('Incentive Relocation assumption'!$I6-2022)</f>
        <v>139289246.08451778</v>
      </c>
      <c r="X6" s="107">
        <f>R6*'Levy Proposition'!D$5/(1+Assumptions!$D$49)^('Incentive Relocation assumption'!$I6-2022)</f>
        <v>103217168.35354236</v>
      </c>
      <c r="Y6" s="107">
        <f>S6*'Levy Proposition'!E$5/(1+Assumptions!$D$49)^('Incentive Relocation assumption'!$I6-2022)</f>
        <v>37735739.845689394</v>
      </c>
      <c r="Z6" s="107">
        <f>T6*'Levy Proposition'!F$5/(1+Assumptions!$D$49)^('Incentive Relocation assumption'!$I6-2022)</f>
        <v>26331944.728683624</v>
      </c>
      <c r="AA6" s="107">
        <f>U6*'Levy Proposition'!G$5/(1+Assumptions!$D$49)^('Incentive Relocation assumption'!$I6-2022)</f>
        <v>14647391.938204352</v>
      </c>
      <c r="AB6" s="81">
        <f>P6*'Levy Proposition'!B$33/(1+Assumptions!$D$49)^('Incentive Relocation assumption'!$I6-2022)</f>
        <v>91079802.524274975</v>
      </c>
      <c r="AC6" s="81">
        <f>Q6*'Levy Proposition'!C$33/(1+Assumptions!$D$49)^('Incentive Relocation assumption'!$I6-2022)</f>
        <v>139161306.49375576</v>
      </c>
      <c r="AD6" s="81">
        <f>R6*'Levy Proposition'!D$33/(1+Assumptions!$D$49)^('Incentive Relocation assumption'!$I6-2022)</f>
        <v>103122361.59243207</v>
      </c>
      <c r="AE6" s="81">
        <f>S6*'Levy Proposition'!E$33/(1+Assumptions!$D$49)^('Incentive Relocation assumption'!$I6-2022)</f>
        <v>37701078.913502067</v>
      </c>
      <c r="AF6" s="81">
        <f>T6*'Levy Proposition'!F$33/(1+Assumptions!$D$49)^('Incentive Relocation assumption'!$I6-2022)</f>
        <v>26307758.380295239</v>
      </c>
      <c r="AG6" s="81">
        <f>U6*'Levy Proposition'!G$33/(1+Assumptions!$D$49)^('Incentive Relocation assumption'!$I6-2022)</f>
        <v>14633938.054412294</v>
      </c>
      <c r="AH6" s="109">
        <f t="shared" ref="AH6:AH69" si="4">V6-AB6</f>
        <v>83735.292196065187</v>
      </c>
      <c r="AI6" s="109">
        <f t="shared" ref="AI6:AI69" si="5">W6-AC6</f>
        <v>127939.59076201916</v>
      </c>
      <c r="AJ6" s="109">
        <f t="shared" ref="AJ6:AJ69" si="6">X6-AD6</f>
        <v>94806.761110290885</v>
      </c>
      <c r="AK6" s="109">
        <f t="shared" ref="AK6:AK69" si="7">Y6-AE6</f>
        <v>34660.932187326252</v>
      </c>
      <c r="AL6" s="109">
        <f t="shared" ref="AL6:AL69" si="8">Z6-AF6</f>
        <v>24186.348388385028</v>
      </c>
      <c r="AM6" s="109">
        <f t="shared" ref="AM6:AM69" si="9">AA6-AG6</f>
        <v>13453.883792057633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57229094.664507493</v>
      </c>
      <c r="AP6" s="106">
        <f>-'Levy Proposition'!D$11*'Incentive Relocation assumption'!L6/(1+Assumptions!$D$49)^('Incentive Relocation assumption'!$I6-2022)</f>
        <v>27721438.653670192</v>
      </c>
      <c r="AQ6" s="106">
        <f>-'Levy Proposition'!E$11*'Incentive Relocation assumption'!M6/(1+Assumptions!$D$49)^('Incentive Relocation assumption'!$I6-2022)</f>
        <v>16386268.130104724</v>
      </c>
      <c r="AR6" s="106">
        <f>-'Levy Proposition'!F$11*'Incentive Relocation assumption'!N6/(1+Assumptions!$D$49)^('Incentive Relocation assumption'!$I6-2022)</f>
        <v>6522772.2776153581</v>
      </c>
      <c r="AS6" s="106">
        <f>-'Levy Proposition'!G$11*'Incentive Relocation assumption'!O6/(1+Assumptions!$D$49)^('Incentive Relocation assumption'!$I6-2022)</f>
        <v>7405982.5410299823</v>
      </c>
    </row>
    <row r="7" spans="1:45" x14ac:dyDescent="0.35">
      <c r="A7">
        <v>2025</v>
      </c>
      <c r="B7" s="84">
        <f>'Future Expected Cost'!V6</f>
        <v>56481620.768366866</v>
      </c>
      <c r="C7" s="84">
        <f>'Future Expected Cost'!W6</f>
        <v>99420377.829245806</v>
      </c>
      <c r="D7" s="84">
        <f>'Future Expected Cost'!X6</f>
        <v>73532392.514281243</v>
      </c>
      <c r="E7" s="84">
        <f>'Future Expected Cost'!Y6</f>
        <v>26693136.627664723</v>
      </c>
      <c r="F7" s="84">
        <f>'Future Expected Cost'!Z6</f>
        <v>18655093.150706884</v>
      </c>
      <c r="G7" s="84">
        <f>'Future Expected Cost'!AA6</f>
        <v>10387670.737659995</v>
      </c>
      <c r="H7" s="84"/>
      <c r="I7">
        <v>2025</v>
      </c>
      <c r="J7" s="103">
        <f t="shared" si="1"/>
        <v>203712.84149999998</v>
      </c>
      <c r="K7" s="103">
        <f t="shared" ref="K7:K70" si="10">-$C$1*Q7</f>
        <v>-73762.588499999998</v>
      </c>
      <c r="L7" s="103">
        <f t="shared" ref="L7:L70" si="11">-$C$1*R7</f>
        <v>-84191.337</v>
      </c>
      <c r="M7" s="103">
        <f t="shared" ref="M7:M70" si="12">-$C$1*S7</f>
        <v>-18210.103499999997</v>
      </c>
      <c r="N7" s="103">
        <f t="shared" ref="N7:N70" si="13">-$C$1*T7</f>
        <v>-22582.716</v>
      </c>
      <c r="O7" s="103">
        <f t="shared" ref="O7:O70" si="14">-$C$1*U7</f>
        <v>-4966.0964999999997</v>
      </c>
      <c r="P7" s="106">
        <f t="shared" ref="P7:P70" si="15">(P6+J6)</f>
        <v>2816335.17</v>
      </c>
      <c r="Q7" s="106">
        <f t="shared" ref="Q7:Q70" si="16">(Q6+K6)</f>
        <v>1475251.77</v>
      </c>
      <c r="R7" s="106">
        <f t="shared" ref="R7:R70" si="17">(R6+L6)</f>
        <v>1683826.74</v>
      </c>
      <c r="S7" s="106">
        <f t="shared" ref="S7:S70" si="18">(S6+M6)</f>
        <v>364202.06999999995</v>
      </c>
      <c r="T7" s="106">
        <f t="shared" ref="T7:T70" si="19">(T6+N6)</f>
        <v>451654.31999999995</v>
      </c>
      <c r="U7" s="106">
        <f t="shared" ref="U7:U70" si="20">(U6+O6)</f>
        <v>99321.93</v>
      </c>
      <c r="V7" s="107">
        <f>P7*'Levy Proposition'!B$5/(1+Assumptions!$D$49)^('Incentive Relocation assumption'!$I7-2022)</f>
        <v>93482782.520177141</v>
      </c>
      <c r="W7" s="107">
        <f>Q7*'Levy Proposition'!C$5/(1+Assumptions!$D$49)^('Incentive Relocation assumption'!$I7-2022)</f>
        <v>125359720.65963674</v>
      </c>
      <c r="X7" s="107">
        <f>R7*'Levy Proposition'!D$5/(1+Assumptions!$D$49)^('Incentive Relocation assumption'!$I7-2022)</f>
        <v>92895006.296663344</v>
      </c>
      <c r="Y7" s="107">
        <f>S7*'Levy Proposition'!E$5/(1+Assumptions!$D$49)^('Incentive Relocation assumption'!$I7-2022)</f>
        <v>33962003.090101823</v>
      </c>
      <c r="Z7" s="107">
        <f>T7*'Levy Proposition'!F$5/(1+Assumptions!$D$49)^('Incentive Relocation assumption'!$I7-2022)</f>
        <v>23698636.674433701</v>
      </c>
      <c r="AA7" s="107">
        <f>U7*'Levy Proposition'!G$5/(1+Assumptions!$D$49)^('Incentive Relocation assumption'!$I7-2022)</f>
        <v>13182589.563672058</v>
      </c>
      <c r="AB7" s="81">
        <f>P7*'Levy Proposition'!B$33/(1+Assumptions!$D$49)^('Incentive Relocation assumption'!$I7-2022)</f>
        <v>93396916.961455777</v>
      </c>
      <c r="AC7" s="81">
        <f>Q7*'Levy Proposition'!C$33/(1+Assumptions!$D$49)^('Incentive Relocation assumption'!$I7-2022)</f>
        <v>125244575.57981126</v>
      </c>
      <c r="AD7" s="81">
        <f>R7*'Levy Proposition'!D$33/(1+Assumptions!$D$49)^('Incentive Relocation assumption'!$I7-2022)</f>
        <v>92809680.620607793</v>
      </c>
      <c r="AE7" s="81">
        <f>S7*'Levy Proposition'!E$33/(1+Assumptions!$D$49)^('Incentive Relocation assumption'!$I7-2022)</f>
        <v>33930808.400641233</v>
      </c>
      <c r="AF7" s="81">
        <f>T7*'Levy Proposition'!F$33/(1+Assumptions!$D$49)^('Incentive Relocation assumption'!$I7-2022)</f>
        <v>23676869.065210629</v>
      </c>
      <c r="AG7" s="81">
        <f>U7*'Levy Proposition'!G$33/(1+Assumptions!$D$49)^('Incentive Relocation assumption'!$I7-2022)</f>
        <v>13170481.126291787</v>
      </c>
      <c r="AH7" s="109">
        <f t="shared" si="4"/>
        <v>85865.558721363544</v>
      </c>
      <c r="AI7" s="109">
        <f t="shared" si="5"/>
        <v>115145.07982547581</v>
      </c>
      <c r="AJ7" s="109">
        <f t="shared" si="6"/>
        <v>85325.676055550575</v>
      </c>
      <c r="AK7" s="109">
        <f t="shared" si="7"/>
        <v>31194.689460590482</v>
      </c>
      <c r="AL7" s="109">
        <f t="shared" si="8"/>
        <v>21767.609223071486</v>
      </c>
      <c r="AM7" s="109">
        <f t="shared" si="9"/>
        <v>12108.437380271032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51505938.343534432</v>
      </c>
      <c r="AP7" s="106">
        <f>-'Levy Proposition'!D$11*'Incentive Relocation assumption'!L7/(1+Assumptions!$D$49)^('Incentive Relocation assumption'!$I7-2022)</f>
        <v>24949175.213416714</v>
      </c>
      <c r="AQ7" s="106">
        <f>-'Levy Proposition'!E$11*'Incentive Relocation assumption'!M7/(1+Assumptions!$D$49)^('Incentive Relocation assumption'!$I7-2022)</f>
        <v>14747570.635836484</v>
      </c>
      <c r="AR7" s="106">
        <f>-'Levy Proposition'!F$11*'Incentive Relocation assumption'!N7/(1+Assumptions!$D$49)^('Incentive Relocation assumption'!$I7-2022)</f>
        <v>5870466.9142377675</v>
      </c>
      <c r="AS7" s="106">
        <f>-'Levy Proposition'!G$11*'Incentive Relocation assumption'!O7/(1+Assumptions!$D$49)^('Incentive Relocation assumption'!$I7-2022)</f>
        <v>6665352.3416324947</v>
      </c>
    </row>
    <row r="8" spans="1:45" x14ac:dyDescent="0.35">
      <c r="A8">
        <v>2026</v>
      </c>
      <c r="B8" s="84">
        <f>'Future Expected Cost'!V7</f>
        <v>53978178.939263694</v>
      </c>
      <c r="C8" s="84">
        <f>'Future Expected Cost'!W7</f>
        <v>95015775.447720334</v>
      </c>
      <c r="D8" s="84">
        <f>'Future Expected Cost'!X7</f>
        <v>70280273.668241695</v>
      </c>
      <c r="E8" s="84">
        <f>'Future Expected Cost'!Y7</f>
        <v>25520188.090292189</v>
      </c>
      <c r="F8" s="84">
        <f>'Future Expected Cost'!Z7</f>
        <v>17834171.008715879</v>
      </c>
      <c r="G8" s="84">
        <f>'Future Expected Cost'!AA7</f>
        <v>9930114.974329371</v>
      </c>
      <c r="H8" s="84"/>
      <c r="I8">
        <v>2026</v>
      </c>
      <c r="J8" s="103">
        <f t="shared" si="1"/>
        <v>193527.199425</v>
      </c>
      <c r="K8" s="103">
        <f t="shared" si="10"/>
        <v>-70074.459075000006</v>
      </c>
      <c r="L8" s="103">
        <f t="shared" si="11"/>
        <v>-79981.770149999997</v>
      </c>
      <c r="M8" s="103">
        <f t="shared" si="12"/>
        <v>-17299.598324999999</v>
      </c>
      <c r="N8" s="103">
        <f t="shared" si="13"/>
        <v>-21453.580199999997</v>
      </c>
      <c r="O8" s="103">
        <f t="shared" si="14"/>
        <v>-4717.7916749999995</v>
      </c>
      <c r="P8" s="106">
        <f t="shared" si="15"/>
        <v>3020048.0115</v>
      </c>
      <c r="Q8" s="106">
        <f t="shared" si="16"/>
        <v>1401489.1814999999</v>
      </c>
      <c r="R8" s="106">
        <f t="shared" si="17"/>
        <v>1599635.4029999999</v>
      </c>
      <c r="S8" s="106">
        <f t="shared" si="18"/>
        <v>345991.96649999998</v>
      </c>
      <c r="T8" s="106">
        <f t="shared" si="19"/>
        <v>429071.60399999993</v>
      </c>
      <c r="U8" s="106">
        <f t="shared" si="20"/>
        <v>94355.833499999993</v>
      </c>
      <c r="V8" s="107">
        <f>P8*'Levy Proposition'!B$5/(1+Assumptions!$D$49)^('Incentive Relocation assumption'!$I8-2022)</f>
        <v>94968146.524078444</v>
      </c>
      <c r="W8" s="107">
        <f>Q8*'Levy Proposition'!C$5/(1+Assumptions!$D$49)^('Incentive Relocation assumption'!$I8-2022)</f>
        <v>112823207.86147836</v>
      </c>
      <c r="X8" s="107">
        <f>R8*'Levy Proposition'!D$5/(1+Assumptions!$D$49)^('Incentive Relocation assumption'!$I8-2022)</f>
        <v>83605104.969545156</v>
      </c>
      <c r="Y8" s="107">
        <f>S8*'Levy Proposition'!E$5/(1+Assumptions!$D$49)^('Incentive Relocation assumption'!$I8-2022)</f>
        <v>30565656.287876986</v>
      </c>
      <c r="Z8" s="107">
        <f>T8*'Levy Proposition'!F$5/(1+Assumptions!$D$49)^('Incentive Relocation assumption'!$I8-2022)</f>
        <v>21328670.784236856</v>
      </c>
      <c r="AA8" s="107">
        <f>U8*'Levy Proposition'!G$5/(1+Assumptions!$D$49)^('Incentive Relocation assumption'!$I8-2022)</f>
        <v>11864273.744936705</v>
      </c>
      <c r="AB8" s="81">
        <f>P8*'Levy Proposition'!B$33/(1+Assumptions!$D$49)^('Incentive Relocation assumption'!$I8-2022)</f>
        <v>94880916.632731751</v>
      </c>
      <c r="AC8" s="81">
        <f>Q8*'Levy Proposition'!C$33/(1+Assumptions!$D$49)^('Incentive Relocation assumption'!$I8-2022)</f>
        <v>112719577.78630731</v>
      </c>
      <c r="AD8" s="81">
        <f>R8*'Levy Proposition'!D$33/(1+Assumptions!$D$49)^('Incentive Relocation assumption'!$I8-2022)</f>
        <v>83528312.229142725</v>
      </c>
      <c r="AE8" s="81">
        <f>S8*'Levy Proposition'!E$33/(1+Assumptions!$D$49)^('Incentive Relocation assumption'!$I8-2022)</f>
        <v>30537581.201919019</v>
      </c>
      <c r="AF8" s="81">
        <f>T8*'Levy Proposition'!F$33/(1+Assumptions!$D$49)^('Incentive Relocation assumption'!$I8-2022)</f>
        <v>21309080.029829461</v>
      </c>
      <c r="AG8" s="81">
        <f>U8*'Levy Proposition'!G$33/(1+Assumptions!$D$49)^('Incentive Relocation assumption'!$I8-2022)</f>
        <v>11853376.203523533</v>
      </c>
      <c r="AH8" s="109">
        <f t="shared" si="4"/>
        <v>87229.891346693039</v>
      </c>
      <c r="AI8" s="109">
        <f t="shared" si="5"/>
        <v>103630.07517105341</v>
      </c>
      <c r="AJ8" s="109">
        <f t="shared" si="6"/>
        <v>76792.740402430296</v>
      </c>
      <c r="AK8" s="109">
        <f t="shared" si="7"/>
        <v>28075.085957966745</v>
      </c>
      <c r="AL8" s="109">
        <f t="shared" si="8"/>
        <v>19590.754407394677</v>
      </c>
      <c r="AM8" s="109">
        <f t="shared" si="9"/>
        <v>10897.541413171217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46355122.341175713</v>
      </c>
      <c r="AP8" s="106">
        <f>-'Levy Proposition'!D$11*'Incentive Relocation assumption'!L8/(1+Assumptions!$D$49)^('Incentive Relocation assumption'!$I8-2022)</f>
        <v>22454150.07519301</v>
      </c>
      <c r="AQ8" s="106">
        <f>-'Levy Proposition'!E$11*'Incentive Relocation assumption'!M8/(1+Assumptions!$D$49)^('Incentive Relocation assumption'!$I8-2022)</f>
        <v>13272749.959425729</v>
      </c>
      <c r="AR8" s="106">
        <f>-'Levy Proposition'!F$11*'Incentive Relocation assumption'!N8/(1+Assumptions!$D$49)^('Incentive Relocation assumption'!$I8-2022)</f>
        <v>5283394.9008809002</v>
      </c>
      <c r="AS8" s="106">
        <f>-'Levy Proposition'!G$11*'Incentive Relocation assumption'!O8/(1+Assumptions!$D$49)^('Incentive Relocation assumption'!$I8-2022)</f>
        <v>5998788.3568419991</v>
      </c>
    </row>
    <row r="9" spans="1:45" x14ac:dyDescent="0.35">
      <c r="A9">
        <v>2027</v>
      </c>
      <c r="B9" s="84">
        <f>'Future Expected Cost'!V8</f>
        <v>51585926.904583715</v>
      </c>
      <c r="C9" s="84">
        <f>'Future Expected Cost'!W8</f>
        <v>90806720.707517296</v>
      </c>
      <c r="D9" s="84">
        <f>'Future Expected Cost'!X8</f>
        <v>67172316.552422658</v>
      </c>
      <c r="E9" s="84">
        <f>'Future Expected Cost'!Y8</f>
        <v>24398930.305127021</v>
      </c>
      <c r="F9" s="84">
        <f>'Future Expected Cost'!Z8</f>
        <v>17049474.567982532</v>
      </c>
      <c r="G9" s="84">
        <f>'Future Expected Cost'!AA8</f>
        <v>9492768.7907380704</v>
      </c>
      <c r="H9" s="84"/>
      <c r="I9">
        <v>2027</v>
      </c>
      <c r="J9" s="103">
        <f t="shared" si="1"/>
        <v>183850.83945375</v>
      </c>
      <c r="K9" s="103">
        <f t="shared" si="10"/>
        <v>-66570.736121250011</v>
      </c>
      <c r="L9" s="103">
        <f t="shared" si="11"/>
        <v>-75982.6816425</v>
      </c>
      <c r="M9" s="103">
        <f t="shared" si="12"/>
        <v>-16434.618408749997</v>
      </c>
      <c r="N9" s="103">
        <f t="shared" si="13"/>
        <v>-20380.90119</v>
      </c>
      <c r="O9" s="103">
        <f t="shared" si="14"/>
        <v>-4481.90209125</v>
      </c>
      <c r="P9" s="106">
        <f t="shared" si="15"/>
        <v>3213575.2109249998</v>
      </c>
      <c r="Q9" s="106">
        <f t="shared" si="16"/>
        <v>1331414.722425</v>
      </c>
      <c r="R9" s="106">
        <f t="shared" si="17"/>
        <v>1519653.6328499999</v>
      </c>
      <c r="S9" s="106">
        <f t="shared" si="18"/>
        <v>328692.36817499995</v>
      </c>
      <c r="T9" s="106">
        <f t="shared" si="19"/>
        <v>407618.02379999997</v>
      </c>
      <c r="U9" s="106">
        <f t="shared" si="20"/>
        <v>89638.041824999993</v>
      </c>
      <c r="V9" s="107">
        <f>P9*'Levy Proposition'!B$5/(1+Assumptions!$D$49)^('Incentive Relocation assumption'!$I9-2022)</f>
        <v>95734705.608460546</v>
      </c>
      <c r="W9" s="107">
        <f>Q9*'Levy Proposition'!C$5/(1+Assumptions!$D$49)^('Incentive Relocation assumption'!$I9-2022)</f>
        <v>101540400.4186877</v>
      </c>
      <c r="X9" s="107">
        <f>R9*'Levy Proposition'!D$5/(1+Assumptions!$D$49)^('Incentive Relocation assumption'!$I9-2022)</f>
        <v>75244233.846612364</v>
      </c>
      <c r="Y9" s="107">
        <f>S9*'Levy Proposition'!E$5/(1+Assumptions!$D$49)^('Incentive Relocation assumption'!$I9-2022)</f>
        <v>27508958.815827988</v>
      </c>
      <c r="Z9" s="107">
        <f>T9*'Levy Proposition'!F$5/(1+Assumptions!$D$49)^('Incentive Relocation assumption'!$I9-2022)</f>
        <v>19195711.705775976</v>
      </c>
      <c r="AA9" s="107">
        <f>U9*'Levy Proposition'!G$5/(1+Assumptions!$D$49)^('Incentive Relocation assumption'!$I9-2022)</f>
        <v>10677795.194556978</v>
      </c>
      <c r="AB9" s="81">
        <f>P9*'Levy Proposition'!B$33/(1+Assumptions!$D$49)^('Incentive Relocation assumption'!$I9-2022)</f>
        <v>95646771.619286433</v>
      </c>
      <c r="AC9" s="81">
        <f>Q9*'Levy Proposition'!C$33/(1+Assumptions!$D$49)^('Incentive Relocation assumption'!$I9-2022)</f>
        <v>101447133.79803635</v>
      </c>
      <c r="AD9" s="81">
        <f>R9*'Levy Proposition'!D$33/(1+Assumptions!$D$49)^('Incentive Relocation assumption'!$I9-2022)</f>
        <v>75175120.711491391</v>
      </c>
      <c r="AE9" s="81">
        <f>S9*'Levy Proposition'!E$33/(1+Assumptions!$D$49)^('Incentive Relocation assumption'!$I9-2022)</f>
        <v>27483691.359566141</v>
      </c>
      <c r="AF9" s="81">
        <f>T9*'Levy Proposition'!F$33/(1+Assumptions!$D$49)^('Incentive Relocation assumption'!$I9-2022)</f>
        <v>19178080.111312952</v>
      </c>
      <c r="AG9" s="81">
        <f>U9*'Levy Proposition'!G$33/(1+Assumptions!$D$49)^('Incentive Relocation assumption'!$I9-2022)</f>
        <v>10667987.454291062</v>
      </c>
      <c r="AH9" s="109">
        <f t="shared" si="4"/>
        <v>87933.989174112678</v>
      </c>
      <c r="AI9" s="109">
        <f t="shared" si="5"/>
        <v>93266.620651349425</v>
      </c>
      <c r="AJ9" s="109">
        <f t="shared" si="6"/>
        <v>69113.135120972991</v>
      </c>
      <c r="AK9" s="109">
        <f t="shared" si="7"/>
        <v>25267.456261847168</v>
      </c>
      <c r="AL9" s="109">
        <f t="shared" si="8"/>
        <v>17631.594463024288</v>
      </c>
      <c r="AM9" s="109">
        <f t="shared" si="9"/>
        <v>9807.7402659151703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41719410.156811707</v>
      </c>
      <c r="AP9" s="106">
        <f>-'Levy Proposition'!D$11*'Incentive Relocation assumption'!L9/(1+Assumptions!$D$49)^('Incentive Relocation assumption'!$I9-2022)</f>
        <v>20208638.212944087</v>
      </c>
      <c r="AQ9" s="106">
        <f>-'Levy Proposition'!E$11*'Incentive Relocation assumption'!M9/(1+Assumptions!$D$49)^('Incentive Relocation assumption'!$I9-2022)</f>
        <v>11945417.712213149</v>
      </c>
      <c r="AR9" s="106">
        <f>-'Levy Proposition'!F$11*'Incentive Relocation assumption'!N9/(1+Assumptions!$D$49)^('Incentive Relocation assumption'!$I9-2022)</f>
        <v>4755032.6211622562</v>
      </c>
      <c r="AS9" s="106">
        <f>-'Levy Proposition'!G$11*'Incentive Relocation assumption'!O9/(1+Assumptions!$D$49)^('Incentive Relocation assumption'!$I9-2022)</f>
        <v>5398883.645717294</v>
      </c>
    </row>
    <row r="10" spans="1:45" x14ac:dyDescent="0.35">
      <c r="A10">
        <v>2028</v>
      </c>
      <c r="B10" s="84">
        <f>'Future Expected Cost'!V9</f>
        <v>49299917.032941721</v>
      </c>
      <c r="C10" s="84">
        <f>'Future Expected Cost'!W9</f>
        <v>86784515.567008987</v>
      </c>
      <c r="D10" s="84">
        <f>'Future Expected Cost'!X9</f>
        <v>64202117.46294973</v>
      </c>
      <c r="E10" s="84">
        <f>'Future Expected Cost'!Y9</f>
        <v>23327079.31506503</v>
      </c>
      <c r="F10" s="84">
        <f>'Future Expected Cost'!Z9</f>
        <v>16299401.220744118</v>
      </c>
      <c r="G10" s="84">
        <f>'Future Expected Cost'!AA9</f>
        <v>9074737.3530039582</v>
      </c>
      <c r="H10" s="84"/>
      <c r="I10">
        <v>2028</v>
      </c>
      <c r="J10" s="103">
        <f t="shared" si="1"/>
        <v>174658.2974810625</v>
      </c>
      <c r="K10" s="103">
        <f t="shared" si="10"/>
        <v>-63242.199315187499</v>
      </c>
      <c r="L10" s="103">
        <f t="shared" si="11"/>
        <v>-72183.547560374995</v>
      </c>
      <c r="M10" s="103">
        <f t="shared" si="12"/>
        <v>-15612.887488312499</v>
      </c>
      <c r="N10" s="103">
        <f t="shared" si="13"/>
        <v>-19361.8561305</v>
      </c>
      <c r="O10" s="103">
        <f t="shared" si="14"/>
        <v>-4257.8069866875003</v>
      </c>
      <c r="P10" s="106">
        <f t="shared" si="15"/>
        <v>3397426.0503787496</v>
      </c>
      <c r="Q10" s="106">
        <f t="shared" si="16"/>
        <v>1264843.98630375</v>
      </c>
      <c r="R10" s="106">
        <f t="shared" si="17"/>
        <v>1443670.9512075</v>
      </c>
      <c r="S10" s="106">
        <f t="shared" si="18"/>
        <v>312257.74976624997</v>
      </c>
      <c r="T10" s="106">
        <f t="shared" si="19"/>
        <v>387237.12260999996</v>
      </c>
      <c r="U10" s="106">
        <f t="shared" si="20"/>
        <v>85156.139733749995</v>
      </c>
      <c r="V10" s="107">
        <f>P10*'Levy Proposition'!B$5/(1+Assumptions!$D$49)^('Incentive Relocation assumption'!$I10-2022)</f>
        <v>95884359.750430614</v>
      </c>
      <c r="W10" s="107">
        <f>Q10*'Levy Proposition'!C$5/(1+Assumptions!$D$49)^('Incentive Relocation assumption'!$I10-2022)</f>
        <v>91385922.387939543</v>
      </c>
      <c r="X10" s="107">
        <f>R10*'Levy Proposition'!D$5/(1+Assumptions!$D$49)^('Incentive Relocation assumption'!$I10-2022)</f>
        <v>67719485.900126219</v>
      </c>
      <c r="Y10" s="107">
        <f>S10*'Levy Proposition'!E$5/(1+Assumptions!$D$49)^('Incentive Relocation assumption'!$I10-2022)</f>
        <v>24757944.27587872</v>
      </c>
      <c r="Z10" s="107">
        <f>T10*'Levy Proposition'!F$5/(1+Assumptions!$D$49)^('Incentive Relocation assumption'!$I10-2022)</f>
        <v>17276057.73556174</v>
      </c>
      <c r="AA10" s="107">
        <f>U10*'Levy Proposition'!G$5/(1+Assumptions!$D$49)^('Incentive Relocation assumption'!$I10-2022)</f>
        <v>9609969.6170245707</v>
      </c>
      <c r="AB10" s="81">
        <f>P10*'Levy Proposition'!B$33/(1+Assumptions!$D$49)^('Incentive Relocation assumption'!$I10-2022)</f>
        <v>95796288.301328927</v>
      </c>
      <c r="AC10" s="81">
        <f>Q10*'Levy Proposition'!C$33/(1+Assumptions!$D$49)^('Incentive Relocation assumption'!$I10-2022)</f>
        <v>91301982.831653729</v>
      </c>
      <c r="AD10" s="81">
        <f>R10*'Levy Proposition'!D$33/(1+Assumptions!$D$49)^('Incentive Relocation assumption'!$I10-2022)</f>
        <v>67657284.376633018</v>
      </c>
      <c r="AE10" s="81">
        <f>S10*'Levy Proposition'!E$33/(1+Assumptions!$D$49)^('Incentive Relocation assumption'!$I10-2022)</f>
        <v>24735203.674232822</v>
      </c>
      <c r="AF10" s="81">
        <f>T10*'Levy Proposition'!F$33/(1+Assumptions!$D$49)^('Incentive Relocation assumption'!$I10-2022)</f>
        <v>17260189.376597922</v>
      </c>
      <c r="AG10" s="81">
        <f>U10*'Levy Proposition'!G$33/(1+Assumptions!$D$49)^('Incentive Relocation assumption'!$I10-2022)</f>
        <v>9601142.6930903904</v>
      </c>
      <c r="AH10" s="109">
        <f t="shared" si="4"/>
        <v>88071.449101686478</v>
      </c>
      <c r="AI10" s="109">
        <f t="shared" si="5"/>
        <v>83939.556285813451</v>
      </c>
      <c r="AJ10" s="109">
        <f t="shared" si="6"/>
        <v>62201.523493200541</v>
      </c>
      <c r="AK10" s="109">
        <f t="shared" si="7"/>
        <v>22740.601645898074</v>
      </c>
      <c r="AL10" s="109">
        <f t="shared" si="8"/>
        <v>15868.358963817358</v>
      </c>
      <c r="AM10" s="109">
        <f t="shared" si="9"/>
        <v>8826.9239341802895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37547289.186771199</v>
      </c>
      <c r="AP10" s="106">
        <f>-'Levy Proposition'!D$11*'Incentive Relocation assumption'!L10/(1+Assumptions!$D$49)^('Incentive Relocation assumption'!$I10-2022)</f>
        <v>18187687.222810786</v>
      </c>
      <c r="AQ10" s="106">
        <f>-'Levy Proposition'!E$11*'Incentive Relocation assumption'!M10/(1+Assumptions!$D$49)^('Incentive Relocation assumption'!$I10-2022)</f>
        <v>10750824.415095778</v>
      </c>
      <c r="AR10" s="106">
        <f>-'Levy Proposition'!F$11*'Incentive Relocation assumption'!N10/(1+Assumptions!$D$49)^('Incentive Relocation assumption'!$I10-2022)</f>
        <v>4279508.8484768337</v>
      </c>
      <c r="AS10" s="106">
        <f>-'Levy Proposition'!G$11*'Incentive Relocation assumption'!O10/(1+Assumptions!$D$49)^('Incentive Relocation assumption'!$I10-2022)</f>
        <v>4858971.9933607206</v>
      </c>
    </row>
    <row r="11" spans="1:45" x14ac:dyDescent="0.35">
      <c r="A11">
        <v>2029</v>
      </c>
      <c r="B11" s="84">
        <f>'Future Expected Cost'!V10</f>
        <v>47115422.213808678</v>
      </c>
      <c r="C11" s="84">
        <f>'Future Expected Cost'!W10</f>
        <v>82940849.535161033</v>
      </c>
      <c r="D11" s="84">
        <f>'Future Expected Cost'!X10</f>
        <v>61363557.678696886</v>
      </c>
      <c r="E11" s="84">
        <f>'Future Expected Cost'!Y10</f>
        <v>22302452.320043653</v>
      </c>
      <c r="F11" s="84">
        <f>'Future Expected Cost'!Z10</f>
        <v>15582419.419202562</v>
      </c>
      <c r="G11" s="84">
        <f>'Future Expected Cost'!AA10</f>
        <v>8675165.5364242848</v>
      </c>
      <c r="H11" s="84"/>
      <c r="I11">
        <v>2029</v>
      </c>
      <c r="J11" s="103">
        <f t="shared" si="1"/>
        <v>165925.38260700938</v>
      </c>
      <c r="K11" s="103">
        <f t="shared" si="10"/>
        <v>-60080.089349428126</v>
      </c>
      <c r="L11" s="103">
        <f t="shared" si="11"/>
        <v>-68574.370182356259</v>
      </c>
      <c r="M11" s="103">
        <f t="shared" si="12"/>
        <v>-14832.243113896875</v>
      </c>
      <c r="N11" s="103">
        <f t="shared" si="13"/>
        <v>-18393.763323974999</v>
      </c>
      <c r="O11" s="103">
        <f t="shared" si="14"/>
        <v>-4044.9166373531248</v>
      </c>
      <c r="P11" s="106">
        <f t="shared" si="15"/>
        <v>3572084.347859812</v>
      </c>
      <c r="Q11" s="106">
        <f t="shared" si="16"/>
        <v>1201601.7869885624</v>
      </c>
      <c r="R11" s="106">
        <f t="shared" si="17"/>
        <v>1371487.403647125</v>
      </c>
      <c r="S11" s="106">
        <f t="shared" si="18"/>
        <v>296644.86227793747</v>
      </c>
      <c r="T11" s="106">
        <f t="shared" si="19"/>
        <v>367875.26647949999</v>
      </c>
      <c r="U11" s="106">
        <f t="shared" si="20"/>
        <v>80898.332747062494</v>
      </c>
      <c r="V11" s="107">
        <f>P11*'Levy Proposition'!B$5/(1+Assumptions!$D$49)^('Incentive Relocation assumption'!$I11-2022)</f>
        <v>95507238.54383944</v>
      </c>
      <c r="W11" s="107">
        <f>Q11*'Levy Proposition'!C$5/(1+Assumptions!$D$49)^('Incentive Relocation assumption'!$I11-2022)</f>
        <v>82246935.961043373</v>
      </c>
      <c r="X11" s="107">
        <f>R11*'Levy Proposition'!D$5/(1+Assumptions!$D$49)^('Incentive Relocation assumption'!$I11-2022)</f>
        <v>60947245.20587115</v>
      </c>
      <c r="Y11" s="107">
        <f>S11*'Levy Proposition'!E$5/(1+Assumptions!$D$49)^('Incentive Relocation assumption'!$I11-2022)</f>
        <v>22282043.056272846</v>
      </c>
      <c r="Z11" s="107">
        <f>T11*'Levy Proposition'!F$5/(1+Assumptions!$D$49)^('Incentive Relocation assumption'!$I11-2022)</f>
        <v>15548377.442689739</v>
      </c>
      <c r="AA11" s="107">
        <f>U11*'Levy Proposition'!G$5/(1+Assumptions!$D$49)^('Incentive Relocation assumption'!$I11-2022)</f>
        <v>8648931.2032517437</v>
      </c>
      <c r="AB11" s="81">
        <f>P11*'Levy Proposition'!B$33/(1+Assumptions!$D$49)^('Incentive Relocation assumption'!$I11-2022)</f>
        <v>95419513.487113282</v>
      </c>
      <c r="AC11" s="81">
        <f>Q11*'Levy Proposition'!C$33/(1+Assumptions!$D$49)^('Incentive Relocation assumption'!$I11-2022)</f>
        <v>82171390.722454742</v>
      </c>
      <c r="AD11" s="81">
        <f>R11*'Levy Proposition'!D$33/(1+Assumptions!$D$49)^('Incentive Relocation assumption'!$I11-2022)</f>
        <v>60891264.103030086</v>
      </c>
      <c r="AE11" s="81">
        <f>S11*'Levy Proposition'!E$33/(1+Assumptions!$D$49)^('Incentive Relocation assumption'!$I11-2022)</f>
        <v>22261576.612881862</v>
      </c>
      <c r="AF11" s="81">
        <f>T11*'Levy Proposition'!F$33/(1+Assumptions!$D$49)^('Incentive Relocation assumption'!$I11-2022)</f>
        <v>15534095.98806959</v>
      </c>
      <c r="AG11" s="81">
        <f>U11*'Levy Proposition'!G$33/(1+Assumptions!$D$49)^('Incentive Relocation assumption'!$I11-2022)</f>
        <v>8640987.0097854268</v>
      </c>
      <c r="AH11" s="109">
        <f t="shared" si="4"/>
        <v>87725.056726157665</v>
      </c>
      <c r="AI11" s="109">
        <f t="shared" si="5"/>
        <v>75545.238588631153</v>
      </c>
      <c r="AJ11" s="109">
        <f t="shared" si="6"/>
        <v>55981.102841064334</v>
      </c>
      <c r="AK11" s="109">
        <f t="shared" si="7"/>
        <v>20466.443390984088</v>
      </c>
      <c r="AL11" s="109">
        <f t="shared" si="8"/>
        <v>14281.454620148987</v>
      </c>
      <c r="AM11" s="109">
        <f t="shared" si="9"/>
        <v>7944.1934663169086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33792398.30994691</v>
      </c>
      <c r="AP11" s="106">
        <f>-'Levy Proposition'!D$11*'Incentive Relocation assumption'!L11/(1+Assumptions!$D$49)^('Incentive Relocation assumption'!$I11-2022)</f>
        <v>16368840.048950708</v>
      </c>
      <c r="AQ11" s="106">
        <f>-'Levy Proposition'!E$11*'Incentive Relocation assumption'!M11/(1+Assumptions!$D$49)^('Incentive Relocation assumption'!$I11-2022)</f>
        <v>9675695.600502003</v>
      </c>
      <c r="AR11" s="106">
        <f>-'Levy Proposition'!F$11*'Incentive Relocation assumption'!N11/(1+Assumptions!$D$49)^('Incentive Relocation assumption'!$I11-2022)</f>
        <v>3851539.5042053424</v>
      </c>
      <c r="AS11" s="106">
        <f>-'Levy Proposition'!G$11*'Incentive Relocation assumption'!O11/(1+Assumptions!$D$49)^('Incentive Relocation assumption'!$I11-2022)</f>
        <v>4373053.8351187399</v>
      </c>
    </row>
    <row r="12" spans="1:45" x14ac:dyDescent="0.35">
      <c r="A12">
        <v>2030</v>
      </c>
      <c r="B12" s="84">
        <f>'Future Expected Cost'!V11</f>
        <v>50587297.061340198</v>
      </c>
      <c r="C12" s="84">
        <f>'Future Expected Cost'!W11</f>
        <v>89054575.892915875</v>
      </c>
      <c r="D12" s="84">
        <f>'Future Expected Cost'!X11</f>
        <v>65892108.244321592</v>
      </c>
      <c r="E12" s="84">
        <f>'Future Expected Cost'!Y11</f>
        <v>23955601.966608502</v>
      </c>
      <c r="F12" s="84">
        <f>'Future Expected Cost'!Z11</f>
        <v>16736331.104359949</v>
      </c>
      <c r="G12" s="84">
        <f>'Future Expected Cost'!AA11</f>
        <v>9317160.2237640489</v>
      </c>
      <c r="H12" s="84"/>
      <c r="I12">
        <v>2030</v>
      </c>
      <c r="J12" s="103">
        <f t="shared" si="1"/>
        <v>157629.11347665891</v>
      </c>
      <c r="K12" s="103">
        <f t="shared" si="10"/>
        <v>-57076.084881956718</v>
      </c>
      <c r="L12" s="103">
        <f t="shared" si="11"/>
        <v>-65145.651673238433</v>
      </c>
      <c r="M12" s="103">
        <f t="shared" si="12"/>
        <v>-14090.630958202031</v>
      </c>
      <c r="N12" s="103">
        <f t="shared" si="13"/>
        <v>-17474.075157776249</v>
      </c>
      <c r="O12" s="103">
        <f t="shared" si="14"/>
        <v>-3842.6708054854689</v>
      </c>
      <c r="P12" s="106">
        <f t="shared" si="15"/>
        <v>3738009.7304668212</v>
      </c>
      <c r="Q12" s="106">
        <f t="shared" si="16"/>
        <v>1141521.6976391342</v>
      </c>
      <c r="R12" s="106">
        <f t="shared" si="17"/>
        <v>1302913.0334647687</v>
      </c>
      <c r="S12" s="106">
        <f t="shared" si="18"/>
        <v>281812.6191640406</v>
      </c>
      <c r="T12" s="106">
        <f t="shared" si="19"/>
        <v>349481.50315552496</v>
      </c>
      <c r="U12" s="106">
        <f t="shared" si="20"/>
        <v>76853.416109709375</v>
      </c>
      <c r="V12" s="107">
        <f>P12*'Levy Proposition'!B$5/(1+Assumptions!$D$49)^('Incentive Relocation assumption'!$I12-2022)</f>
        <v>94682961.450604543</v>
      </c>
      <c r="W12" s="107">
        <f>Q12*'Levy Proposition'!C$5/(1+Assumptions!$D$49)^('Incentive Relocation assumption'!$I12-2022)</f>
        <v>74021887.597347364</v>
      </c>
      <c r="X12" s="107">
        <f>R12*'Levy Proposition'!D$5/(1+Assumptions!$D$49)^('Incentive Relocation assumption'!$I12-2022)</f>
        <v>54852257.792725809</v>
      </c>
      <c r="Y12" s="107">
        <f>S12*'Levy Proposition'!E$5/(1+Assumptions!$D$49)^('Incentive Relocation assumption'!$I12-2022)</f>
        <v>20053742.638290003</v>
      </c>
      <c r="Z12" s="107">
        <f>T12*'Levy Proposition'!F$5/(1+Assumptions!$D$49)^('Incentive Relocation assumption'!$I12-2022)</f>
        <v>13993472.631357959</v>
      </c>
      <c r="AA12" s="107">
        <f>U12*'Levy Proposition'!G$5/(1+Assumptions!$D$49)^('Incentive Relocation assumption'!$I12-2022)</f>
        <v>7784000.7762420392</v>
      </c>
      <c r="AB12" s="81">
        <f>P12*'Levy Proposition'!B$33/(1+Assumptions!$D$49)^('Incentive Relocation assumption'!$I12-2022)</f>
        <v>94595993.506698996</v>
      </c>
      <c r="AC12" s="81">
        <f>Q12*'Levy Proposition'!C$33/(1+Assumptions!$D$49)^('Incentive Relocation assumption'!$I12-2022)</f>
        <v>73953897.208477795</v>
      </c>
      <c r="AD12" s="81">
        <f>R12*'Levy Proposition'!D$33/(1+Assumptions!$D$49)^('Incentive Relocation assumption'!$I12-2022)</f>
        <v>54801875.041640237</v>
      </c>
      <c r="AE12" s="81">
        <f>S12*'Levy Proposition'!E$33/(1+Assumptions!$D$49)^('Incentive Relocation assumption'!$I12-2022)</f>
        <v>20035322.927518986</v>
      </c>
      <c r="AF12" s="81">
        <f>T12*'Levy Proposition'!F$33/(1+Assumptions!$D$49)^('Incentive Relocation assumption'!$I12-2022)</f>
        <v>13980619.383802086</v>
      </c>
      <c r="AG12" s="81">
        <f>U12*'Levy Proposition'!G$33/(1+Assumptions!$D$49)^('Incentive Relocation assumption'!$I12-2022)</f>
        <v>7776851.0363891935</v>
      </c>
      <c r="AH12" s="109">
        <f t="shared" si="4"/>
        <v>86967.943905547261</v>
      </c>
      <c r="AI12" s="109">
        <f t="shared" si="5"/>
        <v>67990.388869568706</v>
      </c>
      <c r="AJ12" s="109">
        <f t="shared" si="6"/>
        <v>50382.751085571945</v>
      </c>
      <c r="AK12" s="109">
        <f t="shared" si="7"/>
        <v>18419.710771016777</v>
      </c>
      <c r="AL12" s="109">
        <f t="shared" si="8"/>
        <v>12853.247555872425</v>
      </c>
      <c r="AM12" s="109">
        <f t="shared" si="9"/>
        <v>7149.7398528456688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30413012.717318363</v>
      </c>
      <c r="AP12" s="106">
        <f>-'Levy Proposition'!D$11*'Incentive Relocation assumption'!L12/(1+Assumptions!$D$49)^('Incentive Relocation assumption'!$I12-2022)</f>
        <v>14731885.437972931</v>
      </c>
      <c r="AQ12" s="106">
        <f>-'Levy Proposition'!E$11*'Incentive Relocation assumption'!M12/(1+Assumptions!$D$49)^('Incentive Relocation assumption'!$I12-2022)</f>
        <v>8708084.3048760537</v>
      </c>
      <c r="AR12" s="106">
        <f>-'Levy Proposition'!F$11*'Incentive Relocation assumption'!N12/(1+Assumptions!$D$49)^('Incentive Relocation assumption'!$I12-2022)</f>
        <v>3466368.9403830059</v>
      </c>
      <c r="AS12" s="106">
        <f>-'Levy Proposition'!G$11*'Incentive Relocation assumption'!O12/(1+Assumptions!$D$49)^('Incentive Relocation assumption'!$I12-2022)</f>
        <v>3935729.588681953</v>
      </c>
    </row>
    <row r="13" spans="1:45" x14ac:dyDescent="0.35">
      <c r="A13">
        <v>2031</v>
      </c>
      <c r="B13" s="84">
        <f>'Future Expected Cost'!V12</f>
        <v>48346194.848742731</v>
      </c>
      <c r="C13" s="84">
        <f>'Future Expected Cost'!W12</f>
        <v>85111152.340087876</v>
      </c>
      <c r="D13" s="84">
        <f>'Future Expected Cost'!X12</f>
        <v>62979457.528525867</v>
      </c>
      <c r="E13" s="84">
        <f>'Future Expected Cost'!Y12</f>
        <v>22903651.13937746</v>
      </c>
      <c r="F13" s="84">
        <f>'Future Expected Cost'!Z12</f>
        <v>16000321.39329198</v>
      </c>
      <c r="G13" s="84">
        <f>'Future Expected Cost'!AA12</f>
        <v>8907019.2739751525</v>
      </c>
      <c r="H13" s="84"/>
      <c r="I13">
        <v>2031</v>
      </c>
      <c r="J13" s="103">
        <f t="shared" si="1"/>
        <v>149747.65780282597</v>
      </c>
      <c r="K13" s="103">
        <f t="shared" si="10"/>
        <v>-54222.280637858879</v>
      </c>
      <c r="L13" s="103">
        <f t="shared" si="11"/>
        <v>-61888.36908957651</v>
      </c>
      <c r="M13" s="103">
        <f t="shared" si="12"/>
        <v>-13386.09941029193</v>
      </c>
      <c r="N13" s="103">
        <f t="shared" si="13"/>
        <v>-16600.371399887437</v>
      </c>
      <c r="O13" s="103">
        <f t="shared" si="14"/>
        <v>-3650.5372652111955</v>
      </c>
      <c r="P13" s="106">
        <f t="shared" si="15"/>
        <v>3895638.8439434799</v>
      </c>
      <c r="Q13" s="106">
        <f t="shared" si="16"/>
        <v>1084445.6127571776</v>
      </c>
      <c r="R13" s="106">
        <f t="shared" si="17"/>
        <v>1237767.3817915302</v>
      </c>
      <c r="S13" s="106">
        <f t="shared" si="18"/>
        <v>267721.9882058386</v>
      </c>
      <c r="T13" s="106">
        <f t="shared" si="19"/>
        <v>332007.42799774872</v>
      </c>
      <c r="U13" s="106">
        <f t="shared" si="20"/>
        <v>73010.745304223907</v>
      </c>
      <c r="V13" s="107">
        <f>P13*'Levy Proposition'!B$5/(1+Assumptions!$D$49)^('Incentive Relocation assumption'!$I13-2022)</f>
        <v>93481767.644128144</v>
      </c>
      <c r="W13" s="107">
        <f>Q13*'Levy Proposition'!C$5/(1+Assumptions!$D$49)^('Incentive Relocation assumption'!$I13-2022)</f>
        <v>66619379.548310399</v>
      </c>
      <c r="X13" s="107">
        <f>R13*'Levy Proposition'!D$5/(1+Assumptions!$D$49)^('Incentive Relocation assumption'!$I13-2022)</f>
        <v>49366795.411284797</v>
      </c>
      <c r="Y13" s="107">
        <f>S13*'Levy Proposition'!E$5/(1+Assumptions!$D$49)^('Incentive Relocation assumption'!$I13-2022)</f>
        <v>18048281.873755578</v>
      </c>
      <c r="Z13" s="107">
        <f>T13*'Levy Proposition'!F$5/(1+Assumptions!$D$49)^('Incentive Relocation assumption'!$I13-2022)</f>
        <v>12594065.008154929</v>
      </c>
      <c r="AA13" s="107">
        <f>U13*'Levy Proposition'!G$5/(1+Assumptions!$D$49)^('Incentive Relocation assumption'!$I13-2022)</f>
        <v>7005567.1227626791</v>
      </c>
      <c r="AB13" s="81">
        <f>P13*'Levy Proposition'!B$33/(1+Assumptions!$D$49)^('Incentive Relocation assumption'!$I13-2022)</f>
        <v>93395903.017588049</v>
      </c>
      <c r="AC13" s="81">
        <f>Q13*'Levy Proposition'!C$33/(1+Assumptions!$D$49)^('Incentive Relocation assumption'!$I13-2022)</f>
        <v>66558188.491600558</v>
      </c>
      <c r="AD13" s="81">
        <f>R13*'Levy Proposition'!D$33/(1+Assumptions!$D$49)^('Incentive Relocation assumption'!$I13-2022)</f>
        <v>49321451.152630985</v>
      </c>
      <c r="AE13" s="81">
        <f>S13*'Levy Proposition'!E$33/(1+Assumptions!$D$49)^('Incentive Relocation assumption'!$I13-2022)</f>
        <v>18031704.213514064</v>
      </c>
      <c r="AF13" s="81">
        <f>T13*'Levy Proposition'!F$33/(1+Assumptions!$D$49)^('Incentive Relocation assumption'!$I13-2022)</f>
        <v>12582497.14079641</v>
      </c>
      <c r="AG13" s="81">
        <f>U13*'Levy Proposition'!G$33/(1+Assumptions!$D$49)^('Incentive Relocation assumption'!$I13-2022)</f>
        <v>6999132.3877351228</v>
      </c>
      <c r="AH13" s="109">
        <f t="shared" si="4"/>
        <v>85864.626540094614</v>
      </c>
      <c r="AI13" s="109">
        <f t="shared" si="5"/>
        <v>61191.056709840894</v>
      </c>
      <c r="AJ13" s="109">
        <f t="shared" si="6"/>
        <v>45344.25865381211</v>
      </c>
      <c r="AK13" s="109">
        <f t="shared" si="7"/>
        <v>16577.660241514444</v>
      </c>
      <c r="AL13" s="109">
        <f t="shared" si="8"/>
        <v>11567.867358518764</v>
      </c>
      <c r="AM13" s="109">
        <f t="shared" si="9"/>
        <v>6434.7350275563076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27371580.260744795</v>
      </c>
      <c r="AP13" s="106">
        <f>-'Levy Proposition'!D$11*'Incentive Relocation assumption'!L13/(1+Assumptions!$D$49)^('Incentive Relocation assumption'!$I13-2022)</f>
        <v>13258633.349005761</v>
      </c>
      <c r="AQ13" s="106">
        <f>-'Levy Proposition'!E$11*'Incentive Relocation assumption'!M13/(1+Assumptions!$D$49)^('Incentive Relocation assumption'!$I13-2022)</f>
        <v>7837238.3125502989</v>
      </c>
      <c r="AR13" s="106">
        <f>-'Levy Proposition'!F$11*'Incentive Relocation assumption'!N13/(1+Assumptions!$D$49)^('Incentive Relocation assumption'!$I13-2022)</f>
        <v>3119717.0943547445</v>
      </c>
      <c r="AS13" s="106">
        <f>-'Levy Proposition'!G$11*'Incentive Relocation assumption'!O13/(1+Assumptions!$D$49)^('Incentive Relocation assumption'!$I13-2022)</f>
        <v>3542139.6532627009</v>
      </c>
    </row>
    <row r="14" spans="1:45" x14ac:dyDescent="0.35">
      <c r="A14">
        <v>2032</v>
      </c>
      <c r="B14" s="84">
        <f>'Future Expected Cost'!V13</f>
        <v>46204587.358495489</v>
      </c>
      <c r="C14" s="84">
        <f>'Future Expected Cost'!W13</f>
        <v>81342723.990548253</v>
      </c>
      <c r="D14" s="84">
        <f>'Future Expected Cost'!X13</f>
        <v>60195857.898455888</v>
      </c>
      <c r="E14" s="84">
        <f>'Future Expected Cost'!Y13</f>
        <v>21898030.465308361</v>
      </c>
      <c r="F14" s="84">
        <f>'Future Expected Cost'!Z13</f>
        <v>15296771.265494596</v>
      </c>
      <c r="G14" s="84">
        <f>'Future Expected Cost'!AA13</f>
        <v>8514983.226537127</v>
      </c>
      <c r="H14" s="84"/>
      <c r="I14">
        <v>2032</v>
      </c>
      <c r="J14" s="103">
        <f t="shared" si="1"/>
        <v>142260.27491268466</v>
      </c>
      <c r="K14" s="103">
        <f t="shared" si="10"/>
        <v>-51511.166605965933</v>
      </c>
      <c r="L14" s="103">
        <f t="shared" si="11"/>
        <v>-58793.950635097688</v>
      </c>
      <c r="M14" s="103">
        <f t="shared" si="12"/>
        <v>-12716.794439777334</v>
      </c>
      <c r="N14" s="103">
        <f t="shared" si="13"/>
        <v>-15770.352829893065</v>
      </c>
      <c r="O14" s="103">
        <f t="shared" si="14"/>
        <v>-3468.0104019506357</v>
      </c>
      <c r="P14" s="106">
        <f t="shared" si="15"/>
        <v>4045386.5017463057</v>
      </c>
      <c r="Q14" s="106">
        <f t="shared" si="16"/>
        <v>1030223.3321193187</v>
      </c>
      <c r="R14" s="106">
        <f t="shared" si="17"/>
        <v>1175879.0127019538</v>
      </c>
      <c r="S14" s="106">
        <f t="shared" si="18"/>
        <v>254335.88879554666</v>
      </c>
      <c r="T14" s="106">
        <f t="shared" si="19"/>
        <v>315407.05659786129</v>
      </c>
      <c r="U14" s="106">
        <f t="shared" si="20"/>
        <v>69360.208039012708</v>
      </c>
      <c r="V14" s="107">
        <f>P14*'Levy Proposition'!B$5/(1+Assumptions!$D$49)^('Incentive Relocation assumption'!$I14-2022)</f>
        <v>91965528.716568857</v>
      </c>
      <c r="W14" s="107">
        <f>Q14*'Levy Proposition'!C$5/(1+Assumptions!$D$49)^('Incentive Relocation assumption'!$I14-2022)</f>
        <v>59957154.234484583</v>
      </c>
      <c r="X14" s="107">
        <f>R14*'Levy Proposition'!D$5/(1+Assumptions!$D$49)^('Incentive Relocation assumption'!$I14-2022)</f>
        <v>44429902.929225303</v>
      </c>
      <c r="Y14" s="107">
        <f>S14*'Levy Proposition'!E$5/(1+Assumptions!$D$49)^('Incentive Relocation assumption'!$I14-2022)</f>
        <v>16243375.836118253</v>
      </c>
      <c r="Z14" s="107">
        <f>T14*'Levy Proposition'!F$5/(1+Assumptions!$D$49)^('Incentive Relocation assumption'!$I14-2022)</f>
        <v>11334604.183539283</v>
      </c>
      <c r="AA14" s="107">
        <f>U14*'Levy Proposition'!G$5/(1+Assumptions!$D$49)^('Incentive Relocation assumption'!$I14-2022)</f>
        <v>6304980.192361596</v>
      </c>
      <c r="AB14" s="81">
        <f>P14*'Levy Proposition'!B$33/(1+Assumptions!$D$49)^('Incentive Relocation assumption'!$I14-2022)</f>
        <v>91881056.781807512</v>
      </c>
      <c r="AC14" s="81">
        <f>Q14*'Levy Proposition'!C$33/(1+Assumptions!$D$49)^('Incentive Relocation assumption'!$I14-2022)</f>
        <v>59902082.547389947</v>
      </c>
      <c r="AD14" s="81">
        <f>R14*'Levy Proposition'!D$33/(1+Assumptions!$D$49)^('Incentive Relocation assumption'!$I14-2022)</f>
        <v>44389093.29202681</v>
      </c>
      <c r="AE14" s="81">
        <f>S14*'Levy Proposition'!E$33/(1+Assumptions!$D$49)^('Incentive Relocation assumption'!$I14-2022)</f>
        <v>16228456.013407703</v>
      </c>
      <c r="AF14" s="81">
        <f>T14*'Levy Proposition'!F$33/(1+Assumptions!$D$49)^('Incentive Relocation assumption'!$I14-2022)</f>
        <v>11324193.152813971</v>
      </c>
      <c r="AG14" s="81">
        <f>U14*'Levy Proposition'!G$33/(1+Assumptions!$D$49)^('Incentive Relocation assumption'!$I14-2022)</f>
        <v>6299188.9585926672</v>
      </c>
      <c r="AH14" s="109">
        <f t="shared" si="4"/>
        <v>84471.934761345387</v>
      </c>
      <c r="AI14" s="109">
        <f t="shared" si="5"/>
        <v>55071.687094636261</v>
      </c>
      <c r="AJ14" s="109">
        <f t="shared" si="6"/>
        <v>40809.637198492885</v>
      </c>
      <c r="AK14" s="109">
        <f t="shared" si="7"/>
        <v>14919.822710549459</v>
      </c>
      <c r="AL14" s="109">
        <f t="shared" si="8"/>
        <v>10411.030725311488</v>
      </c>
      <c r="AM14" s="109">
        <f t="shared" si="9"/>
        <v>5791.2337689287961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24634304.168878611</v>
      </c>
      <c r="AP14" s="106">
        <f>-'Levy Proposition'!D$11*'Incentive Relocation assumption'!L14/(1+Assumptions!$D$49)^('Incentive Relocation assumption'!$I14-2022)</f>
        <v>11932712.823726391</v>
      </c>
      <c r="AQ14" s="106">
        <f>-'Levy Proposition'!E$11*'Incentive Relocation assumption'!M14/(1+Assumptions!$D$49)^('Incentive Relocation assumption'!$I14-2022)</f>
        <v>7053480.6758029545</v>
      </c>
      <c r="AR14" s="106">
        <f>-'Levy Proposition'!F$11*'Incentive Relocation assumption'!N14/(1+Assumptions!$D$49)^('Incentive Relocation assumption'!$I14-2022)</f>
        <v>2807731.928192799</v>
      </c>
      <c r="AS14" s="106">
        <f>-'Levy Proposition'!G$11*'Incentive Relocation assumption'!O14/(1+Assumptions!$D$49)^('Incentive Relocation assumption'!$I14-2022)</f>
        <v>3187910.4091137061</v>
      </c>
    </row>
    <row r="15" spans="1:45" x14ac:dyDescent="0.35">
      <c r="A15">
        <v>2033</v>
      </c>
      <c r="B15" s="84">
        <f>'Future Expected Cost'!V14</f>
        <v>44158049.083686359</v>
      </c>
      <c r="C15" s="84">
        <f>'Future Expected Cost'!W14</f>
        <v>77741510.094352961</v>
      </c>
      <c r="D15" s="84">
        <f>'Future Expected Cost'!X14</f>
        <v>57535579.36754775</v>
      </c>
      <c r="E15" s="84">
        <f>'Future Expected Cost'!Y14</f>
        <v>20936693.98196587</v>
      </c>
      <c r="F15" s="84">
        <f>'Future Expected Cost'!Z14</f>
        <v>14624245.487600248</v>
      </c>
      <c r="G15" s="84">
        <f>'Future Expected Cost'!AA14</f>
        <v>8140250.8540036678</v>
      </c>
      <c r="H15" s="84"/>
      <c r="I15">
        <v>2033</v>
      </c>
      <c r="J15" s="103">
        <f t="shared" si="1"/>
        <v>135147.26116705043</v>
      </c>
      <c r="K15" s="103">
        <f t="shared" si="10"/>
        <v>-48935.608275667641</v>
      </c>
      <c r="L15" s="103">
        <f t="shared" si="11"/>
        <v>-55854.253103342809</v>
      </c>
      <c r="M15" s="103">
        <f t="shared" si="12"/>
        <v>-12080.954717788467</v>
      </c>
      <c r="N15" s="103">
        <f t="shared" si="13"/>
        <v>-14981.835188398412</v>
      </c>
      <c r="O15" s="103">
        <f t="shared" si="14"/>
        <v>-3294.6098818531036</v>
      </c>
      <c r="P15" s="106">
        <f t="shared" si="15"/>
        <v>4187646.7766589904</v>
      </c>
      <c r="Q15" s="106">
        <f t="shared" si="16"/>
        <v>978712.16551335272</v>
      </c>
      <c r="R15" s="106">
        <f t="shared" si="17"/>
        <v>1117085.0620668561</v>
      </c>
      <c r="S15" s="106">
        <f t="shared" si="18"/>
        <v>241619.09435576934</v>
      </c>
      <c r="T15" s="106">
        <f t="shared" si="19"/>
        <v>299636.70376796823</v>
      </c>
      <c r="U15" s="106">
        <f t="shared" si="20"/>
        <v>65892.197637062069</v>
      </c>
      <c r="V15" s="107">
        <f>P15*'Levy Proposition'!B$5/(1+Assumptions!$D$49)^('Incentive Relocation assumption'!$I15-2022)</f>
        <v>90188656.182365626</v>
      </c>
      <c r="W15" s="107">
        <f>Q15*'Levy Proposition'!C$5/(1+Assumptions!$D$49)^('Incentive Relocation assumption'!$I15-2022)</f>
        <v>53961180.189180337</v>
      </c>
      <c r="X15" s="107">
        <f>R15*'Levy Proposition'!D$5/(1+Assumptions!$D$49)^('Incentive Relocation assumption'!$I15-2022)</f>
        <v>39986720.990383372</v>
      </c>
      <c r="Y15" s="107">
        <f>S15*'Levy Proposition'!E$5/(1+Assumptions!$D$49)^('Incentive Relocation assumption'!$I15-2022)</f>
        <v>14618968.18760664</v>
      </c>
      <c r="Z15" s="107">
        <f>T15*'Levy Proposition'!F$5/(1+Assumptions!$D$49)^('Incentive Relocation assumption'!$I15-2022)</f>
        <v>10201094.873999538</v>
      </c>
      <c r="AA15" s="107">
        <f>U15*'Levy Proposition'!G$5/(1+Assumptions!$D$49)^('Incentive Relocation assumption'!$I15-2022)</f>
        <v>5674454.9769434482</v>
      </c>
      <c r="AB15" s="81">
        <f>P15*'Levy Proposition'!B$33/(1+Assumptions!$D$49)^('Incentive Relocation assumption'!$I15-2022)</f>
        <v>90105816.33587563</v>
      </c>
      <c r="AC15" s="81">
        <f>Q15*'Levy Proposition'!C$33/(1+Assumptions!$D$49)^('Incentive Relocation assumption'!$I15-2022)</f>
        <v>53911615.908343829</v>
      </c>
      <c r="AD15" s="81">
        <f>R15*'Levy Proposition'!D$33/(1+Assumptions!$D$49)^('Incentive Relocation assumption'!$I15-2022)</f>
        <v>39949992.49293483</v>
      </c>
      <c r="AE15" s="81">
        <f>S15*'Levy Proposition'!E$33/(1+Assumptions!$D$49)^('Incentive Relocation assumption'!$I15-2022)</f>
        <v>14605540.411522973</v>
      </c>
      <c r="AF15" s="81">
        <f>T15*'Levy Proposition'!F$33/(1+Assumptions!$D$49)^('Incentive Relocation assumption'!$I15-2022)</f>
        <v>10191724.991254162</v>
      </c>
      <c r="AG15" s="81">
        <f>U15*'Levy Proposition'!G$33/(1+Assumptions!$D$49)^('Incentive Relocation assumption'!$I15-2022)</f>
        <v>5669242.8915315773</v>
      </c>
      <c r="AH15" s="109">
        <f t="shared" si="4"/>
        <v>82839.846489995718</v>
      </c>
      <c r="AI15" s="109">
        <f t="shared" si="5"/>
        <v>49564.280836507678</v>
      </c>
      <c r="AJ15" s="109">
        <f t="shared" si="6"/>
        <v>36728.497448541224</v>
      </c>
      <c r="AK15" s="109">
        <f t="shared" si="7"/>
        <v>13427.776083666831</v>
      </c>
      <c r="AL15" s="109">
        <f t="shared" si="8"/>
        <v>9369.8827453758568</v>
      </c>
      <c r="AM15" s="109">
        <f t="shared" si="9"/>
        <v>5212.0854118708521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22170767.493287493</v>
      </c>
      <c r="AP15" s="106">
        <f>-'Levy Proposition'!D$11*'Incentive Relocation assumption'!L15/(1+Assumptions!$D$49)^('Incentive Relocation assumption'!$I15-2022)</f>
        <v>10739390.07025953</v>
      </c>
      <c r="AQ15" s="106">
        <f>-'Levy Proposition'!E$11*'Incentive Relocation assumption'!M15/(1+Assumptions!$D$49)^('Incentive Relocation assumption'!$I15-2022)</f>
        <v>6348102.1834253948</v>
      </c>
      <c r="AR15" s="106">
        <f>-'Levy Proposition'!F$11*'Incentive Relocation assumption'!N15/(1+Assumptions!$D$49)^('Incentive Relocation assumption'!$I15-2022)</f>
        <v>2526946.624377741</v>
      </c>
      <c r="AS15" s="106">
        <f>-'Levy Proposition'!G$11*'Incentive Relocation assumption'!O15/(1+Assumptions!$D$49)^('Incentive Relocation assumption'!$I15-2022)</f>
        <v>2869105.6173277884</v>
      </c>
    </row>
    <row r="16" spans="1:45" x14ac:dyDescent="0.35">
      <c r="A16">
        <v>2034</v>
      </c>
      <c r="B16" s="84">
        <f>'Future Expected Cost'!V15</f>
        <v>42202351.697917141</v>
      </c>
      <c r="C16" s="84">
        <f>'Future Expected Cost'!W15</f>
        <v>74300076.457149446</v>
      </c>
      <c r="D16" s="84">
        <f>'Future Expected Cost'!X15</f>
        <v>54993146.850011595</v>
      </c>
      <c r="E16" s="84">
        <f>'Future Expected Cost'!Y15</f>
        <v>20017686.297642246</v>
      </c>
      <c r="F16" s="84">
        <f>'Future Expected Cost'!Z15</f>
        <v>13981372.434357103</v>
      </c>
      <c r="G16" s="84">
        <f>'Future Expected Cost'!AA15</f>
        <v>7782056.4676593756</v>
      </c>
      <c r="H16" s="84"/>
      <c r="I16">
        <v>2034</v>
      </c>
      <c r="J16" s="103">
        <f t="shared" si="1"/>
        <v>128389.89810869789</v>
      </c>
      <c r="K16" s="103">
        <f t="shared" si="10"/>
        <v>-46488.82786188426</v>
      </c>
      <c r="L16" s="103">
        <f t="shared" si="11"/>
        <v>-53061.540448175663</v>
      </c>
      <c r="M16" s="103">
        <f t="shared" si="12"/>
        <v>-11476.906981899045</v>
      </c>
      <c r="N16" s="103">
        <f t="shared" si="13"/>
        <v>-14232.743428978491</v>
      </c>
      <c r="O16" s="103">
        <f t="shared" si="14"/>
        <v>-3129.8793877604485</v>
      </c>
      <c r="P16" s="106">
        <f t="shared" si="15"/>
        <v>4322794.0378260408</v>
      </c>
      <c r="Q16" s="106">
        <f t="shared" si="16"/>
        <v>929776.55723768508</v>
      </c>
      <c r="R16" s="106">
        <f t="shared" si="17"/>
        <v>1061230.8089635132</v>
      </c>
      <c r="S16" s="106">
        <f t="shared" si="18"/>
        <v>229538.13963798087</v>
      </c>
      <c r="T16" s="106">
        <f t="shared" si="19"/>
        <v>284654.8685795698</v>
      </c>
      <c r="U16" s="106">
        <f t="shared" si="20"/>
        <v>62597.587755208966</v>
      </c>
      <c r="V16" s="107">
        <f>P16*'Levy Proposition'!B$5/(1+Assumptions!$D$49)^('Incentive Relocation assumption'!$I16-2022)</f>
        <v>88198914.505631045</v>
      </c>
      <c r="W16" s="107">
        <f>Q16*'Levy Proposition'!C$5/(1+Assumptions!$D$49)^('Incentive Relocation assumption'!$I16-2022)</f>
        <v>48564829.41170764</v>
      </c>
      <c r="X16" s="107">
        <f>R16*'Levy Proposition'!D$5/(1+Assumptions!$D$49)^('Incentive Relocation assumption'!$I16-2022)</f>
        <v>35987876.410844222</v>
      </c>
      <c r="Y16" s="107">
        <f>S16*'Levy Proposition'!E$5/(1+Assumptions!$D$49)^('Incentive Relocation assumption'!$I16-2022)</f>
        <v>13157008.310738387</v>
      </c>
      <c r="Z16" s="107">
        <f>T16*'Levy Proposition'!F$5/(1+Assumptions!$D$49)^('Incentive Relocation assumption'!$I16-2022)</f>
        <v>9180941.3847432416</v>
      </c>
      <c r="AA16" s="107">
        <f>U16*'Levy Proposition'!G$5/(1+Assumptions!$D$49)^('Incentive Relocation assumption'!$I16-2022)</f>
        <v>5106985.0028026225</v>
      </c>
      <c r="AB16" s="81">
        <f>P16*'Levy Proposition'!B$33/(1+Assumptions!$D$49)^('Incentive Relocation assumption'!$I16-2022)</f>
        <v>88117902.271415517</v>
      </c>
      <c r="AC16" s="81">
        <f>Q16*'Levy Proposition'!C$33/(1+Assumptions!$D$49)^('Incentive Relocation assumption'!$I16-2022)</f>
        <v>48520221.772747554</v>
      </c>
      <c r="AD16" s="81">
        <f>R16*'Levy Proposition'!D$33/(1+Assumptions!$D$49)^('Incentive Relocation assumption'!$I16-2022)</f>
        <v>35954820.921566874</v>
      </c>
      <c r="AE16" s="81">
        <f>S16*'Levy Proposition'!E$33/(1+Assumptions!$D$49)^('Incentive Relocation assumption'!$I16-2022)</f>
        <v>13144923.370183054</v>
      </c>
      <c r="AF16" s="81">
        <f>T16*'Levy Proposition'!F$33/(1+Assumptions!$D$49)^('Incentive Relocation assumption'!$I16-2022)</f>
        <v>9172508.5306888707</v>
      </c>
      <c r="AG16" s="81">
        <f>U16*'Levy Proposition'!G$33/(1+Assumptions!$D$49)^('Incentive Relocation assumption'!$I16-2022)</f>
        <v>5102294.1484139813</v>
      </c>
      <c r="AH16" s="109">
        <f t="shared" si="4"/>
        <v>81012.234215527773</v>
      </c>
      <c r="AI16" s="109">
        <f t="shared" si="5"/>
        <v>44607.638960085809</v>
      </c>
      <c r="AJ16" s="109">
        <f t="shared" si="6"/>
        <v>33055.489277347922</v>
      </c>
      <c r="AK16" s="109">
        <f t="shared" si="7"/>
        <v>12084.940555332229</v>
      </c>
      <c r="AL16" s="109">
        <f t="shared" si="8"/>
        <v>8432.854054370895</v>
      </c>
      <c r="AM16" s="109">
        <f t="shared" si="9"/>
        <v>4690.8543886411935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19953595.111584146</v>
      </c>
      <c r="AP16" s="106">
        <f>-'Levy Proposition'!D$11*'Incentive Relocation assumption'!L16/(1+Assumptions!$D$49)^('Incentive Relocation assumption'!$I16-2022)</f>
        <v>9665404.7394707911</v>
      </c>
      <c r="AQ16" s="106">
        <f>-'Levy Proposition'!E$11*'Incentive Relocation assumption'!M16/(1+Assumptions!$D$49)^('Incentive Relocation assumption'!$I16-2022)</f>
        <v>5713264.582896553</v>
      </c>
      <c r="AR16" s="106">
        <f>-'Levy Proposition'!F$11*'Incentive Relocation assumption'!N16/(1+Assumptions!$D$49)^('Incentive Relocation assumption'!$I16-2022)</f>
        <v>2274241.0620960062</v>
      </c>
      <c r="AS16" s="106">
        <f>-'Levy Proposition'!G$11*'Incentive Relocation assumption'!O16/(1+Assumptions!$D$49)^('Incentive Relocation assumption'!$I16-2022)</f>
        <v>2582182.6798672304</v>
      </c>
    </row>
    <row r="17" spans="1:45" x14ac:dyDescent="0.35">
      <c r="A17">
        <v>2035</v>
      </c>
      <c r="B17" s="84">
        <f>'Future Expected Cost'!V16</f>
        <v>40333455.256504111</v>
      </c>
      <c r="C17" s="84">
        <f>'Future Expected Cost'!W16</f>
        <v>71011319.980488941</v>
      </c>
      <c r="D17" s="84">
        <f>'Future Expected Cost'!X16</f>
        <v>52563328.802146204</v>
      </c>
      <c r="E17" s="84">
        <f>'Future Expected Cost'!Y16</f>
        <v>19139138.573162485</v>
      </c>
      <c r="F17" s="84">
        <f>'Future Expected Cost'!Z16</f>
        <v>13366841.263682961</v>
      </c>
      <c r="G17" s="84">
        <f>'Future Expected Cost'!AA16</f>
        <v>7439668.3379752878</v>
      </c>
      <c r="H17" s="84"/>
      <c r="I17">
        <v>2035</v>
      </c>
      <c r="J17" s="103">
        <f t="shared" si="1"/>
        <v>121970.40320326301</v>
      </c>
      <c r="K17" s="103">
        <f t="shared" si="10"/>
        <v>-44164.386468790042</v>
      </c>
      <c r="L17" s="103">
        <f t="shared" si="11"/>
        <v>-50408.46342576688</v>
      </c>
      <c r="M17" s="103">
        <f t="shared" si="12"/>
        <v>-10903.061632804092</v>
      </c>
      <c r="N17" s="103">
        <f t="shared" si="13"/>
        <v>-13521.106257529565</v>
      </c>
      <c r="O17" s="103">
        <f t="shared" si="14"/>
        <v>-2973.3854183724261</v>
      </c>
      <c r="P17" s="106">
        <f t="shared" si="15"/>
        <v>4451183.9359347383</v>
      </c>
      <c r="Q17" s="106">
        <f t="shared" si="16"/>
        <v>883287.72937580082</v>
      </c>
      <c r="R17" s="106">
        <f t="shared" si="17"/>
        <v>1008169.2685153376</v>
      </c>
      <c r="S17" s="106">
        <f t="shared" si="18"/>
        <v>218061.23265608182</v>
      </c>
      <c r="T17" s="106">
        <f t="shared" si="19"/>
        <v>270422.12515059131</v>
      </c>
      <c r="U17" s="106">
        <f t="shared" si="20"/>
        <v>59467.708367448518</v>
      </c>
      <c r="V17" s="107">
        <f>P17*'Levy Proposition'!B$5/(1+Assumptions!$D$49)^('Incentive Relocation assumption'!$I17-2022)</f>
        <v>86038149.295339614</v>
      </c>
      <c r="W17" s="107">
        <f>Q17*'Levy Proposition'!C$5/(1+Assumptions!$D$49)^('Incentive Relocation assumption'!$I17-2022)</f>
        <v>43708136.988841668</v>
      </c>
      <c r="X17" s="107">
        <f>R17*'Levy Proposition'!D$5/(1+Assumptions!$D$49)^('Incentive Relocation assumption'!$I17-2022)</f>
        <v>32388933.538053058</v>
      </c>
      <c r="Y17" s="107">
        <f>S17*'Levy Proposition'!E$5/(1+Assumptions!$D$49)^('Incentive Relocation assumption'!$I17-2022)</f>
        <v>11841250.727639716</v>
      </c>
      <c r="Z17" s="107">
        <f>T17*'Levy Proposition'!F$5/(1+Assumptions!$D$49)^('Incentive Relocation assumption'!$I17-2022)</f>
        <v>8262807.6447880073</v>
      </c>
      <c r="AA17" s="107">
        <f>U17*'Levy Proposition'!G$5/(1+Assumptions!$D$49)^('Incentive Relocation assumption'!$I17-2022)</f>
        <v>4596264.4738261057</v>
      </c>
      <c r="AB17" s="81">
        <f>P17*'Levy Proposition'!B$33/(1+Assumptions!$D$49)^('Incentive Relocation assumption'!$I17-2022)</f>
        <v>85959121.761483282</v>
      </c>
      <c r="AC17" s="81">
        <f>Q17*'Levy Proposition'!C$33/(1+Assumptions!$D$49)^('Incentive Relocation assumption'!$I17-2022)</f>
        <v>43667990.30619017</v>
      </c>
      <c r="AD17" s="81">
        <f>R17*'Levy Proposition'!D$33/(1+Assumptions!$D$49)^('Incentive Relocation assumption'!$I17-2022)</f>
        <v>32359183.740286458</v>
      </c>
      <c r="AE17" s="81">
        <f>S17*'Levy Proposition'!E$33/(1+Assumptions!$D$49)^('Incentive Relocation assumption'!$I17-2022)</f>
        <v>11830374.333267637</v>
      </c>
      <c r="AF17" s="81">
        <f>T17*'Levy Proposition'!F$33/(1+Assumptions!$D$49)^('Incentive Relocation assumption'!$I17-2022)</f>
        <v>8255218.1125137219</v>
      </c>
      <c r="AG17" s="81">
        <f>U17*'Levy Proposition'!G$33/(1+Assumptions!$D$49)^('Incentive Relocation assumption'!$I17-2022)</f>
        <v>4592042.725110068</v>
      </c>
      <c r="AH17" s="109">
        <f t="shared" si="4"/>
        <v>79027.533856332302</v>
      </c>
      <c r="AI17" s="109">
        <f t="shared" si="5"/>
        <v>40146.682651497424</v>
      </c>
      <c r="AJ17" s="109">
        <f t="shared" si="6"/>
        <v>29749.797766599804</v>
      </c>
      <c r="AK17" s="109">
        <f t="shared" si="7"/>
        <v>10876.394372079521</v>
      </c>
      <c r="AL17" s="109">
        <f t="shared" si="8"/>
        <v>7589.5322742853314</v>
      </c>
      <c r="AM17" s="109">
        <f t="shared" si="9"/>
        <v>4221.7487160377204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17958149.531701099</v>
      </c>
      <c r="AP17" s="106">
        <f>-'Levy Proposition'!D$11*'Incentive Relocation assumption'!L17/(1+Assumptions!$D$49)^('Incentive Relocation assumption'!$I17-2022)</f>
        <v>8698822.5743370187</v>
      </c>
      <c r="AQ17" s="106">
        <f>-'Levy Proposition'!E$11*'Incentive Relocation assumption'!M17/(1+Assumptions!$D$49)^('Incentive Relocation assumption'!$I17-2022)</f>
        <v>5141913.4807573371</v>
      </c>
      <c r="AR17" s="106">
        <f>-'Levy Proposition'!F$11*'Incentive Relocation assumption'!N17/(1+Assumptions!$D$49)^('Incentive Relocation assumption'!$I17-2022)</f>
        <v>2046807.1460738569</v>
      </c>
      <c r="AS17" s="106">
        <f>-'Levy Proposition'!G$11*'Incentive Relocation assumption'!O17/(1+Assumptions!$D$49)^('Incentive Relocation assumption'!$I17-2022)</f>
        <v>2323953.2737788884</v>
      </c>
    </row>
    <row r="18" spans="1:45" x14ac:dyDescent="0.35">
      <c r="A18">
        <v>2036</v>
      </c>
      <c r="B18" s="84">
        <f>'Future Expected Cost'!V17</f>
        <v>38547499.790837944</v>
      </c>
      <c r="C18" s="84">
        <f>'Future Expected Cost'!W17</f>
        <v>67868453.892746985</v>
      </c>
      <c r="D18" s="84">
        <f>'Future Expected Cost'!X17</f>
        <v>50241126.370580211</v>
      </c>
      <c r="E18" s="84">
        <f>'Future Expected Cost'!Y17</f>
        <v>18299264.682309482</v>
      </c>
      <c r="F18" s="84">
        <f>'Future Expected Cost'!Z17</f>
        <v>12779399.217414733</v>
      </c>
      <c r="G18" s="84">
        <f>'Future Expected Cost'!AA17</f>
        <v>7112387.1853960929</v>
      </c>
      <c r="H18" s="84"/>
      <c r="I18">
        <v>2036</v>
      </c>
      <c r="J18" s="103">
        <f t="shared" si="1"/>
        <v>115871.88304309986</v>
      </c>
      <c r="K18" s="103">
        <f t="shared" si="10"/>
        <v>-41956.167145350541</v>
      </c>
      <c r="L18" s="103">
        <f t="shared" si="11"/>
        <v>-47888.040254478539</v>
      </c>
      <c r="M18" s="103">
        <f t="shared" si="12"/>
        <v>-10357.908551163888</v>
      </c>
      <c r="N18" s="103">
        <f t="shared" si="13"/>
        <v>-12845.050944653087</v>
      </c>
      <c r="O18" s="103">
        <f t="shared" si="14"/>
        <v>-2824.7161474538048</v>
      </c>
      <c r="P18" s="106">
        <f t="shared" si="15"/>
        <v>4573154.3391380012</v>
      </c>
      <c r="Q18" s="106">
        <f t="shared" si="16"/>
        <v>839123.34290701081</v>
      </c>
      <c r="R18" s="106">
        <f t="shared" si="17"/>
        <v>957760.8050895707</v>
      </c>
      <c r="S18" s="106">
        <f t="shared" si="18"/>
        <v>207158.17102327774</v>
      </c>
      <c r="T18" s="106">
        <f t="shared" si="19"/>
        <v>256901.01889306173</v>
      </c>
      <c r="U18" s="106">
        <f t="shared" si="20"/>
        <v>56494.322949076093</v>
      </c>
      <c r="V18" s="107">
        <f>P18*'Levy Proposition'!B$5/(1+Assumptions!$D$49)^('Incentive Relocation assumption'!$I18-2022)</f>
        <v>83742939.337489754</v>
      </c>
      <c r="W18" s="107">
        <f>Q18*'Levy Proposition'!C$5/(1+Assumptions!$D$49)^('Incentive Relocation assumption'!$I18-2022)</f>
        <v>39337134.75733541</v>
      </c>
      <c r="X18" s="107">
        <f>R18*'Levy Proposition'!D$5/(1+Assumptions!$D$49)^('Incentive Relocation assumption'!$I18-2022)</f>
        <v>29149900.476381268</v>
      </c>
      <c r="Y18" s="107">
        <f>S18*'Levy Proposition'!E$5/(1+Assumptions!$D$49)^('Incentive Relocation assumption'!$I18-2022)</f>
        <v>10657074.578298192</v>
      </c>
      <c r="Z18" s="107">
        <f>T18*'Levy Proposition'!F$5/(1+Assumptions!$D$49)^('Incentive Relocation assumption'!$I18-2022)</f>
        <v>7436491.2391472058</v>
      </c>
      <c r="AA18" s="107">
        <f>U18*'Levy Proposition'!G$5/(1+Assumptions!$D$49)^('Incentive Relocation assumption'!$I18-2022)</f>
        <v>4136618.2007118859</v>
      </c>
      <c r="AB18" s="81">
        <f>P18*'Levy Proposition'!B$33/(1+Assumptions!$D$49)^('Incentive Relocation assumption'!$I18-2022)</f>
        <v>83666019.993827403</v>
      </c>
      <c r="AC18" s="81">
        <f>Q18*'Levy Proposition'!C$33/(1+Assumptions!$D$49)^('Incentive Relocation assumption'!$I18-2022)</f>
        <v>39301002.916119546</v>
      </c>
      <c r="AD18" s="81">
        <f>R18*'Levy Proposition'!D$33/(1+Assumptions!$D$49)^('Incentive Relocation assumption'!$I18-2022)</f>
        <v>29123125.786715429</v>
      </c>
      <c r="AE18" s="81">
        <f>S18*'Levy Proposition'!E$33/(1+Assumptions!$D$49)^('Incentive Relocation assumption'!$I18-2022)</f>
        <v>10647285.870278046</v>
      </c>
      <c r="AF18" s="81">
        <f>T18*'Levy Proposition'!F$33/(1+Assumptions!$D$49)^('Incentive Relocation assumption'!$I18-2022)</f>
        <v>7429660.6928373743</v>
      </c>
      <c r="AG18" s="81">
        <f>U18*'Levy Proposition'!G$33/(1+Assumptions!$D$49)^('Incentive Relocation assumption'!$I18-2022)</f>
        <v>4132818.6450777305</v>
      </c>
      <c r="AH18" s="109">
        <f t="shared" si="4"/>
        <v>76919.34366235137</v>
      </c>
      <c r="AI18" s="109">
        <f t="shared" si="5"/>
        <v>36131.841215863824</v>
      </c>
      <c r="AJ18" s="109">
        <f t="shared" si="6"/>
        <v>26774.689665839076</v>
      </c>
      <c r="AK18" s="109">
        <f t="shared" si="7"/>
        <v>9788.7080201469362</v>
      </c>
      <c r="AL18" s="109">
        <f t="shared" si="8"/>
        <v>6830.5463098315522</v>
      </c>
      <c r="AM18" s="109">
        <f t="shared" si="9"/>
        <v>3799.5556341554038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16162257.117050074</v>
      </c>
      <c r="AP18" s="106">
        <f>-'Levy Proposition'!D$11*'Incentive Relocation assumption'!L18/(1+Assumptions!$D$49)^('Incentive Relocation assumption'!$I18-2022)</f>
        <v>7828902.7950151283</v>
      </c>
      <c r="AQ18" s="106">
        <f>-'Levy Proposition'!E$11*'Incentive Relocation assumption'!M18/(1+Assumptions!$D$49)^('Incentive Relocation assumption'!$I18-2022)</f>
        <v>4627699.9533232981</v>
      </c>
      <c r="AR18" s="106">
        <f>-'Levy Proposition'!F$11*'Incentive Relocation assumption'!N18/(1+Assumptions!$D$49)^('Incentive Relocation assumption'!$I18-2022)</f>
        <v>1842117.6026774913</v>
      </c>
      <c r="AS18" s="106">
        <f>-'Levy Proposition'!G$11*'Incentive Relocation assumption'!O18/(1+Assumptions!$D$49)^('Incentive Relocation assumption'!$I18-2022)</f>
        <v>2091547.9221575856</v>
      </c>
    </row>
    <row r="19" spans="1:45" x14ac:dyDescent="0.35">
      <c r="A19">
        <v>2037</v>
      </c>
      <c r="B19" s="84">
        <f>'Future Expected Cost'!V18</f>
        <v>36840797.278314449</v>
      </c>
      <c r="C19" s="84">
        <f>'Future Expected Cost'!W18</f>
        <v>64864993.639763594</v>
      </c>
      <c r="D19" s="84">
        <f>'Future Expected Cost'!X18</f>
        <v>48021763.02478569</v>
      </c>
      <c r="E19" s="84">
        <f>'Future Expected Cost'!Y18</f>
        <v>17496357.542915288</v>
      </c>
      <c r="F19" s="84">
        <f>'Future Expected Cost'!Z18</f>
        <v>12217849.04215138</v>
      </c>
      <c r="G19" s="84">
        <f>'Future Expected Cost'!AA18</f>
        <v>6799544.7383222748</v>
      </c>
      <c r="H19" s="84"/>
      <c r="I19">
        <v>2037</v>
      </c>
      <c r="J19" s="103">
        <f t="shared" si="1"/>
        <v>110078.28889094488</v>
      </c>
      <c r="K19" s="103">
        <f t="shared" si="10"/>
        <v>-39858.358788083016</v>
      </c>
      <c r="L19" s="103">
        <f t="shared" si="11"/>
        <v>-45493.638241754612</v>
      </c>
      <c r="M19" s="103">
        <f t="shared" si="12"/>
        <v>-9840.0131236056932</v>
      </c>
      <c r="N19" s="103">
        <f t="shared" si="13"/>
        <v>-12202.798397420433</v>
      </c>
      <c r="O19" s="103">
        <f t="shared" si="14"/>
        <v>-2683.4803400811143</v>
      </c>
      <c r="P19" s="106">
        <f t="shared" si="15"/>
        <v>4689026.2221811013</v>
      </c>
      <c r="Q19" s="106">
        <f t="shared" si="16"/>
        <v>797167.17576166033</v>
      </c>
      <c r="R19" s="106">
        <f t="shared" si="17"/>
        <v>909872.76483509212</v>
      </c>
      <c r="S19" s="106">
        <f t="shared" si="18"/>
        <v>196800.26247211386</v>
      </c>
      <c r="T19" s="106">
        <f t="shared" si="19"/>
        <v>244055.96794840865</v>
      </c>
      <c r="U19" s="106">
        <f t="shared" si="20"/>
        <v>53669.606801622285</v>
      </c>
      <c r="V19" s="107">
        <f>P19*'Levy Proposition'!B$5/(1+Assumptions!$D$49)^('Incentive Relocation assumption'!$I19-2022)</f>
        <v>81345180.256694764</v>
      </c>
      <c r="W19" s="107">
        <f>Q19*'Levy Proposition'!C$5/(1+Assumptions!$D$49)^('Incentive Relocation assumption'!$I19-2022)</f>
        <v>35403251.603055209</v>
      </c>
      <c r="X19" s="107">
        <f>R19*'Levy Proposition'!D$5/(1+Assumptions!$D$49)^('Incentive Relocation assumption'!$I19-2022)</f>
        <v>26234784.69226592</v>
      </c>
      <c r="Y19" s="107">
        <f>S19*'Levy Proposition'!E$5/(1+Assumptions!$D$49)^('Incentive Relocation assumption'!$I19-2022)</f>
        <v>9591321.1517688911</v>
      </c>
      <c r="Z19" s="107">
        <f>T19*'Levy Proposition'!F$5/(1+Assumptions!$D$49)^('Incentive Relocation assumption'!$I19-2022)</f>
        <v>6692810.0383404214</v>
      </c>
      <c r="AA19" s="107">
        <f>U19*'Levy Proposition'!G$5/(1+Assumptions!$D$49)^('Incentive Relocation assumption'!$I19-2022)</f>
        <v>3722938.5375677655</v>
      </c>
      <c r="AB19" s="81">
        <f>P19*'Levy Proposition'!B$33/(1+Assumptions!$D$49)^('Incentive Relocation assumption'!$I19-2022)</f>
        <v>81270463.296376184</v>
      </c>
      <c r="AC19" s="81">
        <f>Q19*'Levy Proposition'!C$33/(1+Assumptions!$D$49)^('Incentive Relocation assumption'!$I19-2022)</f>
        <v>35370733.101813622</v>
      </c>
      <c r="AD19" s="81">
        <f>R19*'Levy Proposition'!D$33/(1+Assumptions!$D$49)^('Incentive Relocation assumption'!$I19-2022)</f>
        <v>26210687.587057803</v>
      </c>
      <c r="AE19" s="81">
        <f>S19*'Levy Proposition'!E$33/(1+Assumptions!$D$49)^('Incentive Relocation assumption'!$I19-2022)</f>
        <v>9582511.3567738067</v>
      </c>
      <c r="AF19" s="81">
        <f>T19*'Levy Proposition'!F$33/(1+Assumptions!$D$49)^('Incentive Relocation assumption'!$I19-2022)</f>
        <v>6686662.5761247557</v>
      </c>
      <c r="AG19" s="81">
        <f>U19*'Levy Proposition'!G$33/(1+Assumptions!$D$49)^('Incentive Relocation assumption'!$I19-2022)</f>
        <v>3719518.9538861979</v>
      </c>
      <c r="AH19" s="109">
        <f t="shared" si="4"/>
        <v>74716.96031858027</v>
      </c>
      <c r="AI19" s="109">
        <f t="shared" si="5"/>
        <v>32518.501241587102</v>
      </c>
      <c r="AJ19" s="109">
        <f t="shared" si="6"/>
        <v>24097.105208117515</v>
      </c>
      <c r="AK19" s="109">
        <f t="shared" si="7"/>
        <v>8809.7949950844049</v>
      </c>
      <c r="AL19" s="109">
        <f t="shared" si="8"/>
        <v>6147.4622156657279</v>
      </c>
      <c r="AM19" s="109">
        <f t="shared" si="9"/>
        <v>3419.5836815675721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14545961.69034637</v>
      </c>
      <c r="AP19" s="106">
        <f>-'Levy Proposition'!D$11*'Incentive Relocation assumption'!L19/(1+Assumptions!$D$49)^('Incentive Relocation assumption'!$I19-2022)</f>
        <v>7045978.7459760923</v>
      </c>
      <c r="AQ19" s="106">
        <f>-'Levy Proposition'!E$11*'Incentive Relocation assumption'!M19/(1+Assumptions!$D$49)^('Incentive Relocation assumption'!$I19-2022)</f>
        <v>4164909.9966641632</v>
      </c>
      <c r="AR19" s="106">
        <f>-'Levy Proposition'!F$11*'Incentive Relocation assumption'!N19/(1+Assumptions!$D$49)^('Incentive Relocation assumption'!$I19-2022)</f>
        <v>1657897.8965377426</v>
      </c>
      <c r="AS19" s="106">
        <f>-'Levy Proposition'!G$11*'Incentive Relocation assumption'!O19/(1+Assumptions!$D$49)^('Incentive Relocation assumption'!$I19-2022)</f>
        <v>1882384.1081659938</v>
      </c>
    </row>
    <row r="20" spans="1:45" x14ac:dyDescent="0.35">
      <c r="A20">
        <v>2038</v>
      </c>
      <c r="B20" s="84">
        <f>'Future Expected Cost'!V19</f>
        <v>35209823.971035063</v>
      </c>
      <c r="C20" s="84">
        <f>'Future Expected Cost'!W19</f>
        <v>61994743.405697368</v>
      </c>
      <c r="D20" s="84">
        <f>'Future Expected Cost'!X19</f>
        <v>45900674.652223259</v>
      </c>
      <c r="E20" s="84">
        <f>'Future Expected Cost'!Y19</f>
        <v>16728785.611018758</v>
      </c>
      <c r="F20" s="84">
        <f>'Future Expected Cost'!Z19</f>
        <v>11681046.524838241</v>
      </c>
      <c r="G20" s="84">
        <f>'Future Expected Cost'!AA19</f>
        <v>6500502.3552906681</v>
      </c>
      <c r="H20" s="84"/>
      <c r="I20">
        <v>2038</v>
      </c>
      <c r="J20" s="103">
        <f t="shared" si="1"/>
        <v>104574.37444639762</v>
      </c>
      <c r="K20" s="103">
        <f t="shared" si="10"/>
        <v>-37865.440848678867</v>
      </c>
      <c r="L20" s="103">
        <f t="shared" si="11"/>
        <v>-43218.956329666878</v>
      </c>
      <c r="M20" s="103">
        <f t="shared" si="12"/>
        <v>-9348.0124674254093</v>
      </c>
      <c r="N20" s="103">
        <f t="shared" si="13"/>
        <v>-11592.658477549412</v>
      </c>
      <c r="O20" s="103">
        <f t="shared" si="14"/>
        <v>-2549.3063230770586</v>
      </c>
      <c r="P20" s="106">
        <f t="shared" si="15"/>
        <v>4799104.5110720461</v>
      </c>
      <c r="Q20" s="106">
        <f t="shared" si="16"/>
        <v>757308.81697357725</v>
      </c>
      <c r="R20" s="106">
        <f t="shared" si="17"/>
        <v>864379.12659333751</v>
      </c>
      <c r="S20" s="106">
        <f t="shared" si="18"/>
        <v>186960.24934850816</v>
      </c>
      <c r="T20" s="106">
        <f t="shared" si="19"/>
        <v>231853.16955098821</v>
      </c>
      <c r="U20" s="106">
        <f t="shared" si="20"/>
        <v>50986.126461541171</v>
      </c>
      <c r="V20" s="107">
        <f>P20*'Levy Proposition'!B$5/(1+Assumptions!$D$49)^('Incentive Relocation assumption'!$I20-2022)</f>
        <v>78872606.811124146</v>
      </c>
      <c r="W20" s="107">
        <f>Q20*'Levy Proposition'!C$5/(1+Assumptions!$D$49)^('Incentive Relocation assumption'!$I20-2022)</f>
        <v>31862773.732789595</v>
      </c>
      <c r="X20" s="107">
        <f>R20*'Levy Proposition'!D$5/(1+Assumptions!$D$49)^('Incentive Relocation assumption'!$I20-2022)</f>
        <v>23611193.060752194</v>
      </c>
      <c r="Y20" s="107">
        <f>S20*'Levy Proposition'!E$5/(1+Assumptions!$D$49)^('Incentive Relocation assumption'!$I20-2022)</f>
        <v>8632147.6649607532</v>
      </c>
      <c r="Z20" s="107">
        <f>T20*'Levy Proposition'!F$5/(1+Assumptions!$D$49)^('Incentive Relocation assumption'!$I20-2022)</f>
        <v>6023500.1654418837</v>
      </c>
      <c r="AA20" s="107">
        <f>U20*'Levy Proposition'!G$5/(1+Assumptions!$D$49)^('Incentive Relocation assumption'!$I20-2022)</f>
        <v>3350628.6251223162</v>
      </c>
      <c r="AB20" s="81">
        <f>P20*'Levy Proposition'!B$33/(1+Assumptions!$D$49)^('Incentive Relocation assumption'!$I20-2022)</f>
        <v>78800160.952442244</v>
      </c>
      <c r="AC20" s="81">
        <f>Q20*'Levy Proposition'!C$33/(1+Assumptions!$D$49)^('Incentive Relocation assumption'!$I20-2022)</f>
        <v>31833507.221938916</v>
      </c>
      <c r="AD20" s="81">
        <f>R20*'Levy Proposition'!D$33/(1+Assumptions!$D$49)^('Incentive Relocation assumption'!$I20-2022)</f>
        <v>23589505.770006415</v>
      </c>
      <c r="AE20" s="81">
        <f>S20*'Levy Proposition'!E$33/(1+Assumptions!$D$49)^('Incentive Relocation assumption'!$I20-2022)</f>
        <v>8624218.8874657396</v>
      </c>
      <c r="AF20" s="81">
        <f>T20*'Levy Proposition'!F$33/(1+Assumptions!$D$49)^('Incentive Relocation assumption'!$I20-2022)</f>
        <v>6017967.4759645211</v>
      </c>
      <c r="AG20" s="81">
        <f>U20*'Levy Proposition'!G$33/(1+Assumptions!$D$49)^('Incentive Relocation assumption'!$I20-2022)</f>
        <v>3347551.0145590897</v>
      </c>
      <c r="AH20" s="109">
        <f t="shared" si="4"/>
        <v>72445.858681902289</v>
      </c>
      <c r="AI20" s="109">
        <f t="shared" si="5"/>
        <v>29266.510850679129</v>
      </c>
      <c r="AJ20" s="109">
        <f t="shared" si="6"/>
        <v>21687.290745779872</v>
      </c>
      <c r="AK20" s="109">
        <f t="shared" si="7"/>
        <v>7928.7774950135499</v>
      </c>
      <c r="AL20" s="109">
        <f t="shared" si="8"/>
        <v>5532.68947736267</v>
      </c>
      <c r="AM20" s="109">
        <f t="shared" si="9"/>
        <v>3077.6105632265098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13091302.778113617</v>
      </c>
      <c r="AP20" s="106">
        <f>-'Levy Proposition'!D$11*'Incentive Relocation assumption'!L20/(1+Assumptions!$D$49)^('Incentive Relocation assumption'!$I20-2022)</f>
        <v>6341350.4789403761</v>
      </c>
      <c r="AQ20" s="106">
        <f>-'Levy Proposition'!E$11*'Incentive Relocation assumption'!M20/(1+Assumptions!$D$49)^('Incentive Relocation assumption'!$I20-2022)</f>
        <v>3748401.031889725</v>
      </c>
      <c r="AR20" s="106">
        <f>-'Levy Proposition'!F$11*'Incentive Relocation assumption'!N20/(1+Assumptions!$D$49)^('Incentive Relocation assumption'!$I20-2022)</f>
        <v>1492100.9556334433</v>
      </c>
      <c r="AS20" s="106">
        <f>-'Levy Proposition'!G$11*'Incentive Relocation assumption'!O20/(1+Assumptions!$D$49)^('Incentive Relocation assumption'!$I20-2022)</f>
        <v>1694137.5777900591</v>
      </c>
    </row>
    <row r="21" spans="1:45" x14ac:dyDescent="0.35">
      <c r="A21">
        <v>2039</v>
      </c>
      <c r="B21" s="84">
        <f>'Future Expected Cost'!V20</f>
        <v>33651213.067228377</v>
      </c>
      <c r="C21" s="84">
        <f>'Future Expected Cost'!W20</f>
        <v>59251783.235908911</v>
      </c>
      <c r="D21" s="84">
        <f>'Future Expected Cost'!X20</f>
        <v>43873500.095446631</v>
      </c>
      <c r="E21" s="84">
        <f>'Future Expected Cost'!Y20</f>
        <v>15994989.53082921</v>
      </c>
      <c r="F21" s="84">
        <f>'Future Expected Cost'!Z20</f>
        <v>11167898.137979444</v>
      </c>
      <c r="G21" s="84">
        <f>'Future Expected Cost'!AA20</f>
        <v>6214649.7084905598</v>
      </c>
      <c r="H21" s="84"/>
      <c r="I21">
        <v>2039</v>
      </c>
      <c r="J21" s="103">
        <f t="shared" si="1"/>
        <v>99345.655724077747</v>
      </c>
      <c r="K21" s="103">
        <f t="shared" si="10"/>
        <v>-35972.168806244925</v>
      </c>
      <c r="L21" s="103">
        <f t="shared" si="11"/>
        <v>-41058.008513183537</v>
      </c>
      <c r="M21" s="103">
        <f t="shared" si="12"/>
        <v>-8880.6118440541377</v>
      </c>
      <c r="N21" s="103">
        <f t="shared" si="13"/>
        <v>-11013.025553671941</v>
      </c>
      <c r="O21" s="103">
        <f t="shared" si="14"/>
        <v>-2421.8410069232059</v>
      </c>
      <c r="P21" s="106">
        <f t="shared" si="15"/>
        <v>4903678.8855184438</v>
      </c>
      <c r="Q21" s="106">
        <f t="shared" si="16"/>
        <v>719443.37612489844</v>
      </c>
      <c r="R21" s="106">
        <f t="shared" si="17"/>
        <v>821160.17026367062</v>
      </c>
      <c r="S21" s="106">
        <f t="shared" si="18"/>
        <v>177612.23688108276</v>
      </c>
      <c r="T21" s="106">
        <f t="shared" si="19"/>
        <v>220260.5110734388</v>
      </c>
      <c r="U21" s="106">
        <f t="shared" si="20"/>
        <v>48436.820138464114</v>
      </c>
      <c r="V21" s="107">
        <f>P21*'Levy Proposition'!B$5/(1+Assumptions!$D$49)^('Incentive Relocation assumption'!$I21-2022)</f>
        <v>76349260.115526304</v>
      </c>
      <c r="W21" s="107">
        <f>Q21*'Levy Proposition'!C$5/(1+Assumptions!$D$49)^('Incentive Relocation assumption'!$I21-2022)</f>
        <v>28676358.92120526</v>
      </c>
      <c r="X21" s="107">
        <f>R21*'Levy Proposition'!D$5/(1+Assumptions!$D$49)^('Incentive Relocation assumption'!$I21-2022)</f>
        <v>21249971.909106672</v>
      </c>
      <c r="Y21" s="107">
        <f>S21*'Levy Proposition'!E$5/(1+Assumptions!$D$49)^('Incentive Relocation assumption'!$I21-2022)</f>
        <v>7768895.6641750094</v>
      </c>
      <c r="Z21" s="107">
        <f>T21*'Levy Proposition'!F$5/(1+Assumptions!$D$49)^('Incentive Relocation assumption'!$I21-2022)</f>
        <v>5421124.1668641753</v>
      </c>
      <c r="AA21" s="107">
        <f>U21*'Levy Proposition'!G$5/(1+Assumptions!$D$49)^('Incentive Relocation assumption'!$I21-2022)</f>
        <v>3015551.3098595473</v>
      </c>
      <c r="AB21" s="81">
        <f>P21*'Levy Proposition'!B$33/(1+Assumptions!$D$49)^('Incentive Relocation assumption'!$I21-2022)</f>
        <v>76279131.994592711</v>
      </c>
      <c r="AC21" s="81">
        <f>Q21*'Levy Proposition'!C$33/(1+Assumptions!$D$49)^('Incentive Relocation assumption'!$I21-2022)</f>
        <v>28650019.187679119</v>
      </c>
      <c r="AD21" s="81">
        <f>R21*'Levy Proposition'!D$33/(1+Assumptions!$D$49)^('Incentive Relocation assumption'!$I21-2022)</f>
        <v>21230453.440982394</v>
      </c>
      <c r="AE21" s="81">
        <f>S21*'Levy Proposition'!E$33/(1+Assumptions!$D$49)^('Incentive Relocation assumption'!$I21-2022)</f>
        <v>7761759.798629838</v>
      </c>
      <c r="AF21" s="81">
        <f>T21*'Levy Proposition'!F$33/(1+Assumptions!$D$49)^('Incentive Relocation assumption'!$I21-2022)</f>
        <v>5416144.7701994972</v>
      </c>
      <c r="AG21" s="81">
        <f>U21*'Levy Proposition'!G$33/(1+Assumptions!$D$49)^('Incentive Relocation assumption'!$I21-2022)</f>
        <v>3012781.4736277456</v>
      </c>
      <c r="AH21" s="109">
        <f t="shared" si="4"/>
        <v>70128.120933592319</v>
      </c>
      <c r="AI21" s="109">
        <f t="shared" si="5"/>
        <v>26339.733526140451</v>
      </c>
      <c r="AJ21" s="109">
        <f t="shared" si="6"/>
        <v>19518.46812427789</v>
      </c>
      <c r="AK21" s="109">
        <f t="shared" si="7"/>
        <v>7135.865545171313</v>
      </c>
      <c r="AL21" s="109">
        <f t="shared" si="8"/>
        <v>4979.3966646781191</v>
      </c>
      <c r="AM21" s="109">
        <f t="shared" si="9"/>
        <v>2769.8362318016589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11782116.031694591</v>
      </c>
      <c r="AP21" s="106">
        <f>-'Levy Proposition'!D$11*'Incentive Relocation assumption'!L21/(1+Assumptions!$D$49)^('Incentive Relocation assumption'!$I21-2022)</f>
        <v>5707188.0779831391</v>
      </c>
      <c r="AQ21" s="106">
        <f>-'Levy Proposition'!E$11*'Incentive Relocation assumption'!M21/(1+Assumptions!$D$49)^('Incentive Relocation assumption'!$I21-2022)</f>
        <v>3373544.7601810237</v>
      </c>
      <c r="AR21" s="106">
        <f>-'Levy Proposition'!F$11*'Incentive Relocation assumption'!N21/(1+Assumptions!$D$49)^('Incentive Relocation assumption'!$I21-2022)</f>
        <v>1342884.423975473</v>
      </c>
      <c r="AS21" s="106">
        <f>-'Levy Proposition'!G$11*'Incentive Relocation assumption'!O21/(1+Assumptions!$D$49)^('Incentive Relocation assumption'!$I21-2022)</f>
        <v>1524716.5124426754</v>
      </c>
    </row>
    <row r="22" spans="1:45" x14ac:dyDescent="0.35">
      <c r="A22">
        <v>2040</v>
      </c>
      <c r="B22" s="84">
        <f>'Future Expected Cost'!V21</f>
        <v>35736544.488352157</v>
      </c>
      <c r="C22" s="84">
        <f>'Future Expected Cost'!W21</f>
        <v>62924964.611642368</v>
      </c>
      <c r="D22" s="84">
        <f>'Future Expected Cost'!X21</f>
        <v>46597290.675455384</v>
      </c>
      <c r="E22" s="84">
        <f>'Future Expected Cost'!Y21</f>
        <v>16993357.923761733</v>
      </c>
      <c r="F22" s="84">
        <f>'Future Expected Cost'!Z21</f>
        <v>11864153.367605025</v>
      </c>
      <c r="G22" s="84">
        <f>'Future Expected Cost'!AA21</f>
        <v>6601793.9491343861</v>
      </c>
      <c r="H22" s="84"/>
      <c r="I22">
        <v>2040</v>
      </c>
      <c r="J22" s="103">
        <f t="shared" si="1"/>
        <v>94378.372937873864</v>
      </c>
      <c r="K22" s="103">
        <f t="shared" si="10"/>
        <v>-34173.560365932673</v>
      </c>
      <c r="L22" s="103">
        <f t="shared" si="11"/>
        <v>-39005.108087524357</v>
      </c>
      <c r="M22" s="103">
        <f t="shared" si="12"/>
        <v>-8436.5812518514322</v>
      </c>
      <c r="N22" s="103">
        <f t="shared" si="13"/>
        <v>-10462.374275988344</v>
      </c>
      <c r="O22" s="103">
        <f t="shared" si="14"/>
        <v>-2300.7489565770456</v>
      </c>
      <c r="P22" s="106">
        <f t="shared" si="15"/>
        <v>5003024.5412425213</v>
      </c>
      <c r="Q22" s="106">
        <f t="shared" si="16"/>
        <v>683471.20731865347</v>
      </c>
      <c r="R22" s="106">
        <f t="shared" si="17"/>
        <v>780102.16175048705</v>
      </c>
      <c r="S22" s="106">
        <f t="shared" si="18"/>
        <v>168731.62503702863</v>
      </c>
      <c r="T22" s="106">
        <f t="shared" si="19"/>
        <v>209247.48551976687</v>
      </c>
      <c r="U22" s="106">
        <f t="shared" si="20"/>
        <v>46014.979131540909</v>
      </c>
      <c r="V22" s="107">
        <f>P22*'Levy Proposition'!B$5/(1+Assumptions!$D$49)^('Incentive Relocation assumption'!$I22-2022)</f>
        <v>73795905.44925788</v>
      </c>
      <c r="W22" s="107">
        <f>Q22*'Levy Proposition'!C$5/(1+Assumptions!$D$49)^('Incentive Relocation assumption'!$I22-2022)</f>
        <v>25808599.33520272</v>
      </c>
      <c r="X22" s="107">
        <f>R22*'Levy Proposition'!D$5/(1+Assumptions!$D$49)^('Incentive Relocation assumption'!$I22-2022)</f>
        <v>19124883.057622034</v>
      </c>
      <c r="Y22" s="107">
        <f>S22*'Levy Proposition'!E$5/(1+Assumptions!$D$49)^('Incentive Relocation assumption'!$I22-2022)</f>
        <v>6991972.5870574126</v>
      </c>
      <c r="Z22" s="107">
        <f>T22*'Levy Proposition'!F$5/(1+Assumptions!$D$49)^('Incentive Relocation assumption'!$I22-2022)</f>
        <v>4878988.3664596602</v>
      </c>
      <c r="AA22" s="107">
        <f>U22*'Levy Proposition'!G$5/(1+Assumptions!$D$49)^('Incentive Relocation assumption'!$I22-2022)</f>
        <v>2713983.1714604497</v>
      </c>
      <c r="AB22" s="81">
        <f>P22*'Levy Proposition'!B$33/(1+Assumptions!$D$49)^('Incentive Relocation assumption'!$I22-2022)</f>
        <v>73728122.628914669</v>
      </c>
      <c r="AC22" s="81">
        <f>Q22*'Levy Proposition'!C$33/(1+Assumptions!$D$49)^('Incentive Relocation assumption'!$I22-2022)</f>
        <v>25784893.688644167</v>
      </c>
      <c r="AD22" s="81">
        <f>R22*'Levy Proposition'!D$33/(1+Assumptions!$D$49)^('Incentive Relocation assumption'!$I22-2022)</f>
        <v>19107316.520502012</v>
      </c>
      <c r="AE22" s="81">
        <f>S22*'Levy Proposition'!E$33/(1+Assumptions!$D$49)^('Incentive Relocation assumption'!$I22-2022)</f>
        <v>6985550.3388469191</v>
      </c>
      <c r="AF22" s="81">
        <f>T22*'Levy Proposition'!F$33/(1+Assumptions!$D$49)^('Incentive Relocation assumption'!$I22-2022)</f>
        <v>4874506.930939802</v>
      </c>
      <c r="AG22" s="81">
        <f>U22*'Levy Proposition'!G$33/(1+Assumptions!$D$49)^('Incentive Relocation assumption'!$I22-2022)</f>
        <v>2711490.3307993631</v>
      </c>
      <c r="AH22" s="109">
        <f t="shared" si="4"/>
        <v>67782.820343211293</v>
      </c>
      <c r="AI22" s="109">
        <f t="shared" si="5"/>
        <v>23705.64655855298</v>
      </c>
      <c r="AJ22" s="109">
        <f t="shared" si="6"/>
        <v>17566.53712002188</v>
      </c>
      <c r="AK22" s="109">
        <f t="shared" si="7"/>
        <v>6422.2482104934752</v>
      </c>
      <c r="AL22" s="109">
        <f t="shared" si="8"/>
        <v>4481.4355198582634</v>
      </c>
      <c r="AM22" s="109">
        <f t="shared" si="9"/>
        <v>2492.8406610866077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10603853.607021805</v>
      </c>
      <c r="AP22" s="106">
        <f>-'Levy Proposition'!D$11*'Incentive Relocation assumption'!L22/(1+Assumptions!$D$49)^('Incentive Relocation assumption'!$I22-2022)</f>
        <v>5136444.6525459308</v>
      </c>
      <c r="AQ22" s="106">
        <f>-'Levy Proposition'!E$11*'Incentive Relocation assumption'!M22/(1+Assumptions!$D$49)^('Incentive Relocation assumption'!$I22-2022)</f>
        <v>3036175.7325649075</v>
      </c>
      <c r="AR22" s="106">
        <f>-'Levy Proposition'!F$11*'Incentive Relocation assumption'!N22/(1+Assumptions!$D$49)^('Incentive Relocation assumption'!$I22-2022)</f>
        <v>1208590.1891205236</v>
      </c>
      <c r="AS22" s="106">
        <f>-'Levy Proposition'!G$11*'Incentive Relocation assumption'!O22/(1+Assumptions!$D$49)^('Incentive Relocation assumption'!$I22-2022)</f>
        <v>1372238.2844183883</v>
      </c>
    </row>
    <row r="23" spans="1:45" x14ac:dyDescent="0.35">
      <c r="A23">
        <v>2041</v>
      </c>
      <c r="B23" s="84">
        <f>'Future Expected Cost'!V22</f>
        <v>34154940.080220282</v>
      </c>
      <c r="C23" s="84">
        <f>'Future Expected Cost'!W22</f>
        <v>60141424.169736959</v>
      </c>
      <c r="D23" s="84">
        <f>'Future Expected Cost'!X22</f>
        <v>44539813.847553223</v>
      </c>
      <c r="E23" s="84">
        <f>'Future Expected Cost'!Y22</f>
        <v>16248165.28446505</v>
      </c>
      <c r="F23" s="84">
        <f>'Future Expected Cost'!Z22</f>
        <v>11343102.509941956</v>
      </c>
      <c r="G23" s="84">
        <f>'Future Expected Cost'!AA22</f>
        <v>6311564.6004048875</v>
      </c>
      <c r="H23" s="84"/>
      <c r="I23">
        <v>2041</v>
      </c>
      <c r="J23" s="103">
        <f t="shared" si="1"/>
        <v>89659.454290980168</v>
      </c>
      <c r="K23" s="103">
        <f t="shared" si="10"/>
        <v>-32464.882347636041</v>
      </c>
      <c r="L23" s="103">
        <f t="shared" si="11"/>
        <v>-37054.852683148136</v>
      </c>
      <c r="M23" s="103">
        <f t="shared" si="12"/>
        <v>-8014.7521892588602</v>
      </c>
      <c r="N23" s="103">
        <f t="shared" si="13"/>
        <v>-9939.255562188926</v>
      </c>
      <c r="O23" s="103">
        <f t="shared" si="14"/>
        <v>-2185.7115087481934</v>
      </c>
      <c r="P23" s="106">
        <f t="shared" si="15"/>
        <v>5097402.9141803952</v>
      </c>
      <c r="Q23" s="106">
        <f t="shared" si="16"/>
        <v>649297.64695272082</v>
      </c>
      <c r="R23" s="106">
        <f t="shared" si="17"/>
        <v>741097.05366296275</v>
      </c>
      <c r="S23" s="106">
        <f t="shared" si="18"/>
        <v>160295.0437851772</v>
      </c>
      <c r="T23" s="106">
        <f t="shared" si="19"/>
        <v>198785.11124377852</v>
      </c>
      <c r="U23" s="106">
        <f t="shared" si="20"/>
        <v>43714.230174963865</v>
      </c>
      <c r="V23" s="107">
        <f>P23*'Levy Proposition'!B$5/(1+Assumptions!$D$49)^('Incentive Relocation assumption'!$I23-2022)</f>
        <v>71230405.732659042</v>
      </c>
      <c r="W23" s="107">
        <f>Q23*'Levy Proposition'!C$5/(1+Assumptions!$D$49)^('Incentive Relocation assumption'!$I23-2022)</f>
        <v>23227628.077722188</v>
      </c>
      <c r="X23" s="107">
        <f>R23*'Levy Proposition'!D$5/(1+Assumptions!$D$49)^('Incentive Relocation assumption'!$I23-2022)</f>
        <v>17212312.257738635</v>
      </c>
      <c r="Y23" s="107">
        <f>S23*'Levy Proposition'!E$5/(1+Assumptions!$D$49)^('Incentive Relocation assumption'!$I23-2022)</f>
        <v>6292745.1688661333</v>
      </c>
      <c r="Z23" s="107">
        <f>T23*'Levy Proposition'!F$5/(1+Assumptions!$D$49)^('Incentive Relocation assumption'!$I23-2022)</f>
        <v>4391068.4845682718</v>
      </c>
      <c r="AA23" s="107">
        <f>U23*'Levy Proposition'!G$5/(1+Assumptions!$D$49)^('Incentive Relocation assumption'!$I23-2022)</f>
        <v>2442573.1476986832</v>
      </c>
      <c r="AB23" s="81">
        <f>P23*'Levy Proposition'!B$33/(1+Assumptions!$D$49)^('Incentive Relocation assumption'!$I23-2022)</f>
        <v>71164979.368345767</v>
      </c>
      <c r="AC23" s="81">
        <f>Q23*'Levy Proposition'!C$33/(1+Assumptions!$D$49)^('Incentive Relocation assumption'!$I23-2022)</f>
        <v>23206293.098072484</v>
      </c>
      <c r="AD23" s="81">
        <f>R23*'Levy Proposition'!D$33/(1+Assumptions!$D$49)^('Incentive Relocation assumption'!$I23-2022)</f>
        <v>17196502.450102895</v>
      </c>
      <c r="AE23" s="81">
        <f>S23*'Levy Proposition'!E$33/(1+Assumptions!$D$49)^('Incentive Relocation assumption'!$I23-2022)</f>
        <v>6286965.1731786989</v>
      </c>
      <c r="AF23" s="81">
        <f>T23*'Levy Proposition'!F$33/(1+Assumptions!$D$49)^('Incentive Relocation assumption'!$I23-2022)</f>
        <v>4387035.2119308226</v>
      </c>
      <c r="AG23" s="81">
        <f>U23*'Levy Proposition'!G$33/(1+Assumptions!$D$49)^('Incentive Relocation assumption'!$I23-2022)</f>
        <v>2440329.6018564347</v>
      </c>
      <c r="AH23" s="109">
        <f t="shared" si="4"/>
        <v>65426.364313274622</v>
      </c>
      <c r="AI23" s="109">
        <f t="shared" si="5"/>
        <v>21334.97964970395</v>
      </c>
      <c r="AJ23" s="109">
        <f t="shared" si="6"/>
        <v>15809.807635739446</v>
      </c>
      <c r="AK23" s="109">
        <f t="shared" si="7"/>
        <v>5779.9956874344498</v>
      </c>
      <c r="AL23" s="109">
        <f t="shared" si="8"/>
        <v>4033.2726374492049</v>
      </c>
      <c r="AM23" s="109">
        <f t="shared" si="9"/>
        <v>2243.5458422484808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9543422.5071858503</v>
      </c>
      <c r="AP23" s="106">
        <f>-'Levy Proposition'!D$11*'Incentive Relocation assumption'!L23/(1+Assumptions!$D$49)^('Incentive Relocation assumption'!$I23-2022)</f>
        <v>4622778.031522519</v>
      </c>
      <c r="AQ23" s="106">
        <f>-'Levy Proposition'!E$11*'Incentive Relocation assumption'!M23/(1+Assumptions!$D$49)^('Incentive Relocation assumption'!$I23-2022)</f>
        <v>2732545.0629329723</v>
      </c>
      <c r="AR23" s="106">
        <f>-'Levy Proposition'!F$11*'Incentive Relocation assumption'!N23/(1+Assumptions!$D$49)^('Incentive Relocation assumption'!$I23-2022)</f>
        <v>1087725.957021795</v>
      </c>
      <c r="AS23" s="106">
        <f>-'Levy Proposition'!G$11*'Incentive Relocation assumption'!O23/(1+Assumptions!$D$49)^('Incentive Relocation assumption'!$I23-2022)</f>
        <v>1235008.5369029003</v>
      </c>
    </row>
    <row r="24" spans="1:45" x14ac:dyDescent="0.35">
      <c r="A24">
        <v>2042</v>
      </c>
      <c r="B24" s="84">
        <f>'Future Expected Cost'!V23</f>
        <v>32643488.400146779</v>
      </c>
      <c r="C24" s="84">
        <f>'Future Expected Cost'!W23</f>
        <v>57481293.744157284</v>
      </c>
      <c r="D24" s="84">
        <f>'Future Expected Cost'!X23</f>
        <v>42573406.549596176</v>
      </c>
      <c r="E24" s="84">
        <f>'Future Expected Cost'!Y23</f>
        <v>15535751.149990566</v>
      </c>
      <c r="F24" s="84">
        <f>'Future Expected Cost'!Z23</f>
        <v>10845003.197223615</v>
      </c>
      <c r="G24" s="84">
        <f>'Future Expected Cost'!AA23</f>
        <v>6034131.6320812944</v>
      </c>
      <c r="H24" s="84"/>
      <c r="I24">
        <v>2042</v>
      </c>
      <c r="J24" s="103">
        <f t="shared" si="1"/>
        <v>85176.48157643115</v>
      </c>
      <c r="K24" s="103">
        <f t="shared" si="10"/>
        <v>-30841.638230254241</v>
      </c>
      <c r="L24" s="103">
        <f t="shared" si="11"/>
        <v>-35202.110048990733</v>
      </c>
      <c r="M24" s="103">
        <f t="shared" si="12"/>
        <v>-7614.0145797959167</v>
      </c>
      <c r="N24" s="103">
        <f t="shared" si="13"/>
        <v>-9442.29278407948</v>
      </c>
      <c r="O24" s="103">
        <f t="shared" si="14"/>
        <v>-2076.4259333107834</v>
      </c>
      <c r="P24" s="106">
        <f t="shared" si="15"/>
        <v>5187062.3684713757</v>
      </c>
      <c r="Q24" s="106">
        <f t="shared" si="16"/>
        <v>616832.76460508478</v>
      </c>
      <c r="R24" s="106">
        <f t="shared" si="17"/>
        <v>704042.20097981463</v>
      </c>
      <c r="S24" s="106">
        <f t="shared" si="18"/>
        <v>152280.29159591833</v>
      </c>
      <c r="T24" s="106">
        <f t="shared" si="19"/>
        <v>188845.8556815896</v>
      </c>
      <c r="U24" s="106">
        <f t="shared" si="20"/>
        <v>41528.51866621567</v>
      </c>
      <c r="V24" s="107">
        <f>P24*'Levy Proposition'!B$5/(1+Assumptions!$D$49)^('Incentive Relocation assumption'!$I24-2022)</f>
        <v>68668055.239302874</v>
      </c>
      <c r="W24" s="107">
        <f>Q24*'Levy Proposition'!C$5/(1+Assumptions!$D$49)^('Incentive Relocation assumption'!$I24-2022)</f>
        <v>20904765.078865923</v>
      </c>
      <c r="X24" s="107">
        <f>R24*'Levy Proposition'!D$5/(1+Assumptions!$D$49)^('Incentive Relocation assumption'!$I24-2022)</f>
        <v>15491006.787611527</v>
      </c>
      <c r="Y24" s="107">
        <f>S24*'Levy Proposition'!E$5/(1+Assumptions!$D$49)^('Incentive Relocation assumption'!$I24-2022)</f>
        <v>5663443.508572625</v>
      </c>
      <c r="Z24" s="107">
        <f>T24*'Levy Proposition'!F$5/(1+Assumptions!$D$49)^('Incentive Relocation assumption'!$I24-2022)</f>
        <v>3951942.6954813418</v>
      </c>
      <c r="AA24" s="107">
        <f>U24*'Levy Proposition'!G$5/(1+Assumptions!$D$49)^('Incentive Relocation assumption'!$I24-2022)</f>
        <v>2198305.2970251613</v>
      </c>
      <c r="AB24" s="81">
        <f>P24*'Levy Proposition'!B$33/(1+Assumptions!$D$49)^('Incentive Relocation assumption'!$I24-2022)</f>
        <v>68604982.438403308</v>
      </c>
      <c r="AC24" s="81">
        <f>Q24*'Levy Proposition'!C$33/(1+Assumptions!$D$49)^('Incentive Relocation assumption'!$I24-2022)</f>
        <v>20885563.689208437</v>
      </c>
      <c r="AD24" s="81">
        <f>R24*'Levy Proposition'!D$33/(1+Assumptions!$D$49)^('Incentive Relocation assumption'!$I24-2022)</f>
        <v>15476778.028934089</v>
      </c>
      <c r="AE24" s="81">
        <f>S24*'Levy Proposition'!E$33/(1+Assumptions!$D$49)^('Incentive Relocation assumption'!$I24-2022)</f>
        <v>5658241.5373856248</v>
      </c>
      <c r="AF24" s="81">
        <f>T24*'Levy Proposition'!F$33/(1+Assumptions!$D$49)^('Incentive Relocation assumption'!$I24-2022)</f>
        <v>3948312.7675049347</v>
      </c>
      <c r="AG24" s="81">
        <f>U24*'Levy Proposition'!G$33/(1+Assumptions!$D$49)^('Incentive Relocation assumption'!$I24-2022)</f>
        <v>2196286.115444548</v>
      </c>
      <c r="AH24" s="109">
        <f t="shared" si="4"/>
        <v>63072.80089956522</v>
      </c>
      <c r="AI24" s="109">
        <f t="shared" si="5"/>
        <v>19201.38965748623</v>
      </c>
      <c r="AJ24" s="109">
        <f t="shared" si="6"/>
        <v>14228.758677437901</v>
      </c>
      <c r="AK24" s="109">
        <f t="shared" si="7"/>
        <v>5201.9711870001629</v>
      </c>
      <c r="AL24" s="109">
        <f t="shared" si="8"/>
        <v>3629.9279764071107</v>
      </c>
      <c r="AM24" s="109">
        <f t="shared" si="9"/>
        <v>2019.1815806133673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8589039.0914441589</v>
      </c>
      <c r="AP24" s="106">
        <f>-'Levy Proposition'!D$11*'Incentive Relocation assumption'!L24/(1+Assumptions!$D$49)^('Incentive Relocation assumption'!$I24-2022)</f>
        <v>4160480.2882738994</v>
      </c>
      <c r="AQ24" s="106">
        <f>-'Levy Proposition'!E$11*'Incentive Relocation assumption'!M24/(1+Assumptions!$D$49)^('Incentive Relocation assumption'!$I24-2022)</f>
        <v>2459278.7699582651</v>
      </c>
      <c r="AR24" s="106">
        <f>-'Levy Proposition'!F$11*'Incentive Relocation assumption'!N24/(1+Assumptions!$D$49)^('Incentive Relocation assumption'!$I24-2022)</f>
        <v>978948.66947409359</v>
      </c>
      <c r="AS24" s="106">
        <f>-'Levy Proposition'!G$11*'Incentive Relocation assumption'!O24/(1+Assumptions!$D$49)^('Incentive Relocation assumption'!$I24-2022)</f>
        <v>1111502.3560718575</v>
      </c>
    </row>
    <row r="25" spans="1:45" x14ac:dyDescent="0.35">
      <c r="A25">
        <v>2043</v>
      </c>
      <c r="B25" s="84">
        <f>'Future Expected Cost'!V24</f>
        <v>31199071.591870558</v>
      </c>
      <c r="C25" s="84">
        <f>'Future Expected Cost'!W24</f>
        <v>54939090.742660522</v>
      </c>
      <c r="D25" s="84">
        <f>'Future Expected Cost'!X24</f>
        <v>40694028.860619798</v>
      </c>
      <c r="E25" s="84">
        <f>'Future Expected Cost'!Y24</f>
        <v>14854669.664833393</v>
      </c>
      <c r="F25" s="84">
        <f>'Future Expected Cost'!Z24</f>
        <v>10368841.718958843</v>
      </c>
      <c r="G25" s="84">
        <f>'Future Expected Cost'!AA24</f>
        <v>5768929.3523790203</v>
      </c>
      <c r="H25" s="84"/>
      <c r="I25">
        <v>2043</v>
      </c>
      <c r="J25" s="103">
        <f t="shared" si="1"/>
        <v>80917.657497609602</v>
      </c>
      <c r="K25" s="103">
        <f t="shared" si="10"/>
        <v>-29299.556318741525</v>
      </c>
      <c r="L25" s="103">
        <f t="shared" si="11"/>
        <v>-33442.004546541197</v>
      </c>
      <c r="M25" s="103">
        <f t="shared" si="12"/>
        <v>-7233.3138508061211</v>
      </c>
      <c r="N25" s="103">
        <f t="shared" si="13"/>
        <v>-8970.1781448755064</v>
      </c>
      <c r="O25" s="103">
        <f t="shared" si="14"/>
        <v>-1972.6046366452445</v>
      </c>
      <c r="P25" s="106">
        <f t="shared" si="15"/>
        <v>5272238.8500478072</v>
      </c>
      <c r="Q25" s="106">
        <f t="shared" si="16"/>
        <v>585991.12637483049</v>
      </c>
      <c r="R25" s="106">
        <f t="shared" si="17"/>
        <v>668840.09093082394</v>
      </c>
      <c r="S25" s="106">
        <f t="shared" si="18"/>
        <v>144666.27701612242</v>
      </c>
      <c r="T25" s="106">
        <f t="shared" si="19"/>
        <v>179403.56289751013</v>
      </c>
      <c r="U25" s="106">
        <f t="shared" si="20"/>
        <v>39452.092732904886</v>
      </c>
      <c r="V25" s="107">
        <f>P25*'Levy Proposition'!B$5/(1+Assumptions!$D$49)^('Incentive Relocation assumption'!$I25-2022)</f>
        <v>66121877.647813395</v>
      </c>
      <c r="W25" s="107">
        <f>Q25*'Levy Proposition'!C$5/(1+Assumptions!$D$49)^('Incentive Relocation assumption'!$I25-2022)</f>
        <v>18814198.399435855</v>
      </c>
      <c r="X25" s="107">
        <f>R25*'Levy Proposition'!D$5/(1+Assumptions!$D$49)^('Incentive Relocation assumption'!$I25-2022)</f>
        <v>13941839.289252704</v>
      </c>
      <c r="Y25" s="107">
        <f>S25*'Levy Proposition'!E$5/(1+Assumptions!$D$49)^('Incentive Relocation assumption'!$I25-2022)</f>
        <v>5097074.7287662402</v>
      </c>
      <c r="Z25" s="107">
        <f>T25*'Levy Proposition'!F$5/(1+Assumptions!$D$49)^('Incentive Relocation assumption'!$I25-2022)</f>
        <v>3556731.379447815</v>
      </c>
      <c r="AA25" s="107">
        <f>U25*'Levy Proposition'!G$5/(1+Assumptions!$D$49)^('Incentive Relocation assumption'!$I25-2022)</f>
        <v>1978465.2850548031</v>
      </c>
      <c r="AB25" s="81">
        <f>P25*'Levy Proposition'!B$33/(1+Assumptions!$D$49)^('Incentive Relocation assumption'!$I25-2022)</f>
        <v>66061143.555236407</v>
      </c>
      <c r="AC25" s="81">
        <f>Q25*'Levy Proposition'!C$33/(1+Assumptions!$D$49)^('Incentive Relocation assumption'!$I25-2022)</f>
        <v>18796917.231568247</v>
      </c>
      <c r="AD25" s="81">
        <f>R25*'Levy Proposition'!D$33/(1+Assumptions!$D$49)^('Incentive Relocation assumption'!$I25-2022)</f>
        <v>13929033.467817971</v>
      </c>
      <c r="AE25" s="81">
        <f>S25*'Levy Proposition'!E$33/(1+Assumptions!$D$49)^('Incentive Relocation assumption'!$I25-2022)</f>
        <v>5092392.977136354</v>
      </c>
      <c r="AF25" s="81">
        <f>T25*'Levy Proposition'!F$33/(1+Assumptions!$D$49)^('Incentive Relocation assumption'!$I25-2022)</f>
        <v>3553464.4599265414</v>
      </c>
      <c r="AG25" s="81">
        <f>U25*'Levy Proposition'!G$33/(1+Assumptions!$D$49)^('Incentive Relocation assumption'!$I25-2022)</f>
        <v>1976648.0303418788</v>
      </c>
      <c r="AH25" s="109">
        <f t="shared" si="4"/>
        <v>60734.092576988041</v>
      </c>
      <c r="AI25" s="109">
        <f t="shared" si="5"/>
        <v>17281.167867608368</v>
      </c>
      <c r="AJ25" s="109">
        <f t="shared" si="6"/>
        <v>12805.821434732527</v>
      </c>
      <c r="AK25" s="109">
        <f t="shared" si="7"/>
        <v>4681.7516298862174</v>
      </c>
      <c r="AL25" s="109">
        <f t="shared" si="8"/>
        <v>3266.9195212735794</v>
      </c>
      <c r="AM25" s="109">
        <f t="shared" si="9"/>
        <v>1817.2547129243612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7730098.1339565115</v>
      </c>
      <c r="AP25" s="106">
        <f>-'Levy Proposition'!D$11*'Incentive Relocation assumption'!L25/(1+Assumptions!$D$49)^('Incentive Relocation assumption'!$I25-2022)</f>
        <v>3744414.3134457883</v>
      </c>
      <c r="AQ25" s="106">
        <f>-'Levy Proposition'!E$11*'Incentive Relocation assumption'!M25/(1+Assumptions!$D$49)^('Incentive Relocation assumption'!$I25-2022)</f>
        <v>2213340.2850000109</v>
      </c>
      <c r="AR25" s="106">
        <f>-'Levy Proposition'!F$11*'Incentive Relocation assumption'!N25/(1+Assumptions!$D$49)^('Incentive Relocation assumption'!$I25-2022)</f>
        <v>881049.57988595276</v>
      </c>
      <c r="AS25" s="106">
        <f>-'Levy Proposition'!G$11*'Incentive Relocation assumption'!O25/(1+Assumptions!$D$49)^('Incentive Relocation assumption'!$I25-2022)</f>
        <v>1000347.3260609731</v>
      </c>
    </row>
    <row r="26" spans="1:45" x14ac:dyDescent="0.35">
      <c r="A26">
        <v>2044</v>
      </c>
      <c r="B26" s="84">
        <f>'Future Expected Cost'!V25</f>
        <v>29818710.616163407</v>
      </c>
      <c r="C26" s="84">
        <f>'Future Expected Cost'!W25</f>
        <v>52509576.587043598</v>
      </c>
      <c r="D26" s="84">
        <f>'Future Expected Cost'!X25</f>
        <v>38897820.431528844</v>
      </c>
      <c r="E26" s="84">
        <f>'Future Expected Cost'!Y25</f>
        <v>14203538.912242275</v>
      </c>
      <c r="F26" s="84">
        <f>'Future Expected Cost'!Z25</f>
        <v>9913649.2468019798</v>
      </c>
      <c r="G26" s="84">
        <f>'Future Expected Cost'!AA25</f>
        <v>5515417.1367437076</v>
      </c>
      <c r="H26" s="84"/>
      <c r="I26">
        <v>2044</v>
      </c>
      <c r="J26" s="103">
        <f t="shared" si="1"/>
        <v>76871.774622729121</v>
      </c>
      <c r="K26" s="103">
        <f t="shared" si="10"/>
        <v>-27834.578502804448</v>
      </c>
      <c r="L26" s="103">
        <f t="shared" si="11"/>
        <v>-31769.904319214136</v>
      </c>
      <c r="M26" s="103">
        <f t="shared" si="12"/>
        <v>-6871.6481582658153</v>
      </c>
      <c r="N26" s="103">
        <f t="shared" si="13"/>
        <v>-8521.6692376317314</v>
      </c>
      <c r="O26" s="103">
        <f t="shared" si="14"/>
        <v>-1873.9744048129824</v>
      </c>
      <c r="P26" s="106">
        <f t="shared" si="15"/>
        <v>5353156.5075454172</v>
      </c>
      <c r="Q26" s="106">
        <f t="shared" si="16"/>
        <v>556691.57005608897</v>
      </c>
      <c r="R26" s="106">
        <f t="shared" si="17"/>
        <v>635398.08638428268</v>
      </c>
      <c r="S26" s="106">
        <f t="shared" si="18"/>
        <v>137432.96316531629</v>
      </c>
      <c r="T26" s="106">
        <f t="shared" si="19"/>
        <v>170433.38475263462</v>
      </c>
      <c r="U26" s="106">
        <f t="shared" si="20"/>
        <v>37479.488096259643</v>
      </c>
      <c r="V26" s="107">
        <f>P26*'Levy Proposition'!B$5/(1+Assumptions!$D$49)^('Incentive Relocation assumption'!$I26-2022)</f>
        <v>63602892.119867966</v>
      </c>
      <c r="W26" s="107">
        <f>Q26*'Levy Proposition'!C$5/(1+Assumptions!$D$49)^('Incentive Relocation assumption'!$I26-2022)</f>
        <v>16932697.405492093</v>
      </c>
      <c r="X26" s="107">
        <f>R26*'Levy Proposition'!D$5/(1+Assumptions!$D$49)^('Incentive Relocation assumption'!$I26-2022)</f>
        <v>12547595.22297775</v>
      </c>
      <c r="Y26" s="107">
        <f>S26*'Levy Proposition'!E$5/(1+Assumptions!$D$49)^('Incentive Relocation assumption'!$I26-2022)</f>
        <v>4587345.2699407786</v>
      </c>
      <c r="Z26" s="107">
        <f>T26*'Levy Proposition'!F$5/(1+Assumptions!$D$49)^('Incentive Relocation assumption'!$I26-2022)</f>
        <v>3201042.8997397083</v>
      </c>
      <c r="AA26" s="107">
        <f>U26*'Levy Proposition'!G$5/(1+Assumptions!$D$49)^('Incentive Relocation assumption'!$I26-2022)</f>
        <v>1780610.2225491658</v>
      </c>
      <c r="AB26" s="81">
        <f>P26*'Levy Proposition'!B$33/(1+Assumptions!$D$49)^('Incentive Relocation assumption'!$I26-2022)</f>
        <v>63544471.759231091</v>
      </c>
      <c r="AC26" s="81">
        <f>Q26*'Levy Proposition'!C$33/(1+Assumptions!$D$49)^('Incentive Relocation assumption'!$I26-2022)</f>
        <v>16917144.428952605</v>
      </c>
      <c r="AD26" s="81">
        <f>R26*'Levy Proposition'!D$33/(1+Assumptions!$D$49)^('Incentive Relocation assumption'!$I26-2022)</f>
        <v>12536070.038923692</v>
      </c>
      <c r="AE26" s="81">
        <f>S26*'Levy Proposition'!E$33/(1+Assumptions!$D$49)^('Incentive Relocation assumption'!$I26-2022)</f>
        <v>4583131.7136683566</v>
      </c>
      <c r="AF26" s="81">
        <f>T26*'Levy Proposition'!F$33/(1+Assumptions!$D$49)^('Incentive Relocation assumption'!$I26-2022)</f>
        <v>3198102.6862622383</v>
      </c>
      <c r="AG26" s="81">
        <f>U26*'Levy Proposition'!G$33/(1+Assumptions!$D$49)^('Incentive Relocation assumption'!$I26-2022)</f>
        <v>1778974.7011461616</v>
      </c>
      <c r="AH26" s="109">
        <f t="shared" si="4"/>
        <v>58420.360636875033</v>
      </c>
      <c r="AI26" s="109">
        <f t="shared" si="5"/>
        <v>15552.976539488882</v>
      </c>
      <c r="AJ26" s="109">
        <f t="shared" si="6"/>
        <v>11525.184054058045</v>
      </c>
      <c r="AK26" s="109">
        <f t="shared" si="7"/>
        <v>4213.5562724219635</v>
      </c>
      <c r="AL26" s="109">
        <f t="shared" si="8"/>
        <v>2940.2134774699807</v>
      </c>
      <c r="AM26" s="109">
        <f t="shared" si="9"/>
        <v>1635.5214030041825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6957054.9772117566</v>
      </c>
      <c r="AP26" s="106">
        <f>-'Levy Proposition'!D$11*'Incentive Relocation assumption'!L26/(1+Assumptions!$D$49)^('Incentive Relocation assumption'!$I26-2022)</f>
        <v>3369956.7307779691</v>
      </c>
      <c r="AQ26" s="106">
        <f>-'Levy Proposition'!E$11*'Incentive Relocation assumption'!M26/(1+Assumptions!$D$49)^('Incentive Relocation assumption'!$I26-2022)</f>
        <v>1991996.7093795817</v>
      </c>
      <c r="AR26" s="106">
        <f>-'Levy Proposition'!F$11*'Incentive Relocation assumption'!N26/(1+Assumptions!$D$49)^('Incentive Relocation assumption'!$I26-2022)</f>
        <v>792940.82153891318</v>
      </c>
      <c r="AS26" s="106">
        <f>-'Levy Proposition'!G$11*'Incentive Relocation assumption'!O26/(1+Assumptions!$D$49)^('Incentive Relocation assumption'!$I26-2022)</f>
        <v>900308.278512227</v>
      </c>
    </row>
    <row r="27" spans="1:45" x14ac:dyDescent="0.35">
      <c r="A27">
        <v>2045</v>
      </c>
      <c r="B27" s="84">
        <f>'Future Expected Cost'!V26</f>
        <v>28499559.060384106</v>
      </c>
      <c r="C27" s="84">
        <f>'Future Expected Cost'!W26</f>
        <v>50187745.835012034</v>
      </c>
      <c r="D27" s="84">
        <f>'Future Expected Cost'!X26</f>
        <v>37181092.48896192</v>
      </c>
      <c r="E27" s="84">
        <f>'Future Expected Cost'!Y26</f>
        <v>13581038.080212705</v>
      </c>
      <c r="F27" s="84">
        <f>'Future Expected Cost'!Z26</f>
        <v>9478499.8430312481</v>
      </c>
      <c r="G27" s="84">
        <f>'Future Expected Cost'!AA26</f>
        <v>5273078.3146834439</v>
      </c>
      <c r="H27" s="84"/>
      <c r="I27">
        <v>2045</v>
      </c>
      <c r="J27" s="103">
        <f t="shared" si="1"/>
        <v>73028.185891592657</v>
      </c>
      <c r="K27" s="103">
        <f t="shared" si="10"/>
        <v>-26442.849577664223</v>
      </c>
      <c r="L27" s="103">
        <f t="shared" si="11"/>
        <v>-30181.409103253427</v>
      </c>
      <c r="M27" s="103">
        <f t="shared" si="12"/>
        <v>-6528.0657503525244</v>
      </c>
      <c r="N27" s="103">
        <f t="shared" si="13"/>
        <v>-8095.5857757501453</v>
      </c>
      <c r="O27" s="103">
        <f t="shared" si="14"/>
        <v>-1780.2756845723334</v>
      </c>
      <c r="P27" s="106">
        <f t="shared" si="15"/>
        <v>5430028.2821681462</v>
      </c>
      <c r="Q27" s="106">
        <f t="shared" si="16"/>
        <v>528856.99155328446</v>
      </c>
      <c r="R27" s="106">
        <f t="shared" si="17"/>
        <v>603628.18206506851</v>
      </c>
      <c r="S27" s="106">
        <f t="shared" si="18"/>
        <v>130561.31500705048</v>
      </c>
      <c r="T27" s="106">
        <f t="shared" si="19"/>
        <v>161911.7155150029</v>
      </c>
      <c r="U27" s="106">
        <f t="shared" si="20"/>
        <v>35605.513691446664</v>
      </c>
      <c r="V27" s="107">
        <f>P27*'Levy Proposition'!B$5/(1+Assumptions!$D$49)^('Incentive Relocation assumption'!$I27-2022)</f>
        <v>61120350.715984412</v>
      </c>
      <c r="W27" s="107">
        <f>Q27*'Levy Proposition'!C$5/(1+Assumptions!$D$49)^('Incentive Relocation assumption'!$I27-2022)</f>
        <v>15239354.626692776</v>
      </c>
      <c r="X27" s="107">
        <f>R27*'Levy Proposition'!D$5/(1+Assumptions!$D$49)^('Incentive Relocation assumption'!$I27-2022)</f>
        <v>11292781.57732466</v>
      </c>
      <c r="Y27" s="107">
        <f>S27*'Levy Proposition'!E$5/(1+Assumptions!$D$49)^('Incentive Relocation assumption'!$I27-2022)</f>
        <v>4128590.9556875806</v>
      </c>
      <c r="Z27" s="107">
        <f>T27*'Levy Proposition'!F$5/(1+Assumptions!$D$49)^('Incentive Relocation assumption'!$I27-2022)</f>
        <v>2880924.8022449207</v>
      </c>
      <c r="AA27" s="107">
        <f>U27*'Levy Proposition'!G$5/(1+Assumptions!$D$49)^('Incentive Relocation assumption'!$I27-2022)</f>
        <v>1602541.519730919</v>
      </c>
      <c r="AB27" s="81">
        <f>P27*'Levy Proposition'!B$33/(1+Assumptions!$D$49)^('Incentive Relocation assumption'!$I27-2022)</f>
        <v>61064210.612726994</v>
      </c>
      <c r="AC27" s="81">
        <f>Q27*'Levy Proposition'!C$33/(1+Assumptions!$D$49)^('Incentive Relocation assumption'!$I27-2022)</f>
        <v>15225357.014894139</v>
      </c>
      <c r="AD27" s="81">
        <f>R27*'Levy Proposition'!D$33/(1+Assumptions!$D$49)^('Incentive Relocation assumption'!$I27-2022)</f>
        <v>11282408.961389247</v>
      </c>
      <c r="AE27" s="81">
        <f>S27*'Levy Proposition'!E$33/(1+Assumptions!$D$49)^('Incentive Relocation assumption'!$I27-2022)</f>
        <v>4124798.7732173423</v>
      </c>
      <c r="AF27" s="81">
        <f>T27*'Levy Proposition'!F$33/(1+Assumptions!$D$49)^('Incentive Relocation assumption'!$I27-2022)</f>
        <v>2878278.6227976447</v>
      </c>
      <c r="AG27" s="81">
        <f>U27*'Levy Proposition'!G$33/(1+Assumptions!$D$49)^('Incentive Relocation assumption'!$I27-2022)</f>
        <v>1601069.5575229458</v>
      </c>
      <c r="AH27" s="109">
        <f t="shared" si="4"/>
        <v>56140.103257417679</v>
      </c>
      <c r="AI27" s="109">
        <f t="shared" si="5"/>
        <v>13997.611798636615</v>
      </c>
      <c r="AJ27" s="109">
        <f t="shared" si="6"/>
        <v>10372.615935413167</v>
      </c>
      <c r="AK27" s="109">
        <f t="shared" si="7"/>
        <v>3792.1824702383019</v>
      </c>
      <c r="AL27" s="109">
        <f t="shared" si="8"/>
        <v>2646.1794472760521</v>
      </c>
      <c r="AM27" s="109">
        <f t="shared" si="9"/>
        <v>1471.9622079732362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6261319.4706202121</v>
      </c>
      <c r="AP27" s="106">
        <f>-'Levy Proposition'!D$11*'Incentive Relocation assumption'!L27/(1+Assumptions!$D$49)^('Incentive Relocation assumption'!$I27-2022)</f>
        <v>3032946.5215789238</v>
      </c>
      <c r="AQ27" s="106">
        <f>-'Levy Proposition'!E$11*'Incentive Relocation assumption'!M27/(1+Assumptions!$D$49)^('Incentive Relocation assumption'!$I27-2022)</f>
        <v>1792788.446074419</v>
      </c>
      <c r="AR27" s="106">
        <f>-'Levy Proposition'!F$11*'Incentive Relocation assumption'!N27/(1+Assumptions!$D$49)^('Incentive Relocation assumption'!$I27-2022)</f>
        <v>713643.31907881459</v>
      </c>
      <c r="AS27" s="106">
        <f>-'Levy Proposition'!G$11*'Incentive Relocation assumption'!O27/(1+Assumptions!$D$49)^('Incentive Relocation assumption'!$I27-2022)</f>
        <v>810273.56723123265</v>
      </c>
    </row>
    <row r="28" spans="1:45" x14ac:dyDescent="0.35">
      <c r="A28">
        <v>2046</v>
      </c>
      <c r="B28" s="84">
        <f>'Future Expected Cost'!V27</f>
        <v>27238897.224483274</v>
      </c>
      <c r="C28" s="84">
        <f>'Future Expected Cost'!W27</f>
        <v>47968815.787704311</v>
      </c>
      <c r="D28" s="84">
        <f>'Future Expected Cost'!X27</f>
        <v>35540320.195784673</v>
      </c>
      <c r="E28" s="84">
        <f>'Future Expected Cost'!Y27</f>
        <v>12985904.753353868</v>
      </c>
      <c r="F28" s="84">
        <f>'Future Expected Cost'!Z27</f>
        <v>9062508.5575691778</v>
      </c>
      <c r="G28" s="84">
        <f>'Future Expected Cost'!AA27</f>
        <v>5041419.1061282326</v>
      </c>
      <c r="H28" s="84"/>
      <c r="I28">
        <v>2046</v>
      </c>
      <c r="J28" s="103">
        <f t="shared" si="1"/>
        <v>69376.776597013028</v>
      </c>
      <c r="K28" s="103">
        <f t="shared" si="10"/>
        <v>-25120.707098781015</v>
      </c>
      <c r="L28" s="103">
        <f t="shared" si="11"/>
        <v>-28672.338648090757</v>
      </c>
      <c r="M28" s="103">
        <f t="shared" si="12"/>
        <v>-6201.6624628348982</v>
      </c>
      <c r="N28" s="103">
        <f t="shared" si="13"/>
        <v>-7690.8064869626387</v>
      </c>
      <c r="O28" s="103">
        <f t="shared" si="14"/>
        <v>-1691.2619003437167</v>
      </c>
      <c r="P28" s="106">
        <f t="shared" si="15"/>
        <v>5503056.4680597391</v>
      </c>
      <c r="Q28" s="106">
        <f t="shared" si="16"/>
        <v>502414.14197562024</v>
      </c>
      <c r="R28" s="106">
        <f t="shared" si="17"/>
        <v>573446.77296181512</v>
      </c>
      <c r="S28" s="106">
        <f t="shared" si="18"/>
        <v>124033.24925669795</v>
      </c>
      <c r="T28" s="106">
        <f t="shared" si="19"/>
        <v>153816.12973925276</v>
      </c>
      <c r="U28" s="106">
        <f t="shared" si="20"/>
        <v>33825.23800687433</v>
      </c>
      <c r="V28" s="107">
        <f>P28*'Levy Proposition'!B$5/(1+Assumptions!$D$49)^('Incentive Relocation assumption'!$I28-2022)</f>
        <v>58681950.123514153</v>
      </c>
      <c r="W28" s="107">
        <f>Q28*'Levy Proposition'!C$5/(1+Assumptions!$D$49)^('Incentive Relocation assumption'!$I28-2022)</f>
        <v>13715353.429913452</v>
      </c>
      <c r="X28" s="107">
        <f>R28*'Levy Proposition'!D$5/(1+Assumptions!$D$49)^('Incentive Relocation assumption'!$I28-2022)</f>
        <v>10163454.708805868</v>
      </c>
      <c r="Y28" s="107">
        <f>S28*'Levy Proposition'!E$5/(1+Assumptions!$D$49)^('Incentive Relocation assumption'!$I28-2022)</f>
        <v>3715714.0516709671</v>
      </c>
      <c r="Z28" s="107">
        <f>T28*'Levy Proposition'!F$5/(1+Assumptions!$D$49)^('Incentive Relocation assumption'!$I28-2022)</f>
        <v>2592819.8953112517</v>
      </c>
      <c r="AA28" s="107">
        <f>U28*'Levy Proposition'!G$5/(1+Assumptions!$D$49)^('Incentive Relocation assumption'!$I28-2022)</f>
        <v>1442280.4552839596</v>
      </c>
      <c r="AB28" s="81">
        <f>P28*'Levy Proposition'!B$33/(1+Assumptions!$D$49)^('Incentive Relocation assumption'!$I28-2022)</f>
        <v>58628049.73353456</v>
      </c>
      <c r="AC28" s="81">
        <f>Q28*'Levy Proposition'!C$33/(1+Assumptions!$D$49)^('Incentive Relocation assumption'!$I28-2022)</f>
        <v>13702755.639672598</v>
      </c>
      <c r="AD28" s="81">
        <f>R28*'Levy Proposition'!D$33/(1+Assumptions!$D$49)^('Incentive Relocation assumption'!$I28-2022)</f>
        <v>10154119.399205701</v>
      </c>
      <c r="AE28" s="81">
        <f>S28*'Levy Proposition'!E$33/(1+Assumptions!$D$49)^('Incentive Relocation assumption'!$I28-2022)</f>
        <v>3712301.103805121</v>
      </c>
      <c r="AF28" s="81">
        <f>T28*'Levy Proposition'!F$33/(1+Assumptions!$D$49)^('Incentive Relocation assumption'!$I28-2022)</f>
        <v>2590438.3452228517</v>
      </c>
      <c r="AG28" s="81">
        <f>U28*'Levy Proposition'!G$33/(1+Assumptions!$D$49)^('Incentive Relocation assumption'!$I28-2022)</f>
        <v>1440955.695646011</v>
      </c>
      <c r="AH28" s="109">
        <f t="shared" si="4"/>
        <v>53900.389979593456</v>
      </c>
      <c r="AI28" s="109">
        <f t="shared" si="5"/>
        <v>12597.790240854025</v>
      </c>
      <c r="AJ28" s="109">
        <f t="shared" si="6"/>
        <v>9335.3096001669765</v>
      </c>
      <c r="AK28" s="109">
        <f t="shared" si="7"/>
        <v>3412.9478658461012</v>
      </c>
      <c r="AL28" s="109">
        <f t="shared" si="8"/>
        <v>2381.5500884000212</v>
      </c>
      <c r="AM28" s="109">
        <f t="shared" si="9"/>
        <v>1324.7596379485913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5635160.515704303</v>
      </c>
      <c r="AP28" s="106">
        <f>-'Levy Proposition'!D$11*'Incentive Relocation assumption'!L28/(1+Assumptions!$D$49)^('Incentive Relocation assumption'!$I28-2022)</f>
        <v>2729638.7869746089</v>
      </c>
      <c r="AQ28" s="106">
        <f>-'Levy Proposition'!E$11*'Incentive Relocation assumption'!M28/(1+Assumptions!$D$49)^('Incentive Relocation assumption'!$I28-2022)</f>
        <v>1613501.8683735561</v>
      </c>
      <c r="AR28" s="106">
        <f>-'Levy Proposition'!F$11*'Incentive Relocation assumption'!N28/(1+Assumptions!$D$49)^('Incentive Relocation assumption'!$I28-2022)</f>
        <v>642275.90891009988</v>
      </c>
      <c r="AS28" s="106">
        <f>-'Levy Proposition'!G$11*'Incentive Relocation assumption'!O28/(1+Assumptions!$D$49)^('Incentive Relocation assumption'!$I28-2022)</f>
        <v>729242.71543806605</v>
      </c>
    </row>
    <row r="29" spans="1:45" x14ac:dyDescent="0.35">
      <c r="A29">
        <v>2047</v>
      </c>
      <c r="B29" s="84">
        <f>'Future Expected Cost'!V28</f>
        <v>26034126.471097976</v>
      </c>
      <c r="C29" s="84">
        <f>'Future Expected Cost'!W28</f>
        <v>45848216.561161369</v>
      </c>
      <c r="D29" s="84">
        <f>'Future Expected Cost'!X28</f>
        <v>33972135.352282912</v>
      </c>
      <c r="E29" s="84">
        <f>'Future Expected Cost'!Y28</f>
        <v>12416932.325028261</v>
      </c>
      <c r="F29" s="84">
        <f>'Future Expected Cost'!Z28</f>
        <v>8664829.609601615</v>
      </c>
      <c r="G29" s="84">
        <f>'Future Expected Cost'!AA28</f>
        <v>4819967.6051094364</v>
      </c>
      <c r="H29" s="84"/>
      <c r="I29">
        <v>2047</v>
      </c>
      <c r="J29" s="103">
        <f t="shared" si="1"/>
        <v>65907.937767162381</v>
      </c>
      <c r="K29" s="103">
        <f t="shared" si="10"/>
        <v>-23864.671743841962</v>
      </c>
      <c r="L29" s="103">
        <f t="shared" si="11"/>
        <v>-27238.721715686221</v>
      </c>
      <c r="M29" s="103">
        <f t="shared" si="12"/>
        <v>-5891.5793396931531</v>
      </c>
      <c r="N29" s="103">
        <f t="shared" si="13"/>
        <v>-7306.2661626145073</v>
      </c>
      <c r="O29" s="103">
        <f t="shared" si="14"/>
        <v>-1606.6988053265306</v>
      </c>
      <c r="P29" s="106">
        <f t="shared" si="15"/>
        <v>5572433.2446567519</v>
      </c>
      <c r="Q29" s="106">
        <f t="shared" si="16"/>
        <v>477293.43487683922</v>
      </c>
      <c r="R29" s="106">
        <f t="shared" si="17"/>
        <v>544774.4343137244</v>
      </c>
      <c r="S29" s="106">
        <f t="shared" si="18"/>
        <v>117831.58679386305</v>
      </c>
      <c r="T29" s="106">
        <f t="shared" si="19"/>
        <v>146125.32325229014</v>
      </c>
      <c r="U29" s="106">
        <f t="shared" si="20"/>
        <v>32133.976106530612</v>
      </c>
      <c r="V29" s="107">
        <f>P29*'Levy Proposition'!B$5/(1+Assumptions!$D$49)^('Incentive Relocation assumption'!$I29-2022)</f>
        <v>56294020.368118688</v>
      </c>
      <c r="W29" s="107">
        <f>Q29*'Levy Proposition'!C$5/(1+Assumptions!$D$49)^('Incentive Relocation assumption'!$I29-2022)</f>
        <v>12343758.926506605</v>
      </c>
      <c r="X29" s="107">
        <f>R29*'Levy Proposition'!D$5/(1+Assumptions!$D$49)^('Incentive Relocation assumption'!$I29-2022)</f>
        <v>9147065.3984277025</v>
      </c>
      <c r="Y29" s="107">
        <f>S29*'Levy Proposition'!E$5/(1+Assumptions!$D$49)^('Incentive Relocation assumption'!$I29-2022)</f>
        <v>3344126.618977617</v>
      </c>
      <c r="Z29" s="107">
        <f>T29*'Levy Proposition'!F$5/(1+Assumptions!$D$49)^('Incentive Relocation assumption'!$I29-2022)</f>
        <v>2333526.72179547</v>
      </c>
      <c r="AA29" s="107">
        <f>U29*'Levy Proposition'!G$5/(1+Assumptions!$D$49)^('Incentive Relocation assumption'!$I29-2022)</f>
        <v>1298046.1885588996</v>
      </c>
      <c r="AB29" s="81">
        <f>P29*'Levy Proposition'!B$33/(1+Assumptions!$D$49)^('Incentive Relocation assumption'!$I29-2022)</f>
        <v>56242313.333076835</v>
      </c>
      <c r="AC29" s="81">
        <f>Q29*'Levy Proposition'!C$33/(1+Assumptions!$D$49)^('Incentive Relocation assumption'!$I29-2022)</f>
        <v>12332420.969629705</v>
      </c>
      <c r="AD29" s="81">
        <f>R29*'Levy Proposition'!D$33/(1+Assumptions!$D$49)^('Incentive Relocation assumption'!$I29-2022)</f>
        <v>9138663.6600548923</v>
      </c>
      <c r="AE29" s="81">
        <f>S29*'Levy Proposition'!E$33/(1+Assumptions!$D$49)^('Incentive Relocation assumption'!$I29-2022)</f>
        <v>3341054.9806199162</v>
      </c>
      <c r="AF29" s="81">
        <f>T29*'Levy Proposition'!F$33/(1+Assumptions!$D$49)^('Incentive Relocation assumption'!$I29-2022)</f>
        <v>2331383.3369885939</v>
      </c>
      <c r="AG29" s="81">
        <f>U29*'Levy Proposition'!G$33/(1+Assumptions!$D$49)^('Incentive Relocation assumption'!$I29-2022)</f>
        <v>1296853.9105990231</v>
      </c>
      <c r="AH29" s="109">
        <f t="shared" si="4"/>
        <v>51707.035041853786</v>
      </c>
      <c r="AI29" s="109">
        <f t="shared" si="5"/>
        <v>11337.956876900047</v>
      </c>
      <c r="AJ29" s="109">
        <f t="shared" si="6"/>
        <v>8401.738372810185</v>
      </c>
      <c r="AK29" s="109">
        <f t="shared" si="7"/>
        <v>3071.63835770078</v>
      </c>
      <c r="AL29" s="109">
        <f t="shared" si="8"/>
        <v>2143.3848068760708</v>
      </c>
      <c r="AM29" s="109">
        <f t="shared" si="9"/>
        <v>1192.277959876461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5071620.1571818683</v>
      </c>
      <c r="AP29" s="106">
        <f>-'Levy Proposition'!D$11*'Incentive Relocation assumption'!L29/(1+Assumptions!$D$49)^('Incentive Relocation assumption'!$I29-2022)</f>
        <v>2456663.1341317985</v>
      </c>
      <c r="AQ29" s="106">
        <f>-'Levy Proposition'!E$11*'Incentive Relocation assumption'!M29/(1+Assumptions!$D$49)^('Incentive Relocation assumption'!$I29-2022)</f>
        <v>1452144.7217854776</v>
      </c>
      <c r="AR29" s="106">
        <f>-'Levy Proposition'!F$11*'Incentive Relocation assumption'!N29/(1+Assumptions!$D$49)^('Incentive Relocation assumption'!$I29-2022)</f>
        <v>578045.54759761808</v>
      </c>
      <c r="AS29" s="106">
        <f>-'Levy Proposition'!G$11*'Incentive Relocation assumption'!O29/(1+Assumptions!$D$49)^('Incentive Relocation assumption'!$I29-2022)</f>
        <v>656315.29834629607</v>
      </c>
    </row>
    <row r="30" spans="1:45" x14ac:dyDescent="0.35">
      <c r="A30">
        <v>2048</v>
      </c>
      <c r="B30" s="84">
        <f>'Future Expected Cost'!V29</f>
        <v>24882763.827928104</v>
      </c>
      <c r="C30" s="84">
        <f>'Future Expected Cost'!W29</f>
        <v>43821581.601002514</v>
      </c>
      <c r="D30" s="84">
        <f>'Future Expected Cost'!X29</f>
        <v>32473319.422840156</v>
      </c>
      <c r="E30" s="84">
        <f>'Future Expected Cost'!Y29</f>
        <v>11872967.524412602</v>
      </c>
      <c r="F30" s="84">
        <f>'Future Expected Cost'!Z29</f>
        <v>8284654.6500278078</v>
      </c>
      <c r="G30" s="84">
        <f>'Future Expected Cost'!AA29</f>
        <v>4608272.8086503521</v>
      </c>
      <c r="H30" s="84"/>
      <c r="I30">
        <v>2048</v>
      </c>
      <c r="J30" s="103">
        <f t="shared" si="1"/>
        <v>62612.540878804255</v>
      </c>
      <c r="K30" s="103">
        <f t="shared" si="10"/>
        <v>-22671.438156649863</v>
      </c>
      <c r="L30" s="103">
        <f t="shared" si="11"/>
        <v>-25876.785629901911</v>
      </c>
      <c r="M30" s="103">
        <f t="shared" si="12"/>
        <v>-5597.000372708495</v>
      </c>
      <c r="N30" s="103">
        <f t="shared" si="13"/>
        <v>-6940.9528544837813</v>
      </c>
      <c r="O30" s="103">
        <f t="shared" si="14"/>
        <v>-1526.3638650602043</v>
      </c>
      <c r="P30" s="106">
        <f t="shared" si="15"/>
        <v>5638341.1824239139</v>
      </c>
      <c r="Q30" s="106">
        <f t="shared" si="16"/>
        <v>453428.76313299726</v>
      </c>
      <c r="R30" s="106">
        <f t="shared" si="17"/>
        <v>517535.7125980382</v>
      </c>
      <c r="S30" s="106">
        <f t="shared" si="18"/>
        <v>111940.0074541699</v>
      </c>
      <c r="T30" s="106">
        <f t="shared" si="19"/>
        <v>138819.05708967563</v>
      </c>
      <c r="U30" s="106">
        <f t="shared" si="20"/>
        <v>30527.277301204082</v>
      </c>
      <c r="V30" s="107">
        <f>P30*'Levy Proposition'!B$5/(1+Assumptions!$D$49)^('Incentive Relocation assumption'!$I30-2022)</f>
        <v>53961692.907478578</v>
      </c>
      <c r="W30" s="107">
        <f>Q30*'Levy Proposition'!C$5/(1+Assumptions!$D$49)^('Incentive Relocation assumption'!$I30-2022)</f>
        <v>11109329.789737176</v>
      </c>
      <c r="X30" s="107">
        <f>R30*'Levy Proposition'!D$5/(1+Assumptions!$D$49)^('Incentive Relocation assumption'!$I30-2022)</f>
        <v>8232319.4032262079</v>
      </c>
      <c r="Y30" s="107">
        <f>S30*'Levy Proposition'!E$5/(1+Assumptions!$D$49)^('Incentive Relocation assumption'!$I30-2022)</f>
        <v>3009699.5323753594</v>
      </c>
      <c r="Z30" s="107">
        <f>T30*'Levy Proposition'!F$5/(1+Assumptions!$D$49)^('Incentive Relocation assumption'!$I30-2022)</f>
        <v>2100163.9840779724</v>
      </c>
      <c r="AA30" s="107">
        <f>U30*'Levy Proposition'!G$5/(1+Assumptions!$D$49)^('Incentive Relocation assumption'!$I30-2022)</f>
        <v>1168235.9706528466</v>
      </c>
      <c r="AB30" s="81">
        <f>P30*'Levy Proposition'!B$33/(1+Assumptions!$D$49)^('Incentive Relocation assumption'!$I30-2022)</f>
        <v>53912128.155701414</v>
      </c>
      <c r="AC30" s="81">
        <f>Q30*'Levy Proposition'!C$33/(1+Assumptions!$D$49)^('Incentive Relocation assumption'!$I30-2022)</f>
        <v>11099125.677453615</v>
      </c>
      <c r="AD30" s="81">
        <f>R30*'Levy Proposition'!D$33/(1+Assumptions!$D$49)^('Incentive Relocation assumption'!$I30-2022)</f>
        <v>8224757.8749311101</v>
      </c>
      <c r="AE30" s="81">
        <f>S30*'Levy Proposition'!E$33/(1+Assumptions!$D$49)^('Incentive Relocation assumption'!$I30-2022)</f>
        <v>3006935.0711027705</v>
      </c>
      <c r="AF30" s="81">
        <f>T30*'Levy Proposition'!F$33/(1+Assumptions!$D$49)^('Incentive Relocation assumption'!$I30-2022)</f>
        <v>2098234.9469971554</v>
      </c>
      <c r="AG30" s="81">
        <f>U30*'Levy Proposition'!G$33/(1+Assumptions!$D$49)^('Incentive Relocation assumption'!$I30-2022)</f>
        <v>1167162.9256317825</v>
      </c>
      <c r="AH30" s="109">
        <f t="shared" si="4"/>
        <v>49564.751777164638</v>
      </c>
      <c r="AI30" s="109">
        <f t="shared" si="5"/>
        <v>10204.112283561379</v>
      </c>
      <c r="AJ30" s="109">
        <f t="shared" si="6"/>
        <v>7561.5282950978726</v>
      </c>
      <c r="AK30" s="109">
        <f t="shared" si="7"/>
        <v>2764.461272588931</v>
      </c>
      <c r="AL30" s="109">
        <f t="shared" si="8"/>
        <v>1929.0370808169246</v>
      </c>
      <c r="AM30" s="109">
        <f t="shared" si="9"/>
        <v>1073.0450210641138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4564436.2653117245</v>
      </c>
      <c r="AP30" s="106">
        <f>-'Levy Proposition'!D$11*'Incentive Relocation assumption'!L30/(1+Assumptions!$D$49)^('Incentive Relocation assumption'!$I30-2022)</f>
        <v>2210986.2240385907</v>
      </c>
      <c r="AQ30" s="106">
        <f>-'Levy Proposition'!E$11*'Incentive Relocation assumption'!M30/(1+Assumptions!$D$49)^('Incentive Relocation assumption'!$I30-2022)</f>
        <v>1306923.9858612996</v>
      </c>
      <c r="AR30" s="106">
        <f>-'Levy Proposition'!F$11*'Incentive Relocation assumption'!N30/(1+Assumptions!$D$49)^('Incentive Relocation assumption'!$I30-2022)</f>
        <v>520238.4994704813</v>
      </c>
      <c r="AS30" s="106">
        <f>-'Levy Proposition'!G$11*'Incentive Relocation assumption'!O30/(1+Assumptions!$D$49)^('Incentive Relocation assumption'!$I30-2022)</f>
        <v>590680.93753206765</v>
      </c>
    </row>
    <row r="31" spans="1:45" x14ac:dyDescent="0.35">
      <c r="A31">
        <v>2049</v>
      </c>
      <c r="B31" s="84">
        <f>'Future Expected Cost'!V30</f>
        <v>23782436.831115145</v>
      </c>
      <c r="C31" s="84">
        <f>'Future Expected Cost'!W30</f>
        <v>41884738.620497264</v>
      </c>
      <c r="D31" s="84">
        <f>'Future Expected Cost'!X30</f>
        <v>31040796.873563495</v>
      </c>
      <c r="E31" s="84">
        <f>'Future Expected Cost'!Y30</f>
        <v>11352908.053366993</v>
      </c>
      <c r="F31" s="84">
        <f>'Future Expected Cost'!Z30</f>
        <v>7921211.1011420488</v>
      </c>
      <c r="G31" s="84">
        <f>'Future Expected Cost'!AA30</f>
        <v>4405903.6888532564</v>
      </c>
      <c r="H31" s="84"/>
      <c r="I31">
        <v>2049</v>
      </c>
      <c r="J31" s="103">
        <f t="shared" si="1"/>
        <v>59481.913834864041</v>
      </c>
      <c r="K31" s="103">
        <f t="shared" si="10"/>
        <v>-21537.866248817372</v>
      </c>
      <c r="L31" s="103">
        <f t="shared" si="11"/>
        <v>-24582.946348406815</v>
      </c>
      <c r="M31" s="103">
        <f t="shared" si="12"/>
        <v>-5317.15035407307</v>
      </c>
      <c r="N31" s="103">
        <f t="shared" si="13"/>
        <v>-6593.905211759592</v>
      </c>
      <c r="O31" s="103">
        <f t="shared" si="14"/>
        <v>-1450.0456718071939</v>
      </c>
      <c r="P31" s="106">
        <f t="shared" si="15"/>
        <v>5700953.7233027183</v>
      </c>
      <c r="Q31" s="106">
        <f t="shared" si="16"/>
        <v>430757.32497634739</v>
      </c>
      <c r="R31" s="106">
        <f t="shared" si="17"/>
        <v>491658.92696813628</v>
      </c>
      <c r="S31" s="106">
        <f t="shared" si="18"/>
        <v>106343.0070814614</v>
      </c>
      <c r="T31" s="106">
        <f t="shared" si="19"/>
        <v>131878.10423519183</v>
      </c>
      <c r="U31" s="106">
        <f t="shared" si="20"/>
        <v>29000.913436143877</v>
      </c>
      <c r="V31" s="107">
        <f>P31*'Levy Proposition'!B$5/(1+Assumptions!$D$49)^('Incentive Relocation assumption'!$I31-2022)</f>
        <v>51689050.260993116</v>
      </c>
      <c r="W31" s="107">
        <f>Q31*'Levy Proposition'!C$5/(1+Assumptions!$D$49)^('Incentive Relocation assumption'!$I31-2022)</f>
        <v>9998348.8912862353</v>
      </c>
      <c r="X31" s="107">
        <f>R31*'Levy Proposition'!D$5/(1+Assumptions!$D$49)^('Incentive Relocation assumption'!$I31-2022)</f>
        <v>7409051.9532509251</v>
      </c>
      <c r="Y31" s="107">
        <f>S31*'Levy Proposition'!E$5/(1+Assumptions!$D$49)^('Incentive Relocation assumption'!$I31-2022)</f>
        <v>2708716.5969659984</v>
      </c>
      <c r="Z31" s="107">
        <f>T31*'Levy Proposition'!F$5/(1+Assumptions!$D$49)^('Incentive Relocation assumption'!$I31-2022)</f>
        <v>1890138.5267294371</v>
      </c>
      <c r="AA31" s="107">
        <f>U31*'Levy Proposition'!G$5/(1+Assumptions!$D$49)^('Incentive Relocation assumption'!$I31-2022)</f>
        <v>1051407.3344665666</v>
      </c>
      <c r="AB31" s="81">
        <f>P31*'Levy Proposition'!B$33/(1+Assumptions!$D$49)^('Incentive Relocation assumption'!$I31-2022)</f>
        <v>51641572.970942631</v>
      </c>
      <c r="AC31" s="81">
        <f>Q31*'Levy Proposition'!C$33/(1+Assumptions!$D$49)^('Incentive Relocation assumption'!$I31-2022)</f>
        <v>9989165.2342459019</v>
      </c>
      <c r="AD31" s="81">
        <f>R31*'Levy Proposition'!D$33/(1+Assumptions!$D$49)^('Incentive Relocation assumption'!$I31-2022)</f>
        <v>7402246.6104015699</v>
      </c>
      <c r="AE31" s="81">
        <f>S31*'Levy Proposition'!E$33/(1+Assumptions!$D$49)^('Incentive Relocation assumption'!$I31-2022)</f>
        <v>2706228.5937450188</v>
      </c>
      <c r="AF31" s="81">
        <f>T31*'Levy Proposition'!F$33/(1+Assumptions!$D$49)^('Incentive Relocation assumption'!$I31-2022)</f>
        <v>1888402.4016774965</v>
      </c>
      <c r="AG31" s="81">
        <f>U31*'Levy Proposition'!G$33/(1+Assumptions!$D$49)^('Incentive Relocation assumption'!$I31-2022)</f>
        <v>1050441.5985761289</v>
      </c>
      <c r="AH31" s="109">
        <f t="shared" si="4"/>
        <v>47477.29005048424</v>
      </c>
      <c r="AI31" s="109">
        <f t="shared" si="5"/>
        <v>9183.6570403333753</v>
      </c>
      <c r="AJ31" s="109">
        <f t="shared" si="6"/>
        <v>6805.342849355191</v>
      </c>
      <c r="AK31" s="109">
        <f t="shared" si="7"/>
        <v>2488.00322097959</v>
      </c>
      <c r="AL31" s="109">
        <f t="shared" si="8"/>
        <v>1736.1250519405585</v>
      </c>
      <c r="AM31" s="109">
        <f t="shared" si="9"/>
        <v>965.73589043761604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4107972.9503381536</v>
      </c>
      <c r="AP31" s="106">
        <f>-'Levy Proposition'!D$11*'Incentive Relocation assumption'!L31/(1+Assumptions!$D$49)^('Incentive Relocation assumption'!$I31-2022)</f>
        <v>1989878.0646684151</v>
      </c>
      <c r="AQ31" s="106">
        <f>-'Levy Proposition'!E$11*'Incentive Relocation assumption'!M31/(1+Assumptions!$D$49)^('Incentive Relocation assumption'!$I31-2022)</f>
        <v>1176225.949931121</v>
      </c>
      <c r="AR31" s="106">
        <f>-'Levy Proposition'!F$11*'Incentive Relocation assumption'!N31/(1+Assumptions!$D$49)^('Incentive Relocation assumption'!$I31-2022)</f>
        <v>468212.40550355101</v>
      </c>
      <c r="AS31" s="106">
        <f>-'Levy Proposition'!G$11*'Incentive Relocation assumption'!O31/(1+Assumptions!$D$49)^('Incentive Relocation assumption'!$I31-2022)</f>
        <v>531610.29590943328</v>
      </c>
    </row>
    <row r="32" spans="1:45" x14ac:dyDescent="0.35">
      <c r="A32">
        <v>2050</v>
      </c>
      <c r="B32" s="84">
        <f>'Future Expected Cost'!V31</f>
        <v>24756326.212490417</v>
      </c>
      <c r="C32" s="84">
        <f>'Future Expected Cost'!W31</f>
        <v>43600926.190819234</v>
      </c>
      <c r="D32" s="84">
        <f>'Future Expected Cost'!X31</f>
        <v>32315535.838484306</v>
      </c>
      <c r="E32" s="84">
        <f>'Future Expected Cost'!Y31</f>
        <v>11823003.559758708</v>
      </c>
      <c r="F32" s="84">
        <f>'Future Expected Cost'!Z31</f>
        <v>8248624.7292871717</v>
      </c>
      <c r="G32" s="84">
        <f>'Future Expected Cost'!AA31</f>
        <v>4587800.8616992142</v>
      </c>
      <c r="H32" s="84"/>
      <c r="I32">
        <v>2050</v>
      </c>
      <c r="J32" s="103">
        <f t="shared" si="1"/>
        <v>56507.818143120843</v>
      </c>
      <c r="K32" s="103">
        <f t="shared" si="10"/>
        <v>-20460.972936376504</v>
      </c>
      <c r="L32" s="103">
        <f t="shared" si="11"/>
        <v>-23353.799030986473</v>
      </c>
      <c r="M32" s="103">
        <f t="shared" si="12"/>
        <v>-5051.2928363694173</v>
      </c>
      <c r="N32" s="103">
        <f t="shared" si="13"/>
        <v>-6264.2099511716124</v>
      </c>
      <c r="O32" s="103">
        <f t="shared" si="14"/>
        <v>-1377.5433882168343</v>
      </c>
      <c r="P32" s="106">
        <f t="shared" si="15"/>
        <v>5760435.6371375825</v>
      </c>
      <c r="Q32" s="106">
        <f t="shared" si="16"/>
        <v>409219.45872753003</v>
      </c>
      <c r="R32" s="106">
        <f t="shared" si="17"/>
        <v>467075.98061972944</v>
      </c>
      <c r="S32" s="106">
        <f t="shared" si="18"/>
        <v>101025.85672738834</v>
      </c>
      <c r="T32" s="106">
        <f t="shared" si="19"/>
        <v>125284.19902343224</v>
      </c>
      <c r="U32" s="106">
        <f t="shared" si="20"/>
        <v>27550.867764336683</v>
      </c>
      <c r="V32" s="107">
        <f>P32*'Levy Proposition'!B$5/(1+Assumptions!$D$49)^('Incentive Relocation assumption'!$I32-2022)</f>
        <v>49479259.109006502</v>
      </c>
      <c r="W32" s="107">
        <f>Q32*'Levy Proposition'!C$5/(1+Assumptions!$D$49)^('Incentive Relocation assumption'!$I32-2022)</f>
        <v>8998470.8748348076</v>
      </c>
      <c r="X32" s="107">
        <f>R32*'Levy Proposition'!D$5/(1+Assumptions!$D$49)^('Incentive Relocation assumption'!$I32-2022)</f>
        <v>6668114.799391605</v>
      </c>
      <c r="Y32" s="107">
        <f>S32*'Levy Proposition'!E$5/(1+Assumptions!$D$49)^('Incentive Relocation assumption'!$I32-2022)</f>
        <v>2437833.253370754</v>
      </c>
      <c r="Z32" s="107">
        <f>T32*'Levy Proposition'!F$5/(1+Assumptions!$D$49)^('Incentive Relocation assumption'!$I32-2022)</f>
        <v>1701116.5210489046</v>
      </c>
      <c r="AA32" s="107">
        <f>U32*'Levy Proposition'!G$5/(1+Assumptions!$D$49)^('Incentive Relocation assumption'!$I32-2022)</f>
        <v>946262.06583274994</v>
      </c>
      <c r="AB32" s="81">
        <f>P32*'Levy Proposition'!B$33/(1+Assumptions!$D$49)^('Incentive Relocation assumption'!$I32-2022)</f>
        <v>49433811.550493822</v>
      </c>
      <c r="AC32" s="81">
        <f>Q32*'Levy Proposition'!C$33/(1+Assumptions!$D$49)^('Incentive Relocation assumption'!$I32-2022)</f>
        <v>8990205.6231117025</v>
      </c>
      <c r="AD32" s="81">
        <f>R32*'Levy Proposition'!D$33/(1+Assumptions!$D$49)^('Incentive Relocation assumption'!$I32-2022)</f>
        <v>6661990.0201816531</v>
      </c>
      <c r="AE32" s="81">
        <f>S32*'Levy Proposition'!E$33/(1+Assumptions!$D$49)^('Incentive Relocation assumption'!$I32-2022)</f>
        <v>2435594.0612037359</v>
      </c>
      <c r="AF32" s="81">
        <f>T32*'Levy Proposition'!F$33/(1+Assumptions!$D$49)^('Incentive Relocation assumption'!$I32-2022)</f>
        <v>1699554.015990837</v>
      </c>
      <c r="AG32" s="81">
        <f>U32*'Levy Proposition'!G$33/(1+Assumptions!$D$49)^('Incentive Relocation assumption'!$I32-2022)</f>
        <v>945392.90769700427</v>
      </c>
      <c r="AH32" s="109">
        <f t="shared" si="4"/>
        <v>45447.558512680233</v>
      </c>
      <c r="AI32" s="109">
        <f t="shared" si="5"/>
        <v>8265.2517231050879</v>
      </c>
      <c r="AJ32" s="109">
        <f t="shared" si="6"/>
        <v>6124.7792099518701</v>
      </c>
      <c r="AK32" s="109">
        <f t="shared" si="7"/>
        <v>2239.1921670180745</v>
      </c>
      <c r="AL32" s="109">
        <f t="shared" si="8"/>
        <v>1562.5050580676179</v>
      </c>
      <c r="AM32" s="109">
        <f t="shared" si="9"/>
        <v>869.15813574567437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3697157.9357911041</v>
      </c>
      <c r="AP32" s="106">
        <f>-'Levy Proposition'!D$11*'Incentive Relocation assumption'!L32/(1+Assumptions!$D$49)^('Incentive Relocation assumption'!$I32-2022)</f>
        <v>1790881.6749730255</v>
      </c>
      <c r="AQ32" s="106">
        <f>-'Levy Proposition'!E$11*'Incentive Relocation assumption'!M32/(1+Assumptions!$D$49)^('Incentive Relocation assumption'!$I32-2022)</f>
        <v>1058598.2813526818</v>
      </c>
      <c r="AR32" s="106">
        <f>-'Levy Proposition'!F$11*'Incentive Relocation assumption'!N32/(1+Assumptions!$D$49)^('Incentive Relocation assumption'!$I32-2022)</f>
        <v>421389.14534498134</v>
      </c>
      <c r="AS32" s="106">
        <f>-'Levy Proposition'!G$11*'Incentive Relocation assumption'!O32/(1+Assumptions!$D$49)^('Incentive Relocation assumption'!$I32-2022)</f>
        <v>478446.97324699519</v>
      </c>
    </row>
    <row r="33" spans="1:45" x14ac:dyDescent="0.35">
      <c r="A33">
        <v>2051</v>
      </c>
      <c r="B33" s="84">
        <f>'Future Expected Cost'!V32</f>
        <v>23661823.620622702</v>
      </c>
      <c r="C33" s="84">
        <f>'Future Expected Cost'!W32</f>
        <v>41674253.030899554</v>
      </c>
      <c r="D33" s="84">
        <f>'Future Expected Cost'!X32</f>
        <v>30890308.425472409</v>
      </c>
      <c r="E33" s="84">
        <f>'Future Expected Cost'!Y32</f>
        <v>11305283.067610743</v>
      </c>
      <c r="F33" s="84">
        <f>'Future Expected Cost'!Z32</f>
        <v>7886863.9016369469</v>
      </c>
      <c r="G33" s="84">
        <f>'Future Expected Cost'!AA32</f>
        <v>4386386.7511507114</v>
      </c>
      <c r="H33" s="84"/>
      <c r="I33">
        <v>2051</v>
      </c>
      <c r="J33" s="103">
        <f t="shared" si="1"/>
        <v>53682.427235964795</v>
      </c>
      <c r="K33" s="103">
        <f t="shared" si="10"/>
        <v>-19437.924289557675</v>
      </c>
      <c r="L33" s="103">
        <f t="shared" si="11"/>
        <v>-22186.109079437148</v>
      </c>
      <c r="M33" s="103">
        <f t="shared" si="12"/>
        <v>-4798.7281945509458</v>
      </c>
      <c r="N33" s="103">
        <f t="shared" si="13"/>
        <v>-5950.9994536130325</v>
      </c>
      <c r="O33" s="103">
        <f t="shared" si="14"/>
        <v>-1308.6662188059927</v>
      </c>
      <c r="P33" s="106">
        <f t="shared" si="15"/>
        <v>5816943.4552807035</v>
      </c>
      <c r="Q33" s="106">
        <f t="shared" si="16"/>
        <v>388758.48579115351</v>
      </c>
      <c r="R33" s="106">
        <f t="shared" si="17"/>
        <v>443722.18158874294</v>
      </c>
      <c r="S33" s="106">
        <f t="shared" si="18"/>
        <v>95974.563891018915</v>
      </c>
      <c r="T33" s="106">
        <f t="shared" si="19"/>
        <v>119019.98907226064</v>
      </c>
      <c r="U33" s="106">
        <f t="shared" si="20"/>
        <v>26173.32437611985</v>
      </c>
      <c r="V33" s="107">
        <f>P33*'Levy Proposition'!B$5/(1+Assumptions!$D$49)^('Incentive Relocation assumption'!$I33-2022)</f>
        <v>47334688.597152971</v>
      </c>
      <c r="W33" s="107">
        <f>Q33*'Levy Proposition'!C$5/(1+Assumptions!$D$49)^('Incentive Relocation assumption'!$I33-2022)</f>
        <v>8098584.9729468301</v>
      </c>
      <c r="X33" s="107">
        <f>R33*'Levy Proposition'!D$5/(1+Assumptions!$D$49)^('Incentive Relocation assumption'!$I33-2022)</f>
        <v>6001274.5569094904</v>
      </c>
      <c r="Y33" s="107">
        <f>S33*'Levy Proposition'!E$5/(1+Assumptions!$D$49)^('Incentive Relocation assumption'!$I33-2022)</f>
        <v>2194039.4125752952</v>
      </c>
      <c r="Z33" s="107">
        <f>T33*'Levy Proposition'!F$5/(1+Assumptions!$D$49)^('Incentive Relocation assumption'!$I33-2022)</f>
        <v>1530997.5312723517</v>
      </c>
      <c r="AA33" s="107">
        <f>U33*'Levy Proposition'!G$5/(1+Assumptions!$D$49)^('Incentive Relocation assumption'!$I33-2022)</f>
        <v>851631.77760059328</v>
      </c>
      <c r="AB33" s="81">
        <f>P33*'Levy Proposition'!B$33/(1+Assumptions!$D$49)^('Incentive Relocation assumption'!$I33-2022)</f>
        <v>47291210.863887817</v>
      </c>
      <c r="AC33" s="81">
        <f>Q33*'Levy Proposition'!C$33/(1+Assumptions!$D$49)^('Incentive Relocation assumption'!$I33-2022)</f>
        <v>8091146.2820477383</v>
      </c>
      <c r="AD33" s="81">
        <f>R33*'Levy Proposition'!D$33/(1+Assumptions!$D$49)^('Incentive Relocation assumption'!$I33-2022)</f>
        <v>5995762.2820394291</v>
      </c>
      <c r="AE33" s="81">
        <f>S33*'Levy Proposition'!E$33/(1+Assumptions!$D$49)^('Incentive Relocation assumption'!$I33-2022)</f>
        <v>2192024.1492836107</v>
      </c>
      <c r="AF33" s="81">
        <f>T33*'Levy Proposition'!F$33/(1+Assumptions!$D$49)^('Incentive Relocation assumption'!$I33-2022)</f>
        <v>1529591.2834598697</v>
      </c>
      <c r="AG33" s="81">
        <f>U33*'Levy Proposition'!G$33/(1+Assumptions!$D$49)^('Incentive Relocation assumption'!$I33-2022)</f>
        <v>850849.53902748763</v>
      </c>
      <c r="AH33" s="109">
        <f t="shared" si="4"/>
        <v>43477.733265154064</v>
      </c>
      <c r="AI33" s="109">
        <f t="shared" si="5"/>
        <v>7438.6908990917727</v>
      </c>
      <c r="AJ33" s="109">
        <f t="shared" si="6"/>
        <v>5512.2748700613156</v>
      </c>
      <c r="AK33" s="109">
        <f t="shared" si="7"/>
        <v>2015.263291684445</v>
      </c>
      <c r="AL33" s="109">
        <f t="shared" si="8"/>
        <v>1406.2478124820627</v>
      </c>
      <c r="AM33" s="109">
        <f t="shared" si="9"/>
        <v>782.23857310565654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3327426.1947265142</v>
      </c>
      <c r="AP33" s="106">
        <f>-'Levy Proposition'!D$11*'Incentive Relocation assumption'!L33/(1+Assumptions!$D$49)^('Incentive Relocation assumption'!$I33-2022)</f>
        <v>1611785.7826070529</v>
      </c>
      <c r="AQ33" s="106">
        <f>-'Levy Proposition'!E$11*'Incentive Relocation assumption'!M33/(1+Assumptions!$D$49)^('Incentive Relocation assumption'!$I33-2022)</f>
        <v>952733.88701250334</v>
      </c>
      <c r="AR33" s="106">
        <f>-'Levy Proposition'!F$11*'Incentive Relocation assumption'!N33/(1+Assumptions!$D$49)^('Incentive Relocation assumption'!$I33-2022)</f>
        <v>379248.4131718016</v>
      </c>
      <c r="AS33" s="106">
        <f>-'Levy Proposition'!G$11*'Incentive Relocation assumption'!O33/(1+Assumptions!$D$49)^('Incentive Relocation assumption'!$I33-2022)</f>
        <v>430600.21216784138</v>
      </c>
    </row>
    <row r="34" spans="1:45" x14ac:dyDescent="0.35">
      <c r="A34">
        <v>2052</v>
      </c>
      <c r="B34" s="84">
        <f>'Future Expected Cost'!V33</f>
        <v>22615822.309602007</v>
      </c>
      <c r="C34" s="84">
        <f>'Future Expected Cost'!W33</f>
        <v>39832917.897393256</v>
      </c>
      <c r="D34" s="84">
        <f>'Future Expected Cost'!X33</f>
        <v>29528099.428572148</v>
      </c>
      <c r="E34" s="84">
        <f>'Future Expected Cost'!Y33</f>
        <v>10810305.480284225</v>
      </c>
      <c r="F34" s="84">
        <f>'Future Expected Cost'!Z33</f>
        <v>7541017.9448755309</v>
      </c>
      <c r="G34" s="84">
        <f>'Future Expected Cost'!AA33</f>
        <v>4193842.0684238989</v>
      </c>
      <c r="H34" s="84"/>
      <c r="I34">
        <v>2052</v>
      </c>
      <c r="J34" s="103">
        <f t="shared" si="1"/>
        <v>50998.305874166552</v>
      </c>
      <c r="K34" s="103">
        <f t="shared" si="10"/>
        <v>-18466.028075079794</v>
      </c>
      <c r="L34" s="103">
        <f t="shared" si="11"/>
        <v>-21076.803625465291</v>
      </c>
      <c r="M34" s="103">
        <f t="shared" si="12"/>
        <v>-4558.7917848233983</v>
      </c>
      <c r="N34" s="103">
        <f t="shared" si="13"/>
        <v>-5653.4494809323805</v>
      </c>
      <c r="O34" s="103">
        <f t="shared" si="14"/>
        <v>-1243.2329078656931</v>
      </c>
      <c r="P34" s="106">
        <f t="shared" si="15"/>
        <v>5870625.8825166682</v>
      </c>
      <c r="Q34" s="106">
        <f t="shared" si="16"/>
        <v>369320.56150159583</v>
      </c>
      <c r="R34" s="106">
        <f t="shared" si="17"/>
        <v>421536.07250930578</v>
      </c>
      <c r="S34" s="106">
        <f t="shared" si="18"/>
        <v>91175.83569646797</v>
      </c>
      <c r="T34" s="106">
        <f t="shared" si="19"/>
        <v>113068.98961864761</v>
      </c>
      <c r="U34" s="106">
        <f t="shared" si="20"/>
        <v>24864.658157313857</v>
      </c>
      <c r="V34" s="107">
        <f>P34*'Levy Proposition'!B$5/(1+Assumptions!$D$49)^('Incentive Relocation assumption'!$I34-2022)</f>
        <v>45257015.403504647</v>
      </c>
      <c r="W34" s="107">
        <f>Q34*'Levy Proposition'!C$5/(1+Assumptions!$D$49)^('Incentive Relocation assumption'!$I34-2022)</f>
        <v>7288691.5428555226</v>
      </c>
      <c r="X34" s="107">
        <f>R34*'Levy Proposition'!D$5/(1+Assumptions!$D$49)^('Incentive Relocation assumption'!$I34-2022)</f>
        <v>5401121.2150539476</v>
      </c>
      <c r="Y34" s="107">
        <f>S34*'Levy Proposition'!E$5/(1+Assumptions!$D$49)^('Incentive Relocation assumption'!$I34-2022)</f>
        <v>1974626.0074505792</v>
      </c>
      <c r="Z34" s="107">
        <f>T34*'Levy Proposition'!F$5/(1+Assumptions!$D$49)^('Incentive Relocation assumption'!$I34-2022)</f>
        <v>1377891.1742722709</v>
      </c>
      <c r="AA34" s="107">
        <f>U34*'Levy Proposition'!G$5/(1+Assumptions!$D$49)^('Incentive Relocation assumption'!$I34-2022)</f>
        <v>766464.92637414637</v>
      </c>
      <c r="AB34" s="81">
        <f>P34*'Levy Proposition'!B$33/(1+Assumptions!$D$49)^('Incentive Relocation assumption'!$I34-2022)</f>
        <v>45215446.049138844</v>
      </c>
      <c r="AC34" s="81">
        <f>Q34*'Levy Proposition'!C$33/(1+Assumptions!$D$49)^('Incentive Relocation assumption'!$I34-2022)</f>
        <v>7281996.7531327205</v>
      </c>
      <c r="AD34" s="81">
        <f>R34*'Levy Proposition'!D$33/(1+Assumptions!$D$49)^('Incentive Relocation assumption'!$I34-2022)</f>
        <v>5396160.1914477842</v>
      </c>
      <c r="AE34" s="81">
        <f>S34*'Levy Proposition'!E$33/(1+Assumptions!$D$49)^('Incentive Relocation assumption'!$I34-2022)</f>
        <v>1972812.2791807889</v>
      </c>
      <c r="AF34" s="81">
        <f>T34*'Levy Proposition'!F$33/(1+Assumptions!$D$49)^('Incentive Relocation assumption'!$I34-2022)</f>
        <v>1376625.5573068089</v>
      </c>
      <c r="AG34" s="81">
        <f>U34*'Levy Proposition'!G$33/(1+Assumptions!$D$49)^('Incentive Relocation assumption'!$I34-2022)</f>
        <v>765760.91503249388</v>
      </c>
      <c r="AH34" s="109">
        <f t="shared" si="4"/>
        <v>41569.354365803301</v>
      </c>
      <c r="AI34" s="109">
        <f t="shared" si="5"/>
        <v>6694.7897228021175</v>
      </c>
      <c r="AJ34" s="109">
        <f t="shared" si="6"/>
        <v>4961.0236061634496</v>
      </c>
      <c r="AK34" s="109">
        <f t="shared" si="7"/>
        <v>1813.7282697902992</v>
      </c>
      <c r="AL34" s="109">
        <f t="shared" si="8"/>
        <v>1265.616965461988</v>
      </c>
      <c r="AM34" s="109">
        <f t="shared" si="9"/>
        <v>704.01134165248368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2994669.2225857205</v>
      </c>
      <c r="AP34" s="106">
        <f>-'Levy Proposition'!D$11*'Incentive Relocation assumption'!L34/(1+Assumptions!$D$49)^('Incentive Relocation assumption'!$I34-2022)</f>
        <v>1450600.2519978653</v>
      </c>
      <c r="AQ34" s="106">
        <f>-'Levy Proposition'!E$11*'Incentive Relocation assumption'!M34/(1+Assumptions!$D$49)^('Incentive Relocation assumption'!$I34-2022)</f>
        <v>857456.38874652982</v>
      </c>
      <c r="AR34" s="106">
        <f>-'Levy Proposition'!F$11*'Incentive Relocation assumption'!N34/(1+Assumptions!$D$49)^('Incentive Relocation assumption'!$I34-2022)</f>
        <v>341321.93598764815</v>
      </c>
      <c r="AS34" s="106">
        <f>-'Levy Proposition'!G$11*'Incentive Relocation assumption'!O34/(1+Assumptions!$D$49)^('Incentive Relocation assumption'!$I34-2022)</f>
        <v>387538.33358095022</v>
      </c>
    </row>
    <row r="35" spans="1:45" x14ac:dyDescent="0.35">
      <c r="A35">
        <v>2053</v>
      </c>
      <c r="B35" s="84">
        <f>'Future Expected Cost'!V34</f>
        <v>21616168.52593505</v>
      </c>
      <c r="C35" s="84">
        <f>'Future Expected Cost'!W34</f>
        <v>38073132.867752619</v>
      </c>
      <c r="D35" s="84">
        <f>'Future Expected Cost'!X34</f>
        <v>28226115.940132137</v>
      </c>
      <c r="E35" s="84">
        <f>'Future Expected Cost'!Y34</f>
        <v>10337068.81083818</v>
      </c>
      <c r="F35" s="84">
        <f>'Future Expected Cost'!Z34</f>
        <v>7210384.7476450512</v>
      </c>
      <c r="G35" s="84">
        <f>'Future Expected Cost'!AA34</f>
        <v>4009775.1620421913</v>
      </c>
      <c r="H35" s="84"/>
      <c r="I35">
        <v>2053</v>
      </c>
      <c r="J35" s="103">
        <f t="shared" si="1"/>
        <v>48448.390580458232</v>
      </c>
      <c r="K35" s="103">
        <f t="shared" si="10"/>
        <v>-17542.726671325803</v>
      </c>
      <c r="L35" s="103">
        <f t="shared" si="11"/>
        <v>-20022.963444192024</v>
      </c>
      <c r="M35" s="103">
        <f t="shared" si="12"/>
        <v>-4330.8521955822289</v>
      </c>
      <c r="N35" s="103">
        <f t="shared" si="13"/>
        <v>-5370.7770068857617</v>
      </c>
      <c r="O35" s="103">
        <f t="shared" si="14"/>
        <v>-1181.0712624724081</v>
      </c>
      <c r="P35" s="106">
        <f t="shared" si="15"/>
        <v>5921624.1883908352</v>
      </c>
      <c r="Q35" s="106">
        <f t="shared" si="16"/>
        <v>350854.53342651605</v>
      </c>
      <c r="R35" s="106">
        <f t="shared" si="17"/>
        <v>400459.26888384047</v>
      </c>
      <c r="S35" s="106">
        <f t="shared" si="18"/>
        <v>86617.043911644578</v>
      </c>
      <c r="T35" s="106">
        <f t="shared" si="19"/>
        <v>107415.54013771523</v>
      </c>
      <c r="U35" s="106">
        <f t="shared" si="20"/>
        <v>23621.425249448163</v>
      </c>
      <c r="V35" s="107">
        <f>P35*'Levy Proposition'!B$5/(1+Assumptions!$D$49)^('Incentive Relocation assumption'!$I35-2022)</f>
        <v>43247316.966318868</v>
      </c>
      <c r="W35" s="107">
        <f>Q35*'Levy Proposition'!C$5/(1+Assumptions!$D$49)^('Incentive Relocation assumption'!$I35-2022)</f>
        <v>6559790.9492036905</v>
      </c>
      <c r="X35" s="107">
        <f>R35*'Levy Proposition'!D$5/(1+Assumptions!$D$49)^('Incentive Relocation assumption'!$I35-2022)</f>
        <v>4860985.7961120782</v>
      </c>
      <c r="Y35" s="107">
        <f>S35*'Levy Proposition'!E$5/(1+Assumptions!$D$49)^('Incentive Relocation assumption'!$I35-2022)</f>
        <v>1777154.8892658756</v>
      </c>
      <c r="Z35" s="107">
        <f>T35*'Levy Proposition'!F$5/(1+Assumptions!$D$49)^('Incentive Relocation assumption'!$I35-2022)</f>
        <v>1240096.1133879682</v>
      </c>
      <c r="AA35" s="107">
        <f>U35*'Levy Proposition'!G$5/(1+Assumptions!$D$49)^('Incentive Relocation assumption'!$I35-2022)</f>
        <v>689815.1276328282</v>
      </c>
      <c r="AB35" s="81">
        <f>P35*'Levy Proposition'!B$33/(1+Assumptions!$D$49)^('Incentive Relocation assumption'!$I35-2022)</f>
        <v>43207593.554858461</v>
      </c>
      <c r="AC35" s="81">
        <f>Q35*'Levy Proposition'!C$33/(1+Assumptions!$D$49)^('Incentive Relocation assumption'!$I35-2022)</f>
        <v>6553765.6673307726</v>
      </c>
      <c r="AD35" s="81">
        <f>R35*'Levy Proposition'!D$33/(1+Assumptions!$D$49)^('Incentive Relocation assumption'!$I35-2022)</f>
        <v>4856520.8962656306</v>
      </c>
      <c r="AE35" s="81">
        <f>S35*'Levy Proposition'!E$33/(1+Assumptions!$D$49)^('Incentive Relocation assumption'!$I35-2022)</f>
        <v>1775522.5416464806</v>
      </c>
      <c r="AF35" s="81">
        <f>T35*'Levy Proposition'!F$33/(1+Assumptions!$D$49)^('Incentive Relocation assumption'!$I35-2022)</f>
        <v>1238957.063578221</v>
      </c>
      <c r="AG35" s="81">
        <f>U35*'Levy Proposition'!G$33/(1+Assumptions!$D$49)^('Incentive Relocation assumption'!$I35-2022)</f>
        <v>689181.52046205476</v>
      </c>
      <c r="AH35" s="109">
        <f t="shared" si="4"/>
        <v>39723.411460407078</v>
      </c>
      <c r="AI35" s="109">
        <f t="shared" si="5"/>
        <v>6025.281872917898</v>
      </c>
      <c r="AJ35" s="109">
        <f t="shared" si="6"/>
        <v>4464.8998464476317</v>
      </c>
      <c r="AK35" s="109">
        <f t="shared" si="7"/>
        <v>1632.3476193950046</v>
      </c>
      <c r="AL35" s="109">
        <f t="shared" si="8"/>
        <v>1139.0498097471427</v>
      </c>
      <c r="AM35" s="109">
        <f t="shared" si="9"/>
        <v>633.60717077343725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2695189.3829877297</v>
      </c>
      <c r="AP35" s="106">
        <f>-'Levy Proposition'!D$11*'Incentive Relocation assumption'!L35/(1+Assumptions!$D$49)^('Incentive Relocation assumption'!$I35-2022)</f>
        <v>1305533.9697144334</v>
      </c>
      <c r="AQ35" s="106">
        <f>-'Levy Proposition'!E$11*'Incentive Relocation assumption'!M35/(1+Assumptions!$D$49)^('Incentive Relocation assumption'!$I35-2022)</f>
        <v>771707.05128135264</v>
      </c>
      <c r="AR35" s="106">
        <f>-'Levy Proposition'!F$11*'Incentive Relocation assumption'!N35/(1+Assumptions!$D$49)^('Incentive Relocation assumption'!$I35-2022)</f>
        <v>307188.2701156637</v>
      </c>
      <c r="AS35" s="106">
        <f>-'Levy Proposition'!G$11*'Incentive Relocation assumption'!O35/(1+Assumptions!$D$49)^('Incentive Relocation assumption'!$I35-2022)</f>
        <v>348782.82859777048</v>
      </c>
    </row>
    <row r="36" spans="1:45" x14ac:dyDescent="0.35">
      <c r="A36">
        <v>2054</v>
      </c>
      <c r="B36" s="84">
        <f>'Future Expected Cost'!V35</f>
        <v>20660804.335304033</v>
      </c>
      <c r="C36" s="84">
        <f>'Future Expected Cost'!W35</f>
        <v>36391278.477329567</v>
      </c>
      <c r="D36" s="84">
        <f>'Future Expected Cost'!X35</f>
        <v>26981689.089904845</v>
      </c>
      <c r="E36" s="84">
        <f>'Future Expected Cost'!Y35</f>
        <v>9884615.3342273142</v>
      </c>
      <c r="F36" s="84">
        <f>'Future Expected Cost'!Z35</f>
        <v>6894293.2524065571</v>
      </c>
      <c r="G36" s="84">
        <f>'Future Expected Cost'!AA35</f>
        <v>3833811.7180233365</v>
      </c>
      <c r="H36" s="84"/>
      <c r="I36">
        <v>2054</v>
      </c>
      <c r="J36" s="103">
        <f t="shared" si="1"/>
        <v>46025.971051435321</v>
      </c>
      <c r="K36" s="103">
        <f t="shared" si="10"/>
        <v>-16665.590337759513</v>
      </c>
      <c r="L36" s="103">
        <f t="shared" si="11"/>
        <v>-19021.815271982425</v>
      </c>
      <c r="M36" s="103">
        <f t="shared" si="12"/>
        <v>-4114.3095858031174</v>
      </c>
      <c r="N36" s="103">
        <f t="shared" si="13"/>
        <v>-5102.2381565414735</v>
      </c>
      <c r="O36" s="103">
        <f t="shared" si="14"/>
        <v>-1122.0176993487878</v>
      </c>
      <c r="P36" s="106">
        <f t="shared" si="15"/>
        <v>5970072.5789712938</v>
      </c>
      <c r="Q36" s="106">
        <f t="shared" si="16"/>
        <v>333311.80675519025</v>
      </c>
      <c r="R36" s="106">
        <f t="shared" si="17"/>
        <v>380436.30543964845</v>
      </c>
      <c r="S36" s="106">
        <f t="shared" si="18"/>
        <v>82286.191716062342</v>
      </c>
      <c r="T36" s="106">
        <f t="shared" si="19"/>
        <v>102044.76313082947</v>
      </c>
      <c r="U36" s="106">
        <f t="shared" si="20"/>
        <v>22440.353986975755</v>
      </c>
      <c r="V36" s="107">
        <f>P36*'Levy Proposition'!B$5/(1+Assumptions!$D$49)^('Incentive Relocation assumption'!$I36-2022)</f>
        <v>41306154.126499422</v>
      </c>
      <c r="W36" s="107">
        <f>Q36*'Levy Proposition'!C$5/(1+Assumptions!$D$49)^('Incentive Relocation assumption'!$I36-2022)</f>
        <v>5903783.5589892808</v>
      </c>
      <c r="X36" s="107">
        <f>R36*'Levy Proposition'!D$5/(1+Assumptions!$D$49)^('Incentive Relocation assumption'!$I36-2022)</f>
        <v>4374866.2489085346</v>
      </c>
      <c r="Y36" s="107">
        <f>S36*'Levy Proposition'!E$5/(1+Assumptions!$D$49)^('Incentive Relocation assumption'!$I36-2022)</f>
        <v>1599431.7346803457</v>
      </c>
      <c r="Z36" s="107">
        <f>T36*'Levy Proposition'!F$5/(1+Assumptions!$D$49)^('Incentive Relocation assumption'!$I36-2022)</f>
        <v>1116081.1529634399</v>
      </c>
      <c r="AA36" s="107">
        <f>U36*'Levy Proposition'!G$5/(1+Assumptions!$D$49)^('Incentive Relocation assumption'!$I36-2022)</f>
        <v>620830.63939029293</v>
      </c>
      <c r="AB36" s="81">
        <f>P36*'Levy Proposition'!B$33/(1+Assumptions!$D$49)^('Incentive Relocation assumption'!$I36-2022)</f>
        <v>41268213.706808373</v>
      </c>
      <c r="AC36" s="81">
        <f>Q36*'Levy Proposition'!C$33/(1+Assumptions!$D$49)^('Incentive Relocation assumption'!$I36-2022)</f>
        <v>5898360.8312933743</v>
      </c>
      <c r="AD36" s="81">
        <f>R36*'Levy Proposition'!D$33/(1+Assumptions!$D$49)^('Incentive Relocation assumption'!$I36-2022)</f>
        <v>4370847.8583058305</v>
      </c>
      <c r="AE36" s="81">
        <f>S36*'Levy Proposition'!E$33/(1+Assumptions!$D$49)^('Incentive Relocation assumption'!$I36-2022)</f>
        <v>1597962.6288639312</v>
      </c>
      <c r="AF36" s="81">
        <f>T36*'Levy Proposition'!F$33/(1+Assumptions!$D$49)^('Incentive Relocation assumption'!$I36-2022)</f>
        <v>1115056.0130478956</v>
      </c>
      <c r="AG36" s="81">
        <f>U36*'Levy Proposition'!G$33/(1+Assumptions!$D$49)^('Incentive Relocation assumption'!$I36-2022)</f>
        <v>620260.39566962619</v>
      </c>
      <c r="AH36" s="109">
        <f t="shared" si="4"/>
        <v>37940.419691048563</v>
      </c>
      <c r="AI36" s="109">
        <f t="shared" si="5"/>
        <v>5422.7276959065348</v>
      </c>
      <c r="AJ36" s="109">
        <f t="shared" si="6"/>
        <v>4018.3906027041376</v>
      </c>
      <c r="AK36" s="109">
        <f t="shared" si="7"/>
        <v>1469.1058164145797</v>
      </c>
      <c r="AL36" s="109">
        <f t="shared" si="8"/>
        <v>1025.1399155443069</v>
      </c>
      <c r="AM36" s="109">
        <f t="shared" si="9"/>
        <v>570.24372066673823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2425658.8191391979</v>
      </c>
      <c r="AP36" s="106">
        <f>-'Levy Proposition'!D$11*'Incentive Relocation assumption'!L36/(1+Assumptions!$D$49)^('Incentive Relocation assumption'!$I36-2022)</f>
        <v>1174974.9413946988</v>
      </c>
      <c r="AQ36" s="106">
        <f>-'Levy Proposition'!E$11*'Incentive Relocation assumption'!M36/(1+Assumptions!$D$49)^('Incentive Relocation assumption'!$I36-2022)</f>
        <v>694533.01743769913</v>
      </c>
      <c r="AR36" s="106">
        <f>-'Levy Proposition'!F$11*'Incentive Relocation assumption'!N36/(1+Assumptions!$D$49)^('Incentive Relocation assumption'!$I36-2022)</f>
        <v>276468.11806455016</v>
      </c>
      <c r="AS36" s="106">
        <f>-'Levy Proposition'!G$11*'Incentive Relocation assumption'!O36/(1+Assumptions!$D$49)^('Incentive Relocation assumption'!$I36-2022)</f>
        <v>313903.04128262773</v>
      </c>
    </row>
    <row r="37" spans="1:45" x14ac:dyDescent="0.35">
      <c r="A37">
        <v>2055</v>
      </c>
      <c r="B37" s="84">
        <f>'Future Expected Cost'!V36</f>
        <v>19747763.352479007</v>
      </c>
      <c r="C37" s="84">
        <f>'Future Expected Cost'!W36</f>
        <v>34783896.214770898</v>
      </c>
      <c r="D37" s="84">
        <f>'Future Expected Cost'!X36</f>
        <v>25792268.52600687</v>
      </c>
      <c r="E37" s="84">
        <f>'Future Expected Cost'!Y36</f>
        <v>9452029.6273692809</v>
      </c>
      <c r="F37" s="84">
        <f>'Future Expected Cost'!Z36</f>
        <v>6592102.0787971849</v>
      </c>
      <c r="G37" s="84">
        <f>'Future Expected Cost'!AA36</f>
        <v>3665593.9906672733</v>
      </c>
      <c r="H37" s="84"/>
      <c r="I37">
        <v>2055</v>
      </c>
      <c r="J37" s="103">
        <f t="shared" si="1"/>
        <v>43724.672498863547</v>
      </c>
      <c r="K37" s="103">
        <f t="shared" si="10"/>
        <v>-15832.310820871537</v>
      </c>
      <c r="L37" s="103">
        <f t="shared" si="11"/>
        <v>-18070.724508383304</v>
      </c>
      <c r="M37" s="103">
        <f t="shared" si="12"/>
        <v>-3908.5941065129614</v>
      </c>
      <c r="N37" s="103">
        <f t="shared" si="13"/>
        <v>-4847.1262487144004</v>
      </c>
      <c r="O37" s="103">
        <f t="shared" si="14"/>
        <v>-1065.9168143813483</v>
      </c>
      <c r="P37" s="106">
        <f t="shared" si="15"/>
        <v>6016098.5500227287</v>
      </c>
      <c r="Q37" s="106">
        <f t="shared" si="16"/>
        <v>316646.21641743073</v>
      </c>
      <c r="R37" s="106">
        <f t="shared" si="17"/>
        <v>361414.49016766605</v>
      </c>
      <c r="S37" s="106">
        <f t="shared" si="18"/>
        <v>78171.882130259226</v>
      </c>
      <c r="T37" s="106">
        <f t="shared" si="19"/>
        <v>96942.524974287997</v>
      </c>
      <c r="U37" s="106">
        <f t="shared" si="20"/>
        <v>21318.336287626968</v>
      </c>
      <c r="V37" s="107">
        <f>P37*'Levy Proposition'!B$5/(1+Assumptions!$D$49)^('Incentive Relocation assumption'!$I37-2022)</f>
        <v>39433644.309778757</v>
      </c>
      <c r="W37" s="107">
        <f>Q37*'Levy Proposition'!C$5/(1+Assumptions!$D$49)^('Incentive Relocation assumption'!$I37-2022)</f>
        <v>5313379.7374477666</v>
      </c>
      <c r="X37" s="107">
        <f>R37*'Levy Proposition'!D$5/(1+Assumptions!$D$49)^('Incentive Relocation assumption'!$I37-2022)</f>
        <v>3937360.7532750233</v>
      </c>
      <c r="Y37" s="107">
        <f>S37*'Levy Proposition'!E$5/(1+Assumptions!$D$49)^('Incentive Relocation assumption'!$I37-2022)</f>
        <v>1439481.662152329</v>
      </c>
      <c r="Z37" s="107">
        <f>T37*'Levy Proposition'!F$5/(1+Assumptions!$D$49)^('Incentive Relocation assumption'!$I37-2022)</f>
        <v>1004468.223513011</v>
      </c>
      <c r="AA37" s="107">
        <f>U37*'Levy Proposition'!G$5/(1+Assumptions!$D$49)^('Incentive Relocation assumption'!$I37-2022)</f>
        <v>558744.89753277099</v>
      </c>
      <c r="AB37" s="81">
        <f>P37*'Levy Proposition'!B$33/(1+Assumptions!$D$49)^('Incentive Relocation assumption'!$I37-2022)</f>
        <v>39397423.822863452</v>
      </c>
      <c r="AC37" s="81">
        <f>Q37*'Levy Proposition'!C$33/(1+Assumptions!$D$49)^('Incentive Relocation assumption'!$I37-2022)</f>
        <v>5308499.3059120849</v>
      </c>
      <c r="AD37" s="81">
        <f>R37*'Levy Proposition'!D$33/(1+Assumptions!$D$49)^('Incentive Relocation assumption'!$I37-2022)</f>
        <v>3933744.2190656927</v>
      </c>
      <c r="AE37" s="81">
        <f>S37*'Levy Proposition'!E$33/(1+Assumptions!$D$49)^('Incentive Relocation assumption'!$I37-2022)</f>
        <v>1438159.4732544622</v>
      </c>
      <c r="AF37" s="81">
        <f>T37*'Levy Proposition'!F$33/(1+Assumptions!$D$49)^('Incentive Relocation assumption'!$I37-2022)</f>
        <v>1003545.602010905</v>
      </c>
      <c r="AG37" s="81">
        <f>U37*'Levy Proposition'!G$33/(1+Assumptions!$D$49)^('Incentive Relocation assumption'!$I37-2022)</f>
        <v>558231.68064388551</v>
      </c>
      <c r="AH37" s="109">
        <f t="shared" si="4"/>
        <v>36220.486915305257</v>
      </c>
      <c r="AI37" s="109">
        <f t="shared" si="5"/>
        <v>4880.4315356817096</v>
      </c>
      <c r="AJ37" s="109">
        <f t="shared" si="6"/>
        <v>3616.5342093305662</v>
      </c>
      <c r="AK37" s="109">
        <f t="shared" si="7"/>
        <v>1322.1888978667557</v>
      </c>
      <c r="AL37" s="109">
        <f t="shared" si="8"/>
        <v>922.62150210596155</v>
      </c>
      <c r="AM37" s="109">
        <f t="shared" si="9"/>
        <v>513.21688888547942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2183082.4742806419</v>
      </c>
      <c r="AP37" s="106">
        <f>-'Levy Proposition'!D$11*'Incentive Relocation assumption'!L37/(1+Assumptions!$D$49)^('Incentive Relocation assumption'!$I37-2022)</f>
        <v>1057472.3790660575</v>
      </c>
      <c r="AQ37" s="106">
        <f>-'Levy Proposition'!E$11*'Incentive Relocation assumption'!M37/(1+Assumptions!$D$49)^('Incentive Relocation assumption'!$I37-2022)</f>
        <v>625076.71986432106</v>
      </c>
      <c r="AR37" s="106">
        <f>-'Levy Proposition'!F$11*'Incentive Relocation assumption'!N37/(1+Assumptions!$D$49)^('Incentive Relocation assumption'!$I37-2022)</f>
        <v>248820.11372821825</v>
      </c>
      <c r="AS37" s="106">
        <f>-'Levy Proposition'!G$11*'Incentive Relocation assumption'!O37/(1+Assumptions!$D$49)^('Incentive Relocation assumption'!$I37-2022)</f>
        <v>282511.38315102522</v>
      </c>
    </row>
    <row r="38" spans="1:45" x14ac:dyDescent="0.35">
      <c r="A38">
        <v>2056</v>
      </c>
      <c r="B38" s="84">
        <f>'Future Expected Cost'!V37</f>
        <v>18875166.661807206</v>
      </c>
      <c r="C38" s="84">
        <f>'Future Expected Cost'!W37</f>
        <v>33247681.35224887</v>
      </c>
      <c r="D38" s="84">
        <f>'Future Expected Cost'!X37</f>
        <v>24655417.141861387</v>
      </c>
      <c r="E38" s="84">
        <f>'Future Expected Cost'!Y37</f>
        <v>9038436.6961866245</v>
      </c>
      <c r="F38" s="84">
        <f>'Future Expected Cost'!Z37</f>
        <v>6303198.2081410279</v>
      </c>
      <c r="G38" s="84">
        <f>'Future Expected Cost'!AA37</f>
        <v>3504780.0675401567</v>
      </c>
      <c r="H38" s="84"/>
      <c r="I38">
        <v>2056</v>
      </c>
      <c r="J38" s="103">
        <f t="shared" si="1"/>
        <v>41538.438873920371</v>
      </c>
      <c r="K38" s="103">
        <f t="shared" si="10"/>
        <v>-15040.69527982796</v>
      </c>
      <c r="L38" s="103">
        <f t="shared" si="11"/>
        <v>-17167.188282964136</v>
      </c>
      <c r="M38" s="103">
        <f t="shared" si="12"/>
        <v>-3713.1644011873136</v>
      </c>
      <c r="N38" s="103">
        <f t="shared" si="13"/>
        <v>-4604.7699362786798</v>
      </c>
      <c r="O38" s="103">
        <f t="shared" si="14"/>
        <v>-1012.620973662281</v>
      </c>
      <c r="P38" s="106">
        <f t="shared" si="15"/>
        <v>6059823.2225215919</v>
      </c>
      <c r="Q38" s="106">
        <f t="shared" si="16"/>
        <v>300813.90559655917</v>
      </c>
      <c r="R38" s="106">
        <f t="shared" si="17"/>
        <v>343343.76565928274</v>
      </c>
      <c r="S38" s="106">
        <f t="shared" si="18"/>
        <v>74263.288023746267</v>
      </c>
      <c r="T38" s="106">
        <f t="shared" si="19"/>
        <v>92095.398725573599</v>
      </c>
      <c r="U38" s="106">
        <f t="shared" si="20"/>
        <v>20252.41947324562</v>
      </c>
      <c r="V38" s="107">
        <f>P38*'Levy Proposition'!B$5/(1+Assumptions!$D$49)^('Incentive Relocation assumption'!$I38-2022)</f>
        <v>37629526.257625476</v>
      </c>
      <c r="W38" s="107">
        <f>Q38*'Levy Proposition'!C$5/(1+Assumptions!$D$49)^('Incentive Relocation assumption'!$I38-2022)</f>
        <v>4782018.8447345067</v>
      </c>
      <c r="X38" s="107">
        <f>R38*'Levy Proposition'!D$5/(1+Assumptions!$D$49)^('Incentive Relocation assumption'!$I38-2022)</f>
        <v>3543607.6943605253</v>
      </c>
      <c r="Y38" s="107">
        <f>S38*'Levy Proposition'!E$5/(1+Assumptions!$D$49)^('Incentive Relocation assumption'!$I38-2022)</f>
        <v>1295527.2868128708</v>
      </c>
      <c r="Z38" s="107">
        <f>T38*'Levy Proposition'!F$5/(1+Assumptions!$D$49)^('Incentive Relocation assumption'!$I38-2022)</f>
        <v>904017.06844379893</v>
      </c>
      <c r="AA38" s="107">
        <f>U38*'Levy Proposition'!G$5/(1+Assumptions!$D$49)^('Incentive Relocation assumption'!$I38-2022)</f>
        <v>502867.9976644016</v>
      </c>
      <c r="AB38" s="81">
        <f>P38*'Levy Proposition'!B$33/(1+Assumptions!$D$49)^('Incentive Relocation assumption'!$I38-2022)</f>
        <v>37594962.884462789</v>
      </c>
      <c r="AC38" s="81">
        <f>Q38*'Levy Proposition'!C$33/(1+Assumptions!$D$49)^('Incentive Relocation assumption'!$I38-2022)</f>
        <v>4777626.4774038643</v>
      </c>
      <c r="AD38" s="81">
        <f>R38*'Levy Proposition'!D$33/(1+Assumptions!$D$49)^('Incentive Relocation assumption'!$I38-2022)</f>
        <v>3540352.829171848</v>
      </c>
      <c r="AE38" s="81">
        <f>S38*'Levy Proposition'!E$33/(1+Assumptions!$D$49)^('Incentive Relocation assumption'!$I38-2022)</f>
        <v>1294337.3225079789</v>
      </c>
      <c r="AF38" s="81">
        <f>T38*'Levy Proposition'!F$33/(1+Assumptions!$D$49)^('Incentive Relocation assumption'!$I38-2022)</f>
        <v>903186.71307158004</v>
      </c>
      <c r="AG38" s="81">
        <f>U38*'Levy Proposition'!G$33/(1+Assumptions!$D$49)^('Incentive Relocation assumption'!$I38-2022)</f>
        <v>502406.10467813723</v>
      </c>
      <c r="AH38" s="109">
        <f t="shared" si="4"/>
        <v>34563.373162686825</v>
      </c>
      <c r="AI38" s="109">
        <f t="shared" si="5"/>
        <v>4392.3673306424171</v>
      </c>
      <c r="AJ38" s="109">
        <f t="shared" si="6"/>
        <v>3254.8651886773296</v>
      </c>
      <c r="AK38" s="109">
        <f t="shared" si="7"/>
        <v>1189.9643048918806</v>
      </c>
      <c r="AL38" s="109">
        <f t="shared" si="8"/>
        <v>830.3553722188808</v>
      </c>
      <c r="AM38" s="109">
        <f t="shared" si="9"/>
        <v>461.89298626437085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1964764.8102475358</v>
      </c>
      <c r="AP38" s="106">
        <f>-'Levy Proposition'!D$11*'Incentive Relocation assumption'!L38/(1+Assumptions!$D$49)^('Incentive Relocation assumption'!$I38-2022)</f>
        <v>951720.57981105847</v>
      </c>
      <c r="AQ38" s="106">
        <f>-'Levy Proposition'!E$11*'Incentive Relocation assumption'!M38/(1+Assumptions!$D$49)^('Incentive Relocation assumption'!$I38-2022)</f>
        <v>562566.35164416395</v>
      </c>
      <c r="AR38" s="106">
        <f>-'Levy Proposition'!F$11*'Incentive Relocation assumption'!N38/(1+Assumptions!$D$49)^('Incentive Relocation assumption'!$I38-2022)</f>
        <v>223937.02908365102</v>
      </c>
      <c r="AS38" s="106">
        <f>-'Levy Proposition'!G$11*'Incentive Relocation assumption'!O38/(1+Assumptions!$D$49)^('Incentive Relocation assumption'!$I38-2022)</f>
        <v>254259.02623875739</v>
      </c>
    </row>
    <row r="39" spans="1:45" x14ac:dyDescent="0.35">
      <c r="A39">
        <v>2057</v>
      </c>
      <c r="B39" s="84">
        <f>'Future Expected Cost'!V38</f>
        <v>18041218.919762477</v>
      </c>
      <c r="C39" s="84">
        <f>'Future Expected Cost'!W38</f>
        <v>31779476.095567472</v>
      </c>
      <c r="D39" s="84">
        <f>'Future Expected Cost'!X38</f>
        <v>23568806.038143091</v>
      </c>
      <c r="E39" s="84">
        <f>'Future Expected Cost'!Y38</f>
        <v>8643000.1857563276</v>
      </c>
      <c r="F39" s="84">
        <f>'Future Expected Cost'!Z38</f>
        <v>6026995.7263921257</v>
      </c>
      <c r="G39" s="84">
        <f>'Future Expected Cost'!AA38</f>
        <v>3351043.1671316107</v>
      </c>
      <c r="H39" s="84"/>
      <c r="I39">
        <v>2057</v>
      </c>
      <c r="J39" s="103">
        <f t="shared" si="1"/>
        <v>39461.516930224345</v>
      </c>
      <c r="K39" s="103">
        <f t="shared" si="10"/>
        <v>-14288.66051583656</v>
      </c>
      <c r="L39" s="103">
        <f t="shared" si="11"/>
        <v>-16308.828868815932</v>
      </c>
      <c r="M39" s="103">
        <f t="shared" si="12"/>
        <v>-3527.5061811279479</v>
      </c>
      <c r="N39" s="103">
        <f t="shared" si="13"/>
        <v>-4374.5314394647457</v>
      </c>
      <c r="O39" s="103">
        <f t="shared" si="14"/>
        <v>-961.98992497916697</v>
      </c>
      <c r="P39" s="106">
        <f t="shared" si="15"/>
        <v>6101361.6613955125</v>
      </c>
      <c r="Q39" s="106">
        <f t="shared" si="16"/>
        <v>285773.21031673119</v>
      </c>
      <c r="R39" s="106">
        <f t="shared" si="17"/>
        <v>326176.57737631863</v>
      </c>
      <c r="S39" s="106">
        <f t="shared" si="18"/>
        <v>70550.123622558953</v>
      </c>
      <c r="T39" s="106">
        <f t="shared" si="19"/>
        <v>87490.628789294919</v>
      </c>
      <c r="U39" s="106">
        <f t="shared" si="20"/>
        <v>19239.798499583339</v>
      </c>
      <c r="V39" s="107">
        <f>P39*'Levy Proposition'!B$5/(1+Assumptions!$D$49)^('Incentive Relocation assumption'!$I39-2022)</f>
        <v>35893217.211664073</v>
      </c>
      <c r="W39" s="107">
        <f>Q39*'Levy Proposition'!C$5/(1+Assumptions!$D$49)^('Incentive Relocation assumption'!$I39-2022)</f>
        <v>4303796.3332882803</v>
      </c>
      <c r="X39" s="107">
        <f>R39*'Levy Proposition'!D$5/(1+Assumptions!$D$49)^('Incentive Relocation assumption'!$I39-2022)</f>
        <v>3189231.6397694349</v>
      </c>
      <c r="Y39" s="107">
        <f>S39*'Levy Proposition'!E$5/(1+Assumptions!$D$49)^('Incentive Relocation assumption'!$I39-2022)</f>
        <v>1165968.9699465635</v>
      </c>
      <c r="Z39" s="107">
        <f>T39*'Levy Proposition'!F$5/(1+Assumptions!$D$49)^('Incentive Relocation assumption'!$I39-2022)</f>
        <v>813611.46217198798</v>
      </c>
      <c r="AA39" s="107">
        <f>U39*'Levy Proposition'!G$5/(1+Assumptions!$D$49)^('Incentive Relocation assumption'!$I39-2022)</f>
        <v>452579.02880477422</v>
      </c>
      <c r="AB39" s="81">
        <f>P39*'Levy Proposition'!B$33/(1+Assumptions!$D$49)^('Incentive Relocation assumption'!$I39-2022)</f>
        <v>35860248.668504573</v>
      </c>
      <c r="AC39" s="81">
        <f>Q39*'Levy Proposition'!C$33/(1+Assumptions!$D$49)^('Incentive Relocation assumption'!$I39-2022)</f>
        <v>4299843.2216369342</v>
      </c>
      <c r="AD39" s="81">
        <f>R39*'Levy Proposition'!D$33/(1+Assumptions!$D$49)^('Incentive Relocation assumption'!$I39-2022)</f>
        <v>3186302.2751393057</v>
      </c>
      <c r="AE39" s="81">
        <f>S39*'Levy Proposition'!E$33/(1+Assumptions!$D$49)^('Incentive Relocation assumption'!$I39-2022)</f>
        <v>1164898.0072050057</v>
      </c>
      <c r="AF39" s="81">
        <f>T39*'Levy Proposition'!F$33/(1+Assumptions!$D$49)^('Incentive Relocation assumption'!$I39-2022)</f>
        <v>812864.14591868292</v>
      </c>
      <c r="AG39" s="81">
        <f>U39*'Levy Proposition'!G$33/(1+Assumptions!$D$49)^('Incentive Relocation assumption'!$I39-2022)</f>
        <v>452163.32710948604</v>
      </c>
      <c r="AH39" s="109">
        <f t="shared" si="4"/>
        <v>32968.543159499764</v>
      </c>
      <c r="AI39" s="109">
        <f t="shared" si="5"/>
        <v>3953.1116513460875</v>
      </c>
      <c r="AJ39" s="109">
        <f t="shared" si="6"/>
        <v>2929.3646301291883</v>
      </c>
      <c r="AK39" s="109">
        <f t="shared" si="7"/>
        <v>1070.9627415577415</v>
      </c>
      <c r="AL39" s="109">
        <f t="shared" si="8"/>
        <v>747.31625330506358</v>
      </c>
      <c r="AM39" s="109">
        <f t="shared" si="9"/>
        <v>415.70169528818224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1768279.8543188628</v>
      </c>
      <c r="AP39" s="106">
        <f>-'Levy Proposition'!D$11*'Incentive Relocation assumption'!L39/(1+Assumptions!$D$49)^('Incentive Relocation assumption'!$I39-2022)</f>
        <v>856544.41663607408</v>
      </c>
      <c r="AQ39" s="106">
        <f>-'Levy Proposition'!E$11*'Incentive Relocation assumption'!M39/(1+Assumptions!$D$49)^('Incentive Relocation assumption'!$I39-2022)</f>
        <v>506307.28988102503</v>
      </c>
      <c r="AR39" s="106">
        <f>-'Levy Proposition'!F$11*'Incentive Relocation assumption'!N39/(1+Assumptions!$D$49)^('Incentive Relocation assumption'!$I39-2022)</f>
        <v>201542.36023534462</v>
      </c>
      <c r="AS39" s="106">
        <f>-'Levy Proposition'!G$11*'Incentive Relocation assumption'!O39/(1+Assumptions!$D$49)^('Incentive Relocation assumption'!$I39-2022)</f>
        <v>228832.02688268918</v>
      </c>
    </row>
    <row r="40" spans="1:45" x14ac:dyDescent="0.35">
      <c r="A40">
        <v>2058</v>
      </c>
      <c r="B40" s="84">
        <f>'Future Expected Cost'!V39</f>
        <v>17244204.631418914</v>
      </c>
      <c r="C40" s="84">
        <f>'Future Expected Cost'!W39</f>
        <v>30376263.03985339</v>
      </c>
      <c r="D40" s="84">
        <f>'Future Expected Cost'!X39</f>
        <v>22530209.709236473</v>
      </c>
      <c r="E40" s="84">
        <f>'Future Expected Cost'!Y39</f>
        <v>8264920.6698720632</v>
      </c>
      <c r="F40" s="84">
        <f>'Future Expected Cost'!Z39</f>
        <v>5762934.6229093093</v>
      </c>
      <c r="G40" s="84">
        <f>'Future Expected Cost'!AA39</f>
        <v>3204070.9677301794</v>
      </c>
      <c r="H40" s="84"/>
      <c r="I40">
        <v>2058</v>
      </c>
      <c r="J40" s="103">
        <f t="shared" si="1"/>
        <v>37488.441083713136</v>
      </c>
      <c r="K40" s="103">
        <f t="shared" si="10"/>
        <v>-13574.227490044732</v>
      </c>
      <c r="L40" s="103">
        <f t="shared" si="11"/>
        <v>-15493.387425375136</v>
      </c>
      <c r="M40" s="103">
        <f t="shared" si="12"/>
        <v>-3351.1308720715506</v>
      </c>
      <c r="N40" s="103">
        <f t="shared" si="13"/>
        <v>-4155.804867491509</v>
      </c>
      <c r="O40" s="103">
        <f t="shared" si="14"/>
        <v>-913.89042873020867</v>
      </c>
      <c r="P40" s="106">
        <f t="shared" si="15"/>
        <v>6140823.1783257369</v>
      </c>
      <c r="Q40" s="106">
        <f t="shared" si="16"/>
        <v>271484.54980089463</v>
      </c>
      <c r="R40" s="106">
        <f t="shared" si="17"/>
        <v>309867.74850750272</v>
      </c>
      <c r="S40" s="106">
        <f t="shared" si="18"/>
        <v>67022.617441431008</v>
      </c>
      <c r="T40" s="106">
        <f t="shared" si="19"/>
        <v>83116.097349830176</v>
      </c>
      <c r="U40" s="106">
        <f t="shared" si="20"/>
        <v>18277.808574604172</v>
      </c>
      <c r="V40" s="107">
        <f>P40*'Levy Proposition'!B$5/(1+Assumptions!$D$49)^('Incentive Relocation assumption'!$I40-2022)</f>
        <v>34223863.362773217</v>
      </c>
      <c r="W40" s="107">
        <f>Q40*'Levy Proposition'!C$5/(1+Assumptions!$D$49)^('Incentive Relocation assumption'!$I40-2022)</f>
        <v>3873398.1357729291</v>
      </c>
      <c r="X40" s="107">
        <f>R40*'Levy Proposition'!D$5/(1+Assumptions!$D$49)^('Incentive Relocation assumption'!$I40-2022)</f>
        <v>2870294.7192188893</v>
      </c>
      <c r="Y40" s="107">
        <f>S40*'Levy Proposition'!E$5/(1+Assumptions!$D$49)^('Incentive Relocation assumption'!$I40-2022)</f>
        <v>1049367.0436094934</v>
      </c>
      <c r="Z40" s="107">
        <f>T40*'Levy Proposition'!F$5/(1+Assumptions!$D$49)^('Incentive Relocation assumption'!$I40-2022)</f>
        <v>732246.80648692115</v>
      </c>
      <c r="AA40" s="107">
        <f>U40*'Levy Proposition'!G$5/(1+Assumptions!$D$49)^('Incentive Relocation assumption'!$I40-2022)</f>
        <v>407319.17374978459</v>
      </c>
      <c r="AB40" s="81">
        <f>P40*'Levy Proposition'!B$33/(1+Assumptions!$D$49)^('Incentive Relocation assumption'!$I40-2022)</f>
        <v>34192428.150105968</v>
      </c>
      <c r="AC40" s="81">
        <f>Q40*'Levy Proposition'!C$33/(1+Assumptions!$D$49)^('Incentive Relocation assumption'!$I40-2022)</f>
        <v>3869840.3523382447</v>
      </c>
      <c r="AD40" s="81">
        <f>R40*'Levy Proposition'!D$33/(1+Assumptions!$D$49)^('Incentive Relocation assumption'!$I40-2022)</f>
        <v>2867658.3036874249</v>
      </c>
      <c r="AE40" s="81">
        <f>S40*'Levy Proposition'!E$33/(1+Assumptions!$D$49)^('Incentive Relocation assumption'!$I40-2022)</f>
        <v>1048403.1817616298</v>
      </c>
      <c r="AF40" s="81">
        <f>T40*'Levy Proposition'!F$33/(1+Assumptions!$D$49)^('Incentive Relocation assumption'!$I40-2022)</f>
        <v>731574.22508245392</v>
      </c>
      <c r="AG40" s="81">
        <f>U40*'Levy Proposition'!G$33/(1+Assumptions!$D$49)^('Incentive Relocation assumption'!$I40-2022)</f>
        <v>406945.04401713144</v>
      </c>
      <c r="AH40" s="109">
        <f t="shared" si="4"/>
        <v>31435.212667249143</v>
      </c>
      <c r="AI40" s="109">
        <f t="shared" si="5"/>
        <v>3557.7834346843883</v>
      </c>
      <c r="AJ40" s="109">
        <f t="shared" si="6"/>
        <v>2636.4155314643867</v>
      </c>
      <c r="AK40" s="109">
        <f t="shared" si="7"/>
        <v>963.86184786364902</v>
      </c>
      <c r="AL40" s="109">
        <f t="shared" si="8"/>
        <v>672.58140446722973</v>
      </c>
      <c r="AM40" s="109">
        <f t="shared" si="9"/>
        <v>374.1297326531494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1591444.241510005</v>
      </c>
      <c r="AP40" s="106">
        <f>-'Levy Proposition'!D$11*'Incentive Relocation assumption'!L40/(1+Assumptions!$D$49)^('Incentive Relocation assumption'!$I40-2022)</f>
        <v>770886.28031568346</v>
      </c>
      <c r="AQ40" s="106">
        <f>-'Levy Proposition'!E$11*'Incentive Relocation assumption'!M40/(1+Assumptions!$D$49)^('Incentive Relocation assumption'!$I40-2022)</f>
        <v>455674.37696453941</v>
      </c>
      <c r="AR40" s="106">
        <f>-'Levy Proposition'!F$11*'Incentive Relocation assumption'!N40/(1+Assumptions!$D$49)^('Incentive Relocation assumption'!$I40-2022)</f>
        <v>181387.25487002954</v>
      </c>
      <c r="AS40" s="106">
        <f>-'Levy Proposition'!G$11*'Incentive Relocation assumption'!O40/(1+Assumptions!$D$49)^('Incentive Relocation assumption'!$I40-2022)</f>
        <v>205947.83714017775</v>
      </c>
    </row>
    <row r="41" spans="1:45" x14ac:dyDescent="0.35">
      <c r="A41">
        <v>2059</v>
      </c>
      <c r="B41" s="84">
        <f>'Future Expected Cost'!V40</f>
        <v>16482484.593076909</v>
      </c>
      <c r="C41" s="84">
        <f>'Future Expected Cost'!W40</f>
        <v>29035158.917180255</v>
      </c>
      <c r="D41" s="84">
        <f>'Future Expected Cost'!X40</f>
        <v>21537501.44418719</v>
      </c>
      <c r="E41" s="84">
        <f>'Future Expected Cost'!Y40</f>
        <v>7903434.0164887346</v>
      </c>
      <c r="F41" s="84">
        <f>'Future Expected Cost'!Z40</f>
        <v>5510479.6425784808</v>
      </c>
      <c r="G41" s="84">
        <f>'Future Expected Cost'!AA40</f>
        <v>3063564.9661268666</v>
      </c>
      <c r="H41" s="84"/>
      <c r="I41">
        <v>2059</v>
      </c>
      <c r="J41" s="103">
        <f t="shared" si="1"/>
        <v>35614.019029527481</v>
      </c>
      <c r="K41" s="103">
        <f t="shared" si="10"/>
        <v>-12895.516115542496</v>
      </c>
      <c r="L41" s="103">
        <f t="shared" si="11"/>
        <v>-14718.718054106381</v>
      </c>
      <c r="M41" s="103">
        <f t="shared" si="12"/>
        <v>-3183.5743284679729</v>
      </c>
      <c r="N41" s="103">
        <f t="shared" si="13"/>
        <v>-3948.0146241169336</v>
      </c>
      <c r="O41" s="103">
        <f t="shared" si="14"/>
        <v>-868.19590729369816</v>
      </c>
      <c r="P41" s="106">
        <f t="shared" si="15"/>
        <v>6178311.6194094503</v>
      </c>
      <c r="Q41" s="106">
        <f t="shared" si="16"/>
        <v>257910.32231084991</v>
      </c>
      <c r="R41" s="106">
        <f t="shared" si="17"/>
        <v>294374.36108212761</v>
      </c>
      <c r="S41" s="106">
        <f t="shared" si="18"/>
        <v>63671.486569359455</v>
      </c>
      <c r="T41" s="106">
        <f t="shared" si="19"/>
        <v>78960.292482338671</v>
      </c>
      <c r="U41" s="106">
        <f t="shared" si="20"/>
        <v>17363.918145873962</v>
      </c>
      <c r="V41" s="107">
        <f>P41*'Levy Proposition'!B$5/(1+Assumptions!$D$49)^('Incentive Relocation assumption'!$I41-2022)</f>
        <v>32620384.291935131</v>
      </c>
      <c r="W41" s="107">
        <f>Q41*'Levy Proposition'!C$5/(1+Assumptions!$D$49)^('Incentive Relocation assumption'!$I41-2022)</f>
        <v>3486041.6145078405</v>
      </c>
      <c r="X41" s="107">
        <f>R41*'Levy Proposition'!D$5/(1+Assumptions!$D$49)^('Incentive Relocation assumption'!$I41-2022)</f>
        <v>2583252.8664400969</v>
      </c>
      <c r="Y41" s="107">
        <f>S41*'Levy Proposition'!E$5/(1+Assumptions!$D$49)^('Incentive Relocation assumption'!$I41-2022)</f>
        <v>944425.8128620655</v>
      </c>
      <c r="Z41" s="107">
        <f>T41*'Levy Proposition'!F$5/(1+Assumptions!$D$49)^('Incentive Relocation assumption'!$I41-2022)</f>
        <v>659018.96733228595</v>
      </c>
      <c r="AA41" s="107">
        <f>U41*'Levy Proposition'!G$5/(1+Assumptions!$D$49)^('Incentive Relocation assumption'!$I41-2022)</f>
        <v>366585.49942616577</v>
      </c>
      <c r="AB41" s="81">
        <f>P41*'Levy Proposition'!B$33/(1+Assumptions!$D$49)^('Incentive Relocation assumption'!$I41-2022)</f>
        <v>32590421.902632821</v>
      </c>
      <c r="AC41" s="81">
        <f>Q41*'Levy Proposition'!C$33/(1+Assumptions!$D$49)^('Incentive Relocation assumption'!$I41-2022)</f>
        <v>3482839.6247629263</v>
      </c>
      <c r="AD41" s="81">
        <f>R41*'Levy Proposition'!D$33/(1+Assumptions!$D$49)^('Incentive Relocation assumption'!$I41-2022)</f>
        <v>2580880.1038338104</v>
      </c>
      <c r="AE41" s="81">
        <f>S41*'Levy Proposition'!E$33/(1+Assumptions!$D$49)^('Incentive Relocation assumption'!$I41-2022)</f>
        <v>943558.3413565529</v>
      </c>
      <c r="AF41" s="81">
        <f>T41*'Levy Proposition'!F$33/(1+Assumptions!$D$49)^('Incentive Relocation assumption'!$I41-2022)</f>
        <v>658413.64696940791</v>
      </c>
      <c r="AG41" s="81">
        <f>U41*'Levy Proposition'!G$33/(1+Assumptions!$D$49)^('Incentive Relocation assumption'!$I41-2022)</f>
        <v>366248.78428056574</v>
      </c>
      <c r="AH41" s="109">
        <f t="shared" si="4"/>
        <v>29962.389302309602</v>
      </c>
      <c r="AI41" s="109">
        <f t="shared" si="5"/>
        <v>3201.98974491423</v>
      </c>
      <c r="AJ41" s="109">
        <f t="shared" si="6"/>
        <v>2372.7626062864438</v>
      </c>
      <c r="AK41" s="109">
        <f t="shared" si="7"/>
        <v>867.47150551259983</v>
      </c>
      <c r="AL41" s="109">
        <f t="shared" si="8"/>
        <v>605.32036287803203</v>
      </c>
      <c r="AM41" s="109">
        <f t="shared" si="9"/>
        <v>336.71514560002834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1432292.9527526307</v>
      </c>
      <c r="AP41" s="106">
        <f>-'Levy Proposition'!D$11*'Incentive Relocation assumption'!L41/(1+Assumptions!$D$49)^('Incentive Relocation assumption'!$I41-2022)</f>
        <v>693794.32710894709</v>
      </c>
      <c r="AQ41" s="106">
        <f>-'Levy Proposition'!E$11*'Incentive Relocation assumption'!M41/(1+Assumptions!$D$49)^('Incentive Relocation assumption'!$I41-2022)</f>
        <v>410104.97374196083</v>
      </c>
      <c r="AR41" s="106">
        <f>-'Levy Proposition'!F$11*'Incentive Relocation assumption'!N41/(1+Assumptions!$D$49)^('Incentive Relocation assumption'!$I41-2022)</f>
        <v>163247.74697917391</v>
      </c>
      <c r="AS41" s="106">
        <f>-'Levy Proposition'!G$11*'Incentive Relocation assumption'!O41/(1+Assumptions!$D$49)^('Incentive Relocation assumption'!$I41-2022)</f>
        <v>185352.16508159932</v>
      </c>
    </row>
    <row r="42" spans="1:45" x14ac:dyDescent="0.35">
      <c r="A42">
        <v>2060</v>
      </c>
      <c r="B42" s="84">
        <f>'Future Expected Cost'!V41</f>
        <v>16697343.330713322</v>
      </c>
      <c r="C42" s="84">
        <f>'Future Expected Cost'!W41</f>
        <v>29414352.291257419</v>
      </c>
      <c r="D42" s="84">
        <f>'Future Expected Cost'!X41</f>
        <v>21820806.990893986</v>
      </c>
      <c r="E42" s="84">
        <f>'Future Expected Cost'!Y41</f>
        <v>8010118.1005151719</v>
      </c>
      <c r="F42" s="84">
        <f>'Future Expected Cost'!Z41</f>
        <v>5584457.3973615132</v>
      </c>
      <c r="G42" s="84">
        <f>'Future Expected Cost'!AA41</f>
        <v>3104544.5444024154</v>
      </c>
      <c r="H42" s="84"/>
      <c r="I42">
        <v>2060</v>
      </c>
      <c r="J42" s="103">
        <f t="shared" si="1"/>
        <v>33833.318078051103</v>
      </c>
      <c r="K42" s="103">
        <f t="shared" si="10"/>
        <v>-12250.740309765371</v>
      </c>
      <c r="L42" s="103">
        <f t="shared" si="11"/>
        <v>-13982.782151401061</v>
      </c>
      <c r="M42" s="103">
        <f t="shared" si="12"/>
        <v>-3024.3956120445746</v>
      </c>
      <c r="N42" s="103">
        <f t="shared" si="13"/>
        <v>-3750.6138929110875</v>
      </c>
      <c r="O42" s="103">
        <f t="shared" si="14"/>
        <v>-824.78611192901326</v>
      </c>
      <c r="P42" s="106">
        <f t="shared" si="15"/>
        <v>6213925.6384389782</v>
      </c>
      <c r="Q42" s="106">
        <f t="shared" si="16"/>
        <v>245014.80619530741</v>
      </c>
      <c r="R42" s="106">
        <f t="shared" si="17"/>
        <v>279655.64302802121</v>
      </c>
      <c r="S42" s="106">
        <f t="shared" si="18"/>
        <v>60487.912240891485</v>
      </c>
      <c r="T42" s="106">
        <f t="shared" si="19"/>
        <v>75012.277858221743</v>
      </c>
      <c r="U42" s="106">
        <f t="shared" si="20"/>
        <v>16495.722238580263</v>
      </c>
      <c r="V42" s="107">
        <f>P42*'Levy Proposition'!B$5/(1+Assumptions!$D$49)^('Incentive Relocation assumption'!$I42-2022)</f>
        <v>31081512.054382004</v>
      </c>
      <c r="W42" s="107">
        <f>Q42*'Levy Proposition'!C$5/(1+Assumptions!$D$49)^('Incentive Relocation assumption'!$I42-2022)</f>
        <v>3137422.4162101075</v>
      </c>
      <c r="X42" s="107">
        <f>R42*'Levy Proposition'!D$5/(1+Assumptions!$D$49)^('Incentive Relocation assumption'!$I42-2022)</f>
        <v>2324916.4370782776</v>
      </c>
      <c r="Y42" s="107">
        <f>S42*'Levy Proposition'!E$5/(1+Assumptions!$D$49)^('Incentive Relocation assumption'!$I42-2022)</f>
        <v>849979.15784755256</v>
      </c>
      <c r="Z42" s="107">
        <f>T42*'Levy Proposition'!F$5/(1+Assumptions!$D$49)^('Incentive Relocation assumption'!$I42-2022)</f>
        <v>593114.22795733251</v>
      </c>
      <c r="AA42" s="107">
        <f>U42*'Levy Proposition'!G$5/(1+Assumptions!$D$49)^('Incentive Relocation assumption'!$I42-2022)</f>
        <v>329925.36823735136</v>
      </c>
      <c r="AB42" s="81">
        <f>P42*'Levy Proposition'!B$33/(1+Assumptions!$D$49)^('Incentive Relocation assumption'!$I42-2022)</f>
        <v>31052963.145946611</v>
      </c>
      <c r="AC42" s="81">
        <f>Q42*'Levy Proposition'!C$33/(1+Assumptions!$D$49)^('Incentive Relocation assumption'!$I42-2022)</f>
        <v>3134540.6392512899</v>
      </c>
      <c r="AD42" s="81">
        <f>R42*'Levy Proposition'!D$33/(1+Assumptions!$D$49)^('Incentive Relocation assumption'!$I42-2022)</f>
        <v>2322780.9609673996</v>
      </c>
      <c r="AE42" s="81">
        <f>S42*'Levy Proposition'!E$33/(1+Assumptions!$D$49)^('Incentive Relocation assumption'!$I42-2022)</f>
        <v>849198.43723438133</v>
      </c>
      <c r="AF42" s="81">
        <f>T42*'Levy Proposition'!F$33/(1+Assumptions!$D$49)^('Incentive Relocation assumption'!$I42-2022)</f>
        <v>592569.44224175799</v>
      </c>
      <c r="AG42" s="81">
        <f>U42*'Levy Proposition'!G$33/(1+Assumptions!$D$49)^('Incentive Relocation assumption'!$I42-2022)</f>
        <v>329622.32605871337</v>
      </c>
      <c r="AH42" s="109">
        <f t="shared" si="4"/>
        <v>28548.908435393125</v>
      </c>
      <c r="AI42" s="109">
        <f t="shared" si="5"/>
        <v>2881.7769588176161</v>
      </c>
      <c r="AJ42" s="109">
        <f t="shared" si="6"/>
        <v>2135.4761108779348</v>
      </c>
      <c r="AK42" s="109">
        <f t="shared" si="7"/>
        <v>780.72061317123007</v>
      </c>
      <c r="AL42" s="109">
        <f t="shared" si="8"/>
        <v>544.78571557451505</v>
      </c>
      <c r="AM42" s="109">
        <f t="shared" si="9"/>
        <v>303.0421786379884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1289057.4793612412</v>
      </c>
      <c r="AP42" s="106">
        <f>-'Levy Proposition'!D$11*'Incentive Relocation assumption'!L42/(1+Assumptions!$D$49)^('Incentive Relocation assumption'!$I42-2022)</f>
        <v>624411.90175474389</v>
      </c>
      <c r="AQ42" s="106">
        <f>-'Levy Proposition'!E$11*'Incentive Relocation assumption'!M42/(1+Assumptions!$D$49)^('Incentive Relocation assumption'!$I42-2022)</f>
        <v>369092.70740273083</v>
      </c>
      <c r="AR42" s="106">
        <f>-'Levy Proposition'!F$11*'Incentive Relocation assumption'!N42/(1+Assumptions!$D$49)^('Incentive Relocation assumption'!$I42-2022)</f>
        <v>146922.26812116394</v>
      </c>
      <c r="AS42" s="106">
        <f>-'Levy Proposition'!G$11*'Incentive Relocation assumption'!O42/(1+Assumptions!$D$49)^('Incentive Relocation assumption'!$I42-2022)</f>
        <v>166816.14906716661</v>
      </c>
    </row>
    <row r="43" spans="1:45" x14ac:dyDescent="0.35">
      <c r="A43">
        <v>2061</v>
      </c>
      <c r="B43" s="84">
        <f>'Future Expected Cost'!V42</f>
        <v>15959943.671881417</v>
      </c>
      <c r="C43" s="84">
        <f>'Future Expected Cost'!W42</f>
        <v>28116009.503789462</v>
      </c>
      <c r="D43" s="84">
        <f>'Future Expected Cost'!X42</f>
        <v>20859591.030515689</v>
      </c>
      <c r="E43" s="84">
        <f>'Future Expected Cost'!Y42</f>
        <v>7659881.352309376</v>
      </c>
      <c r="F43" s="84">
        <f>'Future Expected Cost'!Z42</f>
        <v>5339892.6162101701</v>
      </c>
      <c r="G43" s="84">
        <f>'Future Expected Cost'!AA42</f>
        <v>2968442.368558554</v>
      </c>
      <c r="H43" s="84"/>
      <c r="I43">
        <v>2061</v>
      </c>
      <c r="J43" s="103">
        <f t="shared" si="1"/>
        <v>32141.652174148556</v>
      </c>
      <c r="K43" s="103">
        <f t="shared" si="10"/>
        <v>-11638.203294277104</v>
      </c>
      <c r="L43" s="103">
        <f t="shared" si="11"/>
        <v>-13283.643043831009</v>
      </c>
      <c r="M43" s="103">
        <f t="shared" si="12"/>
        <v>-2873.175831442346</v>
      </c>
      <c r="N43" s="103">
        <f t="shared" si="13"/>
        <v>-3563.0831982655327</v>
      </c>
      <c r="O43" s="103">
        <f t="shared" si="14"/>
        <v>-783.54680633256248</v>
      </c>
      <c r="P43" s="106">
        <f t="shared" si="15"/>
        <v>6247758.9565170296</v>
      </c>
      <c r="Q43" s="106">
        <f t="shared" si="16"/>
        <v>232764.06588554205</v>
      </c>
      <c r="R43" s="106">
        <f t="shared" si="17"/>
        <v>265672.86087662017</v>
      </c>
      <c r="S43" s="106">
        <f t="shared" si="18"/>
        <v>57463.516628846912</v>
      </c>
      <c r="T43" s="106">
        <f t="shared" si="19"/>
        <v>71261.663965310654</v>
      </c>
      <c r="U43" s="106">
        <f t="shared" si="20"/>
        <v>15670.93612665125</v>
      </c>
      <c r="V43" s="107">
        <f>P43*'Levy Proposition'!B$5/(1+Assumptions!$D$49)^('Incentive Relocation assumption'!$I43-2022)</f>
        <v>29605825.490759443</v>
      </c>
      <c r="W43" s="107">
        <f>Q43*'Levy Proposition'!C$5/(1+Assumptions!$D$49)^('Incentive Relocation assumption'!$I43-2022)</f>
        <v>2823666.6414917032</v>
      </c>
      <c r="X43" s="107">
        <f>R43*'Levy Proposition'!D$5/(1+Assumptions!$D$49)^('Incentive Relocation assumption'!$I43-2022)</f>
        <v>2092414.7649724842</v>
      </c>
      <c r="Y43" s="107">
        <f>S43*'Levy Proposition'!E$5/(1+Assumptions!$D$49)^('Incentive Relocation assumption'!$I43-2022)</f>
        <v>764977.57572489325</v>
      </c>
      <c r="Z43" s="107">
        <f>T43*'Levy Proposition'!F$5/(1+Assumptions!$D$49)^('Incentive Relocation assumption'!$I43-2022)</f>
        <v>533800.24679630832</v>
      </c>
      <c r="AA43" s="107">
        <f>U43*'Levy Proposition'!G$5/(1+Assumptions!$D$49)^('Incentive Relocation assumption'!$I43-2022)</f>
        <v>296931.40829885867</v>
      </c>
      <c r="AB43" s="81">
        <f>P43*'Levy Proposition'!B$33/(1+Assumptions!$D$49)^('Incentive Relocation assumption'!$I43-2022)</f>
        <v>29578632.026052475</v>
      </c>
      <c r="AC43" s="81">
        <f>Q43*'Levy Proposition'!C$33/(1+Assumptions!$D$49)^('Incentive Relocation assumption'!$I43-2022)</f>
        <v>2821073.0546591519</v>
      </c>
      <c r="AD43" s="81">
        <f>R43*'Levy Proposition'!D$33/(1+Assumptions!$D$49)^('Incentive Relocation assumption'!$I43-2022)</f>
        <v>2090492.8456839519</v>
      </c>
      <c r="AE43" s="81">
        <f>S43*'Levy Proposition'!E$33/(1+Assumptions!$D$49)^('Incentive Relocation assumption'!$I43-2022)</f>
        <v>764274.93054063409</v>
      </c>
      <c r="AF43" s="81">
        <f>T43*'Levy Proposition'!F$33/(1+Assumptions!$D$49)^('Incentive Relocation assumption'!$I43-2022)</f>
        <v>533309.94200219424</v>
      </c>
      <c r="AG43" s="81">
        <f>U43*'Levy Proposition'!G$33/(1+Assumptions!$D$49)^('Incentive Relocation assumption'!$I43-2022)</f>
        <v>296658.67164524016</v>
      </c>
      <c r="AH43" s="109">
        <f t="shared" si="4"/>
        <v>27193.464706968516</v>
      </c>
      <c r="AI43" s="109">
        <f t="shared" si="5"/>
        <v>2593.5868325512856</v>
      </c>
      <c r="AJ43" s="109">
        <f t="shared" si="6"/>
        <v>1921.9192885323428</v>
      </c>
      <c r="AK43" s="109">
        <f t="shared" si="7"/>
        <v>702.64518425916322</v>
      </c>
      <c r="AL43" s="109">
        <f t="shared" si="8"/>
        <v>490.30479411408305</v>
      </c>
      <c r="AM43" s="109">
        <f t="shared" si="9"/>
        <v>272.73665361851454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1160146.171147252</v>
      </c>
      <c r="AP43" s="106">
        <f>-'Levy Proposition'!D$11*'Incentive Relocation assumption'!L43/(1+Assumptions!$D$49)^('Incentive Relocation assumption'!$I43-2022)</f>
        <v>561968.01821320038</v>
      </c>
      <c r="AQ43" s="106">
        <f>-'Levy Proposition'!E$11*'Incentive Relocation assumption'!M43/(1+Assumptions!$D$49)^('Incentive Relocation assumption'!$I43-2022)</f>
        <v>332181.84460155742</v>
      </c>
      <c r="AR43" s="106">
        <f>-'Levy Proposition'!F$11*'Incentive Relocation assumption'!N43/(1+Assumptions!$D$49)^('Incentive Relocation assumption'!$I43-2022)</f>
        <v>132229.40756800154</v>
      </c>
      <c r="AS43" s="106">
        <f>-'Levy Proposition'!G$11*'Incentive Relocation assumption'!O43/(1+Assumptions!$D$49)^('Incentive Relocation assumption'!$I43-2022)</f>
        <v>150133.81460825304</v>
      </c>
    </row>
    <row r="44" spans="1:45" x14ac:dyDescent="0.35">
      <c r="A44">
        <v>2062</v>
      </c>
      <c r="B44" s="84">
        <f>'Future Expected Cost'!V43</f>
        <v>15255188.504577916</v>
      </c>
      <c r="C44" s="84">
        <f>'Future Expected Cost'!W43</f>
        <v>26875116.262968939</v>
      </c>
      <c r="D44" s="84">
        <f>'Future Expected Cost'!X43</f>
        <v>19940830.111760028</v>
      </c>
      <c r="E44" s="84">
        <f>'Future Expected Cost'!Y43</f>
        <v>7325009.1499316953</v>
      </c>
      <c r="F44" s="84">
        <f>'Future Expected Cost'!Z43</f>
        <v>5106072.7316885861</v>
      </c>
      <c r="G44" s="84">
        <f>'Future Expected Cost'!AA43</f>
        <v>2838325.7881982522</v>
      </c>
      <c r="H44" s="84"/>
      <c r="I44">
        <v>2062</v>
      </c>
      <c r="J44" s="103">
        <f t="shared" si="1"/>
        <v>30534.569565441125</v>
      </c>
      <c r="K44" s="103">
        <f t="shared" si="10"/>
        <v>-11056.293129563248</v>
      </c>
      <c r="L44" s="103">
        <f t="shared" si="11"/>
        <v>-12619.460891639457</v>
      </c>
      <c r="M44" s="103">
        <f t="shared" si="12"/>
        <v>-2729.5170398702285</v>
      </c>
      <c r="N44" s="103">
        <f t="shared" si="13"/>
        <v>-3384.9290383522562</v>
      </c>
      <c r="O44" s="103">
        <f t="shared" si="14"/>
        <v>-744.36946601593445</v>
      </c>
      <c r="P44" s="106">
        <f t="shared" si="15"/>
        <v>6279900.6086911783</v>
      </c>
      <c r="Q44" s="106">
        <f t="shared" si="16"/>
        <v>221125.86259126494</v>
      </c>
      <c r="R44" s="106">
        <f t="shared" si="17"/>
        <v>252389.21783278915</v>
      </c>
      <c r="S44" s="106">
        <f t="shared" si="18"/>
        <v>54590.340797404569</v>
      </c>
      <c r="T44" s="106">
        <f t="shared" si="19"/>
        <v>67698.580767045118</v>
      </c>
      <c r="U44" s="106">
        <f t="shared" si="20"/>
        <v>14887.389320318687</v>
      </c>
      <c r="V44" s="107">
        <f>P44*'Levy Proposition'!B$5/(1+Assumptions!$D$49)^('Incentive Relocation assumption'!$I44-2022)</f>
        <v>28191780.288124364</v>
      </c>
      <c r="W44" s="107">
        <f>Q44*'Levy Proposition'!C$5/(1+Assumptions!$D$49)^('Incentive Relocation assumption'!$I44-2022)</f>
        <v>2541287.7976132534</v>
      </c>
      <c r="X44" s="107">
        <f>R44*'Levy Proposition'!D$5/(1+Assumptions!$D$49)^('Incentive Relocation assumption'!$I44-2022)</f>
        <v>1883164.2629603245</v>
      </c>
      <c r="Y44" s="107">
        <f>S44*'Levy Proposition'!E$5/(1+Assumptions!$D$49)^('Incentive Relocation assumption'!$I44-2022)</f>
        <v>688476.51846410497</v>
      </c>
      <c r="Z44" s="107">
        <f>T44*'Levy Proposition'!F$5/(1+Assumptions!$D$49)^('Incentive Relocation assumption'!$I44-2022)</f>
        <v>480417.91959895118</v>
      </c>
      <c r="AA44" s="107">
        <f>U44*'Levy Proposition'!G$5/(1+Assumptions!$D$49)^('Incentive Relocation assumption'!$I44-2022)</f>
        <v>267236.98667182965</v>
      </c>
      <c r="AB44" s="81">
        <f>P44*'Levy Proposition'!B$33/(1+Assumptions!$D$49)^('Incentive Relocation assumption'!$I44-2022)</f>
        <v>28165885.64848559</v>
      </c>
      <c r="AC44" s="81">
        <f>Q44*'Levy Proposition'!C$33/(1+Assumptions!$D$49)^('Incentive Relocation assumption'!$I44-2022)</f>
        <v>2538953.5806512502</v>
      </c>
      <c r="AD44" s="81">
        <f>R44*'Levy Proposition'!D$33/(1+Assumptions!$D$49)^('Incentive Relocation assumption'!$I44-2022)</f>
        <v>1881434.5438907375</v>
      </c>
      <c r="AE44" s="81">
        <f>S44*'Levy Proposition'!E$33/(1+Assumptions!$D$49)^('Incentive Relocation assumption'!$I44-2022)</f>
        <v>687844.14082909271</v>
      </c>
      <c r="AF44" s="81">
        <f>T44*'Levy Proposition'!F$33/(1+Assumptions!$D$49)^('Incentive Relocation assumption'!$I44-2022)</f>
        <v>479976.64739915094</v>
      </c>
      <c r="AG44" s="81">
        <f>U44*'Levy Proposition'!G$33/(1+Assumptions!$D$49)^('Incentive Relocation assumption'!$I44-2022)</f>
        <v>266991.5248600074</v>
      </c>
      <c r="AH44" s="109">
        <f t="shared" si="4"/>
        <v>25894.639638774097</v>
      </c>
      <c r="AI44" s="109">
        <f t="shared" si="5"/>
        <v>2334.2169620031491</v>
      </c>
      <c r="AJ44" s="109">
        <f t="shared" si="6"/>
        <v>1729.7190695870668</v>
      </c>
      <c r="AK44" s="109">
        <f t="shared" si="7"/>
        <v>632.37763501226436</v>
      </c>
      <c r="AL44" s="109">
        <f t="shared" si="8"/>
        <v>441.27219980023801</v>
      </c>
      <c r="AM44" s="109">
        <f t="shared" si="9"/>
        <v>245.461811822257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1044126.5498064324</v>
      </c>
      <c r="AP44" s="106">
        <f>-'Levy Proposition'!D$11*'Incentive Relocation assumption'!L44/(1+Assumptions!$D$49)^('Incentive Relocation assumption'!$I44-2022)</f>
        <v>505768.79237403598</v>
      </c>
      <c r="AQ44" s="106">
        <f>-'Levy Proposition'!E$11*'Incentive Relocation assumption'!M44/(1+Assumptions!$D$49)^('Incentive Relocation assumption'!$I44-2022)</f>
        <v>298962.22729345877</v>
      </c>
      <c r="AR44" s="106">
        <f>-'Levy Proposition'!F$11*'Incentive Relocation assumption'!N44/(1+Assumptions!$D$49)^('Incentive Relocation assumption'!$I44-2022)</f>
        <v>119005.89644699363</v>
      </c>
      <c r="AS44" s="106">
        <f>-'Levy Proposition'!G$11*'Incentive Relocation assumption'!O44/(1+Assumptions!$D$49)^('Incentive Relocation assumption'!$I44-2022)</f>
        <v>135119.78555355431</v>
      </c>
    </row>
    <row r="45" spans="1:45" x14ac:dyDescent="0.35">
      <c r="A45">
        <v>2063</v>
      </c>
      <c r="B45" s="84">
        <f>'Future Expected Cost'!V44</f>
        <v>14581629.503595002</v>
      </c>
      <c r="C45" s="84">
        <f>'Future Expected Cost'!W44</f>
        <v>25689124.857277118</v>
      </c>
      <c r="D45" s="84">
        <f>'Future Expected Cost'!X44</f>
        <v>19062644.534247287</v>
      </c>
      <c r="E45" s="84">
        <f>'Future Expected Cost'!Y44</f>
        <v>7004825.419161303</v>
      </c>
      <c r="F45" s="84">
        <f>'Future Expected Cost'!Z44</f>
        <v>4882524.2831144352</v>
      </c>
      <c r="G45" s="84">
        <f>'Future Expected Cost'!AA44</f>
        <v>2713930.8052506903</v>
      </c>
      <c r="H45" s="84"/>
      <c r="I45">
        <v>2063</v>
      </c>
      <c r="J45" s="103">
        <f t="shared" si="1"/>
        <v>29007.841087169072</v>
      </c>
      <c r="K45" s="103">
        <f t="shared" si="10"/>
        <v>-10503.478473085086</v>
      </c>
      <c r="L45" s="103">
        <f t="shared" si="11"/>
        <v>-11988.487847057484</v>
      </c>
      <c r="M45" s="103">
        <f t="shared" si="12"/>
        <v>-2593.0411878767172</v>
      </c>
      <c r="N45" s="103">
        <f t="shared" si="13"/>
        <v>-3215.6825864346433</v>
      </c>
      <c r="O45" s="103">
        <f t="shared" si="14"/>
        <v>-707.1509927151377</v>
      </c>
      <c r="P45" s="106">
        <f t="shared" si="15"/>
        <v>6310435.1782566197</v>
      </c>
      <c r="Q45" s="106">
        <f t="shared" si="16"/>
        <v>210069.5694617017</v>
      </c>
      <c r="R45" s="106">
        <f t="shared" si="17"/>
        <v>239769.75694114968</v>
      </c>
      <c r="S45" s="106">
        <f t="shared" si="18"/>
        <v>51860.823757534337</v>
      </c>
      <c r="T45" s="106">
        <f t="shared" si="19"/>
        <v>64313.651728692865</v>
      </c>
      <c r="U45" s="106">
        <f t="shared" si="20"/>
        <v>14143.019854302753</v>
      </c>
      <c r="V45" s="107">
        <f>P45*'Levy Proposition'!B$5/(1+Assumptions!$D$49)^('Incentive Relocation assumption'!$I45-2022)</f>
        <v>26837735.258916069</v>
      </c>
      <c r="W45" s="107">
        <f>Q45*'Levy Proposition'!C$5/(1+Assumptions!$D$49)^('Incentive Relocation assumption'!$I45-2022)</f>
        <v>2287148.0561481132</v>
      </c>
      <c r="X45" s="107">
        <f>R45*'Levy Proposition'!D$5/(1+Assumptions!$D$49)^('Incentive Relocation assumption'!$I45-2022)</f>
        <v>1694839.7137398028</v>
      </c>
      <c r="Y45" s="107">
        <f>S45*'Levy Proposition'!E$5/(1+Assumptions!$D$49)^('Incentive Relocation assumption'!$I45-2022)</f>
        <v>619625.89691245835</v>
      </c>
      <c r="Z45" s="107">
        <f>T45*'Levy Proposition'!F$5/(1+Assumptions!$D$49)^('Incentive Relocation assumption'!$I45-2022)</f>
        <v>432374.05538303417</v>
      </c>
      <c r="AA45" s="107">
        <f>U45*'Levy Proposition'!G$5/(1+Assumptions!$D$49)^('Incentive Relocation assumption'!$I45-2022)</f>
        <v>240512.13529274249</v>
      </c>
      <c r="AB45" s="81">
        <f>P45*'Levy Proposition'!B$33/(1+Assumptions!$D$49)^('Incentive Relocation assumption'!$I45-2022)</f>
        <v>26813084.333144516</v>
      </c>
      <c r="AC45" s="81">
        <f>Q45*'Levy Proposition'!C$33/(1+Assumptions!$D$49)^('Incentive Relocation assumption'!$I45-2022)</f>
        <v>2285047.2709508254</v>
      </c>
      <c r="AD45" s="81">
        <f>R45*'Levy Proposition'!D$33/(1+Assumptions!$D$49)^('Incentive Relocation assumption'!$I45-2022)</f>
        <v>1693282.9740382216</v>
      </c>
      <c r="AE45" s="81">
        <f>S45*'Levy Proposition'!E$33/(1+Assumptions!$D$49)^('Incentive Relocation assumption'!$I45-2022)</f>
        <v>619056.75976867322</v>
      </c>
      <c r="AF45" s="81">
        <f>T45*'Levy Proposition'!F$33/(1+Assumptions!$D$49)^('Incentive Relocation assumption'!$I45-2022)</f>
        <v>431976.91230661713</v>
      </c>
      <c r="AG45" s="81">
        <f>U45*'Levy Proposition'!G$33/(1+Assumptions!$D$49)^('Incentive Relocation assumption'!$I45-2022)</f>
        <v>240291.22072088835</v>
      </c>
      <c r="AH45" s="109">
        <f t="shared" si="4"/>
        <v>24650.925771553069</v>
      </c>
      <c r="AI45" s="109">
        <f t="shared" si="5"/>
        <v>2100.7851972877979</v>
      </c>
      <c r="AJ45" s="109">
        <f t="shared" si="6"/>
        <v>1556.7397015811875</v>
      </c>
      <c r="AK45" s="109">
        <f t="shared" si="7"/>
        <v>569.13714378513396</v>
      </c>
      <c r="AL45" s="109">
        <f t="shared" si="8"/>
        <v>397.14307641703635</v>
      </c>
      <c r="AM45" s="109">
        <f t="shared" si="9"/>
        <v>220.91457185414038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939709.3910438898</v>
      </c>
      <c r="AP45" s="106">
        <f>-'Levy Proposition'!D$11*'Incentive Relocation assumption'!L45/(1+Assumptions!$D$49)^('Incentive Relocation assumption'!$I45-2022)</f>
        <v>455189.73153102823</v>
      </c>
      <c r="AQ45" s="106">
        <f>-'Levy Proposition'!E$11*'Incentive Relocation assumption'!M45/(1+Assumptions!$D$49)^('Incentive Relocation assumption'!$I45-2022)</f>
        <v>269064.71500714472</v>
      </c>
      <c r="AR45" s="106">
        <f>-'Levy Proposition'!F$11*'Incentive Relocation assumption'!N45/(1+Assumptions!$D$49)^('Incentive Relocation assumption'!$I45-2022)</f>
        <v>107104.7934769675</v>
      </c>
      <c r="AS45" s="106">
        <f>-'Levy Proposition'!G$11*'Incentive Relocation assumption'!O45/(1+Assumptions!$D$49)^('Incentive Relocation assumption'!$I45-2022)</f>
        <v>121607.22416650616</v>
      </c>
    </row>
    <row r="46" spans="1:45" x14ac:dyDescent="0.35">
      <c r="A46">
        <v>2064</v>
      </c>
      <c r="B46" s="84">
        <f>'Future Expected Cost'!V45</f>
        <v>13937882.727400323</v>
      </c>
      <c r="C46" s="84">
        <f>'Future Expected Cost'!W45</f>
        <v>24555600.785356935</v>
      </c>
      <c r="D46" s="84">
        <f>'Future Expected Cost'!X45</f>
        <v>18223238.003652841</v>
      </c>
      <c r="E46" s="84">
        <f>'Future Expected Cost'!Y45</f>
        <v>6698683.9169357354</v>
      </c>
      <c r="F46" s="84">
        <f>'Future Expected Cost'!Z45</f>
        <v>4668794.7278656522</v>
      </c>
      <c r="G46" s="84">
        <f>'Future Expected Cost'!AA45</f>
        <v>2595005.095828047</v>
      </c>
      <c r="H46" s="84"/>
      <c r="I46">
        <v>2064</v>
      </c>
      <c r="J46" s="103">
        <f t="shared" si="1"/>
        <v>27557.449032810615</v>
      </c>
      <c r="K46" s="103">
        <f t="shared" si="10"/>
        <v>-9978.3045494308317</v>
      </c>
      <c r="L46" s="103">
        <f t="shared" si="11"/>
        <v>-11389.06345470461</v>
      </c>
      <c r="M46" s="103">
        <f t="shared" si="12"/>
        <v>-2463.389128482881</v>
      </c>
      <c r="N46" s="103">
        <f t="shared" si="13"/>
        <v>-3054.8984571129113</v>
      </c>
      <c r="O46" s="103">
        <f t="shared" si="14"/>
        <v>-671.79344307938072</v>
      </c>
      <c r="P46" s="106">
        <f t="shared" si="15"/>
        <v>6339443.0193437887</v>
      </c>
      <c r="Q46" s="106">
        <f t="shared" si="16"/>
        <v>199566.0909886166</v>
      </c>
      <c r="R46" s="106">
        <f t="shared" si="17"/>
        <v>227781.26909409219</v>
      </c>
      <c r="S46" s="106">
        <f t="shared" si="18"/>
        <v>49267.782569657618</v>
      </c>
      <c r="T46" s="106">
        <f t="shared" si="19"/>
        <v>61097.969142258218</v>
      </c>
      <c r="U46" s="106">
        <f t="shared" si="20"/>
        <v>13435.868861587614</v>
      </c>
      <c r="V46" s="107">
        <f>P46*'Levy Proposition'!B$5/(1+Assumptions!$D$49)^('Incentive Relocation assumption'!$I46-2022)</f>
        <v>25541975.256954513</v>
      </c>
      <c r="W46" s="107">
        <f>Q46*'Levy Proposition'!C$5/(1+Assumptions!$D$49)^('Incentive Relocation assumption'!$I46-2022)</f>
        <v>2058423.3850471508</v>
      </c>
      <c r="X46" s="107">
        <f>R46*'Levy Proposition'!D$5/(1+Assumptions!$D$49)^('Incentive Relocation assumption'!$I46-2022)</f>
        <v>1525348.4317688197</v>
      </c>
      <c r="Y46" s="107">
        <f>S46*'Levy Proposition'!E$5/(1+Assumptions!$D$49)^('Incentive Relocation assumption'!$I46-2022)</f>
        <v>557660.63449930947</v>
      </c>
      <c r="Z46" s="107">
        <f>T46*'Levy Proposition'!F$5/(1+Assumptions!$D$49)^('Incentive Relocation assumption'!$I46-2022)</f>
        <v>389134.7848232495</v>
      </c>
      <c r="AA46" s="107">
        <f>U46*'Levy Proposition'!G$5/(1+Assumptions!$D$49)^('Incentive Relocation assumption'!$I46-2022)</f>
        <v>216459.88432772656</v>
      </c>
      <c r="AB46" s="81">
        <f>P46*'Levy Proposition'!B$33/(1+Assumptions!$D$49)^('Incentive Relocation assumption'!$I46-2022)</f>
        <v>25518514.509240758</v>
      </c>
      <c r="AC46" s="81">
        <f>Q46*'Levy Proposition'!C$33/(1+Assumptions!$D$49)^('Incentive Relocation assumption'!$I46-2022)</f>
        <v>2056532.6874312123</v>
      </c>
      <c r="AD46" s="81">
        <f>R46*'Levy Proposition'!D$33/(1+Assumptions!$D$49)^('Incentive Relocation assumption'!$I46-2022)</f>
        <v>1523947.3727523068</v>
      </c>
      <c r="AE46" s="81">
        <f>S46*'Levy Proposition'!E$33/(1+Assumptions!$D$49)^('Incentive Relocation assumption'!$I46-2022)</f>
        <v>557148.41352484445</v>
      </c>
      <c r="AF46" s="81">
        <f>T46*'Levy Proposition'!F$33/(1+Assumptions!$D$49)^('Incentive Relocation assumption'!$I46-2022)</f>
        <v>388777.35776752874</v>
      </c>
      <c r="AG46" s="81">
        <f>U46*'Levy Proposition'!G$33/(1+Assumptions!$D$49)^('Incentive Relocation assumption'!$I46-2022)</f>
        <v>216261.06216596058</v>
      </c>
      <c r="AH46" s="109">
        <f t="shared" si="4"/>
        <v>23460.747713755816</v>
      </c>
      <c r="AI46" s="109">
        <f t="shared" si="5"/>
        <v>1890.697615938494</v>
      </c>
      <c r="AJ46" s="109">
        <f t="shared" si="6"/>
        <v>1401.0590165129397</v>
      </c>
      <c r="AK46" s="109">
        <f t="shared" si="7"/>
        <v>512.22097446501721</v>
      </c>
      <c r="AL46" s="109">
        <f t="shared" si="8"/>
        <v>357.42705572076375</v>
      </c>
      <c r="AM46" s="109">
        <f t="shared" si="9"/>
        <v>198.82216176597285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845734.39855521789</v>
      </c>
      <c r="AP46" s="106">
        <f>-'Levy Proposition'!D$11*'Incentive Relocation assumption'!L46/(1+Assumptions!$D$49)^('Incentive Relocation assumption'!$I46-2022)</f>
        <v>409668.79494229192</v>
      </c>
      <c r="AQ46" s="106">
        <f>-'Levy Proposition'!E$11*'Incentive Relocation assumption'!M46/(1+Assumptions!$D$49)^('Incentive Relocation assumption'!$I46-2022)</f>
        <v>242157.08291072134</v>
      </c>
      <c r="AR46" s="106">
        <f>-'Levy Proposition'!F$11*'Incentive Relocation assumption'!N46/(1+Assumptions!$D$49)^('Incentive Relocation assumption'!$I46-2022)</f>
        <v>96393.852138690869</v>
      </c>
      <c r="AS46" s="106">
        <f>-'Levy Proposition'!G$11*'Incentive Relocation assumption'!O46/(1+Assumptions!$D$49)^('Incentive Relocation assumption'!$I46-2022)</f>
        <v>109445.97720384608</v>
      </c>
    </row>
    <row r="47" spans="1:45" x14ac:dyDescent="0.35">
      <c r="A47">
        <v>2065</v>
      </c>
      <c r="B47" s="84">
        <f>'Future Expected Cost'!V46</f>
        <v>13322625.750988852</v>
      </c>
      <c r="C47" s="84">
        <f>'Future Expected Cost'!W46</f>
        <v>23472217.716326021</v>
      </c>
      <c r="D47" s="84">
        <f>'Future Expected Cost'!X46</f>
        <v>17420893.923525684</v>
      </c>
      <c r="E47" s="84">
        <f>'Future Expected Cost'!Y46</f>
        <v>6405966.9117701231</v>
      </c>
      <c r="F47" s="84">
        <f>'Future Expected Cost'!Z46</f>
        <v>4464451.5149709545</v>
      </c>
      <c r="G47" s="84">
        <f>'Future Expected Cost'!AA46</f>
        <v>2481307.4927707938</v>
      </c>
      <c r="H47" s="84"/>
      <c r="I47">
        <v>2065</v>
      </c>
      <c r="J47" s="103">
        <f t="shared" si="1"/>
        <v>26179.576581170084</v>
      </c>
      <c r="K47" s="103">
        <f t="shared" si="10"/>
        <v>-9479.3893219592901</v>
      </c>
      <c r="L47" s="103">
        <f t="shared" si="11"/>
        <v>-10819.610281969379</v>
      </c>
      <c r="M47" s="103">
        <f t="shared" si="12"/>
        <v>-2340.2196720587372</v>
      </c>
      <c r="N47" s="103">
        <f t="shared" si="13"/>
        <v>-2902.1535342572656</v>
      </c>
      <c r="O47" s="103">
        <f t="shared" si="14"/>
        <v>-638.20377092541173</v>
      </c>
      <c r="P47" s="106">
        <f t="shared" si="15"/>
        <v>6367000.4683765993</v>
      </c>
      <c r="Q47" s="106">
        <f t="shared" si="16"/>
        <v>189587.78643918579</v>
      </c>
      <c r="R47" s="106">
        <f t="shared" si="17"/>
        <v>216392.20563938757</v>
      </c>
      <c r="S47" s="106">
        <f t="shared" si="18"/>
        <v>46804.39344117474</v>
      </c>
      <c r="T47" s="106">
        <f t="shared" si="19"/>
        <v>58043.070685145307</v>
      </c>
      <c r="U47" s="106">
        <f t="shared" si="20"/>
        <v>12764.075418508233</v>
      </c>
      <c r="V47" s="107">
        <f>P47*'Levy Proposition'!B$5/(1+Assumptions!$D$49)^('Incentive Relocation assumption'!$I47-2022)</f>
        <v>24302731.105463039</v>
      </c>
      <c r="W47" s="107">
        <f>Q47*'Levy Proposition'!C$5/(1+Assumptions!$D$49)^('Incentive Relocation assumption'!$I47-2022)</f>
        <v>1852572.1676474542</v>
      </c>
      <c r="X47" s="107">
        <f>R47*'Levy Proposition'!D$5/(1+Assumptions!$D$49)^('Incentive Relocation assumption'!$I47-2022)</f>
        <v>1372807.0090861693</v>
      </c>
      <c r="Y47" s="107">
        <f>S47*'Levy Proposition'!E$5/(1+Assumptions!$D$49)^('Incentive Relocation assumption'!$I47-2022)</f>
        <v>501892.16561119474</v>
      </c>
      <c r="Z47" s="107">
        <f>T47*'Levy Proposition'!F$5/(1+Assumptions!$D$49)^('Incentive Relocation assumption'!$I47-2022)</f>
        <v>350219.62782963616</v>
      </c>
      <c r="AA47" s="107">
        <f>U47*'Levy Proposition'!G$5/(1+Assumptions!$D$49)^('Incentive Relocation assumption'!$I47-2022)</f>
        <v>194812.96220726139</v>
      </c>
      <c r="AB47" s="81">
        <f>P47*'Levy Proposition'!B$33/(1+Assumptions!$D$49)^('Incentive Relocation assumption'!$I47-2022)</f>
        <v>24280408.625017237</v>
      </c>
      <c r="AC47" s="81">
        <f>Q47*'Levy Proposition'!C$33/(1+Assumptions!$D$49)^('Incentive Relocation assumption'!$I47-2022)</f>
        <v>1850870.5479485288</v>
      </c>
      <c r="AD47" s="81">
        <f>R47*'Levy Proposition'!D$33/(1+Assumptions!$D$49)^('Incentive Relocation assumption'!$I47-2022)</f>
        <v>1371546.0620146978</v>
      </c>
      <c r="AE47" s="81">
        <f>S47*'Levy Proposition'!E$33/(1+Assumptions!$D$49)^('Incentive Relocation assumption'!$I47-2022)</f>
        <v>501431.16894361284</v>
      </c>
      <c r="AF47" s="81">
        <f>T47*'Levy Proposition'!F$33/(1+Assumptions!$D$49)^('Incentive Relocation assumption'!$I47-2022)</f>
        <v>349897.94502122927</v>
      </c>
      <c r="AG47" s="81">
        <f>U47*'Levy Proposition'!G$33/(1+Assumptions!$D$49)^('Incentive Relocation assumption'!$I47-2022)</f>
        <v>194634.02311928035</v>
      </c>
      <c r="AH47" s="109">
        <f t="shared" si="4"/>
        <v>22322.480445802212</v>
      </c>
      <c r="AI47" s="109">
        <f t="shared" si="5"/>
        <v>1701.6196989254095</v>
      </c>
      <c r="AJ47" s="109">
        <f t="shared" si="6"/>
        <v>1260.9470714714844</v>
      </c>
      <c r="AK47" s="109">
        <f t="shared" si="7"/>
        <v>460.99666758190142</v>
      </c>
      <c r="AL47" s="109">
        <f t="shared" si="8"/>
        <v>321.68280840688385</v>
      </c>
      <c r="AM47" s="109">
        <f t="shared" si="9"/>
        <v>178.93908798103803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761157.31067132566</v>
      </c>
      <c r="AP47" s="106">
        <f>-'Levy Proposition'!D$11*'Incentive Relocation assumption'!L47/(1+Assumptions!$D$49)^('Incentive Relocation assumption'!$I47-2022)</f>
        <v>368700.14836446178</v>
      </c>
      <c r="AQ47" s="106">
        <f>-'Levy Proposition'!E$11*'Incentive Relocation assumption'!M47/(1+Assumptions!$D$49)^('Incentive Relocation assumption'!$I47-2022)</f>
        <v>217940.33008851737</v>
      </c>
      <c r="AR47" s="106">
        <f>-'Levy Proposition'!F$11*'Incentive Relocation assumption'!N47/(1+Assumptions!$D$49)^('Incentive Relocation assumption'!$I47-2022)</f>
        <v>86754.051135292655</v>
      </c>
      <c r="AS47" s="106">
        <f>-'Levy Proposition'!G$11*'Incentive Relocation assumption'!O47/(1+Assumptions!$D$49)^('Incentive Relocation assumption'!$I47-2022)</f>
        <v>98500.907394315582</v>
      </c>
    </row>
    <row r="48" spans="1:45" x14ac:dyDescent="0.35">
      <c r="A48">
        <v>2066</v>
      </c>
      <c r="B48" s="84">
        <f>'Future Expected Cost'!V47</f>
        <v>12734594.92661617</v>
      </c>
      <c r="C48" s="84">
        <f>'Future Expected Cost'!W47</f>
        <v>22436752.674800023</v>
      </c>
      <c r="D48" s="84">
        <f>'Future Expected Cost'!X47</f>
        <v>16653971.85226153</v>
      </c>
      <c r="E48" s="84">
        <f>'Future Expected Cost'!Y47</f>
        <v>6126083.9226805735</v>
      </c>
      <c r="F48" s="84">
        <f>'Future Expected Cost'!Z47</f>
        <v>4269081.1998175811</v>
      </c>
      <c r="G48" s="84">
        <f>'Future Expected Cost'!AA47</f>
        <v>2372607.4911773941</v>
      </c>
      <c r="H48" s="84"/>
      <c r="I48">
        <v>2066</v>
      </c>
      <c r="J48" s="103">
        <f t="shared" si="1"/>
        <v>24870.597752111582</v>
      </c>
      <c r="K48" s="103">
        <f t="shared" si="10"/>
        <v>-9005.4198558613261</v>
      </c>
      <c r="L48" s="103">
        <f t="shared" si="11"/>
        <v>-10278.629767870909</v>
      </c>
      <c r="M48" s="103">
        <f t="shared" si="12"/>
        <v>-2223.2086884558003</v>
      </c>
      <c r="N48" s="103">
        <f t="shared" si="13"/>
        <v>-2757.0458575444022</v>
      </c>
      <c r="O48" s="103">
        <f t="shared" si="14"/>
        <v>-606.29358237914118</v>
      </c>
      <c r="P48" s="106">
        <f t="shared" si="15"/>
        <v>6393180.0449577691</v>
      </c>
      <c r="Q48" s="106">
        <f t="shared" si="16"/>
        <v>180108.3971172265</v>
      </c>
      <c r="R48" s="106">
        <f t="shared" si="17"/>
        <v>205572.59535741818</v>
      </c>
      <c r="S48" s="106">
        <f t="shared" si="18"/>
        <v>44464.173769116001</v>
      </c>
      <c r="T48" s="106">
        <f t="shared" si="19"/>
        <v>55140.917150888039</v>
      </c>
      <c r="U48" s="106">
        <f t="shared" si="20"/>
        <v>12125.871647582822</v>
      </c>
      <c r="V48" s="107">
        <f>P48*'Levy Proposition'!B$5/(1+Assumptions!$D$49)^('Incentive Relocation assumption'!$I48-2022)</f>
        <v>23118196.872575339</v>
      </c>
      <c r="W48" s="107">
        <f>Q48*'Levy Proposition'!C$5/(1+Assumptions!$D$49)^('Incentive Relocation assumption'!$I48-2022)</f>
        <v>1667306.9599155239</v>
      </c>
      <c r="X48" s="107">
        <f>R48*'Levy Proposition'!D$5/(1+Assumptions!$D$49)^('Incentive Relocation assumption'!$I48-2022)</f>
        <v>1235520.3866507406</v>
      </c>
      <c r="Y48" s="107">
        <f>S48*'Levy Proposition'!E$5/(1+Assumptions!$D$49)^('Incentive Relocation assumption'!$I48-2022)</f>
        <v>451700.78416608536</v>
      </c>
      <c r="Z48" s="107">
        <f>T48*'Levy Proposition'!F$5/(1+Assumptions!$D$49)^('Incentive Relocation assumption'!$I48-2022)</f>
        <v>315196.1543937531</v>
      </c>
      <c r="AA48" s="107">
        <f>U48*'Levy Proposition'!G$5/(1+Assumptions!$D$49)^('Incentive Relocation assumption'!$I48-2022)</f>
        <v>175330.82567163935</v>
      </c>
      <c r="AB48" s="81">
        <f>P48*'Levy Proposition'!B$33/(1+Assumptions!$D$49)^('Incentive Relocation assumption'!$I48-2022)</f>
        <v>23096962.407387421</v>
      </c>
      <c r="AC48" s="81">
        <f>Q48*'Levy Proposition'!C$33/(1+Assumptions!$D$49)^('Incentive Relocation assumption'!$I48-2022)</f>
        <v>1665775.5095263331</v>
      </c>
      <c r="AD48" s="81">
        <f>R48*'Levy Proposition'!D$33/(1+Assumptions!$D$49)^('Incentive Relocation assumption'!$I48-2022)</f>
        <v>1234385.5397254417</v>
      </c>
      <c r="AE48" s="81">
        <f>S48*'Levy Proposition'!E$33/(1+Assumptions!$D$49)^('Incentive Relocation assumption'!$I48-2022)</f>
        <v>451285.88915374526</v>
      </c>
      <c r="AF48" s="81">
        <f>T48*'Levy Proposition'!F$33/(1+Assumptions!$D$49)^('Incentive Relocation assumption'!$I48-2022)</f>
        <v>314906.6412537478</v>
      </c>
      <c r="AG48" s="81">
        <f>U48*'Levy Proposition'!G$33/(1+Assumptions!$D$49)^('Incentive Relocation assumption'!$I48-2022)</f>
        <v>175169.78126430025</v>
      </c>
      <c r="AH48" s="109">
        <f t="shared" si="4"/>
        <v>21234.465187918395</v>
      </c>
      <c r="AI48" s="109">
        <f t="shared" si="5"/>
        <v>1531.4503891908098</v>
      </c>
      <c r="AJ48" s="109">
        <f t="shared" si="6"/>
        <v>1134.8469252989162</v>
      </c>
      <c r="AK48" s="109">
        <f t="shared" si="7"/>
        <v>414.89501234010095</v>
      </c>
      <c r="AL48" s="109">
        <f t="shared" si="8"/>
        <v>289.51314000529237</v>
      </c>
      <c r="AM48" s="109">
        <f t="shared" si="9"/>
        <v>161.04440733909723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685038.29639439518</v>
      </c>
      <c r="AP48" s="106">
        <f>-'Levy Proposition'!D$11*'Incentive Relocation assumption'!L48/(1+Assumptions!$D$49)^('Incentive Relocation assumption'!$I48-2022)</f>
        <v>331828.54316039692</v>
      </c>
      <c r="AQ48" s="106">
        <f>-'Levy Proposition'!E$11*'Incentive Relocation assumption'!M48/(1+Assumptions!$D$49)^('Incentive Relocation assumption'!$I48-2022)</f>
        <v>196145.35700615248</v>
      </c>
      <c r="AR48" s="106">
        <f>-'Levy Proposition'!F$11*'Incentive Relocation assumption'!N48/(1+Assumptions!$D$49)^('Incentive Relocation assumption'!$I48-2022)</f>
        <v>78078.27181298066</v>
      </c>
      <c r="AS48" s="106">
        <f>-'Levy Proposition'!G$11*'Incentive Relocation assumption'!O48/(1+Assumptions!$D$49)^('Incentive Relocation assumption'!$I48-2022)</f>
        <v>88650.391776689037</v>
      </c>
    </row>
    <row r="49" spans="1:45" x14ac:dyDescent="0.35">
      <c r="A49">
        <v>2067</v>
      </c>
      <c r="B49" s="84">
        <f>'Future Expected Cost'!V48</f>
        <v>12172582.766701406</v>
      </c>
      <c r="C49" s="84">
        <f>'Future Expected Cost'!W48</f>
        <v>21447081.440592237</v>
      </c>
      <c r="D49" s="84">
        <f>'Future Expected Cost'!X48</f>
        <v>15920904.117863126</v>
      </c>
      <c r="E49" s="84">
        <f>'Future Expected Cost'!Y48</f>
        <v>5858470.514012605</v>
      </c>
      <c r="F49" s="84">
        <f>'Future Expected Cost'!Z48</f>
        <v>4082288.5981477858</v>
      </c>
      <c r="G49" s="84">
        <f>'Future Expected Cost'!AA48</f>
        <v>2268684.775895569</v>
      </c>
      <c r="H49" s="84"/>
      <c r="I49">
        <v>2067</v>
      </c>
      <c r="J49" s="103">
        <f t="shared" si="1"/>
        <v>23627.067864505996</v>
      </c>
      <c r="K49" s="103">
        <f t="shared" si="10"/>
        <v>-8555.1488630682597</v>
      </c>
      <c r="L49" s="103">
        <f t="shared" si="11"/>
        <v>-9764.698279477363</v>
      </c>
      <c r="M49" s="103">
        <f t="shared" si="12"/>
        <v>-2112.0482540330099</v>
      </c>
      <c r="N49" s="103">
        <f t="shared" si="13"/>
        <v>-2619.1935646671823</v>
      </c>
      <c r="O49" s="103">
        <f t="shared" si="14"/>
        <v>-575.9789032601841</v>
      </c>
      <c r="P49" s="106">
        <f t="shared" si="15"/>
        <v>6418050.6427098811</v>
      </c>
      <c r="Q49" s="106">
        <f t="shared" si="16"/>
        <v>171102.97726136519</v>
      </c>
      <c r="R49" s="106">
        <f t="shared" si="17"/>
        <v>195293.96558954727</v>
      </c>
      <c r="S49" s="106">
        <f t="shared" si="18"/>
        <v>42240.9650806602</v>
      </c>
      <c r="T49" s="106">
        <f t="shared" si="19"/>
        <v>52383.87129334364</v>
      </c>
      <c r="U49" s="106">
        <f t="shared" si="20"/>
        <v>11519.578065203681</v>
      </c>
      <c r="V49" s="107">
        <f>P49*'Levy Proposition'!B$5/(1+Assumptions!$D$49)^('Incentive Relocation assumption'!$I49-2022)</f>
        <v>21986544.794309951</v>
      </c>
      <c r="W49" s="107">
        <f>Q49*'Levy Proposition'!C$5/(1+Assumptions!$D$49)^('Incentive Relocation assumption'!$I49-2022)</f>
        <v>1500569.0720879738</v>
      </c>
      <c r="X49" s="107">
        <f>R49*'Levy Proposition'!D$5/(1+Assumptions!$D$49)^('Incentive Relocation assumption'!$I49-2022)</f>
        <v>1111963.0186370788</v>
      </c>
      <c r="Y49" s="107">
        <f>S49*'Levy Proposition'!E$5/(1+Assumptions!$D$49)^('Incentive Relocation assumption'!$I49-2022)</f>
        <v>406528.75736322417</v>
      </c>
      <c r="Z49" s="107">
        <f>T49*'Levy Proposition'!F$5/(1+Assumptions!$D$49)^('Incentive Relocation assumption'!$I49-2022)</f>
        <v>283675.17937326647</v>
      </c>
      <c r="AA49" s="107">
        <f>U49*'Levy Proposition'!G$5/(1+Assumptions!$D$49)^('Incentive Relocation assumption'!$I49-2022)</f>
        <v>157796.9868246938</v>
      </c>
      <c r="AB49" s="81">
        <f>P49*'Levy Proposition'!B$33/(1+Assumptions!$D$49)^('Incentive Relocation assumption'!$I49-2022)</f>
        <v>21966349.771202803</v>
      </c>
      <c r="AC49" s="81">
        <f>Q49*'Levy Proposition'!C$33/(1+Assumptions!$D$49)^('Incentive Relocation assumption'!$I49-2022)</f>
        <v>1499190.7733435284</v>
      </c>
      <c r="AD49" s="81">
        <f>R49*'Levy Proposition'!D$33/(1+Assumptions!$D$49)^('Incentive Relocation assumption'!$I49-2022)</f>
        <v>1110941.6612994089</v>
      </c>
      <c r="AE49" s="81">
        <f>S49*'Levy Proposition'!E$33/(1+Assumptions!$D$49)^('Incentive Relocation assumption'!$I49-2022)</f>
        <v>406155.35364174459</v>
      </c>
      <c r="AF49" s="81">
        <f>T49*'Levy Proposition'!F$33/(1+Assumptions!$D$49)^('Incentive Relocation assumption'!$I49-2022)</f>
        <v>283414.61879606056</v>
      </c>
      <c r="AG49" s="81">
        <f>U49*'Levy Proposition'!G$33/(1+Assumptions!$D$49)^('Incentive Relocation assumption'!$I49-2022)</f>
        <v>157652.04755274468</v>
      </c>
      <c r="AH49" s="109">
        <f t="shared" si="4"/>
        <v>20195.023107148707</v>
      </c>
      <c r="AI49" s="109">
        <f t="shared" si="5"/>
        <v>1378.2987444454338</v>
      </c>
      <c r="AJ49" s="109">
        <f t="shared" si="6"/>
        <v>1021.3573376699351</v>
      </c>
      <c r="AK49" s="109">
        <f t="shared" si="7"/>
        <v>373.4037214795826</v>
      </c>
      <c r="AL49" s="109">
        <f t="shared" si="8"/>
        <v>260.56057720590616</v>
      </c>
      <c r="AM49" s="109">
        <f t="shared" si="9"/>
        <v>144.93927194911521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616531.51188029966</v>
      </c>
      <c r="AP49" s="106">
        <f>-'Levy Proposition'!D$11*'Incentive Relocation assumption'!L49/(1+Assumptions!$D$49)^('Incentive Relocation assumption'!$I49-2022)</f>
        <v>298644.25752036041</v>
      </c>
      <c r="AQ49" s="106">
        <f>-'Levy Proposition'!E$11*'Incentive Relocation assumption'!M49/(1+Assumptions!$D$49)^('Incentive Relocation assumption'!$I49-2022)</f>
        <v>176529.97524343035</v>
      </c>
      <c r="AR49" s="106">
        <f>-'Levy Proposition'!F$11*'Incentive Relocation assumption'!N49/(1+Assumptions!$D$49)^('Incentive Relocation assumption'!$I49-2022)</f>
        <v>70270.107845392267</v>
      </c>
      <c r="AS49" s="106">
        <f>-'Levy Proposition'!G$11*'Incentive Relocation assumption'!O49/(1+Assumptions!$D$49)^('Incentive Relocation assumption'!$I49-2022)</f>
        <v>79784.970210477346</v>
      </c>
    </row>
    <row r="50" spans="1:45" x14ac:dyDescent="0.35">
      <c r="A50">
        <v>2068</v>
      </c>
      <c r="B50" s="84">
        <f>'Future Expected Cost'!V49</f>
        <v>11635435.443443391</v>
      </c>
      <c r="C50" s="84">
        <f>'Future Expected Cost'!W49</f>
        <v>20501174.153504286</v>
      </c>
      <c r="D50" s="84">
        <f>'Future Expected Cost'!X49</f>
        <v>15220192.583449692</v>
      </c>
      <c r="E50" s="84">
        <f>'Future Expected Cost'!Y49</f>
        <v>5602587.1436912082</v>
      </c>
      <c r="F50" s="84">
        <f>'Future Expected Cost'!Z49</f>
        <v>3903695.9775970685</v>
      </c>
      <c r="G50" s="84">
        <f>'Future Expected Cost'!AA49</f>
        <v>2169328.7699978524</v>
      </c>
      <c r="H50" s="84"/>
      <c r="I50">
        <v>2068</v>
      </c>
      <c r="J50" s="103">
        <f t="shared" si="1"/>
        <v>22445.714471280698</v>
      </c>
      <c r="K50" s="103">
        <f t="shared" si="10"/>
        <v>-8127.3914199148467</v>
      </c>
      <c r="L50" s="103">
        <f t="shared" si="11"/>
        <v>-9276.4633655034959</v>
      </c>
      <c r="M50" s="103">
        <f t="shared" si="12"/>
        <v>-2006.4458413313596</v>
      </c>
      <c r="N50" s="103">
        <f t="shared" si="13"/>
        <v>-2488.233886433823</v>
      </c>
      <c r="O50" s="103">
        <f t="shared" si="14"/>
        <v>-547.1799580971749</v>
      </c>
      <c r="P50" s="106">
        <f t="shared" si="15"/>
        <v>6441677.7105743866</v>
      </c>
      <c r="Q50" s="106">
        <f t="shared" si="16"/>
        <v>162547.82839829693</v>
      </c>
      <c r="R50" s="106">
        <f t="shared" si="17"/>
        <v>185529.2673100699</v>
      </c>
      <c r="S50" s="106">
        <f t="shared" si="18"/>
        <v>40128.916826627188</v>
      </c>
      <c r="T50" s="106">
        <f t="shared" si="19"/>
        <v>49764.677728676455</v>
      </c>
      <c r="U50" s="106">
        <f t="shared" si="20"/>
        <v>10943.599161943497</v>
      </c>
      <c r="V50" s="107">
        <f>P50*'Levy Proposition'!B$5/(1+Assumptions!$D$49)^('Incentive Relocation assumption'!$I50-2022)</f>
        <v>20905938.113168325</v>
      </c>
      <c r="W50" s="107">
        <f>Q50*'Levy Proposition'!C$5/(1+Assumptions!$D$49)^('Incentive Relocation assumption'!$I50-2022)</f>
        <v>1350505.6922578001</v>
      </c>
      <c r="X50" s="107">
        <f>R50*'Levy Proposition'!D$5/(1+Assumptions!$D$49)^('Incentive Relocation assumption'!$I50-2022)</f>
        <v>1000761.9203826295</v>
      </c>
      <c r="Y50" s="107">
        <f>S50*'Levy Proposition'!E$5/(1+Assumptions!$D$49)^('Incentive Relocation assumption'!$I50-2022)</f>
        <v>365874.12808767852</v>
      </c>
      <c r="Z50" s="107">
        <f>T50*'Levy Proposition'!F$5/(1+Assumptions!$D$49)^('Incentive Relocation assumption'!$I50-2022)</f>
        <v>255306.43781880409</v>
      </c>
      <c r="AA50" s="107">
        <f>U50*'Levy Proposition'!G$5/(1+Assumptions!$D$49)^('Incentive Relocation assumption'!$I50-2022)</f>
        <v>142016.60749368308</v>
      </c>
      <c r="AB50" s="81">
        <f>P50*'Levy Proposition'!B$33/(1+Assumptions!$D$49)^('Incentive Relocation assumption'!$I50-2022)</f>
        <v>20886735.64605847</v>
      </c>
      <c r="AC50" s="81">
        <f>Q50*'Levy Proposition'!C$33/(1+Assumptions!$D$49)^('Incentive Relocation assumption'!$I50-2022)</f>
        <v>1349265.2293330142</v>
      </c>
      <c r="AD50" s="81">
        <f>R50*'Levy Proposition'!D$33/(1+Assumptions!$D$49)^('Incentive Relocation assumption'!$I50-2022)</f>
        <v>999842.70318429475</v>
      </c>
      <c r="AE50" s="81">
        <f>S50*'Levy Proposition'!E$33/(1+Assumptions!$D$49)^('Incentive Relocation assumption'!$I50-2022)</f>
        <v>365538.06634900311</v>
      </c>
      <c r="AF50" s="81">
        <f>T50*'Levy Proposition'!F$33/(1+Assumptions!$D$49)^('Incentive Relocation assumption'!$I50-2022)</f>
        <v>255071.93442323233</v>
      </c>
      <c r="AG50" s="81">
        <f>U50*'Levy Proposition'!G$33/(1+Assumptions!$D$49)^('Incentive Relocation assumption'!$I50-2022)</f>
        <v>141886.16277411641</v>
      </c>
      <c r="AH50" s="109">
        <f t="shared" si="4"/>
        <v>19202.467109855264</v>
      </c>
      <c r="AI50" s="109">
        <f t="shared" si="5"/>
        <v>1240.462924785912</v>
      </c>
      <c r="AJ50" s="109">
        <f t="shared" si="6"/>
        <v>919.21719833475072</v>
      </c>
      <c r="AK50" s="109">
        <f t="shared" si="7"/>
        <v>336.06173867540201</v>
      </c>
      <c r="AL50" s="109">
        <f t="shared" si="8"/>
        <v>234.50339557175175</v>
      </c>
      <c r="AM50" s="109">
        <f t="shared" si="9"/>
        <v>130.44471956667257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554875.70131782489</v>
      </c>
      <c r="AP50" s="106">
        <f>-'Levy Proposition'!D$11*'Incentive Relocation assumption'!L50/(1+Assumptions!$D$49)^('Incentive Relocation assumption'!$I50-2022)</f>
        <v>268778.54358290118</v>
      </c>
      <c r="AQ50" s="106">
        <f>-'Levy Proposition'!E$11*'Incentive Relocation assumption'!M50/(1+Assumptions!$D$49)^('Incentive Relocation assumption'!$I50-2022)</f>
        <v>158876.21626684058</v>
      </c>
      <c r="AR50" s="106">
        <f>-'Levy Proposition'!F$11*'Incentive Relocation assumption'!N50/(1+Assumptions!$D$49)^('Incentive Relocation assumption'!$I50-2022)</f>
        <v>63242.793954644454</v>
      </c>
      <c r="AS50" s="106">
        <f>-'Levy Proposition'!G$11*'Incentive Relocation assumption'!O50/(1+Assumptions!$D$49)^('Incentive Relocation assumption'!$I50-2022)</f>
        <v>71806.129041390508</v>
      </c>
    </row>
    <row r="51" spans="1:45" x14ac:dyDescent="0.35">
      <c r="A51">
        <v>2069</v>
      </c>
      <c r="B51" s="84">
        <f>'Future Expected Cost'!V50</f>
        <v>11122050.399937708</v>
      </c>
      <c r="C51" s="84">
        <f>'Future Expected Cost'!W50</f>
        <v>19597091.11405132</v>
      </c>
      <c r="D51" s="84">
        <f>'Future Expected Cost'!X50</f>
        <v>14550405.556791805</v>
      </c>
      <c r="E51" s="84">
        <f>'Future Expected Cost'!Y50</f>
        <v>5357918.0625196174</v>
      </c>
      <c r="F51" s="84">
        <f>'Future Expected Cost'!Z50</f>
        <v>3732942.2851049597</v>
      </c>
      <c r="G51" s="84">
        <f>'Future Expected Cost'!AA50</f>
        <v>2074338.2033077662</v>
      </c>
      <c r="H51" s="84"/>
      <c r="I51">
        <v>2069</v>
      </c>
      <c r="J51" s="103">
        <f t="shared" si="1"/>
        <v>21323.428747716662</v>
      </c>
      <c r="K51" s="103">
        <f t="shared" si="10"/>
        <v>-7721.0218489191047</v>
      </c>
      <c r="L51" s="103">
        <f t="shared" si="11"/>
        <v>-8812.6401972283202</v>
      </c>
      <c r="M51" s="103">
        <f t="shared" si="12"/>
        <v>-1906.1235492647913</v>
      </c>
      <c r="N51" s="103">
        <f t="shared" si="13"/>
        <v>-2363.8221921121317</v>
      </c>
      <c r="O51" s="103">
        <f t="shared" si="14"/>
        <v>-519.82096019231619</v>
      </c>
      <c r="P51" s="106">
        <f t="shared" si="15"/>
        <v>6464123.4250456672</v>
      </c>
      <c r="Q51" s="106">
        <f t="shared" si="16"/>
        <v>154420.43697838209</v>
      </c>
      <c r="R51" s="106">
        <f t="shared" si="17"/>
        <v>176252.8039445664</v>
      </c>
      <c r="S51" s="106">
        <f t="shared" si="18"/>
        <v>38122.470985295826</v>
      </c>
      <c r="T51" s="106">
        <f t="shared" si="19"/>
        <v>47276.443842242632</v>
      </c>
      <c r="U51" s="106">
        <f t="shared" si="20"/>
        <v>10396.419203846322</v>
      </c>
      <c r="V51" s="107">
        <f>P51*'Levy Proposition'!B$5/(1+Assumptions!$D$49)^('Incentive Relocation assumption'!$I51-2022)</f>
        <v>19874542.071964458</v>
      </c>
      <c r="W51" s="107">
        <f>Q51*'Levy Proposition'!C$5/(1+Assumptions!$D$49)^('Incentive Relocation assumption'!$I51-2022)</f>
        <v>1215449.2977007006</v>
      </c>
      <c r="X51" s="107">
        <f>R51*'Levy Proposition'!D$5/(1+Assumptions!$D$49)^('Incentive Relocation assumption'!$I51-2022)</f>
        <v>900681.41161338799</v>
      </c>
      <c r="Y51" s="107">
        <f>S51*'Levy Proposition'!E$5/(1+Assumptions!$D$49)^('Incentive Relocation assumption'!$I51-2022)</f>
        <v>329285.13710117352</v>
      </c>
      <c r="Z51" s="107">
        <f>T51*'Levy Proposition'!F$5/(1+Assumptions!$D$49)^('Incentive Relocation assumption'!$I51-2022)</f>
        <v>229774.69278677949</v>
      </c>
      <c r="AA51" s="107">
        <f>U51*'Levy Proposition'!G$5/(1+Assumptions!$D$49)^('Incentive Relocation assumption'!$I51-2022)</f>
        <v>127814.33416356354</v>
      </c>
      <c r="AB51" s="81">
        <f>P51*'Levy Proposition'!B$33/(1+Assumptions!$D$49)^('Incentive Relocation assumption'!$I51-2022)</f>
        <v>19856286.960024755</v>
      </c>
      <c r="AC51" s="81">
        <f>Q51*'Levy Proposition'!C$33/(1+Assumptions!$D$49)^('Incentive Relocation assumption'!$I51-2022)</f>
        <v>1214332.8864190613</v>
      </c>
      <c r="AD51" s="81">
        <f>R51*'Levy Proposition'!D$33/(1+Assumptions!$D$49)^('Incentive Relocation assumption'!$I51-2022)</f>
        <v>899854.12009987922</v>
      </c>
      <c r="AE51" s="81">
        <f>S51*'Levy Proposition'!E$33/(1+Assumptions!$D$49)^('Incentive Relocation assumption'!$I51-2022)</f>
        <v>328982.68298594927</v>
      </c>
      <c r="AF51" s="81">
        <f>T51*'Levy Proposition'!F$33/(1+Assumptions!$D$49)^('Incentive Relocation assumption'!$I51-2022)</f>
        <v>229563.6407422823</v>
      </c>
      <c r="AG51" s="81">
        <f>U51*'Levy Proposition'!G$33/(1+Assumptions!$D$49)^('Incentive Relocation assumption'!$I51-2022)</f>
        <v>127696.93447861959</v>
      </c>
      <c r="AH51" s="109">
        <f t="shared" si="4"/>
        <v>18255.111939702183</v>
      </c>
      <c r="AI51" s="109">
        <f t="shared" si="5"/>
        <v>1116.4112816392444</v>
      </c>
      <c r="AJ51" s="109">
        <f t="shared" si="6"/>
        <v>827.29151350876782</v>
      </c>
      <c r="AK51" s="109">
        <f t="shared" si="7"/>
        <v>302.45411522424547</v>
      </c>
      <c r="AL51" s="109">
        <f t="shared" si="8"/>
        <v>211.05204449719167</v>
      </c>
      <c r="AM51" s="109">
        <f t="shared" si="9"/>
        <v>117.39968494395725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499385.73776051303</v>
      </c>
      <c r="AP51" s="106">
        <f>-'Levy Proposition'!D$11*'Incentive Relocation assumption'!L51/(1+Assumptions!$D$49)^('Incentive Relocation assumption'!$I51-2022)</f>
        <v>241899.52986328668</v>
      </c>
      <c r="AQ51" s="106">
        <f>-'Levy Proposition'!E$11*'Incentive Relocation assumption'!M51/(1+Assumptions!$D$49)^('Incentive Relocation assumption'!$I51-2022)</f>
        <v>142987.9093364189</v>
      </c>
      <c r="AR51" s="106">
        <f>-'Levy Proposition'!F$11*'Incentive Relocation assumption'!N51/(1+Assumptions!$D$49)^('Incentive Relocation assumption'!$I51-2022)</f>
        <v>56918.241764899707</v>
      </c>
      <c r="AS51" s="106">
        <f>-'Levy Proposition'!G$11*'Incentive Relocation assumption'!O51/(1+Assumptions!$D$49)^('Incentive Relocation assumption'!$I51-2022)</f>
        <v>64625.206405500721</v>
      </c>
    </row>
    <row r="52" spans="1:45" x14ac:dyDescent="0.35">
      <c r="A52">
        <v>2070</v>
      </c>
      <c r="B52" s="84">
        <f>'Future Expected Cost'!V51</f>
        <v>10923559.449714787</v>
      </c>
      <c r="C52" s="84">
        <f>'Future Expected Cost'!W51</f>
        <v>19247823.091733284</v>
      </c>
      <c r="D52" s="84">
        <f>'Future Expected Cost'!X51</f>
        <v>14292472.527402677</v>
      </c>
      <c r="E52" s="84">
        <f>'Future Expected Cost'!Y51</f>
        <v>5264793.9411527477</v>
      </c>
      <c r="F52" s="84">
        <f>'Future Expected Cost'!Z51</f>
        <v>3667789.1078095026</v>
      </c>
      <c r="G52" s="84">
        <f>'Future Expected Cost'!AA51</f>
        <v>2038034.4204712473</v>
      </c>
      <c r="H52" s="84"/>
      <c r="I52">
        <v>2070</v>
      </c>
      <c r="J52" s="103">
        <f t="shared" si="1"/>
        <v>20257.257310330835</v>
      </c>
      <c r="K52" s="103">
        <f t="shared" si="10"/>
        <v>-7334.9707564731498</v>
      </c>
      <c r="L52" s="103">
        <f t="shared" si="11"/>
        <v>-8372.0081873669042</v>
      </c>
      <c r="M52" s="103">
        <f t="shared" si="12"/>
        <v>-1810.8173718015519</v>
      </c>
      <c r="N52" s="103">
        <f t="shared" si="13"/>
        <v>-2245.6310825065252</v>
      </c>
      <c r="O52" s="103">
        <f t="shared" si="14"/>
        <v>-493.82991218270035</v>
      </c>
      <c r="P52" s="106">
        <f t="shared" si="15"/>
        <v>6485446.8537933836</v>
      </c>
      <c r="Q52" s="106">
        <f t="shared" si="16"/>
        <v>146699.41512946298</v>
      </c>
      <c r="R52" s="106">
        <f t="shared" si="17"/>
        <v>167440.16374733808</v>
      </c>
      <c r="S52" s="106">
        <f t="shared" si="18"/>
        <v>36216.347436031036</v>
      </c>
      <c r="T52" s="106">
        <f t="shared" si="19"/>
        <v>44912.621650130503</v>
      </c>
      <c r="U52" s="106">
        <f t="shared" si="20"/>
        <v>9876.5982436540071</v>
      </c>
      <c r="V52" s="107">
        <f>P52*'Levy Proposition'!B$5/(1+Assumptions!$D$49)^('Incentive Relocation assumption'!$I52-2022)</f>
        <v>18890533.276892055</v>
      </c>
      <c r="W52" s="107">
        <f>Q52*'Levy Proposition'!C$5/(1+Assumptions!$D$49)^('Incentive Relocation assumption'!$I52-2022)</f>
        <v>1093899.1251575702</v>
      </c>
      <c r="X52" s="107">
        <f>R52*'Levy Proposition'!D$5/(1+Assumptions!$D$49)^('Incentive Relocation assumption'!$I52-2022)</f>
        <v>810609.38541278883</v>
      </c>
      <c r="Y52" s="107">
        <f>S52*'Levy Proposition'!E$5/(1+Assumptions!$D$49)^('Incentive Relocation assumption'!$I52-2022)</f>
        <v>296355.20303790021</v>
      </c>
      <c r="Z52" s="107">
        <f>T52*'Levy Proposition'!F$5/(1+Assumptions!$D$49)^('Incentive Relocation assumption'!$I52-2022)</f>
        <v>206796.23238772198</v>
      </c>
      <c r="AA52" s="107">
        <f>U52*'Levy Proposition'!G$5/(1+Assumptions!$D$49)^('Incentive Relocation assumption'!$I52-2022)</f>
        <v>115032.34942717341</v>
      </c>
      <c r="AB52" s="81">
        <f>P52*'Levy Proposition'!B$33/(1+Assumptions!$D$49)^('Incentive Relocation assumption'!$I52-2022)</f>
        <v>18873181.994114235</v>
      </c>
      <c r="AC52" s="81">
        <f>Q52*'Levy Proposition'!C$33/(1+Assumptions!$D$49)^('Incentive Relocation assumption'!$I52-2022)</f>
        <v>1092894.359819673</v>
      </c>
      <c r="AD52" s="81">
        <f>R52*'Levy Proposition'!D$33/(1+Assumptions!$D$49)^('Incentive Relocation assumption'!$I52-2022)</f>
        <v>809864.82661910681</v>
      </c>
      <c r="AE52" s="81">
        <f>S52*'Levy Proposition'!E$33/(1+Assumptions!$D$49)^('Incentive Relocation assumption'!$I52-2022)</f>
        <v>296082.99563881743</v>
      </c>
      <c r="AF52" s="81">
        <f>T52*'Levy Proposition'!F$33/(1+Assumptions!$D$49)^('Incentive Relocation assumption'!$I52-2022)</f>
        <v>206606.28645803581</v>
      </c>
      <c r="AG52" s="81">
        <f>U52*'Levy Proposition'!G$33/(1+Assumptions!$D$49)^('Incentive Relocation assumption'!$I52-2022)</f>
        <v>114926.69021712088</v>
      </c>
      <c r="AH52" s="109">
        <f t="shared" si="4"/>
        <v>17351.282777819782</v>
      </c>
      <c r="AI52" s="109">
        <f t="shared" si="5"/>
        <v>1004.7653378972318</v>
      </c>
      <c r="AJ52" s="109">
        <f t="shared" si="6"/>
        <v>744.55879368202295</v>
      </c>
      <c r="AK52" s="109">
        <f t="shared" si="7"/>
        <v>272.20739908277756</v>
      </c>
      <c r="AL52" s="109">
        <f t="shared" si="8"/>
        <v>189.94592968616053</v>
      </c>
      <c r="AM52" s="109">
        <f t="shared" si="9"/>
        <v>105.6592100525304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449445.00991180929</v>
      </c>
      <c r="AP52" s="106">
        <f>-'Levy Proposition'!D$11*'Incentive Relocation assumption'!L52/(1+Assumptions!$D$49)^('Incentive Relocation assumption'!$I52-2022)</f>
        <v>217708.53345676692</v>
      </c>
      <c r="AQ52" s="106">
        <f>-'Levy Proposition'!E$11*'Incentive Relocation assumption'!M52/(1+Assumptions!$D$49)^('Incentive Relocation assumption'!$I52-2022)</f>
        <v>128688.5016323692</v>
      </c>
      <c r="AR52" s="106">
        <f>-'Levy Proposition'!F$11*'Incentive Relocation assumption'!N52/(1+Assumptions!$D$49)^('Incentive Relocation assumption'!$I52-2022)</f>
        <v>51226.172074734153</v>
      </c>
      <c r="AS52" s="106">
        <f>-'Levy Proposition'!G$11*'Incentive Relocation assumption'!O52/(1+Assumptions!$D$49)^('Incentive Relocation assumption'!$I52-2022)</f>
        <v>58162.407007711008</v>
      </c>
    </row>
    <row r="53" spans="1:45" x14ac:dyDescent="0.35">
      <c r="A53">
        <v>2071</v>
      </c>
      <c r="B53" s="84">
        <f>'Future Expected Cost'!V52</f>
        <v>10441696.09880485</v>
      </c>
      <c r="C53" s="84">
        <f>'Future Expected Cost'!W52</f>
        <v>18399211.388050903</v>
      </c>
      <c r="D53" s="84">
        <f>'Future Expected Cost'!X52</f>
        <v>13663671.294013225</v>
      </c>
      <c r="E53" s="84">
        <f>'Future Expected Cost'!Y52</f>
        <v>5034948.1927700816</v>
      </c>
      <c r="F53" s="84">
        <f>'Future Expected Cost'!Z52</f>
        <v>3507403.1371557093</v>
      </c>
      <c r="G53" s="84">
        <f>'Future Expected Cost'!AA52</f>
        <v>1948819.775633933</v>
      </c>
      <c r="H53" s="84"/>
      <c r="I53">
        <v>2071</v>
      </c>
      <c r="J53" s="103">
        <f t="shared" si="1"/>
        <v>19244.394444814287</v>
      </c>
      <c r="K53" s="103">
        <f t="shared" si="10"/>
        <v>-6968.2222186494928</v>
      </c>
      <c r="L53" s="103">
        <f t="shared" si="11"/>
        <v>-7953.4077779985591</v>
      </c>
      <c r="M53" s="103">
        <f t="shared" si="12"/>
        <v>-1720.2765032114742</v>
      </c>
      <c r="N53" s="103">
        <f t="shared" si="13"/>
        <v>-2133.349528381199</v>
      </c>
      <c r="O53" s="103">
        <f t="shared" si="14"/>
        <v>-469.13841657356534</v>
      </c>
      <c r="P53" s="106">
        <f t="shared" si="15"/>
        <v>6505704.1111037144</v>
      </c>
      <c r="Q53" s="106">
        <f t="shared" si="16"/>
        <v>139364.44437298985</v>
      </c>
      <c r="R53" s="106">
        <f t="shared" si="17"/>
        <v>159068.15555997117</v>
      </c>
      <c r="S53" s="106">
        <f t="shared" si="18"/>
        <v>34405.530064229482</v>
      </c>
      <c r="T53" s="106">
        <f t="shared" si="19"/>
        <v>42666.99056762398</v>
      </c>
      <c r="U53" s="106">
        <f t="shared" si="20"/>
        <v>9382.7683314713067</v>
      </c>
      <c r="V53" s="107">
        <f>P53*'Levy Proposition'!B$5/(1+Assumptions!$D$49)^('Incentive Relocation assumption'!$I53-2022)</f>
        <v>17952107.620879732</v>
      </c>
      <c r="W53" s="107">
        <f>Q53*'Levy Proposition'!C$5/(1+Assumptions!$D$49)^('Incentive Relocation assumption'!$I53-2022)</f>
        <v>984504.49416867387</v>
      </c>
      <c r="X53" s="107">
        <f>R53*'Levy Proposition'!D$5/(1+Assumptions!$D$49)^('Incentive Relocation assumption'!$I53-2022)</f>
        <v>729544.95035293361</v>
      </c>
      <c r="Y53" s="107">
        <f>S53*'Levy Proposition'!E$5/(1+Assumptions!$D$49)^('Incentive Relocation assumption'!$I53-2022)</f>
        <v>266718.40442239644</v>
      </c>
      <c r="Z53" s="107">
        <f>T53*'Levy Proposition'!F$5/(1+Assumptions!$D$49)^('Incentive Relocation assumption'!$I53-2022)</f>
        <v>186115.71714488338</v>
      </c>
      <c r="AA53" s="107">
        <f>U53*'Levy Proposition'!G$5/(1+Assumptions!$D$49)^('Incentive Relocation assumption'!$I53-2022)</f>
        <v>103528.61829880378</v>
      </c>
      <c r="AB53" s="81">
        <f>P53*'Levy Proposition'!B$33/(1+Assumptions!$D$49)^('Incentive Relocation assumption'!$I53-2022)</f>
        <v>17935618.298359189</v>
      </c>
      <c r="AC53" s="81">
        <f>Q53*'Levy Proposition'!C$33/(1+Assumptions!$D$49)^('Incentive Relocation assumption'!$I53-2022)</f>
        <v>983600.20969856577</v>
      </c>
      <c r="AD53" s="81">
        <f>R53*'Levy Proposition'!D$33/(1+Assumptions!$D$49)^('Incentive Relocation assumption'!$I53-2022)</f>
        <v>728874.85065023275</v>
      </c>
      <c r="AE53" s="81">
        <f>S53*'Levy Proposition'!E$33/(1+Assumptions!$D$49)^('Incentive Relocation assumption'!$I53-2022)</f>
        <v>266473.4189373735</v>
      </c>
      <c r="AF53" s="81">
        <f>T53*'Levy Proposition'!F$33/(1+Assumptions!$D$49)^('Incentive Relocation assumption'!$I53-2022)</f>
        <v>185944.76662748706</v>
      </c>
      <c r="AG53" s="81">
        <f>U53*'Levy Proposition'!G$33/(1+Assumptions!$D$49)^('Incentive Relocation assumption'!$I53-2022)</f>
        <v>103433.52546551163</v>
      </c>
      <c r="AH53" s="109">
        <f t="shared" si="4"/>
        <v>16489.32252054289</v>
      </c>
      <c r="AI53" s="109">
        <f t="shared" si="5"/>
        <v>904.28447010810487</v>
      </c>
      <c r="AJ53" s="109">
        <f t="shared" si="6"/>
        <v>670.09970270085614</v>
      </c>
      <c r="AK53" s="109">
        <f t="shared" si="7"/>
        <v>244.9854850229458</v>
      </c>
      <c r="AL53" s="109">
        <f t="shared" si="8"/>
        <v>170.95051739632618</v>
      </c>
      <c r="AM53" s="109">
        <f t="shared" si="9"/>
        <v>95.092833292146679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404498.57026453275</v>
      </c>
      <c r="AP53" s="106">
        <f>-'Levy Proposition'!D$11*'Incentive Relocation assumption'!L53/(1+Assumptions!$D$49)^('Incentive Relocation assumption'!$I53-2022)</f>
        <v>195936.74103741904</v>
      </c>
      <c r="AQ53" s="106">
        <f>-'Levy Proposition'!E$11*'Incentive Relocation assumption'!M53/(1+Assumptions!$D$49)^('Incentive Relocation assumption'!$I53-2022)</f>
        <v>115819.09637842567</v>
      </c>
      <c r="AR53" s="106">
        <f>-'Levy Proposition'!F$11*'Incentive Relocation assumption'!N53/(1+Assumptions!$D$49)^('Incentive Relocation assumption'!$I53-2022)</f>
        <v>46103.333906011736</v>
      </c>
      <c r="AS53" s="106">
        <f>-'Levy Proposition'!G$11*'Incentive Relocation assumption'!O53/(1+Assumptions!$D$49)^('Incentive Relocation assumption'!$I53-2022)</f>
        <v>52345.915426626634</v>
      </c>
    </row>
    <row r="54" spans="1:45" x14ac:dyDescent="0.35">
      <c r="A54">
        <v>2072</v>
      </c>
      <c r="B54" s="84">
        <f>'Future Expected Cost'!V53</f>
        <v>9981142.6645610146</v>
      </c>
      <c r="C54" s="84">
        <f>'Future Expected Cost'!W53</f>
        <v>17588109.893099941</v>
      </c>
      <c r="D54" s="84">
        <f>'Future Expected Cost'!X53</f>
        <v>13062611.310497172</v>
      </c>
      <c r="E54" s="84">
        <f>'Future Expected Cost'!Y53</f>
        <v>4815171.2780421404</v>
      </c>
      <c r="F54" s="84">
        <f>'Future Expected Cost'!Z53</f>
        <v>3354054.0132763581</v>
      </c>
      <c r="G54" s="84">
        <f>'Future Expected Cost'!AA53</f>
        <v>1863523.3734203619</v>
      </c>
      <c r="H54" s="84"/>
      <c r="I54">
        <v>2072</v>
      </c>
      <c r="J54" s="103">
        <f t="shared" si="1"/>
        <v>18282.174722573574</v>
      </c>
      <c r="K54" s="103">
        <f t="shared" si="10"/>
        <v>-6619.8111077170179</v>
      </c>
      <c r="L54" s="103">
        <f t="shared" si="11"/>
        <v>-7555.737389098631</v>
      </c>
      <c r="M54" s="103">
        <f t="shared" si="12"/>
        <v>-1634.2626780509006</v>
      </c>
      <c r="N54" s="103">
        <f t="shared" si="13"/>
        <v>-2026.682051962139</v>
      </c>
      <c r="O54" s="103">
        <f t="shared" si="14"/>
        <v>-445.68149574488712</v>
      </c>
      <c r="P54" s="106">
        <f t="shared" si="15"/>
        <v>6524948.5055485284</v>
      </c>
      <c r="Q54" s="106">
        <f t="shared" si="16"/>
        <v>132396.22215434036</v>
      </c>
      <c r="R54" s="106">
        <f t="shared" si="17"/>
        <v>151114.7477819726</v>
      </c>
      <c r="S54" s="106">
        <f t="shared" si="18"/>
        <v>32685.253561018009</v>
      </c>
      <c r="T54" s="106">
        <f t="shared" si="19"/>
        <v>40533.641039242779</v>
      </c>
      <c r="U54" s="106">
        <f t="shared" si="20"/>
        <v>8913.6299148977414</v>
      </c>
      <c r="V54" s="107">
        <f>P54*'Levy Proposition'!B$5/(1+Assumptions!$D$49)^('Incentive Relocation assumption'!$I54-2022)</f>
        <v>17057486.937706843</v>
      </c>
      <c r="W54" s="107">
        <f>Q54*'Levy Proposition'!C$5/(1+Assumptions!$D$49)^('Incentive Relocation assumption'!$I54-2022)</f>
        <v>886049.79814633331</v>
      </c>
      <c r="X54" s="107">
        <f>R54*'Levy Proposition'!D$5/(1+Assumptions!$D$49)^('Incentive Relocation assumption'!$I54-2022)</f>
        <v>656587.30846600328</v>
      </c>
      <c r="Y54" s="107">
        <f>S54*'Levy Proposition'!E$5/(1+Assumptions!$D$49)^('Incentive Relocation assumption'!$I54-2022)</f>
        <v>240045.41350512832</v>
      </c>
      <c r="Z54" s="107">
        <f>T54*'Levy Proposition'!F$5/(1+Assumptions!$D$49)^('Incentive Relocation assumption'!$I54-2022)</f>
        <v>167503.34263058283</v>
      </c>
      <c r="AA54" s="107">
        <f>U54*'Levy Proposition'!G$5/(1+Assumptions!$D$49)^('Incentive Relocation assumption'!$I54-2022)</f>
        <v>93175.30990397658</v>
      </c>
      <c r="AB54" s="81">
        <f>P54*'Levy Proposition'!B$33/(1+Assumptions!$D$49)^('Incentive Relocation assumption'!$I54-2022)</f>
        <v>17041819.339815516</v>
      </c>
      <c r="AC54" s="81">
        <f>Q54*'Levy Proposition'!C$33/(1+Assumptions!$D$49)^('Incentive Relocation assumption'!$I54-2022)</f>
        <v>885235.94602381694</v>
      </c>
      <c r="AD54" s="81">
        <f>R54*'Levy Proposition'!D$33/(1+Assumptions!$D$49)^('Incentive Relocation assumption'!$I54-2022)</f>
        <v>655984.22162401048</v>
      </c>
      <c r="AE54" s="81">
        <f>S54*'Levy Proposition'!E$33/(1+Assumptions!$D$49)^('Incentive Relocation assumption'!$I54-2022)</f>
        <v>239824.92762533893</v>
      </c>
      <c r="AF54" s="81">
        <f>T54*'Levy Proposition'!F$33/(1+Assumptions!$D$49)^('Incentive Relocation assumption'!$I54-2022)</f>
        <v>167349.48790231167</v>
      </c>
      <c r="AG54" s="81">
        <f>U54*'Levy Proposition'!G$33/(1+Assumptions!$D$49)^('Incentive Relocation assumption'!$I54-2022)</f>
        <v>93089.726764191306</v>
      </c>
      <c r="AH54" s="109">
        <f t="shared" si="4"/>
        <v>15667.597891326994</v>
      </c>
      <c r="AI54" s="109">
        <f t="shared" si="5"/>
        <v>813.85212251637131</v>
      </c>
      <c r="AJ54" s="109">
        <f t="shared" si="6"/>
        <v>603.08684199280106</v>
      </c>
      <c r="AK54" s="109">
        <f t="shared" si="7"/>
        <v>220.48587978939759</v>
      </c>
      <c r="AL54" s="109">
        <f t="shared" si="8"/>
        <v>153.8547282711661</v>
      </c>
      <c r="AM54" s="109">
        <f t="shared" si="9"/>
        <v>85.583139785274398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364046.96845595556</v>
      </c>
      <c r="AP54" s="106">
        <f>-'Levy Proposition'!D$11*'Incentive Relocation assumption'!L54/(1+Assumptions!$D$49)^('Incentive Relocation assumption'!$I54-2022)</f>
        <v>176342.22177142365</v>
      </c>
      <c r="AQ54" s="106">
        <f>-'Levy Proposition'!E$11*'Incentive Relocation assumption'!M54/(1+Assumptions!$D$49)^('Incentive Relocation assumption'!$I54-2022)</f>
        <v>104236.68716134151</v>
      </c>
      <c r="AR54" s="106">
        <f>-'Levy Proposition'!F$11*'Incentive Relocation assumption'!N54/(1+Assumptions!$D$49)^('Incentive Relocation assumption'!$I54-2022)</f>
        <v>41492.801651239548</v>
      </c>
      <c r="AS54" s="106">
        <f>-'Levy Proposition'!G$11*'Incentive Relocation assumption'!O54/(1+Assumptions!$D$49)^('Incentive Relocation assumption'!$I54-2022)</f>
        <v>47111.098092764187</v>
      </c>
    </row>
    <row r="55" spans="1:45" x14ac:dyDescent="0.35">
      <c r="A55">
        <v>2073</v>
      </c>
      <c r="B55" s="84">
        <f>'Future Expected Cost'!V54</f>
        <v>9540954.5797257852</v>
      </c>
      <c r="C55" s="84">
        <f>'Future Expected Cost'!W54</f>
        <v>16812856.725819603</v>
      </c>
      <c r="D55" s="84">
        <f>'Future Expected Cost'!X54</f>
        <v>12488065.600820692</v>
      </c>
      <c r="E55" s="84">
        <f>'Future Expected Cost'!Y54</f>
        <v>4605020.720537941</v>
      </c>
      <c r="F55" s="84">
        <f>'Future Expected Cost'!Z54</f>
        <v>3207432.0541027952</v>
      </c>
      <c r="G55" s="84">
        <f>'Future Expected Cost'!AA54</f>
        <v>1781972.6096840308</v>
      </c>
      <c r="H55" s="84"/>
      <c r="I55">
        <v>2073</v>
      </c>
      <c r="J55" s="103">
        <f t="shared" si="1"/>
        <v>17368.065986444897</v>
      </c>
      <c r="K55" s="103">
        <f t="shared" si="10"/>
        <v>-6288.8205523311672</v>
      </c>
      <c r="L55" s="103">
        <f t="shared" si="11"/>
        <v>-7177.9505196436994</v>
      </c>
      <c r="M55" s="103">
        <f t="shared" si="12"/>
        <v>-1552.5495441483554</v>
      </c>
      <c r="N55" s="103">
        <f t="shared" si="13"/>
        <v>-1925.347949364032</v>
      </c>
      <c r="O55" s="103">
        <f t="shared" si="14"/>
        <v>-423.39742095764268</v>
      </c>
      <c r="P55" s="106">
        <f t="shared" si="15"/>
        <v>6543230.6802711021</v>
      </c>
      <c r="Q55" s="106">
        <f t="shared" si="16"/>
        <v>125776.41104662334</v>
      </c>
      <c r="R55" s="106">
        <f t="shared" si="17"/>
        <v>143559.01039287398</v>
      </c>
      <c r="S55" s="106">
        <f t="shared" si="18"/>
        <v>31050.990882967108</v>
      </c>
      <c r="T55" s="106">
        <f t="shared" si="19"/>
        <v>38506.958987280639</v>
      </c>
      <c r="U55" s="106">
        <f t="shared" si="20"/>
        <v>8467.9484191528536</v>
      </c>
      <c r="V55" s="107">
        <f>P55*'Levy Proposition'!B$5/(1+Assumptions!$D$49)^('Incentive Relocation assumption'!$I55-2022)</f>
        <v>16204924.538909953</v>
      </c>
      <c r="W55" s="107">
        <f>Q55*'Levy Proposition'!C$5/(1+Assumptions!$D$49)^('Incentive Relocation assumption'!$I55-2022)</f>
        <v>797440.99640509184</v>
      </c>
      <c r="X55" s="107">
        <f>R55*'Levy Proposition'!D$5/(1+Assumptions!$D$49)^('Incentive Relocation assumption'!$I55-2022)</f>
        <v>590925.74546650355</v>
      </c>
      <c r="Y55" s="107">
        <f>S55*'Levy Proposition'!E$5/(1+Assumptions!$D$49)^('Incentive Relocation assumption'!$I55-2022)</f>
        <v>216039.83673205235</v>
      </c>
      <c r="Z55" s="107">
        <f>T55*'Levy Proposition'!F$5/(1+Assumptions!$D$49)^('Incentive Relocation assumption'!$I55-2022)</f>
        <v>150752.28585115637</v>
      </c>
      <c r="AA55" s="107">
        <f>U55*'Levy Proposition'!G$5/(1+Assumptions!$D$49)^('Incentive Relocation assumption'!$I55-2022)</f>
        <v>83857.377007053015</v>
      </c>
      <c r="AB55" s="81">
        <f>P55*'Levy Proposition'!B$33/(1+Assumptions!$D$49)^('Incentive Relocation assumption'!$I55-2022)</f>
        <v>16190040.034383455</v>
      </c>
      <c r="AC55" s="81">
        <f>Q55*'Levy Proposition'!C$33/(1+Assumptions!$D$49)^('Incentive Relocation assumption'!$I55-2022)</f>
        <v>796708.53300533304</v>
      </c>
      <c r="AD55" s="81">
        <f>R55*'Levy Proposition'!D$33/(1+Assumptions!$D$49)^('Incentive Relocation assumption'!$I55-2022)</f>
        <v>590382.96991009172</v>
      </c>
      <c r="AE55" s="81">
        <f>S55*'Levy Proposition'!E$33/(1+Assumptions!$D$49)^('Incentive Relocation assumption'!$I55-2022)</f>
        <v>215841.40039129549</v>
      </c>
      <c r="AF55" s="81">
        <f>T55*'Levy Proposition'!F$33/(1+Assumptions!$D$49)^('Incentive Relocation assumption'!$I55-2022)</f>
        <v>150613.81725935618</v>
      </c>
      <c r="AG55" s="81">
        <f>U55*'Levy Proposition'!G$33/(1+Assumptions!$D$49)^('Incentive Relocation assumption'!$I55-2022)</f>
        <v>83780.352550404379</v>
      </c>
      <c r="AH55" s="109">
        <f t="shared" si="4"/>
        <v>14884.504526497796</v>
      </c>
      <c r="AI55" s="109">
        <f t="shared" si="5"/>
        <v>732.46339975879528</v>
      </c>
      <c r="AJ55" s="109">
        <f t="shared" si="6"/>
        <v>542.77555641182698</v>
      </c>
      <c r="AK55" s="109">
        <f t="shared" si="7"/>
        <v>198.43634075685986</v>
      </c>
      <c r="AL55" s="109">
        <f t="shared" si="8"/>
        <v>138.46859180019237</v>
      </c>
      <c r="AM55" s="109">
        <f t="shared" si="9"/>
        <v>77.02445664863626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327640.70131397451</v>
      </c>
      <c r="AP55" s="106">
        <f>-'Levy Proposition'!D$11*'Incentive Relocation assumption'!L55/(1+Assumptions!$D$49)^('Incentive Relocation assumption'!$I55-2022)</f>
        <v>158707.2389518987</v>
      </c>
      <c r="AQ55" s="106">
        <f>-'Levy Proposition'!E$11*'Incentive Relocation assumption'!M55/(1+Assumptions!$D$49)^('Incentive Relocation assumption'!$I55-2022)</f>
        <v>93812.568826044793</v>
      </c>
      <c r="AR55" s="106">
        <f>-'Levy Proposition'!F$11*'Incentive Relocation assumption'!N55/(1+Assumptions!$D$49)^('Incentive Relocation assumption'!$I55-2022)</f>
        <v>37343.342509219474</v>
      </c>
      <c r="AS55" s="106">
        <f>-'Levy Proposition'!G$11*'Incentive Relocation assumption'!O55/(1+Assumptions!$D$49)^('Incentive Relocation assumption'!$I55-2022)</f>
        <v>42399.785072381877</v>
      </c>
    </row>
    <row r="56" spans="1:45" x14ac:dyDescent="0.35">
      <c r="A56">
        <v>2074</v>
      </c>
      <c r="B56" s="84">
        <f>'Future Expected Cost'!V55</f>
        <v>9120229.2315549962</v>
      </c>
      <c r="C56" s="84">
        <f>'Future Expected Cost'!W55</f>
        <v>16071863.789261214</v>
      </c>
      <c r="D56" s="84">
        <f>'Future Expected Cost'!X55</f>
        <v>11938861.581514142</v>
      </c>
      <c r="E56" s="84">
        <f>'Future Expected Cost'!Y55</f>
        <v>4404073.5446227239</v>
      </c>
      <c r="F56" s="84">
        <f>'Future Expected Cost'!Z55</f>
        <v>3067241.2441702429</v>
      </c>
      <c r="G56" s="84">
        <f>'Future Expected Cost'!AA55</f>
        <v>1704002.5044850304</v>
      </c>
      <c r="H56" s="84"/>
      <c r="I56">
        <v>2074</v>
      </c>
      <c r="J56" s="103">
        <f t="shared" si="1"/>
        <v>16499.662687122651</v>
      </c>
      <c r="K56" s="103">
        <f t="shared" si="10"/>
        <v>-5974.379524714609</v>
      </c>
      <c r="L56" s="103">
        <f t="shared" si="11"/>
        <v>-6819.0529936615148</v>
      </c>
      <c r="M56" s="103">
        <f t="shared" si="12"/>
        <v>-1474.9220669409378</v>
      </c>
      <c r="N56" s="103">
        <f t="shared" si="13"/>
        <v>-1829.0805518958305</v>
      </c>
      <c r="O56" s="103">
        <f t="shared" si="14"/>
        <v>-402.22754990976057</v>
      </c>
      <c r="P56" s="106">
        <f t="shared" si="15"/>
        <v>6560598.7462575473</v>
      </c>
      <c r="Q56" s="106">
        <f t="shared" si="16"/>
        <v>119487.59049429218</v>
      </c>
      <c r="R56" s="106">
        <f t="shared" si="17"/>
        <v>136381.05987323029</v>
      </c>
      <c r="S56" s="106">
        <f t="shared" si="18"/>
        <v>29498.441338818753</v>
      </c>
      <c r="T56" s="106">
        <f t="shared" si="19"/>
        <v>36581.611037916606</v>
      </c>
      <c r="U56" s="106">
        <f t="shared" si="20"/>
        <v>8044.5509981952109</v>
      </c>
      <c r="V56" s="107">
        <f>P56*'Levy Proposition'!B$5/(1+Assumptions!$D$49)^('Incentive Relocation assumption'!$I56-2022)</f>
        <v>15392709.768984996</v>
      </c>
      <c r="W56" s="107">
        <f>Q56*'Levy Proposition'!C$5/(1+Assumptions!$D$49)^('Incentive Relocation assumption'!$I56-2022)</f>
        <v>717693.45704712102</v>
      </c>
      <c r="X56" s="107">
        <f>R56*'Levy Proposition'!D$5/(1+Assumptions!$D$49)^('Incentive Relocation assumption'!$I56-2022)</f>
        <v>531830.62199446012</v>
      </c>
      <c r="Y56" s="107">
        <f>S56*'Levy Proposition'!E$5/(1+Assumptions!$D$49)^('Incentive Relocation assumption'!$I56-2022)</f>
        <v>194434.92118300655</v>
      </c>
      <c r="Z56" s="107">
        <f>T56*'Levy Proposition'!F$5/(1+Assumptions!$D$49)^('Incentive Relocation assumption'!$I56-2022)</f>
        <v>135676.40700442591</v>
      </c>
      <c r="AA56" s="107">
        <f>U56*'Levy Proposition'!G$5/(1+Assumptions!$D$49)^('Incentive Relocation assumption'!$I56-2022)</f>
        <v>75471.277592208004</v>
      </c>
      <c r="AB56" s="81">
        <f>P56*'Levy Proposition'!B$33/(1+Assumptions!$D$49)^('Incentive Relocation assumption'!$I56-2022)</f>
        <v>15378571.297825726</v>
      </c>
      <c r="AC56" s="81">
        <f>Q56*'Levy Proposition'!C$33/(1+Assumptions!$D$49)^('Incentive Relocation assumption'!$I56-2022)</f>
        <v>717034.24314677832</v>
      </c>
      <c r="AD56" s="81">
        <f>R56*'Levy Proposition'!D$33/(1+Assumptions!$D$49)^('Incentive Relocation assumption'!$I56-2022)</f>
        <v>531342.12633492157</v>
      </c>
      <c r="AE56" s="81">
        <f>S56*'Levy Proposition'!E$33/(1+Assumptions!$D$49)^('Incentive Relocation assumption'!$I56-2022)</f>
        <v>194256.32933226952</v>
      </c>
      <c r="AF56" s="81">
        <f>T56*'Levy Proposition'!F$33/(1+Assumptions!$D$49)^('Incentive Relocation assumption'!$I56-2022)</f>
        <v>135551.78586908232</v>
      </c>
      <c r="AG56" s="81">
        <f>U56*'Levy Proposition'!G$33/(1+Assumptions!$D$49)^('Incentive Relocation assumption'!$I56-2022)</f>
        <v>75401.955913464961</v>
      </c>
      <c r="AH56" s="109">
        <f t="shared" si="4"/>
        <v>14138.471159270033</v>
      </c>
      <c r="AI56" s="109">
        <f t="shared" si="5"/>
        <v>659.21390034270007</v>
      </c>
      <c r="AJ56" s="109">
        <f t="shared" si="6"/>
        <v>488.49565953854471</v>
      </c>
      <c r="AK56" s="109">
        <f t="shared" si="7"/>
        <v>178.59185073702247</v>
      </c>
      <c r="AL56" s="109">
        <f t="shared" si="8"/>
        <v>124.62113534359378</v>
      </c>
      <c r="AM56" s="109">
        <f t="shared" si="9"/>
        <v>69.321678743042867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294875.21792260365</v>
      </c>
      <c r="AP56" s="106">
        <f>-'Levy Proposition'!D$11*'Incentive Relocation assumption'!L56/(1+Assumptions!$D$49)^('Incentive Relocation assumption'!$I56-2022)</f>
        <v>142835.83048184554</v>
      </c>
      <c r="AQ56" s="106">
        <f>-'Levy Proposition'!E$11*'Incentive Relocation assumption'!M56/(1+Assumptions!$D$49)^('Incentive Relocation assumption'!$I56-2022)</f>
        <v>84430.907288133458</v>
      </c>
      <c r="AR56" s="106">
        <f>-'Levy Proposition'!F$11*'Incentive Relocation assumption'!N56/(1+Assumptions!$D$49)^('Incentive Relocation assumption'!$I56-2022)</f>
        <v>33608.847179863027</v>
      </c>
      <c r="AS56" s="106">
        <f>-'Levy Proposition'!G$11*'Incentive Relocation assumption'!O56/(1+Assumptions!$D$49)^('Incentive Relocation assumption'!$I56-2022)</f>
        <v>38159.623676024952</v>
      </c>
    </row>
    <row r="57" spans="1:45" x14ac:dyDescent="0.35">
      <c r="A57">
        <v>2075</v>
      </c>
      <c r="B57" s="84">
        <f>'Future Expected Cost'!V56</f>
        <v>8718104.0948909912</v>
      </c>
      <c r="C57" s="84">
        <f>'Future Expected Cost'!W56</f>
        <v>15363613.488525596</v>
      </c>
      <c r="D57" s="84">
        <f>'Future Expected Cost'!X56</f>
        <v>11413878.645441374</v>
      </c>
      <c r="E57" s="84">
        <f>'Future Expected Cost'!Y56</f>
        <v>4211925.4137647729</v>
      </c>
      <c r="F57" s="84">
        <f>'Future Expected Cost'!Z56</f>
        <v>2933198.6299771271</v>
      </c>
      <c r="G57" s="84">
        <f>'Future Expected Cost'!AA56</f>
        <v>1629455.3644869393</v>
      </c>
      <c r="H57" s="84"/>
      <c r="I57">
        <v>2075</v>
      </c>
      <c r="J57" s="103">
        <f t="shared" si="1"/>
        <v>15674.67955276652</v>
      </c>
      <c r="K57" s="103">
        <f t="shared" si="10"/>
        <v>-5675.6605484788788</v>
      </c>
      <c r="L57" s="103">
        <f t="shared" si="11"/>
        <v>-6478.100343978439</v>
      </c>
      <c r="M57" s="103">
        <f t="shared" si="12"/>
        <v>-1401.1759635938909</v>
      </c>
      <c r="N57" s="103">
        <f t="shared" si="13"/>
        <v>-1737.6265243010389</v>
      </c>
      <c r="O57" s="103">
        <f t="shared" si="14"/>
        <v>-382.11617241427257</v>
      </c>
      <c r="P57" s="106">
        <f t="shared" si="15"/>
        <v>6577098.4089446701</v>
      </c>
      <c r="Q57" s="106">
        <f t="shared" si="16"/>
        <v>113513.21096957757</v>
      </c>
      <c r="R57" s="106">
        <f t="shared" si="17"/>
        <v>129562.00687956877</v>
      </c>
      <c r="S57" s="106">
        <f t="shared" si="18"/>
        <v>28023.519271877816</v>
      </c>
      <c r="T57" s="106">
        <f t="shared" si="19"/>
        <v>34752.530486020776</v>
      </c>
      <c r="U57" s="106">
        <f t="shared" si="20"/>
        <v>7642.3234482854505</v>
      </c>
      <c r="V57" s="107">
        <f>P57*'Levy Proposition'!B$5/(1+Assumptions!$D$49)^('Incentive Relocation assumption'!$I57-2022)</f>
        <v>14619171.6995876</v>
      </c>
      <c r="W57" s="107">
        <f>Q57*'Levy Proposition'!C$5/(1+Assumptions!$D$49)^('Incentive Relocation assumption'!$I57-2022)</f>
        <v>645921.01561153051</v>
      </c>
      <c r="X57" s="107">
        <f>R57*'Levy Proposition'!D$5/(1+Assumptions!$D$49)^('Incentive Relocation assumption'!$I57-2022)</f>
        <v>478645.26577315503</v>
      </c>
      <c r="Y57" s="107">
        <f>S57*'Levy Proposition'!E$5/(1+Assumptions!$D$49)^('Incentive Relocation assumption'!$I57-2022)</f>
        <v>174990.59038046899</v>
      </c>
      <c r="Z57" s="107">
        <f>T57*'Levy Proposition'!F$5/(1+Assumptions!$D$49)^('Incentive Relocation assumption'!$I57-2022)</f>
        <v>122108.1810713349</v>
      </c>
      <c r="AA57" s="107">
        <f>U57*'Levy Proposition'!G$5/(1+Assumptions!$D$49)^('Incentive Relocation assumption'!$I57-2022)</f>
        <v>67923.824291821715</v>
      </c>
      <c r="AB57" s="81">
        <f>P57*'Levy Proposition'!B$33/(1+Assumptions!$D$49)^('Incentive Relocation assumption'!$I57-2022)</f>
        <v>14605743.73657465</v>
      </c>
      <c r="AC57" s="81">
        <f>Q57*'Levy Proposition'!C$33/(1+Assumptions!$D$49)^('Incentive Relocation assumption'!$I57-2022)</f>
        <v>645327.72594470461</v>
      </c>
      <c r="AD57" s="81">
        <f>R57*'Levy Proposition'!D$33/(1+Assumptions!$D$49)^('Incentive Relocation assumption'!$I57-2022)</f>
        <v>478205.62178666919</v>
      </c>
      <c r="AE57" s="81">
        <f>S57*'Levy Proposition'!E$33/(1+Assumptions!$D$49)^('Incentive Relocation assumption'!$I57-2022)</f>
        <v>174829.85848515169</v>
      </c>
      <c r="AF57" s="81">
        <f>T57*'Levy Proposition'!F$33/(1+Assumptions!$D$49)^('Incentive Relocation assumption'!$I57-2022)</f>
        <v>121996.022587072</v>
      </c>
      <c r="AG57" s="81">
        <f>U57*'Levy Proposition'!G$33/(1+Assumptions!$D$49)^('Incentive Relocation assumption'!$I57-2022)</f>
        <v>67861.435079968185</v>
      </c>
      <c r="AH57" s="109">
        <f t="shared" si="4"/>
        <v>13427.963012950495</v>
      </c>
      <c r="AI57" s="109">
        <f t="shared" si="5"/>
        <v>593.28966682590544</v>
      </c>
      <c r="AJ57" s="109">
        <f t="shared" si="6"/>
        <v>439.64398648584029</v>
      </c>
      <c r="AK57" s="109">
        <f t="shared" si="7"/>
        <v>160.7318953172944</v>
      </c>
      <c r="AL57" s="109">
        <f t="shared" si="8"/>
        <v>112.15848426289449</v>
      </c>
      <c r="AM57" s="109">
        <f t="shared" si="9"/>
        <v>62.389211853529559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265386.42420246312</v>
      </c>
      <c r="AP57" s="106">
        <f>-'Levy Proposition'!D$11*'Incentive Relocation assumption'!L57/(1+Assumptions!$D$49)^('Incentive Relocation assumption'!$I57-2022)</f>
        <v>128551.63131923687</v>
      </c>
      <c r="AQ57" s="106">
        <f>-'Levy Proposition'!E$11*'Incentive Relocation assumption'!M57/(1+Assumptions!$D$49)^('Incentive Relocation assumption'!$I57-2022)</f>
        <v>75987.452371289386</v>
      </c>
      <c r="AR57" s="106">
        <f>-'Levy Proposition'!F$11*'Incentive Relocation assumption'!N57/(1+Assumptions!$D$49)^('Incentive Relocation assumption'!$I57-2022)</f>
        <v>30247.817491980481</v>
      </c>
      <c r="AS57" s="106">
        <f>-'Levy Proposition'!G$11*'Incentive Relocation assumption'!O57/(1+Assumptions!$D$49)^('Incentive Relocation assumption'!$I57-2022)</f>
        <v>34343.496709004474</v>
      </c>
    </row>
    <row r="58" spans="1:45" x14ac:dyDescent="0.35">
      <c r="A58">
        <v>2076</v>
      </c>
      <c r="B58" s="84">
        <f>'Future Expected Cost'!V57</f>
        <v>8333754.9484492969</v>
      </c>
      <c r="C58" s="84">
        <f>'Future Expected Cost'!W57</f>
        <v>14686655.594940713</v>
      </c>
      <c r="D58" s="84">
        <f>'Future Expected Cost'!X57</f>
        <v>10912045.853101848</v>
      </c>
      <c r="E58" s="84">
        <f>'Future Expected Cost'!Y57</f>
        <v>4028189.807008815</v>
      </c>
      <c r="F58" s="84">
        <f>'Future Expected Cost'!Z57</f>
        <v>2805033.7421557335</v>
      </c>
      <c r="G58" s="84">
        <f>'Future Expected Cost'!AA57</f>
        <v>1558180.4603360174</v>
      </c>
      <c r="H58" s="84"/>
      <c r="I58">
        <v>2076</v>
      </c>
      <c r="J58" s="103">
        <f t="shared" si="1"/>
        <v>14890.945575128195</v>
      </c>
      <c r="K58" s="103">
        <f t="shared" si="10"/>
        <v>-5391.8775210549356</v>
      </c>
      <c r="L58" s="103">
        <f t="shared" si="11"/>
        <v>-6154.195326779517</v>
      </c>
      <c r="M58" s="103">
        <f t="shared" si="12"/>
        <v>-1331.1171654141963</v>
      </c>
      <c r="N58" s="103">
        <f t="shared" si="13"/>
        <v>-1650.7451980859869</v>
      </c>
      <c r="O58" s="103">
        <f t="shared" si="14"/>
        <v>-363.01036379355895</v>
      </c>
      <c r="P58" s="106">
        <f t="shared" si="15"/>
        <v>6592773.0884974366</v>
      </c>
      <c r="Q58" s="106">
        <f t="shared" si="16"/>
        <v>107837.5504210987</v>
      </c>
      <c r="R58" s="106">
        <f t="shared" si="17"/>
        <v>123083.90653559033</v>
      </c>
      <c r="S58" s="106">
        <f t="shared" si="18"/>
        <v>26622.343308283926</v>
      </c>
      <c r="T58" s="106">
        <f t="shared" si="19"/>
        <v>33014.903961719734</v>
      </c>
      <c r="U58" s="106">
        <f t="shared" si="20"/>
        <v>7260.2072758711784</v>
      </c>
      <c r="V58" s="107">
        <f>P58*'Levy Proposition'!B$5/(1+Assumptions!$D$49)^('Incentive Relocation assumption'!$I58-2022)</f>
        <v>13882682.070177376</v>
      </c>
      <c r="W58" s="107">
        <f>Q58*'Levy Proposition'!C$5/(1+Assumptions!$D$49)^('Incentive Relocation assumption'!$I58-2022)</f>
        <v>581326.12790594005</v>
      </c>
      <c r="X58" s="107">
        <f>R58*'Levy Proposition'!D$5/(1+Assumptions!$D$49)^('Incentive Relocation assumption'!$I58-2022)</f>
        <v>430778.67458606133</v>
      </c>
      <c r="Y58" s="107">
        <f>S58*'Levy Proposition'!E$5/(1+Assumptions!$D$49)^('Incentive Relocation assumption'!$I58-2022)</f>
        <v>157490.77653022649</v>
      </c>
      <c r="Z58" s="107">
        <f>T58*'Levy Proposition'!F$5/(1+Assumptions!$D$49)^('Incentive Relocation assumption'!$I58-2022)</f>
        <v>109896.83625734216</v>
      </c>
      <c r="AA58" s="107">
        <f>U58*'Levy Proposition'!G$5/(1+Assumptions!$D$49)^('Incentive Relocation assumption'!$I58-2022)</f>
        <v>61131.14887699479</v>
      </c>
      <c r="AB58" s="81">
        <f>P58*'Levy Proposition'!B$33/(1+Assumptions!$D$49)^('Incentive Relocation assumption'!$I58-2022)</f>
        <v>13869930.585675409</v>
      </c>
      <c r="AC58" s="81">
        <f>Q58*'Levy Proposition'!C$33/(1+Assumptions!$D$49)^('Incentive Relocation assumption'!$I58-2022)</f>
        <v>580792.16976491886</v>
      </c>
      <c r="AD58" s="81">
        <f>R58*'Levy Proposition'!D$33/(1+Assumptions!$D$49)^('Incentive Relocation assumption'!$I58-2022)</f>
        <v>430382.99689460412</v>
      </c>
      <c r="AE58" s="81">
        <f>S58*'Levy Proposition'!E$33/(1+Assumptions!$D$49)^('Incentive Relocation assumption'!$I58-2022)</f>
        <v>157346.11851774901</v>
      </c>
      <c r="AF58" s="81">
        <f>T58*'Levy Proposition'!F$33/(1+Assumptions!$D$49)^('Incentive Relocation assumption'!$I58-2022)</f>
        <v>109795.89410529494</v>
      </c>
      <c r="AG58" s="81">
        <f>U58*'Levy Proposition'!G$33/(1+Assumptions!$D$49)^('Incentive Relocation assumption'!$I58-2022)</f>
        <v>61074.998855439007</v>
      </c>
      <c r="AH58" s="109">
        <f t="shared" si="4"/>
        <v>12751.484501967207</v>
      </c>
      <c r="AI58" s="109">
        <f t="shared" si="5"/>
        <v>533.95814102119766</v>
      </c>
      <c r="AJ58" s="109">
        <f t="shared" si="6"/>
        <v>395.67769145721104</v>
      </c>
      <c r="AK58" s="109">
        <f t="shared" si="7"/>
        <v>144.65801247747731</v>
      </c>
      <c r="AL58" s="109">
        <f t="shared" si="8"/>
        <v>100.94215204722423</v>
      </c>
      <c r="AM58" s="109">
        <f t="shared" si="9"/>
        <v>56.150021555782587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238846.63705261107</v>
      </c>
      <c r="AP58" s="106">
        <f>-'Levy Proposition'!D$11*'Incentive Relocation assumption'!L58/(1+Assumptions!$D$49)^('Incentive Relocation assumption'!$I58-2022)</f>
        <v>115695.91368698905</v>
      </c>
      <c r="AQ58" s="106">
        <f>-'Levy Proposition'!E$11*'Incentive Relocation assumption'!M58/(1+Assumptions!$D$49)^('Incentive Relocation assumption'!$I58-2022)</f>
        <v>68388.379366503694</v>
      </c>
      <c r="AR58" s="106">
        <f>-'Levy Proposition'!F$11*'Incentive Relocation assumption'!N58/(1+Assumptions!$D$49)^('Incentive Relocation assumption'!$I58-2022)</f>
        <v>27222.905270501127</v>
      </c>
      <c r="AS58" s="106">
        <f>-'Levy Proposition'!G$11*'Incentive Relocation assumption'!O58/(1+Assumptions!$D$49)^('Incentive Relocation assumption'!$I58-2022)</f>
        <v>30908.998899337817</v>
      </c>
    </row>
    <row r="59" spans="1:45" x14ac:dyDescent="0.35">
      <c r="A59">
        <v>2077</v>
      </c>
      <c r="B59" s="84">
        <f>'Future Expected Cost'!V58</f>
        <v>7966394.1706043612</v>
      </c>
      <c r="C59" s="84">
        <f>'Future Expected Cost'!W58</f>
        <v>14039604.249953678</v>
      </c>
      <c r="D59" s="84">
        <f>'Future Expected Cost'!X58</f>
        <v>10432339.726672066</v>
      </c>
      <c r="E59" s="84">
        <f>'Future Expected Cost'!Y58</f>
        <v>3852497.2319218754</v>
      </c>
      <c r="F59" s="84">
        <f>'Future Expected Cost'!Z58</f>
        <v>2682488.0432628915</v>
      </c>
      <c r="G59" s="84">
        <f>'Future Expected Cost'!AA58</f>
        <v>1490033.7183564806</v>
      </c>
      <c r="H59" s="84"/>
      <c r="I59">
        <v>2077</v>
      </c>
      <c r="J59" s="103">
        <f t="shared" si="1"/>
        <v>14146.398296371786</v>
      </c>
      <c r="K59" s="103">
        <f t="shared" si="10"/>
        <v>-5122.2836450021887</v>
      </c>
      <c r="L59" s="103">
        <f t="shared" si="11"/>
        <v>-5846.4855604405411</v>
      </c>
      <c r="M59" s="103">
        <f t="shared" si="12"/>
        <v>-1264.5613071434866</v>
      </c>
      <c r="N59" s="103">
        <f t="shared" si="13"/>
        <v>-1568.2079381816875</v>
      </c>
      <c r="O59" s="103">
        <f t="shared" si="14"/>
        <v>-344.85984560388101</v>
      </c>
      <c r="P59" s="106">
        <f t="shared" si="15"/>
        <v>6607664.0340725649</v>
      </c>
      <c r="Q59" s="106">
        <f t="shared" si="16"/>
        <v>102445.67290004376</v>
      </c>
      <c r="R59" s="106">
        <f t="shared" si="17"/>
        <v>116929.71120881081</v>
      </c>
      <c r="S59" s="106">
        <f t="shared" si="18"/>
        <v>25291.226142869731</v>
      </c>
      <c r="T59" s="106">
        <f t="shared" si="19"/>
        <v>31364.158763633746</v>
      </c>
      <c r="U59" s="106">
        <f t="shared" si="20"/>
        <v>6897.1969120776193</v>
      </c>
      <c r="V59" s="107">
        <f>P59*'Levy Proposition'!B$5/(1+Assumptions!$D$49)^('Incentive Relocation assumption'!$I59-2022)</f>
        <v>13181657.570683595</v>
      </c>
      <c r="W59" s="107">
        <f>Q59*'Levy Proposition'!C$5/(1+Assumptions!$D$49)^('Incentive Relocation assumption'!$I59-2022)</f>
        <v>523191.00759737025</v>
      </c>
      <c r="X59" s="107">
        <f>R59*'Levy Proposition'!D$5/(1+Assumptions!$D$49)^('Incentive Relocation assumption'!$I59-2022)</f>
        <v>387698.94898756046</v>
      </c>
      <c r="Y59" s="107">
        <f>S59*'Levy Proposition'!E$5/(1+Assumptions!$D$49)^('Incentive Relocation assumption'!$I59-2022)</f>
        <v>141741.01954948361</v>
      </c>
      <c r="Z59" s="107">
        <f>T59*'Levy Proposition'!F$5/(1+Assumptions!$D$49)^('Incentive Relocation assumption'!$I59-2022)</f>
        <v>98906.678597706516</v>
      </c>
      <c r="AA59" s="107">
        <f>U59*'Levy Proposition'!G$5/(1+Assumptions!$D$49)^('Incentive Relocation assumption'!$I59-2022)</f>
        <v>55017.770303478806</v>
      </c>
      <c r="AB59" s="81">
        <f>P59*'Levy Proposition'!B$33/(1+Assumptions!$D$49)^('Incentive Relocation assumption'!$I59-2022)</f>
        <v>13169549.989355065</v>
      </c>
      <c r="AC59" s="81">
        <f>Q59*'Levy Proposition'!C$33/(1+Assumptions!$D$49)^('Incentive Relocation assumption'!$I59-2022)</f>
        <v>522710.44757364987</v>
      </c>
      <c r="AD59" s="81">
        <f>R59*'Levy Proposition'!D$33/(1+Assumptions!$D$49)^('Incentive Relocation assumption'!$I59-2022)</f>
        <v>387342.84077198268</v>
      </c>
      <c r="AE59" s="81">
        <f>S59*'Levy Proposition'!E$33/(1+Assumptions!$D$49)^('Incentive Relocation assumption'!$I59-2022)</f>
        <v>141610.82796222821</v>
      </c>
      <c r="AF59" s="81">
        <f>T59*'Levy Proposition'!F$33/(1+Assumptions!$D$49)^('Incentive Relocation assumption'!$I59-2022)</f>
        <v>98815.831096272406</v>
      </c>
      <c r="AG59" s="81">
        <f>U59*'Levy Proposition'!G$33/(1+Assumptions!$D$49)^('Incentive Relocation assumption'!$I59-2022)</f>
        <v>54967.235526278608</v>
      </c>
      <c r="AH59" s="109">
        <f t="shared" si="4"/>
        <v>12107.581328529865</v>
      </c>
      <c r="AI59" s="109">
        <f t="shared" si="5"/>
        <v>480.56002372037619</v>
      </c>
      <c r="AJ59" s="109">
        <f t="shared" si="6"/>
        <v>356.10821557778399</v>
      </c>
      <c r="AK59" s="109">
        <f t="shared" si="7"/>
        <v>130.19158725539455</v>
      </c>
      <c r="AL59" s="109">
        <f t="shared" si="8"/>
        <v>90.84750143410929</v>
      </c>
      <c r="AM59" s="109">
        <f t="shared" si="9"/>
        <v>50.534777200198732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214960.94309564246</v>
      </c>
      <c r="AP59" s="106">
        <f>-'Levy Proposition'!D$11*'Incentive Relocation assumption'!L59/(1+Assumptions!$D$49)^('Incentive Relocation assumption'!$I59-2022)</f>
        <v>104125.82327039023</v>
      </c>
      <c r="AQ59" s="106">
        <f>-'Levy Proposition'!E$11*'Incentive Relocation assumption'!M59/(1+Assumptions!$D$49)^('Incentive Relocation assumption'!$I59-2022)</f>
        <v>61549.246440376046</v>
      </c>
      <c r="AR59" s="106">
        <f>-'Levy Proposition'!F$11*'Incentive Relocation assumption'!N59/(1+Assumptions!$D$49)^('Incentive Relocation assumption'!$I59-2022)</f>
        <v>24500.497318960624</v>
      </c>
      <c r="AS59" s="106">
        <f>-'Levy Proposition'!G$11*'Incentive Relocation assumption'!O59/(1+Assumptions!$D$49)^('Incentive Relocation assumption'!$I59-2022)</f>
        <v>27817.965685153446</v>
      </c>
    </row>
    <row r="60" spans="1:45" x14ac:dyDescent="0.35">
      <c r="A60">
        <v>2078</v>
      </c>
      <c r="B60" s="84">
        <f>'Future Expected Cost'!V59</f>
        <v>7615269.1111257644</v>
      </c>
      <c r="C60" s="84">
        <f>'Future Expected Cost'!W59</f>
        <v>13421135.102502761</v>
      </c>
      <c r="D60" s="84">
        <f>'Future Expected Cost'!X59</f>
        <v>9973782.1422066446</v>
      </c>
      <c r="E60" s="84">
        <f>'Future Expected Cost'!Y59</f>
        <v>3684494.4723928371</v>
      </c>
      <c r="F60" s="84">
        <f>'Future Expected Cost'!Z59</f>
        <v>2565314.4000523961</v>
      </c>
      <c r="G60" s="84">
        <f>'Future Expected Cost'!AA59</f>
        <v>1424877.4259253377</v>
      </c>
      <c r="H60" s="84"/>
      <c r="I60">
        <v>2078</v>
      </c>
      <c r="J60" s="103">
        <f t="shared" si="1"/>
        <v>13439.078381553196</v>
      </c>
      <c r="K60" s="103">
        <f t="shared" si="10"/>
        <v>-4866.1694627520792</v>
      </c>
      <c r="L60" s="103">
        <f t="shared" si="11"/>
        <v>-5554.161282418514</v>
      </c>
      <c r="M60" s="103">
        <f t="shared" si="12"/>
        <v>-1201.3332417863123</v>
      </c>
      <c r="N60" s="103">
        <f t="shared" si="13"/>
        <v>-1489.797541272603</v>
      </c>
      <c r="O60" s="103">
        <f t="shared" si="14"/>
        <v>-327.61685332368694</v>
      </c>
      <c r="P60" s="106">
        <f t="shared" si="15"/>
        <v>6621810.4323689369</v>
      </c>
      <c r="Q60" s="106">
        <f t="shared" si="16"/>
        <v>97323.389255041577</v>
      </c>
      <c r="R60" s="106">
        <f t="shared" si="17"/>
        <v>111083.22564837027</v>
      </c>
      <c r="S60" s="106">
        <f t="shared" si="18"/>
        <v>24026.664835726246</v>
      </c>
      <c r="T60" s="106">
        <f t="shared" si="19"/>
        <v>29795.950825452059</v>
      </c>
      <c r="U60" s="106">
        <f t="shared" si="20"/>
        <v>6552.3370664737386</v>
      </c>
      <c r="V60" s="107">
        <f>P60*'Levy Proposition'!B$5/(1+Assumptions!$D$49)^('Incentive Relocation assumption'!$I60-2022)</f>
        <v>12514561.55114736</v>
      </c>
      <c r="W60" s="107">
        <f>Q60*'Levy Proposition'!C$5/(1+Assumptions!$D$49)^('Incentive Relocation assumption'!$I60-2022)</f>
        <v>470869.65008227108</v>
      </c>
      <c r="X60" s="107">
        <f>R60*'Levy Proposition'!D$5/(1+Assumptions!$D$49)^('Incentive Relocation assumption'!$I60-2022)</f>
        <v>348927.38177091413</v>
      </c>
      <c r="Y60" s="107">
        <f>S60*'Levy Proposition'!E$5/(1+Assumptions!$D$49)^('Incentive Relocation assumption'!$I60-2022)</f>
        <v>127566.30620251733</v>
      </c>
      <c r="Z60" s="107">
        <f>T60*'Levy Proposition'!F$5/(1+Assumptions!$D$49)^('Incentive Relocation assumption'!$I60-2022)</f>
        <v>89015.584109469331</v>
      </c>
      <c r="AA60" s="107">
        <f>U60*'Levy Proposition'!G$5/(1+Assumptions!$D$49)^('Incentive Relocation assumption'!$I60-2022)</f>
        <v>49515.755957033471</v>
      </c>
      <c r="AB60" s="81">
        <f>P60*'Levy Proposition'!B$33/(1+Assumptions!$D$49)^('Incentive Relocation assumption'!$I60-2022)</f>
        <v>12503066.709094383</v>
      </c>
      <c r="AC60" s="81">
        <f>Q60*'Levy Proposition'!C$33/(1+Assumptions!$D$49)^('Incentive Relocation assumption'!$I60-2022)</f>
        <v>470437.14813379175</v>
      </c>
      <c r="AD60" s="81">
        <f>R60*'Levy Proposition'!D$33/(1+Assumptions!$D$49)^('Incentive Relocation assumption'!$I60-2022)</f>
        <v>348606.88591294712</v>
      </c>
      <c r="AE60" s="81">
        <f>S60*'Levy Proposition'!E$33/(1+Assumptions!$D$49)^('Incentive Relocation assumption'!$I60-2022)</f>
        <v>127449.13433556163</v>
      </c>
      <c r="AF60" s="81">
        <f>T60*'Levy Proposition'!F$33/(1+Assumptions!$D$49)^('Incentive Relocation assumption'!$I60-2022)</f>
        <v>88933.82175004427</v>
      </c>
      <c r="AG60" s="81">
        <f>U60*'Levy Proposition'!G$33/(1+Assumptions!$D$49)^('Incentive Relocation assumption'!$I60-2022)</f>
        <v>49470.274875532246</v>
      </c>
      <c r="AH60" s="109">
        <f t="shared" si="4"/>
        <v>11494.842052977532</v>
      </c>
      <c r="AI60" s="109">
        <f t="shared" si="5"/>
        <v>432.50194847933017</v>
      </c>
      <c r="AJ60" s="109">
        <f t="shared" si="6"/>
        <v>320.49585796700558</v>
      </c>
      <c r="AK60" s="109">
        <f t="shared" si="7"/>
        <v>117.17186695570126</v>
      </c>
      <c r="AL60" s="109">
        <f t="shared" si="8"/>
        <v>81.762359425061732</v>
      </c>
      <c r="AM60" s="109">
        <f t="shared" si="9"/>
        <v>45.481081501224253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193463.92156398544</v>
      </c>
      <c r="AP60" s="106">
        <f>-'Levy Proposition'!D$11*'Incentive Relocation assumption'!L60/(1+Assumptions!$D$49)^('Incentive Relocation assumption'!$I60-2022)</f>
        <v>93712.791802393913</v>
      </c>
      <c r="AQ60" s="106">
        <f>-'Levy Proposition'!E$11*'Incentive Relocation assumption'!M60/(1+Assumptions!$D$49)^('Incentive Relocation assumption'!$I60-2022)</f>
        <v>55394.056307081322</v>
      </c>
      <c r="AR60" s="106">
        <f>-'Levy Proposition'!F$11*'Incentive Relocation assumption'!N60/(1+Assumptions!$D$49)^('Incentive Relocation assumption'!$I60-2022)</f>
        <v>22050.341905529713</v>
      </c>
      <c r="AS60" s="106">
        <f>-'Levy Proposition'!G$11*'Incentive Relocation assumption'!O60/(1+Assumptions!$D$49)^('Incentive Relocation assumption'!$I60-2022)</f>
        <v>25036.04912538765</v>
      </c>
    </row>
    <row r="61" spans="1:45" x14ac:dyDescent="0.35">
      <c r="A61">
        <v>2079</v>
      </c>
      <c r="B61" s="84">
        <f>'Future Expected Cost'!V60</f>
        <v>7279660.5354751321</v>
      </c>
      <c r="C61" s="84">
        <f>'Future Expected Cost'!W60</f>
        <v>12829982.573913565</v>
      </c>
      <c r="D61" s="84">
        <f>'Future Expected Cost'!X60</f>
        <v>9535438.3156238329</v>
      </c>
      <c r="E61" s="84">
        <f>'Future Expected Cost'!Y60</f>
        <v>3523843.8697388917</v>
      </c>
      <c r="F61" s="84">
        <f>'Future Expected Cost'!Z60</f>
        <v>2453276.5791415749</v>
      </c>
      <c r="G61" s="84">
        <f>'Future Expected Cost'!AA60</f>
        <v>1362579.9499185949</v>
      </c>
      <c r="H61" s="84"/>
      <c r="I61">
        <v>2079</v>
      </c>
      <c r="J61" s="103">
        <f t="shared" si="1"/>
        <v>12767.124462475535</v>
      </c>
      <c r="K61" s="103">
        <f t="shared" si="10"/>
        <v>-4622.8609896144753</v>
      </c>
      <c r="L61" s="103">
        <f t="shared" si="11"/>
        <v>-5276.4532182975881</v>
      </c>
      <c r="M61" s="103">
        <f t="shared" si="12"/>
        <v>-1141.2665796969966</v>
      </c>
      <c r="N61" s="103">
        <f t="shared" si="13"/>
        <v>-1415.3076642089727</v>
      </c>
      <c r="O61" s="103">
        <f t="shared" si="14"/>
        <v>-311.23601065750262</v>
      </c>
      <c r="P61" s="106">
        <f t="shared" si="15"/>
        <v>6635249.5107504902</v>
      </c>
      <c r="Q61" s="106">
        <f t="shared" si="16"/>
        <v>92457.219792289499</v>
      </c>
      <c r="R61" s="106">
        <f t="shared" si="17"/>
        <v>105529.06436595175</v>
      </c>
      <c r="S61" s="106">
        <f t="shared" si="18"/>
        <v>22825.331593939933</v>
      </c>
      <c r="T61" s="106">
        <f t="shared" si="19"/>
        <v>28306.153284179454</v>
      </c>
      <c r="U61" s="106">
        <f t="shared" si="20"/>
        <v>6224.7202131500517</v>
      </c>
      <c r="V61" s="107">
        <f>P61*'Levy Proposition'!B$5/(1+Assumptions!$D$49)^('Incentive Relocation assumption'!$I61-2022)</f>
        <v>11879905.233791204</v>
      </c>
      <c r="W61" s="107">
        <f>Q61*'Levy Proposition'!C$5/(1+Assumptions!$D$49)^('Incentive Relocation assumption'!$I61-2022)</f>
        <v>423780.65400395251</v>
      </c>
      <c r="X61" s="107">
        <f>R61*'Levy Proposition'!D$5/(1+Assumptions!$D$49)^('Incentive Relocation assumption'!$I61-2022)</f>
        <v>314033.13851493498</v>
      </c>
      <c r="Y61" s="107">
        <f>S61*'Levy Proposition'!E$5/(1+Assumptions!$D$49)^('Incentive Relocation assumption'!$I61-2022)</f>
        <v>114809.12533208665</v>
      </c>
      <c r="Z61" s="107">
        <f>T61*'Levy Proposition'!F$5/(1+Assumptions!$D$49)^('Incentive Relocation assumption'!$I61-2022)</f>
        <v>80113.641734742749</v>
      </c>
      <c r="AA61" s="107">
        <f>U61*'Levy Proposition'!G$5/(1+Assumptions!$D$49)^('Incentive Relocation assumption'!$I61-2022)</f>
        <v>44563.966777866066</v>
      </c>
      <c r="AB61" s="81">
        <f>P61*'Levy Proposition'!B$33/(1+Assumptions!$D$49)^('Incentive Relocation assumption'!$I61-2022)</f>
        <v>11868993.334584136</v>
      </c>
      <c r="AC61" s="81">
        <f>Q61*'Levy Proposition'!C$33/(1+Assumptions!$D$49)^('Incentive Relocation assumption'!$I61-2022)</f>
        <v>423391.40411589417</v>
      </c>
      <c r="AD61" s="81">
        <f>R61*'Levy Proposition'!D$33/(1+Assumptions!$D$49)^('Incentive Relocation assumption'!$I61-2022)</f>
        <v>313744.69362520578</v>
      </c>
      <c r="AE61" s="81">
        <f>S61*'Levy Proposition'!E$33/(1+Assumptions!$D$49)^('Incentive Relocation assumption'!$I61-2022)</f>
        <v>114703.67115724088</v>
      </c>
      <c r="AF61" s="81">
        <f>T61*'Levy Proposition'!F$33/(1+Assumptions!$D$49)^('Incentive Relocation assumption'!$I61-2022)</f>
        <v>80040.055963937615</v>
      </c>
      <c r="AG61" s="81">
        <f>U61*'Levy Proposition'!G$33/(1+Assumptions!$D$49)^('Incentive Relocation assumption'!$I61-2022)</f>
        <v>44523.034000695086</v>
      </c>
      <c r="AH61" s="109">
        <f t="shared" si="4"/>
        <v>10911.899207068607</v>
      </c>
      <c r="AI61" s="109">
        <f t="shared" si="5"/>
        <v>389.24988805834437</v>
      </c>
      <c r="AJ61" s="109">
        <f t="shared" si="6"/>
        <v>288.44488972920226</v>
      </c>
      <c r="AK61" s="109">
        <f t="shared" si="7"/>
        <v>105.45417484577047</v>
      </c>
      <c r="AL61" s="109">
        <f t="shared" si="8"/>
        <v>73.585770805133507</v>
      </c>
      <c r="AM61" s="109">
        <f t="shared" si="9"/>
        <v>40.932777170979534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174116.69491170297</v>
      </c>
      <c r="AP61" s="106">
        <f>-'Levy Proposition'!D$11*'Incentive Relocation assumption'!L61/(1+Assumptions!$D$49)^('Incentive Relocation assumption'!$I61-2022)</f>
        <v>84341.108397230302</v>
      </c>
      <c r="AQ61" s="106">
        <f>-'Levy Proposition'!E$11*'Incentive Relocation assumption'!M61/(1+Assumptions!$D$49)^('Incentive Relocation assumption'!$I61-2022)</f>
        <v>49854.411737186958</v>
      </c>
      <c r="AR61" s="106">
        <f>-'Levy Proposition'!F$11*'Incentive Relocation assumption'!N61/(1+Assumptions!$D$49)^('Incentive Relocation assumption'!$I61-2022)</f>
        <v>19845.212602051233</v>
      </c>
      <c r="AS61" s="106">
        <f>-'Levy Proposition'!G$11*'Incentive Relocation assumption'!O61/(1+Assumptions!$D$49)^('Incentive Relocation assumption'!$I61-2022)</f>
        <v>22532.336221241061</v>
      </c>
    </row>
    <row r="62" spans="1:45" x14ac:dyDescent="0.35">
      <c r="A62">
        <v>2080</v>
      </c>
      <c r="B62" s="84">
        <f>'Future Expected Cost'!V61</f>
        <v>6972687.6170637133</v>
      </c>
      <c r="C62" s="84">
        <f>'Future Expected Cost'!W61</f>
        <v>12289270.983157659</v>
      </c>
      <c r="D62" s="84">
        <f>'Future Expected Cost'!X61</f>
        <v>9134501.921998864</v>
      </c>
      <c r="E62" s="84">
        <f>'Future Expected Cost'!Y61</f>
        <v>3376909.1856623916</v>
      </c>
      <c r="F62" s="84">
        <f>'Future Expected Cost'!Z61</f>
        <v>2350803.5438920078</v>
      </c>
      <c r="G62" s="84">
        <f>'Future Expected Cost'!AA61</f>
        <v>1305600.6612818614</v>
      </c>
      <c r="H62" s="84"/>
      <c r="I62">
        <v>2080</v>
      </c>
      <c r="J62" s="103">
        <f t="shared" si="1"/>
        <v>12128.768239351761</v>
      </c>
      <c r="K62" s="103">
        <f t="shared" si="10"/>
        <v>-4391.7179401337517</v>
      </c>
      <c r="L62" s="103">
        <f t="shared" si="11"/>
        <v>-5012.6305573827085</v>
      </c>
      <c r="M62" s="103">
        <f t="shared" si="12"/>
        <v>-1084.2032507121469</v>
      </c>
      <c r="N62" s="103">
        <f t="shared" si="13"/>
        <v>-1344.5422809985241</v>
      </c>
      <c r="O62" s="103">
        <f t="shared" si="14"/>
        <v>-295.67421012462745</v>
      </c>
      <c r="P62" s="106">
        <f t="shared" si="15"/>
        <v>6648016.6352129653</v>
      </c>
      <c r="Q62" s="106">
        <f t="shared" si="16"/>
        <v>87834.358802675022</v>
      </c>
      <c r="R62" s="106">
        <f t="shared" si="17"/>
        <v>100252.61114765417</v>
      </c>
      <c r="S62" s="106">
        <f t="shared" si="18"/>
        <v>21684.065014242937</v>
      </c>
      <c r="T62" s="106">
        <f t="shared" si="19"/>
        <v>26890.845619970481</v>
      </c>
      <c r="U62" s="106">
        <f t="shared" si="20"/>
        <v>5913.4842024925492</v>
      </c>
      <c r="V62" s="107">
        <f>P62*'Levy Proposition'!B$5/(1+Assumptions!$D$49)^('Incentive Relocation assumption'!$I62-2022)</f>
        <v>11276248.494466556</v>
      </c>
      <c r="W62" s="107">
        <f>Q62*'Levy Proposition'!C$5/(1+Assumptions!$D$49)^('Incentive Relocation assumption'!$I62-2022)</f>
        <v>381400.76064923569</v>
      </c>
      <c r="X62" s="107">
        <f>R62*'Levy Proposition'!D$5/(1+Assumptions!$D$49)^('Incentive Relocation assumption'!$I62-2022)</f>
        <v>282628.47009893454</v>
      </c>
      <c r="Y62" s="107">
        <f>S62*'Levy Proposition'!E$5/(1+Assumptions!$D$49)^('Incentive Relocation assumption'!$I62-2022)</f>
        <v>103327.71757609041</v>
      </c>
      <c r="Z62" s="107">
        <f>T62*'Levy Proposition'!F$5/(1+Assumptions!$D$49)^('Incentive Relocation assumption'!$I62-2022)</f>
        <v>72101.931995523002</v>
      </c>
      <c r="AA62" s="107">
        <f>U62*'Levy Proposition'!G$5/(1+Assumptions!$D$49)^('Incentive Relocation assumption'!$I62-2022)</f>
        <v>40107.377875883089</v>
      </c>
      <c r="AB62" s="81">
        <f>P62*'Levy Proposition'!B$33/(1+Assumptions!$D$49)^('Incentive Relocation assumption'!$I62-2022)</f>
        <v>11265891.064454785</v>
      </c>
      <c r="AC62" s="81">
        <f>Q62*'Levy Proposition'!C$33/(1+Assumptions!$D$49)^('Incentive Relocation assumption'!$I62-2022)</f>
        <v>381050.43742899102</v>
      </c>
      <c r="AD62" s="81">
        <f>R62*'Levy Proposition'!D$33/(1+Assumptions!$D$49)^('Incentive Relocation assumption'!$I62-2022)</f>
        <v>282368.87094236928</v>
      </c>
      <c r="AE62" s="81">
        <f>S62*'Levy Proposition'!E$33/(1+Assumptions!$D$49)^('Incentive Relocation assumption'!$I62-2022)</f>
        <v>103232.80927359995</v>
      </c>
      <c r="AF62" s="81">
        <f>T62*'Levy Proposition'!F$33/(1+Assumptions!$D$49)^('Incentive Relocation assumption'!$I62-2022)</f>
        <v>72035.705119206497</v>
      </c>
      <c r="AG62" s="81">
        <f>U62*'Levy Proposition'!G$33/(1+Assumptions!$D$49)^('Incentive Relocation assumption'!$I62-2022)</f>
        <v>40070.538552990467</v>
      </c>
      <c r="AH62" s="109">
        <f t="shared" si="4"/>
        <v>10357.430011771619</v>
      </c>
      <c r="AI62" s="109">
        <f t="shared" si="5"/>
        <v>350.32322024466703</v>
      </c>
      <c r="AJ62" s="109">
        <f t="shared" si="6"/>
        <v>259.59915656526573</v>
      </c>
      <c r="AK62" s="109">
        <f t="shared" si="7"/>
        <v>94.908302490453934</v>
      </c>
      <c r="AL62" s="109">
        <f t="shared" si="8"/>
        <v>66.226876316504786</v>
      </c>
      <c r="AM62" s="109">
        <f t="shared" si="9"/>
        <v>36.839322892621567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156704.27437783664</v>
      </c>
      <c r="AP62" s="106">
        <f>-'Levy Proposition'!D$11*'Incentive Relocation assumption'!L62/(1+Assumptions!$D$49)^('Incentive Relocation assumption'!$I62-2022)</f>
        <v>75906.63375681905</v>
      </c>
      <c r="AQ62" s="106">
        <f>-'Levy Proposition'!E$11*'Incentive Relocation assumption'!M62/(1+Assumptions!$D$49)^('Incentive Relocation assumption'!$I62-2022)</f>
        <v>44868.755519231294</v>
      </c>
      <c r="AR62" s="106">
        <f>-'Levy Proposition'!F$11*'Incentive Relocation assumption'!N62/(1+Assumptions!$D$49)^('Incentive Relocation assumption'!$I62-2022)</f>
        <v>17860.605740623414</v>
      </c>
      <c r="AS62" s="106">
        <f>-'Levy Proposition'!G$11*'Incentive Relocation assumption'!O62/(1+Assumptions!$D$49)^('Incentive Relocation assumption'!$I62-2022)</f>
        <v>20279.005407135726</v>
      </c>
    </row>
    <row r="63" spans="1:45" x14ac:dyDescent="0.35">
      <c r="A63">
        <v>2081</v>
      </c>
      <c r="B63" s="84">
        <f>'Future Expected Cost'!V62</f>
        <v>6665472.2916540531</v>
      </c>
      <c r="C63" s="84">
        <f>'Future Expected Cost'!W62</f>
        <v>11748105.545061093</v>
      </c>
      <c r="D63" s="84">
        <f>'Future Expected Cost'!X62</f>
        <v>8733150.3738170471</v>
      </c>
      <c r="E63" s="84">
        <f>'Future Expected Cost'!Y62</f>
        <v>3229717.2938095629</v>
      </c>
      <c r="F63" s="84">
        <f>'Future Expected Cost'!Z62</f>
        <v>2248166.6491032057</v>
      </c>
      <c r="G63" s="84">
        <f>'Future Expected Cost'!AA62</f>
        <v>1248535.9105993316</v>
      </c>
      <c r="H63" s="84"/>
      <c r="I63">
        <v>2081</v>
      </c>
      <c r="J63" s="103">
        <f t="shared" si="1"/>
        <v>11522.32982738417</v>
      </c>
      <c r="K63" s="103">
        <f t="shared" si="10"/>
        <v>-4172.1320431270642</v>
      </c>
      <c r="L63" s="103">
        <f t="shared" si="11"/>
        <v>-4761.9990295135731</v>
      </c>
      <c r="M63" s="103">
        <f t="shared" si="12"/>
        <v>-1029.9930881765395</v>
      </c>
      <c r="N63" s="103">
        <f t="shared" si="13"/>
        <v>-1277.3151669485978</v>
      </c>
      <c r="O63" s="103">
        <f t="shared" si="14"/>
        <v>-280.89049961839612</v>
      </c>
      <c r="P63" s="106">
        <f t="shared" si="15"/>
        <v>6660145.4034523172</v>
      </c>
      <c r="Q63" s="106">
        <f t="shared" si="16"/>
        <v>83442.640862541273</v>
      </c>
      <c r="R63" s="106">
        <f t="shared" si="17"/>
        <v>95239.980590271458</v>
      </c>
      <c r="S63" s="106">
        <f t="shared" si="18"/>
        <v>20599.861763530789</v>
      </c>
      <c r="T63" s="106">
        <f t="shared" si="19"/>
        <v>25546.303338971957</v>
      </c>
      <c r="U63" s="106">
        <f t="shared" si="20"/>
        <v>5617.809992367922</v>
      </c>
      <c r="V63" s="107">
        <f>P63*'Levy Proposition'!B$5/(1+Assumptions!$D$49)^('Incentive Relocation assumption'!$I63-2022)</f>
        <v>10702200.272829285</v>
      </c>
      <c r="W63" s="107">
        <f>Q63*'Levy Proposition'!C$5/(1+Assumptions!$D$49)^('Incentive Relocation assumption'!$I63-2022)</f>
        <v>343259.03943330765</v>
      </c>
      <c r="X63" s="107">
        <f>R63*'Levy Proposition'!D$5/(1+Assumptions!$D$49)^('Incentive Relocation assumption'!$I63-2022)</f>
        <v>254364.4039868277</v>
      </c>
      <c r="Y63" s="107">
        <f>S63*'Levy Proposition'!E$5/(1+Assumptions!$D$49)^('Incentive Relocation assumption'!$I63-2022)</f>
        <v>92994.500120108685</v>
      </c>
      <c r="Z63" s="107">
        <f>T63*'Levy Proposition'!F$5/(1+Assumptions!$D$49)^('Incentive Relocation assumption'!$I63-2022)</f>
        <v>64891.427788290363</v>
      </c>
      <c r="AA63" s="107">
        <f>U63*'Levy Proposition'!G$5/(1+Assumptions!$D$49)^('Incentive Relocation assumption'!$I63-2022)</f>
        <v>36096.467087347199</v>
      </c>
      <c r="AB63" s="81">
        <f>P63*'Levy Proposition'!B$33/(1+Assumptions!$D$49)^('Incentive Relocation assumption'!$I63-2022)</f>
        <v>10692370.116075274</v>
      </c>
      <c r="AC63" s="81">
        <f>Q63*'Levy Proposition'!C$33/(1+Assumptions!$D$49)^('Incentive Relocation assumption'!$I63-2022)</f>
        <v>342943.7500461872</v>
      </c>
      <c r="AD63" s="81">
        <f>R63*'Levy Proposition'!D$33/(1+Assumptions!$D$49)^('Incentive Relocation assumption'!$I63-2022)</f>
        <v>254130.76586568553</v>
      </c>
      <c r="AE63" s="81">
        <f>S63*'Levy Proposition'!E$33/(1+Assumptions!$D$49)^('Incentive Relocation assumption'!$I63-2022)</f>
        <v>92909.08305724895</v>
      </c>
      <c r="AF63" s="81">
        <f>T63*'Levy Proposition'!F$33/(1+Assumptions!$D$49)^('Incentive Relocation assumption'!$I63-2022)</f>
        <v>64831.823885271464</v>
      </c>
      <c r="AG63" s="81">
        <f>U63*'Levy Proposition'!G$33/(1+Assumptions!$D$49)^('Incentive Relocation assumption'!$I63-2022)</f>
        <v>36063.311855648215</v>
      </c>
      <c r="AH63" s="109">
        <f t="shared" si="4"/>
        <v>9830.1567540112883</v>
      </c>
      <c r="AI63" s="109">
        <f t="shared" si="5"/>
        <v>315.28938712045783</v>
      </c>
      <c r="AJ63" s="109">
        <f t="shared" si="6"/>
        <v>233.63812114216853</v>
      </c>
      <c r="AK63" s="109">
        <f t="shared" si="7"/>
        <v>85.41706285973487</v>
      </c>
      <c r="AL63" s="109">
        <f t="shared" si="8"/>
        <v>59.603903018898563</v>
      </c>
      <c r="AM63" s="109">
        <f t="shared" si="9"/>
        <v>33.155231698983698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141033.17100486616</v>
      </c>
      <c r="AP63" s="106">
        <f>-'Levy Proposition'!D$11*'Incentive Relocation assumption'!L63/(1+Assumptions!$D$49)^('Incentive Relocation assumption'!$I63-2022)</f>
        <v>68315.642962087019</v>
      </c>
      <c r="AQ63" s="106">
        <f>-'Levy Proposition'!E$11*'Incentive Relocation assumption'!M63/(1+Assumptions!$D$49)^('Incentive Relocation assumption'!$I63-2022)</f>
        <v>40381.686428422487</v>
      </c>
      <c r="AR63" s="106">
        <f>-'Levy Proposition'!F$11*'Incentive Relocation assumption'!N63/(1+Assumptions!$D$49)^('Incentive Relocation assumption'!$I63-2022)</f>
        <v>16074.468125829888</v>
      </c>
      <c r="AS63" s="106">
        <f>-'Levy Proposition'!G$11*'Incentive Relocation assumption'!O63/(1+Assumptions!$D$49)^('Incentive Relocation assumption'!$I63-2022)</f>
        <v>18251.017394058286</v>
      </c>
    </row>
    <row r="64" spans="1:45" x14ac:dyDescent="0.35">
      <c r="A64">
        <v>2082</v>
      </c>
      <c r="B64" s="84">
        <f>'Future Expected Cost'!V63</f>
        <v>6371828.5778644327</v>
      </c>
      <c r="C64" s="84">
        <f>'Future Expected Cost'!W63</f>
        <v>11230834.380808163</v>
      </c>
      <c r="D64" s="84">
        <f>'Future Expected Cost'!X63</f>
        <v>8349484.4695856161</v>
      </c>
      <c r="E64" s="84">
        <f>'Future Expected Cost'!Y63</f>
        <v>3088963.9562924919</v>
      </c>
      <c r="F64" s="84">
        <f>'Future Expected Cost'!Z63</f>
        <v>2150026.4655710212</v>
      </c>
      <c r="G64" s="84">
        <f>'Future Expected Cost'!AA63</f>
        <v>1193973.8780549087</v>
      </c>
      <c r="H64" s="84"/>
      <c r="I64">
        <v>2082</v>
      </c>
      <c r="J64" s="103">
        <f t="shared" si="1"/>
        <v>10946.213336014962</v>
      </c>
      <c r="K64" s="103">
        <f t="shared" si="10"/>
        <v>-3963.5254409707109</v>
      </c>
      <c r="L64" s="103">
        <f t="shared" si="11"/>
        <v>-4523.8990780378945</v>
      </c>
      <c r="M64" s="103">
        <f t="shared" si="12"/>
        <v>-978.49343376771253</v>
      </c>
      <c r="N64" s="103">
        <f t="shared" si="13"/>
        <v>-1213.449408601168</v>
      </c>
      <c r="O64" s="103">
        <f t="shared" si="14"/>
        <v>-266.84597463747627</v>
      </c>
      <c r="P64" s="106">
        <f t="shared" si="15"/>
        <v>6671667.7332797013</v>
      </c>
      <c r="Q64" s="106">
        <f t="shared" si="16"/>
        <v>79270.508819414215</v>
      </c>
      <c r="R64" s="106">
        <f t="shared" si="17"/>
        <v>90477.981560757878</v>
      </c>
      <c r="S64" s="106">
        <f t="shared" si="18"/>
        <v>19569.86867535425</v>
      </c>
      <c r="T64" s="106">
        <f t="shared" si="19"/>
        <v>24268.988172023361</v>
      </c>
      <c r="U64" s="106">
        <f t="shared" si="20"/>
        <v>5336.9194927495255</v>
      </c>
      <c r="V64" s="107">
        <f>P64*'Levy Proposition'!B$5/(1+Assumptions!$D$49)^('Incentive Relocation assumption'!$I64-2022)</f>
        <v>10156418.663800966</v>
      </c>
      <c r="W64" s="107">
        <f>Q64*'Levy Proposition'!C$5/(1+Assumptions!$D$49)^('Incentive Relocation assumption'!$I64-2022)</f>
        <v>308931.65486116911</v>
      </c>
      <c r="X64" s="107">
        <f>R64*'Levy Proposition'!D$5/(1+Assumptions!$D$49)^('Incentive Relocation assumption'!$I64-2022)</f>
        <v>228926.86640141145</v>
      </c>
      <c r="Y64" s="107">
        <f>S64*'Levy Proposition'!E$5/(1+Assumptions!$D$49)^('Incentive Relocation assumption'!$I64-2022)</f>
        <v>83694.648981484876</v>
      </c>
      <c r="Z64" s="107">
        <f>T64*'Levy Proposition'!F$5/(1+Assumptions!$D$49)^('Incentive Relocation assumption'!$I64-2022)</f>
        <v>58402.005103890537</v>
      </c>
      <c r="AA64" s="107">
        <f>U64*'Levy Proposition'!G$5/(1+Assumptions!$D$49)^('Incentive Relocation assumption'!$I64-2022)</f>
        <v>32486.664678505884</v>
      </c>
      <c r="AB64" s="81">
        <f>P64*'Levy Proposition'!B$33/(1+Assumptions!$D$49)^('Incentive Relocation assumption'!$I64-2022)</f>
        <v>10147089.81693029</v>
      </c>
      <c r="AC64" s="81">
        <f>Q64*'Levy Proposition'!C$33/(1+Assumptions!$D$49)^('Incentive Relocation assumption'!$I64-2022)</f>
        <v>308647.89577274397</v>
      </c>
      <c r="AD64" s="81">
        <f>R64*'Levy Proposition'!D$33/(1+Assumptions!$D$49)^('Incentive Relocation assumption'!$I64-2022)</f>
        <v>228716.59310016851</v>
      </c>
      <c r="AE64" s="81">
        <f>S64*'Levy Proposition'!E$33/(1+Assumptions!$D$49)^('Incentive Relocation assumption'!$I64-2022)</f>
        <v>83617.773993352879</v>
      </c>
      <c r="AF64" s="81">
        <f>T64*'Levy Proposition'!F$33/(1+Assumptions!$D$49)^('Incentive Relocation assumption'!$I64-2022)</f>
        <v>58348.361848271656</v>
      </c>
      <c r="AG64" s="81">
        <f>U64*'Levy Proposition'!G$33/(1+Assumptions!$D$49)^('Incentive Relocation assumption'!$I64-2022)</f>
        <v>32456.825112990045</v>
      </c>
      <c r="AH64" s="109">
        <f t="shared" si="4"/>
        <v>9328.846870675683</v>
      </c>
      <c r="AI64" s="109">
        <f t="shared" si="5"/>
        <v>283.75908842514036</v>
      </c>
      <c r="AJ64" s="109">
        <f t="shared" si="6"/>
        <v>210.27330124293803</v>
      </c>
      <c r="AK64" s="109">
        <f t="shared" si="7"/>
        <v>76.874988131996361</v>
      </c>
      <c r="AL64" s="109">
        <f t="shared" si="8"/>
        <v>53.643255618881085</v>
      </c>
      <c r="AM64" s="109">
        <f t="shared" si="9"/>
        <v>29.839565515838331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126929.24556562699</v>
      </c>
      <c r="AP64" s="106">
        <f>-'Levy Proposition'!D$11*'Incentive Relocation assumption'!L64/(1+Assumptions!$D$49)^('Incentive Relocation assumption'!$I64-2022)</f>
        <v>61483.783990145486</v>
      </c>
      <c r="AQ64" s="106">
        <f>-'Levy Proposition'!E$11*'Incentive Relocation assumption'!M64/(1+Assumptions!$D$49)^('Incentive Relocation assumption'!$I64-2022)</f>
        <v>36343.343601417946</v>
      </c>
      <c r="AR64" s="106">
        <f>-'Levy Proposition'!F$11*'Incentive Relocation assumption'!N64/(1+Assumptions!$D$49)^('Incentive Relocation assumption'!$I64-2022)</f>
        <v>14466.951976921142</v>
      </c>
      <c r="AS64" s="106">
        <f>-'Levy Proposition'!G$11*'Incentive Relocation assumption'!O64/(1+Assumptions!$D$49)^('Incentive Relocation assumption'!$I64-2022)</f>
        <v>16425.836929902278</v>
      </c>
    </row>
    <row r="65" spans="1:45" x14ac:dyDescent="0.35">
      <c r="A65">
        <v>2083</v>
      </c>
      <c r="B65" s="84">
        <f>'Future Expected Cost'!V64</f>
        <v>6091155.4977733381</v>
      </c>
      <c r="C65" s="84">
        <f>'Future Expected Cost'!W64</f>
        <v>10736399.912751622</v>
      </c>
      <c r="D65" s="84">
        <f>'Future Expected Cost'!X64</f>
        <v>7982722.8305945871</v>
      </c>
      <c r="E65" s="84">
        <f>'Future Expected Cost'!Y64</f>
        <v>2954366.6114791627</v>
      </c>
      <c r="F65" s="84">
        <f>'Future Expected Cost'!Z64</f>
        <v>2056185.3571647881</v>
      </c>
      <c r="G65" s="84">
        <f>'Future Expected Cost'!AA64</f>
        <v>1141804.4565866294</v>
      </c>
      <c r="H65" s="84"/>
      <c r="I65">
        <v>2083</v>
      </c>
      <c r="J65" s="103">
        <f t="shared" si="1"/>
        <v>10398.902669214212</v>
      </c>
      <c r="K65" s="103">
        <f t="shared" si="10"/>
        <v>-3765.3491689221755</v>
      </c>
      <c r="L65" s="103">
        <f t="shared" si="11"/>
        <v>-4297.7041241359993</v>
      </c>
      <c r="M65" s="103">
        <f t="shared" si="12"/>
        <v>-929.56876207932692</v>
      </c>
      <c r="N65" s="103">
        <f t="shared" si="13"/>
        <v>-1152.7769381711096</v>
      </c>
      <c r="O65" s="103">
        <f t="shared" si="14"/>
        <v>-253.50367590560245</v>
      </c>
      <c r="P65" s="106">
        <f t="shared" si="15"/>
        <v>6682613.9466157164</v>
      </c>
      <c r="Q65" s="106">
        <f t="shared" si="16"/>
        <v>75306.983378443503</v>
      </c>
      <c r="R65" s="106">
        <f t="shared" si="17"/>
        <v>85954.082482719983</v>
      </c>
      <c r="S65" s="106">
        <f t="shared" si="18"/>
        <v>18591.375241586538</v>
      </c>
      <c r="T65" s="106">
        <f t="shared" si="19"/>
        <v>23055.538763422192</v>
      </c>
      <c r="U65" s="106">
        <f t="shared" si="20"/>
        <v>5070.073518112049</v>
      </c>
      <c r="V65" s="107">
        <f>P65*'Levy Proposition'!B$5/(1+Assumptions!$D$49)^('Incentive Relocation assumption'!$I65-2022)</f>
        <v>9637610.7368055284</v>
      </c>
      <c r="W65" s="107">
        <f>Q65*'Levy Proposition'!C$5/(1+Assumptions!$D$49)^('Incentive Relocation assumption'!$I65-2022)</f>
        <v>278037.15681551176</v>
      </c>
      <c r="X65" s="107">
        <f>R65*'Levy Proposition'!D$5/(1+Assumptions!$D$49)^('Incentive Relocation assumption'!$I65-2022)</f>
        <v>206033.19229794273</v>
      </c>
      <c r="Y65" s="107">
        <f>S65*'Levy Proposition'!E$5/(1+Assumptions!$D$49)^('Incentive Relocation assumption'!$I65-2022)</f>
        <v>75324.823071114981</v>
      </c>
      <c r="Z65" s="107">
        <f>T65*'Levy Proposition'!F$5/(1+Assumptions!$D$49)^('Incentive Relocation assumption'!$I65-2022)</f>
        <v>52561.552679695109</v>
      </c>
      <c r="AA65" s="107">
        <f>U65*'Levy Proposition'!G$5/(1+Assumptions!$D$49)^('Incentive Relocation assumption'!$I65-2022)</f>
        <v>29237.858081230956</v>
      </c>
      <c r="AB65" s="81">
        <f>P65*'Levy Proposition'!B$33/(1+Assumptions!$D$49)^('Incentive Relocation assumption'!$I65-2022)</f>
        <v>9628758.4240229446</v>
      </c>
      <c r="AC65" s="81">
        <f>Q65*'Levy Proposition'!C$33/(1+Assumptions!$D$49)^('Incentive Relocation assumption'!$I65-2022)</f>
        <v>277781.77485990815</v>
      </c>
      <c r="AD65" s="81">
        <f>R65*'Levy Proposition'!D$33/(1+Assumptions!$D$49)^('Incentive Relocation assumption'!$I65-2022)</f>
        <v>205843.94723382633</v>
      </c>
      <c r="AE65" s="81">
        <f>S65*'Levy Proposition'!E$33/(1+Assumptions!$D$49)^('Incentive Relocation assumption'!$I65-2022)</f>
        <v>75255.63591339218</v>
      </c>
      <c r="AF65" s="81">
        <f>T65*'Levy Proposition'!F$33/(1+Assumptions!$D$49)^('Incentive Relocation assumption'!$I65-2022)</f>
        <v>52513.273981025326</v>
      </c>
      <c r="AG65" s="81">
        <f>U65*'Levy Proposition'!G$33/(1+Assumptions!$D$49)^('Incentive Relocation assumption'!$I65-2022)</f>
        <v>29211.002600978016</v>
      </c>
      <c r="AH65" s="109">
        <f t="shared" si="4"/>
        <v>8852.3127825837582</v>
      </c>
      <c r="AI65" s="109">
        <f t="shared" si="5"/>
        <v>255.38195560360327</v>
      </c>
      <c r="AJ65" s="109">
        <f t="shared" si="6"/>
        <v>189.24506411640323</v>
      </c>
      <c r="AK65" s="109">
        <f t="shared" si="7"/>
        <v>69.187157722801203</v>
      </c>
      <c r="AL65" s="109">
        <f t="shared" si="8"/>
        <v>48.278698669782898</v>
      </c>
      <c r="AM65" s="109">
        <f t="shared" si="9"/>
        <v>26.855480252939742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114235.77350681103</v>
      </c>
      <c r="AP65" s="106">
        <f>-'Levy Proposition'!D$11*'Incentive Relocation assumption'!L65/(1+Assumptions!$D$49)^('Incentive Relocation assumption'!$I65-2022)</f>
        <v>55335.140384242448</v>
      </c>
      <c r="AQ65" s="106">
        <f>-'Levy Proposition'!E$11*'Incentive Relocation assumption'!M65/(1+Assumptions!$D$49)^('Incentive Relocation assumption'!$I65-2022)</f>
        <v>32708.852476281409</v>
      </c>
      <c r="AR65" s="106">
        <f>-'Levy Proposition'!F$11*'Incentive Relocation assumption'!N65/(1+Assumptions!$D$49)^('Incentive Relocation assumption'!$I65-2022)</f>
        <v>13020.194376834923</v>
      </c>
      <c r="AS65" s="106">
        <f>-'Levy Proposition'!G$11*'Incentive Relocation assumption'!O65/(1+Assumptions!$D$49)^('Incentive Relocation assumption'!$I65-2022)</f>
        <v>14783.182384976461</v>
      </c>
    </row>
    <row r="66" spans="1:45" x14ac:dyDescent="0.35">
      <c r="A66">
        <v>2084</v>
      </c>
      <c r="B66" s="84">
        <f>'Future Expected Cost'!V65</f>
        <v>5822878.7434423827</v>
      </c>
      <c r="C66" s="84">
        <f>'Future Expected Cost'!W65</f>
        <v>10263791.475388113</v>
      </c>
      <c r="D66" s="84">
        <f>'Future Expected Cost'!X65</f>
        <v>7632118.6832754137</v>
      </c>
      <c r="E66" s="84">
        <f>'Future Expected Cost'!Y65</f>
        <v>2825655.1354386406</v>
      </c>
      <c r="F66" s="84">
        <f>'Future Expected Cost'!Z65</f>
        <v>1966454.3993158031</v>
      </c>
      <c r="G66" s="84">
        <f>'Future Expected Cost'!AA65</f>
        <v>1091922.3970960255</v>
      </c>
      <c r="H66" s="84"/>
      <c r="I66">
        <v>2084</v>
      </c>
      <c r="J66" s="103">
        <f t="shared" si="1"/>
        <v>9878.9575357535032</v>
      </c>
      <c r="K66" s="103">
        <f t="shared" si="10"/>
        <v>-3577.0817104760667</v>
      </c>
      <c r="L66" s="103">
        <f t="shared" si="11"/>
        <v>-4082.8189179291994</v>
      </c>
      <c r="M66" s="103">
        <f t="shared" si="12"/>
        <v>-883.09032397536066</v>
      </c>
      <c r="N66" s="103">
        <f t="shared" si="13"/>
        <v>-1095.1380912625541</v>
      </c>
      <c r="O66" s="103">
        <f t="shared" si="14"/>
        <v>-240.82849211032237</v>
      </c>
      <c r="P66" s="106">
        <f t="shared" si="15"/>
        <v>6693012.8492849311</v>
      </c>
      <c r="Q66" s="106">
        <f t="shared" si="16"/>
        <v>71541.634209521333</v>
      </c>
      <c r="R66" s="106">
        <f t="shared" si="17"/>
        <v>81656.378358583985</v>
      </c>
      <c r="S66" s="106">
        <f t="shared" si="18"/>
        <v>17661.806479507213</v>
      </c>
      <c r="T66" s="106">
        <f t="shared" si="19"/>
        <v>21902.76182525108</v>
      </c>
      <c r="U66" s="106">
        <f t="shared" si="20"/>
        <v>4816.569842206447</v>
      </c>
      <c r="V66" s="107">
        <f>P66*'Levy Proposition'!B$5/(1+Assumptions!$D$49)^('Incentive Relocation assumption'!$I66-2022)</f>
        <v>9144532.1238522828</v>
      </c>
      <c r="W66" s="107">
        <f>Q66*'Levy Proposition'!C$5/(1+Assumptions!$D$49)^('Incentive Relocation assumption'!$I66-2022)</f>
        <v>250232.24183612206</v>
      </c>
      <c r="X66" s="107">
        <f>R66*'Levy Proposition'!D$5/(1+Assumptions!$D$49)^('Incentive Relocation assumption'!$I66-2022)</f>
        <v>185428.98435541303</v>
      </c>
      <c r="Y66" s="107">
        <f>S66*'Levy Proposition'!E$5/(1+Assumptions!$D$49)^('Incentive Relocation assumption'!$I66-2022)</f>
        <v>67792.015854561425</v>
      </c>
      <c r="Z66" s="107">
        <f>T66*'Levy Proposition'!F$5/(1+Assumptions!$D$49)^('Incentive Relocation assumption'!$I66-2022)</f>
        <v>47305.170690386476</v>
      </c>
      <c r="AA66" s="107">
        <f>U66*'Levy Proposition'!G$5/(1+Assumptions!$D$49)^('Incentive Relocation assumption'!$I66-2022)</f>
        <v>26313.946157230399</v>
      </c>
      <c r="AB66" s="81">
        <f>P66*'Levy Proposition'!B$33/(1+Assumptions!$D$49)^('Incentive Relocation assumption'!$I66-2022)</f>
        <v>9136132.7123361509</v>
      </c>
      <c r="AC66" s="81">
        <f>Q66*'Levy Proposition'!C$33/(1+Assumptions!$D$49)^('Incentive Relocation assumption'!$I66-2022)</f>
        <v>250002.39917765473</v>
      </c>
      <c r="AD66" s="81">
        <f>R66*'Levy Proposition'!D$33/(1+Assumptions!$D$49)^('Incentive Relocation assumption'!$I66-2022)</f>
        <v>185258.66461400632</v>
      </c>
      <c r="AE66" s="81">
        <f>S66*'Levy Proposition'!E$33/(1+Assumptions!$D$49)^('Incentive Relocation assumption'!$I66-2022)</f>
        <v>67729.747711045871</v>
      </c>
      <c r="AF66" s="81">
        <f>T66*'Levy Proposition'!F$33/(1+Assumptions!$D$49)^('Incentive Relocation assumption'!$I66-2022)</f>
        <v>47261.720069831157</v>
      </c>
      <c r="AG66" s="81">
        <f>U66*'Levy Proposition'!G$33/(1+Assumptions!$D$49)^('Incentive Relocation assumption'!$I66-2022)</f>
        <v>26289.776340842374</v>
      </c>
      <c r="AH66" s="109">
        <f t="shared" si="4"/>
        <v>8399.4115161318332</v>
      </c>
      <c r="AI66" s="109">
        <f t="shared" si="5"/>
        <v>229.84265846732887</v>
      </c>
      <c r="AJ66" s="109">
        <f t="shared" si="6"/>
        <v>170.31974140671082</v>
      </c>
      <c r="AK66" s="109">
        <f t="shared" si="7"/>
        <v>62.268143515553675</v>
      </c>
      <c r="AL66" s="109">
        <f t="shared" si="8"/>
        <v>43.450620555318892</v>
      </c>
      <c r="AM66" s="109">
        <f t="shared" si="9"/>
        <v>24.169816388024628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102811.70340646361</v>
      </c>
      <c r="AP66" s="106">
        <f>-'Levy Proposition'!D$11*'Incentive Relocation assumption'!L66/(1+Assumptions!$D$49)^('Incentive Relocation assumption'!$I66-2022)</f>
        <v>49801.387660762521</v>
      </c>
      <c r="AQ66" s="106">
        <f>-'Levy Proposition'!E$11*'Incentive Relocation assumption'!M66/(1+Assumptions!$D$49)^('Incentive Relocation assumption'!$I66-2022)</f>
        <v>29437.826140834204</v>
      </c>
      <c r="AR66" s="106">
        <f>-'Levy Proposition'!F$11*'Incentive Relocation assumption'!N66/(1+Assumptions!$D$49)^('Incentive Relocation assumption'!$I66-2022)</f>
        <v>11718.118777265903</v>
      </c>
      <c r="AS66" s="106">
        <f>-'Levy Proposition'!G$11*'Incentive Relocation assumption'!O66/(1+Assumptions!$D$49)^('Incentive Relocation assumption'!$I66-2022)</f>
        <v>13304.800380042405</v>
      </c>
    </row>
    <row r="67" spans="1:45" x14ac:dyDescent="0.35">
      <c r="A67">
        <v>2085</v>
      </c>
      <c r="B67" s="84">
        <f>'Future Expected Cost'!V66</f>
        <v>5566449.4910677178</v>
      </c>
      <c r="C67" s="84">
        <f>'Future Expected Cost'!W66</f>
        <v>9812043.2302971445</v>
      </c>
      <c r="D67" s="84">
        <f>'Future Expected Cost'!X66</f>
        <v>7296958.3233207939</v>
      </c>
      <c r="E67" s="84">
        <f>'Future Expected Cost'!Y66</f>
        <v>2702571.2929640817</v>
      </c>
      <c r="F67" s="84">
        <f>'Future Expected Cost'!Z66</f>
        <v>1880652.9940115518</v>
      </c>
      <c r="G67" s="84">
        <f>'Future Expected Cost'!AA66</f>
        <v>1044227.0935605862</v>
      </c>
      <c r="H67" s="84"/>
      <c r="I67">
        <v>2085</v>
      </c>
      <c r="J67" s="103">
        <f t="shared" si="1"/>
        <v>9385.0096589658297</v>
      </c>
      <c r="K67" s="103">
        <f t="shared" si="10"/>
        <v>-3398.2276249522638</v>
      </c>
      <c r="L67" s="103">
        <f t="shared" si="11"/>
        <v>-3878.6779720327395</v>
      </c>
      <c r="M67" s="103">
        <f t="shared" si="12"/>
        <v>-838.9358077765927</v>
      </c>
      <c r="N67" s="103">
        <f t="shared" si="13"/>
        <v>-1040.3811866994263</v>
      </c>
      <c r="O67" s="103">
        <f t="shared" si="14"/>
        <v>-228.78706750480626</v>
      </c>
      <c r="P67" s="106">
        <f t="shared" si="15"/>
        <v>6702891.806820685</v>
      </c>
      <c r="Q67" s="106">
        <f t="shared" si="16"/>
        <v>67964.552499045269</v>
      </c>
      <c r="R67" s="106">
        <f t="shared" si="17"/>
        <v>77573.55944065479</v>
      </c>
      <c r="S67" s="106">
        <f t="shared" si="18"/>
        <v>16778.716155531853</v>
      </c>
      <c r="T67" s="106">
        <f t="shared" si="19"/>
        <v>20807.623733988527</v>
      </c>
      <c r="U67" s="106">
        <f t="shared" si="20"/>
        <v>4575.7413500961247</v>
      </c>
      <c r="V67" s="107">
        <f>P67*'Levy Proposition'!B$5/(1+Assumptions!$D$49)^('Incentive Relocation assumption'!$I67-2022)</f>
        <v>8675986.412700234</v>
      </c>
      <c r="W67" s="107">
        <f>Q67*'Levy Proposition'!C$5/(1+Assumptions!$D$49)^('Incentive Relocation assumption'!$I67-2022)</f>
        <v>225207.93828962836</v>
      </c>
      <c r="X67" s="107">
        <f>R67*'Levy Proposition'!D$5/(1+Assumptions!$D$49)^('Incentive Relocation assumption'!$I67-2022)</f>
        <v>166885.28608224328</v>
      </c>
      <c r="Y67" s="107">
        <f>S67*'Levy Proposition'!E$5/(1+Assumptions!$D$49)^('Incentive Relocation assumption'!$I67-2022)</f>
        <v>61012.521852008911</v>
      </c>
      <c r="Z67" s="107">
        <f>T67*'Levy Proposition'!F$5/(1+Assumptions!$D$49)^('Incentive Relocation assumption'!$I67-2022)</f>
        <v>42574.44957312059</v>
      </c>
      <c r="AA67" s="107">
        <f>U67*'Levy Proposition'!G$5/(1+Assumptions!$D$49)^('Incentive Relocation assumption'!$I67-2022)</f>
        <v>23682.43803776164</v>
      </c>
      <c r="AB67" s="81">
        <f>P67*'Levy Proposition'!B$33/(1+Assumptions!$D$49)^('Incentive Relocation assumption'!$I67-2022)</f>
        <v>8668017.3685543258</v>
      </c>
      <c r="AC67" s="81">
        <f>Q67*'Levy Proposition'!C$33/(1+Assumptions!$D$49)^('Incentive Relocation assumption'!$I67-2022)</f>
        <v>225001.0808884213</v>
      </c>
      <c r="AD67" s="81">
        <f>R67*'Levy Proposition'!D$33/(1+Assumptions!$D$49)^('Incentive Relocation assumption'!$I67-2022)</f>
        <v>166731.99904964204</v>
      </c>
      <c r="AE67" s="81">
        <f>S67*'Levy Proposition'!E$33/(1+Assumptions!$D$49)^('Incentive Relocation assumption'!$I67-2022)</f>
        <v>60956.480791435089</v>
      </c>
      <c r="AF67" s="81">
        <f>T67*'Levy Proposition'!F$33/(1+Assumptions!$D$49)^('Incentive Relocation assumption'!$I67-2022)</f>
        <v>42535.34420204263</v>
      </c>
      <c r="AG67" s="81">
        <f>U67*'Levy Proposition'!G$33/(1+Assumptions!$D$49)^('Incentive Relocation assumption'!$I67-2022)</f>
        <v>23660.68530726758</v>
      </c>
      <c r="AH67" s="109">
        <f t="shared" si="4"/>
        <v>7969.0441459082067</v>
      </c>
      <c r="AI67" s="109">
        <f t="shared" si="5"/>
        <v>206.85740120706032</v>
      </c>
      <c r="AJ67" s="109">
        <f t="shared" si="6"/>
        <v>153.28703260124894</v>
      </c>
      <c r="AK67" s="109">
        <f t="shared" si="7"/>
        <v>56.041060573821596</v>
      </c>
      <c r="AL67" s="109">
        <f t="shared" si="8"/>
        <v>39.105371077959717</v>
      </c>
      <c r="AM67" s="109">
        <f t="shared" si="9"/>
        <v>21.752730494059506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92530.089593243029</v>
      </c>
      <c r="AP67" s="106">
        <f>-'Levy Proposition'!D$11*'Incentive Relocation assumption'!L67/(1+Assumptions!$D$49)^('Incentive Relocation assumption'!$I67-2022)</f>
        <v>44821.034079165722</v>
      </c>
      <c r="AQ67" s="106">
        <f>-'Levy Proposition'!E$11*'Incentive Relocation assumption'!M67/(1+Assumptions!$D$49)^('Incentive Relocation assumption'!$I67-2022)</f>
        <v>26493.916548322206</v>
      </c>
      <c r="AR67" s="106">
        <f>-'Levy Proposition'!F$11*'Incentive Relocation assumption'!N67/(1+Assumptions!$D$49)^('Incentive Relocation assumption'!$I67-2022)</f>
        <v>10546.256354084593</v>
      </c>
      <c r="AS67" s="106">
        <f>-'Levy Proposition'!G$11*'Incentive Relocation assumption'!O67/(1+Assumptions!$D$49)^('Incentive Relocation assumption'!$I67-2022)</f>
        <v>11974.262952520447</v>
      </c>
    </row>
    <row r="68" spans="1:45" x14ac:dyDescent="0.35">
      <c r="A68">
        <v>2086</v>
      </c>
      <c r="B68" s="84">
        <f>'Future Expected Cost'!V67</f>
        <v>5321343.2679504547</v>
      </c>
      <c r="C68" s="84">
        <f>'Future Expected Cost'!W67</f>
        <v>9380232.1739179436</v>
      </c>
      <c r="D68" s="84">
        <f>'Future Expected Cost'!X67</f>
        <v>6976559.6481039468</v>
      </c>
      <c r="E68" s="84">
        <f>'Future Expected Cost'!Y67</f>
        <v>2584868.2128867237</v>
      </c>
      <c r="F68" s="84">
        <f>'Future Expected Cost'!Z67</f>
        <v>1798608.5018456187</v>
      </c>
      <c r="G68" s="84">
        <f>'Future Expected Cost'!AA67</f>
        <v>998622.37767362595</v>
      </c>
      <c r="H68" s="84"/>
      <c r="I68">
        <v>2086</v>
      </c>
      <c r="J68" s="103">
        <f t="shared" si="1"/>
        <v>8915.7591760175364</v>
      </c>
      <c r="K68" s="103">
        <f t="shared" si="10"/>
        <v>-3228.3162437046503</v>
      </c>
      <c r="L68" s="103">
        <f t="shared" si="11"/>
        <v>-3684.7440734311022</v>
      </c>
      <c r="M68" s="103">
        <f t="shared" si="12"/>
        <v>-796.98901738776306</v>
      </c>
      <c r="N68" s="103">
        <f t="shared" si="13"/>
        <v>-988.36212736445509</v>
      </c>
      <c r="O68" s="103">
        <f t="shared" si="14"/>
        <v>-217.34771412956593</v>
      </c>
      <c r="P68" s="106">
        <f t="shared" si="15"/>
        <v>6712276.8164796513</v>
      </c>
      <c r="Q68" s="106">
        <f t="shared" si="16"/>
        <v>64566.324874093007</v>
      </c>
      <c r="R68" s="106">
        <f t="shared" si="17"/>
        <v>73694.881468622043</v>
      </c>
      <c r="S68" s="106">
        <f t="shared" si="18"/>
        <v>15939.780347755261</v>
      </c>
      <c r="T68" s="106">
        <f t="shared" si="19"/>
        <v>19767.242547289101</v>
      </c>
      <c r="U68" s="106">
        <f t="shared" si="20"/>
        <v>4346.9542825913186</v>
      </c>
      <c r="V68" s="107">
        <f>P68*'Levy Proposition'!B$5/(1+Assumptions!$D$49)^('Incentive Relocation assumption'!$I68-2022)</f>
        <v>8230824.3770244261</v>
      </c>
      <c r="W68" s="107">
        <f>Q68*'Levy Proposition'!C$5/(1+Assumptions!$D$49)^('Incentive Relocation assumption'!$I68-2022)</f>
        <v>202686.17303872789</v>
      </c>
      <c r="X68" s="107">
        <f>R68*'Levy Proposition'!D$5/(1+Assumptions!$D$49)^('Incentive Relocation assumption'!$I68-2022)</f>
        <v>150196.03762360339</v>
      </c>
      <c r="Y68" s="107">
        <f>S68*'Levy Proposition'!E$5/(1+Assumptions!$D$49)^('Incentive Relocation assumption'!$I68-2022)</f>
        <v>54911.006492682609</v>
      </c>
      <c r="Z68" s="107">
        <f>T68*'Levy Proposition'!F$5/(1+Assumptions!$D$49)^('Incentive Relocation assumption'!$I68-2022)</f>
        <v>38316.82097328415</v>
      </c>
      <c r="AA68" s="107">
        <f>U68*'Levy Proposition'!G$5/(1+Assumptions!$D$49)^('Incentive Relocation assumption'!$I68-2022)</f>
        <v>21314.092081103921</v>
      </c>
      <c r="AB68" s="81">
        <f>P68*'Levy Proposition'!B$33/(1+Assumptions!$D$49)^('Incentive Relocation assumption'!$I68-2022)</f>
        <v>8223264.2219368508</v>
      </c>
      <c r="AC68" s="81">
        <f>Q68*'Levy Proposition'!C$33/(1+Assumptions!$D$49)^('Incentive Relocation assumption'!$I68-2022)</f>
        <v>202500.00226990951</v>
      </c>
      <c r="AD68" s="81">
        <f>R68*'Levy Proposition'!D$33/(1+Assumptions!$D$49)^('Incentive Relocation assumption'!$I68-2022)</f>
        <v>150058.07995545736</v>
      </c>
      <c r="AE68" s="81">
        <f>S68*'Levy Proposition'!E$33/(1+Assumptions!$D$49)^('Incentive Relocation assumption'!$I68-2022)</f>
        <v>54860.56977989617</v>
      </c>
      <c r="AF68" s="81">
        <f>T68*'Levy Proposition'!F$33/(1+Assumptions!$D$49)^('Incentive Relocation assumption'!$I68-2022)</f>
        <v>38281.626307992839</v>
      </c>
      <c r="AG68" s="81">
        <f>U68*'Levy Proposition'!G$33/(1+Assumptions!$D$49)^('Incentive Relocation assumption'!$I68-2022)</f>
        <v>21294.514717488459</v>
      </c>
      <c r="AH68" s="109">
        <f t="shared" si="4"/>
        <v>7560.1550875753164</v>
      </c>
      <c r="AI68" s="109">
        <f t="shared" si="5"/>
        <v>186.17076881838148</v>
      </c>
      <c r="AJ68" s="109">
        <f t="shared" si="6"/>
        <v>137.95766814603121</v>
      </c>
      <c r="AK68" s="109">
        <f t="shared" si="7"/>
        <v>50.436712786438875</v>
      </c>
      <c r="AL68" s="109">
        <f t="shared" si="8"/>
        <v>35.19466529131023</v>
      </c>
      <c r="AM68" s="109">
        <f t="shared" si="9"/>
        <v>19.577363615462673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83276.681510514813</v>
      </c>
      <c r="AP68" s="106">
        <f>-'Levy Proposition'!D$11*'Incentive Relocation assumption'!L68/(1+Assumptions!$D$49)^('Incentive Relocation assumption'!$I68-2022)</f>
        <v>40338.73733820724</v>
      </c>
      <c r="AQ68" s="106">
        <f>-'Levy Proposition'!E$11*'Incentive Relocation assumption'!M68/(1+Assumptions!$D$49)^('Incentive Relocation assumption'!$I68-2022)</f>
        <v>23844.410613451972</v>
      </c>
      <c r="AR68" s="106">
        <f>-'Levy Proposition'!F$11*'Incentive Relocation assumption'!N68/(1+Assumptions!$D$49)^('Incentive Relocation assumption'!$I68-2022)</f>
        <v>9491.5852279849096</v>
      </c>
      <c r="AS68" s="106">
        <f>-'Levy Proposition'!G$11*'Incentive Relocation assumption'!O68/(1+Assumptions!$D$49)^('Incentive Relocation assumption'!$I68-2022)</f>
        <v>10776.785006950004</v>
      </c>
    </row>
    <row r="69" spans="1:45" x14ac:dyDescent="0.35">
      <c r="A69">
        <v>2087</v>
      </c>
      <c r="B69" s="84">
        <f>'Future Expected Cost'!V68</f>
        <v>5087058.8699297896</v>
      </c>
      <c r="C69" s="84">
        <f>'Future Expected Cost'!W68</f>
        <v>8967476.2340239193</v>
      </c>
      <c r="D69" s="84">
        <f>'Future Expected Cost'!X68</f>
        <v>6670270.7543548793</v>
      </c>
      <c r="E69" s="84">
        <f>'Future Expected Cost'!Y68</f>
        <v>2472309.8866036306</v>
      </c>
      <c r="F69" s="84">
        <f>'Future Expected Cost'!Z68</f>
        <v>1720155.8903661037</v>
      </c>
      <c r="G69" s="84">
        <f>'Future Expected Cost'!AA68</f>
        <v>955016.32258827542</v>
      </c>
      <c r="H69" s="84"/>
      <c r="I69">
        <v>2087</v>
      </c>
      <c r="J69" s="103">
        <f t="shared" si="1"/>
        <v>8469.9712172166601</v>
      </c>
      <c r="K69" s="103">
        <f t="shared" si="10"/>
        <v>-3066.9004315194179</v>
      </c>
      <c r="L69" s="103">
        <f t="shared" si="11"/>
        <v>-3500.5068697595475</v>
      </c>
      <c r="M69" s="103">
        <f t="shared" si="12"/>
        <v>-757.13956651837498</v>
      </c>
      <c r="N69" s="103">
        <f t="shared" si="13"/>
        <v>-938.94402099623221</v>
      </c>
      <c r="O69" s="103">
        <f t="shared" si="14"/>
        <v>-206.48032842308763</v>
      </c>
      <c r="P69" s="106">
        <f t="shared" si="15"/>
        <v>6721192.575655669</v>
      </c>
      <c r="Q69" s="106">
        <f t="shared" si="16"/>
        <v>61338.008630388358</v>
      </c>
      <c r="R69" s="106">
        <f t="shared" si="17"/>
        <v>70010.137395190948</v>
      </c>
      <c r="S69" s="106">
        <f t="shared" si="18"/>
        <v>15142.791330367498</v>
      </c>
      <c r="T69" s="106">
        <f t="shared" si="19"/>
        <v>18778.880419924644</v>
      </c>
      <c r="U69" s="106">
        <f t="shared" si="20"/>
        <v>4129.6065684617524</v>
      </c>
      <c r="V69" s="107">
        <f>P69*'Levy Proposition'!B$5/(1+Assumptions!$D$49)^('Incentive Relocation assumption'!$I69-2022)</f>
        <v>7807943.0716587026</v>
      </c>
      <c r="W69" s="107">
        <f>Q69*'Levy Proposition'!C$5/(1+Assumptions!$D$49)^('Incentive Relocation assumption'!$I69-2022)</f>
        <v>182416.68145930144</v>
      </c>
      <c r="X69" s="107">
        <f>R69*'Levy Proposition'!D$5/(1+Assumptions!$D$49)^('Incentive Relocation assumption'!$I69-2022)</f>
        <v>135175.78599897411</v>
      </c>
      <c r="Y69" s="107">
        <f>S69*'Levy Proposition'!E$5/(1+Assumptions!$D$49)^('Incentive Relocation assumption'!$I69-2022)</f>
        <v>49419.668987836667</v>
      </c>
      <c r="Z69" s="107">
        <f>T69*'Levy Proposition'!F$5/(1+Assumptions!$D$49)^('Incentive Relocation assumption'!$I69-2022)</f>
        <v>34484.973598475925</v>
      </c>
      <c r="AA69" s="107">
        <f>U69*'Levy Proposition'!G$5/(1+Assumptions!$D$49)^('Incentive Relocation assumption'!$I69-2022)</f>
        <v>19182.590935840755</v>
      </c>
      <c r="AB69" s="81">
        <f>P69*'Levy Proposition'!B$33/(1+Assumptions!$D$49)^('Incentive Relocation assumption'!$I69-2022)</f>
        <v>7800771.3403918473</v>
      </c>
      <c r="AC69" s="81">
        <f>Q69*'Levy Proposition'!C$33/(1+Assumptions!$D$49)^('Incentive Relocation assumption'!$I69-2022)</f>
        <v>182249.12857040219</v>
      </c>
      <c r="AD69" s="81">
        <f>R69*'Levy Proposition'!D$33/(1+Assumptions!$D$49)^('Incentive Relocation assumption'!$I69-2022)</f>
        <v>135051.62469271541</v>
      </c>
      <c r="AE69" s="81">
        <f>S69*'Levy Proposition'!E$33/(1+Assumptions!$D$49)^('Incentive Relocation assumption'!$I69-2022)</f>
        <v>49374.276163884831</v>
      </c>
      <c r="AF69" s="81">
        <f>T69*'Levy Proposition'!F$33/(1+Assumptions!$D$49)^('Incentive Relocation assumption'!$I69-2022)</f>
        <v>34453.298551523985</v>
      </c>
      <c r="AG69" s="81">
        <f>U69*'Levy Proposition'!G$33/(1+Assumptions!$D$49)^('Incentive Relocation assumption'!$I69-2022)</f>
        <v>19164.971393032713</v>
      </c>
      <c r="AH69" s="109">
        <f t="shared" si="4"/>
        <v>7171.7312668552622</v>
      </c>
      <c r="AI69" s="109">
        <f t="shared" si="5"/>
        <v>167.55288889925578</v>
      </c>
      <c r="AJ69" s="109">
        <f t="shared" si="6"/>
        <v>124.16130625869846</v>
      </c>
      <c r="AK69" s="109">
        <f t="shared" si="7"/>
        <v>45.392823951835453</v>
      </c>
      <c r="AL69" s="109">
        <f t="shared" si="8"/>
        <v>31.675046951939294</v>
      </c>
      <c r="AM69" s="109">
        <f t="shared" si="9"/>
        <v>17.619542808042752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74948.654150121394</v>
      </c>
      <c r="AP69" s="106">
        <f>-'Levy Proposition'!D$11*'Incentive Relocation assumption'!L69/(1+Assumptions!$D$49)^('Incentive Relocation assumption'!$I69-2022)</f>
        <v>36304.689605482738</v>
      </c>
      <c r="AQ69" s="106">
        <f>-'Levy Proposition'!E$11*'Incentive Relocation assumption'!M69/(1+Assumptions!$D$49)^('Incentive Relocation assumption'!$I69-2022)</f>
        <v>21459.866700565512</v>
      </c>
      <c r="AR69" s="106">
        <f>-'Levy Proposition'!F$11*'Incentive Relocation assumption'!N69/(1+Assumptions!$D$49)^('Incentive Relocation assumption'!$I69-2022)</f>
        <v>8542.3857637605379</v>
      </c>
      <c r="AS69" s="106">
        <f>-'Levy Proposition'!G$11*'Incentive Relocation assumption'!O69/(1+Assumptions!$D$49)^('Incentive Relocation assumption'!$I69-2022)</f>
        <v>9699.0600211912333</v>
      </c>
    </row>
    <row r="70" spans="1:45" x14ac:dyDescent="0.35">
      <c r="A70">
        <v>2088</v>
      </c>
      <c r="B70" s="84">
        <f>'Future Expected Cost'!V69</f>
        <v>4863117.327027862</v>
      </c>
      <c r="C70" s="84">
        <f>'Future Expected Cost'!W69</f>
        <v>8572932.4509394094</v>
      </c>
      <c r="D70" s="84">
        <f>'Future Expected Cost'!X69</f>
        <v>6377468.5981867891</v>
      </c>
      <c r="E70" s="84">
        <f>'Future Expected Cost'!Y69</f>
        <v>2364670.688789817</v>
      </c>
      <c r="F70" s="84">
        <f>'Future Expected Cost'!Z69</f>
        <v>1645137.3979990436</v>
      </c>
      <c r="G70" s="84">
        <f>'Future Expected Cost'!AA69</f>
        <v>913321.05536112958</v>
      </c>
      <c r="H70" s="84"/>
      <c r="I70">
        <v>2088</v>
      </c>
      <c r="J70" s="103">
        <f t="shared" ref="J70:J132" si="21">-SUM(K70:O70)</f>
        <v>8046.4726563558279</v>
      </c>
      <c r="K70" s="103">
        <f t="shared" si="10"/>
        <v>-2913.5554099434471</v>
      </c>
      <c r="L70" s="103">
        <f t="shared" si="11"/>
        <v>-3325.4815262715706</v>
      </c>
      <c r="M70" s="103">
        <f t="shared" si="12"/>
        <v>-719.28258819245616</v>
      </c>
      <c r="N70" s="103">
        <f t="shared" si="13"/>
        <v>-891.9968199464206</v>
      </c>
      <c r="O70" s="103">
        <f t="shared" si="14"/>
        <v>-196.15631200193326</v>
      </c>
      <c r="P70" s="106">
        <f t="shared" si="15"/>
        <v>6729662.5468728859</v>
      </c>
      <c r="Q70" s="106">
        <f t="shared" si="16"/>
        <v>58271.10819886894</v>
      </c>
      <c r="R70" s="106">
        <f t="shared" si="17"/>
        <v>66509.630525431407</v>
      </c>
      <c r="S70" s="106">
        <f t="shared" si="18"/>
        <v>14385.651763849122</v>
      </c>
      <c r="T70" s="106">
        <f t="shared" si="19"/>
        <v>17839.93639892841</v>
      </c>
      <c r="U70" s="106">
        <f t="shared" si="20"/>
        <v>3923.1262400386649</v>
      </c>
      <c r="V70" s="107">
        <f>P70*'Levy Proposition'!B$5/(1+Assumptions!$D$49)^('Incentive Relocation assumption'!$I70-2022)</f>
        <v>7406284.8175619096</v>
      </c>
      <c r="W70" s="107">
        <f>Q70*'Levy Proposition'!C$5/(1+Assumptions!$D$49)^('Incentive Relocation assumption'!$I70-2022)</f>
        <v>164174.22646914417</v>
      </c>
      <c r="X70" s="107">
        <f>R70*'Levy Proposition'!D$5/(1+Assumptions!$D$49)^('Incentive Relocation assumption'!$I70-2022)</f>
        <v>121657.62432582918</v>
      </c>
      <c r="Y70" s="107">
        <f>S70*'Levy Proposition'!E$5/(1+Assumptions!$D$49)^('Incentive Relocation assumption'!$I70-2022)</f>
        <v>44477.488920054748</v>
      </c>
      <c r="Z70" s="107">
        <f>T70*'Levy Proposition'!F$5/(1+Assumptions!$D$49)^('Incentive Relocation assumption'!$I70-2022)</f>
        <v>31036.32748960943</v>
      </c>
      <c r="AA70" s="107">
        <f>U70*'Levy Proposition'!G$5/(1+Assumptions!$D$49)^('Incentive Relocation assumption'!$I70-2022)</f>
        <v>17264.249099215755</v>
      </c>
      <c r="AB70" s="81">
        <f>P70*'Levy Proposition'!B$33/(1+Assumptions!$D$49)^('Incentive Relocation assumption'!$I70-2022)</f>
        <v>7399482.0163747258</v>
      </c>
      <c r="AC70" s="81">
        <f>Q70*'Levy Proposition'!C$33/(1+Assumptions!$D$49)^('Incentive Relocation assumption'!$I70-2022)</f>
        <v>164023.42959186487</v>
      </c>
      <c r="AD70" s="81">
        <f>R70*'Levy Proposition'!D$33/(1+Assumptions!$D$49)^('Incentive Relocation assumption'!$I70-2022)</f>
        <v>121545.87968575925</v>
      </c>
      <c r="AE70" s="81">
        <f>S70*'Levy Proposition'!E$33/(1+Assumptions!$D$49)^('Incentive Relocation assumption'!$I70-2022)</f>
        <v>44436.635574297521</v>
      </c>
      <c r="AF70" s="81">
        <f>T70*'Levy Proposition'!F$33/(1+Assumptions!$D$49)^('Incentive Relocation assumption'!$I70-2022)</f>
        <v>31007.820083981234</v>
      </c>
      <c r="AG70" s="81">
        <f>U70*'Levy Proposition'!G$33/(1+Assumptions!$D$49)^('Incentive Relocation assumption'!$I70-2022)</f>
        <v>17248.391586689435</v>
      </c>
      <c r="AH70" s="109">
        <f t="shared" ref="AH70:AH132" si="22">V70-AB70</f>
        <v>6802.801187183708</v>
      </c>
      <c r="AI70" s="109">
        <f t="shared" ref="AI70:AI132" si="23">W70-AC70</f>
        <v>150.79687727929559</v>
      </c>
      <c r="AJ70" s="109">
        <f t="shared" ref="AJ70:AJ132" si="24">X70-AD70</f>
        <v>111.74464006992639</v>
      </c>
      <c r="AK70" s="109">
        <f t="shared" ref="AK70:AK132" si="25">Y70-AE70</f>
        <v>40.853345757226634</v>
      </c>
      <c r="AL70" s="109">
        <f t="shared" ref="AL70:AL132" si="26">Z70-AF70</f>
        <v>28.507405628195556</v>
      </c>
      <c r="AM70" s="109">
        <f t="shared" ref="AM70:AM132" si="27">AA70-AG70</f>
        <v>15.857512526319624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67453.465448250965</v>
      </c>
      <c r="AP70" s="106">
        <f>-'Levy Proposition'!D$11*'Incentive Relocation assumption'!L70/(1+Assumptions!$D$49)^('Incentive Relocation assumption'!$I70-2022)</f>
        <v>32674.064046671603</v>
      </c>
      <c r="AQ70" s="106">
        <f>-'Levy Proposition'!E$11*'Incentive Relocation assumption'!M70/(1+Assumptions!$D$49)^('Incentive Relocation assumption'!$I70-2022)</f>
        <v>19313.787464565459</v>
      </c>
      <c r="AR70" s="106">
        <f>-'Levy Proposition'!F$11*'Incentive Relocation assumption'!N70/(1+Assumptions!$D$49)^('Incentive Relocation assumption'!$I70-2022)</f>
        <v>7688.1103402777917</v>
      </c>
      <c r="AS70" s="106">
        <f>-'Levy Proposition'!G$11*'Incentive Relocation assumption'!O70/(1+Assumptions!$D$49)^('Incentive Relocation assumption'!$I70-2022)</f>
        <v>8729.112182715231</v>
      </c>
    </row>
    <row r="71" spans="1:45" x14ac:dyDescent="0.35">
      <c r="A71">
        <v>2089</v>
      </c>
      <c r="B71" s="84">
        <f>'Future Expected Cost'!V70</f>
        <v>4649060.9151558494</v>
      </c>
      <c r="C71" s="84">
        <f>'Future Expected Cost'!W70</f>
        <v>8195795.2397200726</v>
      </c>
      <c r="D71" s="84">
        <f>'Future Expected Cost'!X70</f>
        <v>6097557.714695611</v>
      </c>
      <c r="E71" s="84">
        <f>'Future Expected Cost'!Y70</f>
        <v>2261734.9193111309</v>
      </c>
      <c r="F71" s="84">
        <f>'Future Expected Cost'!Z70</f>
        <v>1573402.2128555181</v>
      </c>
      <c r="G71" s="84">
        <f>'Future Expected Cost'!AA70</f>
        <v>873452.57770911499</v>
      </c>
      <c r="H71" s="84"/>
      <c r="I71">
        <v>2089</v>
      </c>
      <c r="J71" s="103">
        <f t="shared" si="21"/>
        <v>7644.1490235380361</v>
      </c>
      <c r="K71" s="103">
        <f t="shared" ref="K71:K132" si="28">-$C$1*Q71</f>
        <v>-2767.8776394462748</v>
      </c>
      <c r="L71" s="103">
        <f t="shared" ref="L71:L132" si="29">-$C$1*R71</f>
        <v>-3159.2074499579921</v>
      </c>
      <c r="M71" s="103">
        <f t="shared" ref="M71:M132" si="30">-$C$1*S71</f>
        <v>-683.31845878283332</v>
      </c>
      <c r="N71" s="103">
        <f t="shared" ref="N71:N132" si="31">-$C$1*T71</f>
        <v>-847.39697894909955</v>
      </c>
      <c r="O71" s="103">
        <f t="shared" ref="O71:O132" si="32">-$C$1*U71</f>
        <v>-186.3484964018366</v>
      </c>
      <c r="P71" s="106">
        <f t="shared" ref="P71:P132" si="33">(P70+J70)</f>
        <v>6737709.0195292421</v>
      </c>
      <c r="Q71" s="106">
        <f t="shared" ref="Q71:Q132" si="34">(Q70+K70)</f>
        <v>55357.552788925495</v>
      </c>
      <c r="R71" s="106">
        <f t="shared" ref="R71:R132" si="35">(R70+L70)</f>
        <v>63184.148999159836</v>
      </c>
      <c r="S71" s="106">
        <f t="shared" ref="S71:S132" si="36">(S70+M70)</f>
        <v>13666.369175656666</v>
      </c>
      <c r="T71" s="106">
        <f t="shared" ref="T71:T132" si="37">(T70+N70)</f>
        <v>16947.93957898199</v>
      </c>
      <c r="U71" s="106">
        <f t="shared" ref="U71:U132" si="38">(U70+O70)</f>
        <v>3726.9699280367317</v>
      </c>
      <c r="V71" s="107">
        <f>P71*'Levy Proposition'!B$5/(1+Assumptions!$D$49)^('Incentive Relocation assumption'!$I71-2022)</f>
        <v>7024836.0981027568</v>
      </c>
      <c r="W71" s="107">
        <f>Q71*'Levy Proposition'!C$5/(1+Assumptions!$D$49)^('Incentive Relocation assumption'!$I71-2022)</f>
        <v>147756.09566581933</v>
      </c>
      <c r="X71" s="107">
        <f>R71*'Levy Proposition'!D$5/(1+Assumptions!$D$49)^('Incentive Relocation assumption'!$I71-2022)</f>
        <v>109491.33712983853</v>
      </c>
      <c r="Y71" s="107">
        <f>S71*'Levy Proposition'!E$5/(1+Assumptions!$D$49)^('Incentive Relocation assumption'!$I71-2022)</f>
        <v>40029.548176870339</v>
      </c>
      <c r="Z71" s="107">
        <f>T71*'Levy Proposition'!F$5/(1+Assumptions!$D$49)^('Incentive Relocation assumption'!$I71-2022)</f>
        <v>27932.560867173088</v>
      </c>
      <c r="AA71" s="107">
        <f>U71*'Levy Proposition'!G$5/(1+Assumptions!$D$49)^('Incentive Relocation assumption'!$I71-2022)</f>
        <v>15537.749720914255</v>
      </c>
      <c r="AB71" s="81">
        <f>P71*'Levy Proposition'!B$33/(1+Assumptions!$D$49)^('Incentive Relocation assumption'!$I71-2022)</f>
        <v>7018383.6641868167</v>
      </c>
      <c r="AC71" s="81">
        <f>Q71*'Levy Proposition'!C$33/(1+Assumptions!$D$49)^('Incentive Relocation assumption'!$I71-2022)</f>
        <v>147620.37912672193</v>
      </c>
      <c r="AD71" s="81">
        <f>R71*'Levy Proposition'!D$33/(1+Assumptions!$D$49)^('Incentive Relocation assumption'!$I71-2022)</f>
        <v>109390.7674357799</v>
      </c>
      <c r="AE71" s="81">
        <f>S71*'Levy Proposition'!E$33/(1+Assumptions!$D$49)^('Incentive Relocation assumption'!$I71-2022)</f>
        <v>39992.780341907477</v>
      </c>
      <c r="AF71" s="81">
        <f>T71*'Levy Proposition'!F$33/(1+Assumptions!$D$49)^('Incentive Relocation assumption'!$I71-2022)</f>
        <v>27906.904325072828</v>
      </c>
      <c r="AG71" s="81">
        <f>U71*'Levy Proposition'!G$33/(1+Assumptions!$D$49)^('Incentive Relocation assumption'!$I71-2022)</f>
        <v>15523.478028041067</v>
      </c>
      <c r="AH71" s="109">
        <f t="shared" si="22"/>
        <v>6452.4339159401134</v>
      </c>
      <c r="AI71" s="109">
        <f t="shared" si="23"/>
        <v>135.71653909739689</v>
      </c>
      <c r="AJ71" s="109">
        <f t="shared" si="24"/>
        <v>100.56969405863492</v>
      </c>
      <c r="AK71" s="109">
        <f t="shared" si="25"/>
        <v>36.767834962862253</v>
      </c>
      <c r="AL71" s="109">
        <f t="shared" si="26"/>
        <v>25.656542100259685</v>
      </c>
      <c r="AM71" s="109">
        <f t="shared" si="27"/>
        <v>14.271692873187931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60707.827946647878</v>
      </c>
      <c r="AP71" s="106">
        <f>-'Levy Proposition'!D$11*'Incentive Relocation assumption'!L71/(1+Assumptions!$D$49)^('Incentive Relocation assumption'!$I71-2022)</f>
        <v>29406.516704243339</v>
      </c>
      <c r="AQ71" s="106">
        <f>-'Levy Proposition'!E$11*'Incentive Relocation assumption'!M71/(1+Assumptions!$D$49)^('Incentive Relocation assumption'!$I71-2022)</f>
        <v>17382.325409159046</v>
      </c>
      <c r="AR71" s="106">
        <f>-'Levy Proposition'!F$11*'Incentive Relocation assumption'!N71/(1+Assumptions!$D$49)^('Incentive Relocation assumption'!$I71-2022)</f>
        <v>6919.2661440129268</v>
      </c>
      <c r="AS71" s="106">
        <f>-'Levy Proposition'!G$11*'Incentive Relocation assumption'!O71/(1+Assumptions!$D$49)^('Incentive Relocation assumption'!$I71-2022)</f>
        <v>7856.1633119029748</v>
      </c>
    </row>
    <row r="72" spans="1:45" x14ac:dyDescent="0.35">
      <c r="A72">
        <v>2090</v>
      </c>
      <c r="B72" s="84">
        <f>'Future Expected Cost'!V71</f>
        <v>4373070.6366604734</v>
      </c>
      <c r="C72" s="84">
        <f>'Future Expected Cost'!W71</f>
        <v>7709453.4216827173</v>
      </c>
      <c r="D72" s="84">
        <f>'Future Expected Cost'!X71</f>
        <v>5736334.8748706691</v>
      </c>
      <c r="E72" s="84">
        <f>'Future Expected Cost'!Y71</f>
        <v>2128552.0381436497</v>
      </c>
      <c r="F72" s="84">
        <f>'Future Expected Cost'!Z71</f>
        <v>1480637.7352528309</v>
      </c>
      <c r="G72" s="84">
        <f>'Future Expected Cost'!AA71</f>
        <v>821914.49508920033</v>
      </c>
      <c r="H72" s="84"/>
      <c r="I72">
        <v>2090</v>
      </c>
      <c r="J72" s="103">
        <f t="shared" si="21"/>
        <v>7261.9415723611355</v>
      </c>
      <c r="K72" s="103">
        <f t="shared" si="28"/>
        <v>-2629.4837574739613</v>
      </c>
      <c r="L72" s="103">
        <f t="shared" si="29"/>
        <v>-3001.2470774600924</v>
      </c>
      <c r="M72" s="103">
        <f t="shared" si="30"/>
        <v>-649.15253584369168</v>
      </c>
      <c r="N72" s="103">
        <f t="shared" si="31"/>
        <v>-805.02713000164454</v>
      </c>
      <c r="O72" s="103">
        <f t="shared" si="32"/>
        <v>-177.03107158174475</v>
      </c>
      <c r="P72" s="106">
        <f t="shared" si="33"/>
        <v>6745353.1685527805</v>
      </c>
      <c r="Q72" s="106">
        <f t="shared" si="34"/>
        <v>52589.675149479219</v>
      </c>
      <c r="R72" s="106">
        <f t="shared" si="35"/>
        <v>60024.941549201845</v>
      </c>
      <c r="S72" s="106">
        <f t="shared" si="36"/>
        <v>12983.050716873833</v>
      </c>
      <c r="T72" s="106">
        <f t="shared" si="37"/>
        <v>16100.54260003289</v>
      </c>
      <c r="U72" s="106">
        <f t="shared" si="38"/>
        <v>3540.6214316348951</v>
      </c>
      <c r="V72" s="107">
        <f>P72*'Levy Proposition'!B$5/(1+Assumptions!$D$49)^('Incentive Relocation assumption'!$I72-2022)</f>
        <v>6662626.3855426209</v>
      </c>
      <c r="W72" s="107">
        <f>Q72*'Levy Proposition'!C$5/(1+Assumptions!$D$49)^('Incentive Relocation assumption'!$I72-2022)</f>
        <v>132979.84876152259</v>
      </c>
      <c r="X72" s="107">
        <f>R72*'Levy Proposition'!D$5/(1+Assumptions!$D$49)^('Incentive Relocation assumption'!$I72-2022)</f>
        <v>98541.731132051253</v>
      </c>
      <c r="Y72" s="107">
        <f>S72*'Levy Proposition'!E$5/(1+Assumptions!$D$49)^('Incentive Relocation assumption'!$I72-2022)</f>
        <v>36026.420693949804</v>
      </c>
      <c r="Z72" s="107">
        <f>T72*'Levy Proposition'!F$5/(1+Assumptions!$D$49)^('Incentive Relocation assumption'!$I72-2022)</f>
        <v>25139.184294905375</v>
      </c>
      <c r="AA72" s="107">
        <f>U72*'Levy Proposition'!G$5/(1+Assumptions!$D$49)^('Incentive Relocation assumption'!$I72-2022)</f>
        <v>13983.907727602107</v>
      </c>
      <c r="AB72" s="81">
        <f>P72*'Levy Proposition'!B$33/(1+Assumptions!$D$49)^('Incentive Relocation assumption'!$I72-2022)</f>
        <v>6656506.6475360747</v>
      </c>
      <c r="AC72" s="81">
        <f>Q72*'Levy Proposition'!C$33/(1+Assumptions!$D$49)^('Incentive Relocation assumption'!$I72-2022)</f>
        <v>132857.70446174068</v>
      </c>
      <c r="AD72" s="81">
        <f>R72*'Levy Proposition'!D$33/(1+Assumptions!$D$49)^('Incentive Relocation assumption'!$I72-2022)</f>
        <v>98451.218841200272</v>
      </c>
      <c r="AE72" s="81">
        <f>S72*'Levy Proposition'!E$33/(1+Assumptions!$D$49)^('Incentive Relocation assumption'!$I72-2022)</f>
        <v>35993.329801079242</v>
      </c>
      <c r="AF72" s="81">
        <f>T72*'Levy Proposition'!F$33/(1+Assumptions!$D$49)^('Incentive Relocation assumption'!$I72-2022)</f>
        <v>25116.09351768321</v>
      </c>
      <c r="AG72" s="81">
        <f>U72*'Levy Proposition'!G$33/(1+Assumptions!$D$49)^('Incentive Relocation assumption'!$I72-2022)</f>
        <v>13971.063265576395</v>
      </c>
      <c r="AH72" s="109">
        <f t="shared" si="22"/>
        <v>6119.7380065461621</v>
      </c>
      <c r="AI72" s="109">
        <f t="shared" si="23"/>
        <v>122.14429978191038</v>
      </c>
      <c r="AJ72" s="109">
        <f t="shared" si="24"/>
        <v>90.512290850980207</v>
      </c>
      <c r="AK72" s="109">
        <f t="shared" si="25"/>
        <v>33.09089287056122</v>
      </c>
      <c r="AL72" s="109">
        <f t="shared" si="26"/>
        <v>23.090777222165343</v>
      </c>
      <c r="AM72" s="109">
        <f t="shared" si="27"/>
        <v>12.844462025712346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54636.783292137916</v>
      </c>
      <c r="AP72" s="106">
        <f>-'Levy Proposition'!D$11*'Incentive Relocation assumption'!L72/(1+Assumptions!$D$49)^('Incentive Relocation assumption'!$I72-2022)</f>
        <v>26465.738190441934</v>
      </c>
      <c r="AQ72" s="106">
        <f>-'Levy Proposition'!E$11*'Incentive Relocation assumption'!M72/(1+Assumptions!$D$49)^('Incentive Relocation assumption'!$I72-2022)</f>
        <v>15644.017890547606</v>
      </c>
      <c r="AR72" s="106">
        <f>-'Levy Proposition'!F$11*'Incentive Relocation assumption'!N72/(1+Assumptions!$D$49)^('Incentive Relocation assumption'!$I72-2022)</f>
        <v>6227.3096837412995</v>
      </c>
      <c r="AS72" s="106">
        <f>-'Levy Proposition'!G$11*'Incentive Relocation assumption'!O72/(1+Assumptions!$D$49)^('Incentive Relocation assumption'!$I72-2022)</f>
        <v>7070.5130935884272</v>
      </c>
    </row>
    <row r="73" spans="1:45" x14ac:dyDescent="0.35">
      <c r="A73">
        <v>2091</v>
      </c>
      <c r="B73" s="84">
        <f>'Future Expected Cost'!V72</f>
        <v>4180632.7793901609</v>
      </c>
      <c r="C73" s="84">
        <f>'Future Expected Cost'!W72</f>
        <v>7370388.4234210216</v>
      </c>
      <c r="D73" s="84">
        <f>'Future Expected Cost'!X72</f>
        <v>5484632.9226292362</v>
      </c>
      <c r="E73" s="84">
        <f>'Future Expected Cost'!Y72</f>
        <v>2035925.4977425484</v>
      </c>
      <c r="F73" s="84">
        <f>'Future Expected Cost'!Z72</f>
        <v>1416096.5119223879</v>
      </c>
      <c r="G73" s="84">
        <f>'Future Expected Cost'!AA72</f>
        <v>786047.70462935627</v>
      </c>
      <c r="H73" s="84"/>
      <c r="I73">
        <v>2091</v>
      </c>
      <c r="J73" s="103">
        <f t="shared" si="21"/>
        <v>6898.8444937430777</v>
      </c>
      <c r="K73" s="103">
        <f t="shared" si="28"/>
        <v>-2498.0095696002631</v>
      </c>
      <c r="L73" s="103">
        <f t="shared" si="29"/>
        <v>-2851.1847235870878</v>
      </c>
      <c r="M73" s="103">
        <f t="shared" si="30"/>
        <v>-616.69490905150712</v>
      </c>
      <c r="N73" s="103">
        <f t="shared" si="31"/>
        <v>-764.7757735015623</v>
      </c>
      <c r="O73" s="103">
        <f t="shared" si="32"/>
        <v>-168.17951800265752</v>
      </c>
      <c r="P73" s="106">
        <f t="shared" si="33"/>
        <v>6752615.1101251412</v>
      </c>
      <c r="Q73" s="106">
        <f t="shared" si="34"/>
        <v>49960.191392005261</v>
      </c>
      <c r="R73" s="106">
        <f t="shared" si="35"/>
        <v>57023.69447174175</v>
      </c>
      <c r="S73" s="106">
        <f t="shared" si="36"/>
        <v>12333.898181030141</v>
      </c>
      <c r="T73" s="106">
        <f t="shared" si="37"/>
        <v>15295.515470031245</v>
      </c>
      <c r="U73" s="106">
        <f t="shared" si="38"/>
        <v>3363.5903600531501</v>
      </c>
      <c r="V73" s="107">
        <f>P73*'Levy Proposition'!B$5/(1+Assumptions!$D$49)^('Incentive Relocation assumption'!$I73-2022)</f>
        <v>6318726.914180724</v>
      </c>
      <c r="W73" s="107">
        <f>Q73*'Levy Proposition'!C$5/(1+Assumptions!$D$49)^('Incentive Relocation assumption'!$I73-2022)</f>
        <v>119681.29028417615</v>
      </c>
      <c r="X73" s="107">
        <f>R73*'Levy Proposition'!D$5/(1+Assumptions!$D$49)^('Incentive Relocation assumption'!$I73-2022)</f>
        <v>88687.132964560224</v>
      </c>
      <c r="Y73" s="107">
        <f>S73*'Levy Proposition'!E$5/(1+Assumptions!$D$49)^('Incentive Relocation assumption'!$I73-2022)</f>
        <v>32423.623226589458</v>
      </c>
      <c r="Z73" s="107">
        <f>T73*'Levy Proposition'!F$5/(1+Assumptions!$D$49)^('Incentive Relocation assumption'!$I73-2022)</f>
        <v>22625.15742893919</v>
      </c>
      <c r="AA73" s="107">
        <f>U73*'Levy Proposition'!G$5/(1+Assumptions!$D$49)^('Incentive Relocation assumption'!$I73-2022)</f>
        <v>12585.456636032344</v>
      </c>
      <c r="AB73" s="81">
        <f>P73*'Levy Proposition'!B$33/(1+Assumptions!$D$49)^('Incentive Relocation assumption'!$I73-2022)</f>
        <v>6312923.0538091445</v>
      </c>
      <c r="AC73" s="81">
        <f>Q73*'Levy Proposition'!C$33/(1+Assumptions!$D$49)^('Incentive Relocation assumption'!$I73-2022)</f>
        <v>119571.36094123512</v>
      </c>
      <c r="AD73" s="81">
        <f>R73*'Levy Proposition'!D$33/(1+Assumptions!$D$49)^('Incentive Relocation assumption'!$I73-2022)</f>
        <v>88605.672293214084</v>
      </c>
      <c r="AE73" s="81">
        <f>S73*'Levy Proposition'!E$33/(1+Assumptions!$D$49)^('Incentive Relocation assumption'!$I73-2022)</f>
        <v>32393.841565741684</v>
      </c>
      <c r="AF73" s="81">
        <f>T73*'Levy Proposition'!F$33/(1+Assumptions!$D$49)^('Incentive Relocation assumption'!$I73-2022)</f>
        <v>22604.375829040026</v>
      </c>
      <c r="AG73" s="81">
        <f>U73*'Levy Proposition'!G$33/(1+Assumptions!$D$49)^('Incentive Relocation assumption'!$I73-2022)</f>
        <v>12573.896675613074</v>
      </c>
      <c r="AH73" s="109">
        <f t="shared" si="22"/>
        <v>5803.8603715794161</v>
      </c>
      <c r="AI73" s="109">
        <f t="shared" si="23"/>
        <v>109.92934294103179</v>
      </c>
      <c r="AJ73" s="109">
        <f t="shared" si="24"/>
        <v>81.460671346139861</v>
      </c>
      <c r="AK73" s="109">
        <f t="shared" si="25"/>
        <v>29.78166084777331</v>
      </c>
      <c r="AL73" s="109">
        <f t="shared" si="26"/>
        <v>20.781599899164576</v>
      </c>
      <c r="AM73" s="109">
        <f t="shared" si="27"/>
        <v>11.559960419270283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49172.869290192997</v>
      </c>
      <c r="AP73" s="106">
        <f>-'Levy Proposition'!D$11*'Incentive Relocation assumption'!L73/(1+Assumptions!$D$49)^('Incentive Relocation assumption'!$I73-2022)</f>
        <v>23819.05021290552</v>
      </c>
      <c r="AQ73" s="106">
        <f>-'Levy Proposition'!E$11*'Incentive Relocation assumption'!M73/(1+Assumptions!$D$49)^('Incentive Relocation assumption'!$I73-2022)</f>
        <v>14079.548621890279</v>
      </c>
      <c r="AR73" s="106">
        <f>-'Levy Proposition'!F$11*'Incentive Relocation assumption'!N73/(1+Assumptions!$D$49)^('Incentive Relocation assumption'!$I73-2022)</f>
        <v>5604.5518542126074</v>
      </c>
      <c r="AS73" s="106">
        <f>-'Levy Proposition'!G$11*'Incentive Relocation assumption'!O73/(1+Assumptions!$D$49)^('Incentive Relocation assumption'!$I73-2022)</f>
        <v>6363.4312859639331</v>
      </c>
    </row>
    <row r="74" spans="1:45" x14ac:dyDescent="0.35">
      <c r="A74">
        <v>2092</v>
      </c>
      <c r="B74" s="84">
        <f>'Future Expected Cost'!V73</f>
        <v>3996686.5135565456</v>
      </c>
      <c r="C74" s="84">
        <f>'Future Expected Cost'!W73</f>
        <v>7046277.1624896144</v>
      </c>
      <c r="D74" s="84">
        <f>'Future Expected Cost'!X73</f>
        <v>5244008.5379549433</v>
      </c>
      <c r="E74" s="84">
        <f>'Future Expected Cost'!Y73</f>
        <v>1947344.5184697881</v>
      </c>
      <c r="F74" s="84">
        <f>'Future Expected Cost'!Z73</f>
        <v>1354378.7682950809</v>
      </c>
      <c r="G74" s="84">
        <f>'Future Expected Cost'!AA73</f>
        <v>751751.64250606101</v>
      </c>
      <c r="H74" s="84"/>
      <c r="I74">
        <v>2092</v>
      </c>
      <c r="J74" s="103">
        <f t="shared" si="21"/>
        <v>6553.9022690559241</v>
      </c>
      <c r="K74" s="103">
        <f t="shared" si="28"/>
        <v>-2373.10909112025</v>
      </c>
      <c r="L74" s="103">
        <f t="shared" si="29"/>
        <v>-2708.6254874077331</v>
      </c>
      <c r="M74" s="103">
        <f t="shared" si="30"/>
        <v>-585.86016359893176</v>
      </c>
      <c r="N74" s="103">
        <f t="shared" si="31"/>
        <v>-726.53698482648417</v>
      </c>
      <c r="O74" s="103">
        <f t="shared" si="32"/>
        <v>-159.77054210252464</v>
      </c>
      <c r="P74" s="106">
        <f t="shared" si="33"/>
        <v>6759513.9546188843</v>
      </c>
      <c r="Q74" s="106">
        <f t="shared" si="34"/>
        <v>47462.181822405</v>
      </c>
      <c r="R74" s="106">
        <f t="shared" si="35"/>
        <v>54172.509748154662</v>
      </c>
      <c r="S74" s="106">
        <f t="shared" si="36"/>
        <v>11717.203271978635</v>
      </c>
      <c r="T74" s="106">
        <f t="shared" si="37"/>
        <v>14530.739696529683</v>
      </c>
      <c r="U74" s="106">
        <f t="shared" si="38"/>
        <v>3195.4108420504926</v>
      </c>
      <c r="V74" s="107">
        <f>P74*'Levy Proposition'!B$5/(1+Assumptions!$D$49)^('Incentive Relocation assumption'!$I74-2022)</f>
        <v>5992249.4144803407</v>
      </c>
      <c r="W74" s="107">
        <f>Q74*'Levy Proposition'!C$5/(1+Assumptions!$D$49)^('Incentive Relocation assumption'!$I74-2022)</f>
        <v>107712.64501715796</v>
      </c>
      <c r="X74" s="107">
        <f>R74*'Levy Proposition'!D$5/(1+Assumptions!$D$49)^('Incentive Relocation assumption'!$I74-2022)</f>
        <v>79818.037121080328</v>
      </c>
      <c r="Y74" s="107">
        <f>S74*'Levy Proposition'!E$5/(1+Assumptions!$D$49)^('Incentive Relocation assumption'!$I74-2022)</f>
        <v>29181.121046431981</v>
      </c>
      <c r="Z74" s="107">
        <f>T74*'Levy Proposition'!F$5/(1+Assumptions!$D$49)^('Incentive Relocation assumption'!$I74-2022)</f>
        <v>20362.544093684915</v>
      </c>
      <c r="AA74" s="107">
        <f>U74*'Levy Proposition'!G$5/(1+Assumptions!$D$49)^('Incentive Relocation assumption'!$I74-2022)</f>
        <v>11326.856685760691</v>
      </c>
      <c r="AB74" s="81">
        <f>P74*'Levy Proposition'!B$33/(1+Assumptions!$D$49)^('Incentive Relocation assumption'!$I74-2022)</f>
        <v>5986745.4293602882</v>
      </c>
      <c r="AC74" s="81">
        <f>Q74*'Levy Proposition'!C$33/(1+Assumptions!$D$49)^('Incentive Relocation assumption'!$I74-2022)</f>
        <v>107613.70908268513</v>
      </c>
      <c r="AD74" s="81">
        <f>R74*'Levy Proposition'!D$33/(1+Assumptions!$D$49)^('Incentive Relocation assumption'!$I74-2022)</f>
        <v>79744.722868244891</v>
      </c>
      <c r="AE74" s="81">
        <f>S74*'Levy Proposition'!E$33/(1+Assumptions!$D$49)^('Incentive Relocation assumption'!$I74-2022)</f>
        <v>29154.31768013052</v>
      </c>
      <c r="AF74" s="81">
        <f>T74*'Levy Proposition'!F$33/(1+Assumptions!$D$49)^('Incentive Relocation assumption'!$I74-2022)</f>
        <v>20343.840743415945</v>
      </c>
      <c r="AG74" s="81">
        <f>U74*'Levy Proposition'!G$33/(1+Assumptions!$D$49)^('Incentive Relocation assumption'!$I74-2022)</f>
        <v>11316.452771246597</v>
      </c>
      <c r="AH74" s="109">
        <f t="shared" si="22"/>
        <v>5503.9851200524718</v>
      </c>
      <c r="AI74" s="109">
        <f t="shared" si="23"/>
        <v>98.935934472829103</v>
      </c>
      <c r="AJ74" s="109">
        <f t="shared" si="24"/>
        <v>73.314252835436491</v>
      </c>
      <c r="AK74" s="109">
        <f t="shared" si="25"/>
        <v>26.80336630146121</v>
      </c>
      <c r="AL74" s="109">
        <f t="shared" si="26"/>
        <v>18.703350268970098</v>
      </c>
      <c r="AM74" s="109">
        <f t="shared" si="27"/>
        <v>10.40391451409414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44255.37025673224</v>
      </c>
      <c r="AP74" s="106">
        <f>-'Levy Proposition'!D$11*'Incentive Relocation assumption'!L74/(1+Assumptions!$D$49)^('Incentive Relocation assumption'!$I74-2022)</f>
        <v>21437.042449464374</v>
      </c>
      <c r="AQ74" s="106">
        <f>-'Levy Proposition'!E$11*'Incentive Relocation assumption'!M74/(1+Assumptions!$D$49)^('Incentive Relocation assumption'!$I74-2022)</f>
        <v>12671.53302835001</v>
      </c>
      <c r="AR74" s="106">
        <f>-'Levy Proposition'!F$11*'Incentive Relocation assumption'!N74/(1+Assumptions!$D$49)^('Incentive Relocation assumption'!$I74-2022)</f>
        <v>5044.0724938681051</v>
      </c>
      <c r="AS74" s="106">
        <f>-'Levy Proposition'!G$11*'Incentive Relocation assumption'!O74/(1+Assumptions!$D$49)^('Incentive Relocation assumption'!$I74-2022)</f>
        <v>5727.0607090600042</v>
      </c>
    </row>
    <row r="75" spans="1:45" x14ac:dyDescent="0.35">
      <c r="A75">
        <v>2093</v>
      </c>
      <c r="B75" s="84">
        <f>'Future Expected Cost'!V74</f>
        <v>3820856.1984852939</v>
      </c>
      <c r="C75" s="84">
        <f>'Future Expected Cost'!W74</f>
        <v>6736458.4632930076</v>
      </c>
      <c r="D75" s="84">
        <f>'Future Expected Cost'!X74</f>
        <v>5013972.8487707097</v>
      </c>
      <c r="E75" s="84">
        <f>'Future Expected Cost'!Y74</f>
        <v>1862631.8060376844</v>
      </c>
      <c r="F75" s="84">
        <f>'Future Expected Cost'!Z74</f>
        <v>1295360.5773143221</v>
      </c>
      <c r="G75" s="84">
        <f>'Future Expected Cost'!AA74</f>
        <v>718957.29680722719</v>
      </c>
      <c r="H75" s="84"/>
      <c r="I75">
        <v>2093</v>
      </c>
      <c r="J75" s="103">
        <f t="shared" si="21"/>
        <v>6226.2071556031278</v>
      </c>
      <c r="K75" s="103">
        <f t="shared" si="28"/>
        <v>-2254.4536365642375</v>
      </c>
      <c r="L75" s="103">
        <f t="shared" si="29"/>
        <v>-2573.1942130373463</v>
      </c>
      <c r="M75" s="103">
        <f t="shared" si="30"/>
        <v>-556.56715541898518</v>
      </c>
      <c r="N75" s="103">
        <f t="shared" si="31"/>
        <v>-690.21013558516006</v>
      </c>
      <c r="O75" s="103">
        <f t="shared" si="32"/>
        <v>-151.78201499739839</v>
      </c>
      <c r="P75" s="106">
        <f t="shared" si="33"/>
        <v>6766067.8568879403</v>
      </c>
      <c r="Q75" s="106">
        <f t="shared" si="34"/>
        <v>45089.072731284752</v>
      </c>
      <c r="R75" s="106">
        <f t="shared" si="35"/>
        <v>51463.884260746927</v>
      </c>
      <c r="S75" s="106">
        <f t="shared" si="36"/>
        <v>11131.343108379702</v>
      </c>
      <c r="T75" s="106">
        <f t="shared" si="37"/>
        <v>13804.202711703199</v>
      </c>
      <c r="U75" s="106">
        <f t="shared" si="38"/>
        <v>3035.6402999479678</v>
      </c>
      <c r="V75" s="107">
        <f>P75*'Levy Proposition'!B$5/(1+Assumptions!$D$49)^('Incentive Relocation assumption'!$I75-2022)</f>
        <v>5682344.8205898916</v>
      </c>
      <c r="W75" s="107">
        <f>Q75*'Levy Proposition'!C$5/(1+Assumptions!$D$49)^('Incentive Relocation assumption'!$I75-2022)</f>
        <v>96940.915902928406</v>
      </c>
      <c r="X75" s="107">
        <f>R75*'Levy Proposition'!D$5/(1+Assumptions!$D$49)^('Incentive Relocation assumption'!$I75-2022)</f>
        <v>71835.889118300896</v>
      </c>
      <c r="Y75" s="107">
        <f>S75*'Levy Proposition'!E$5/(1+Assumptions!$D$49)^('Incentive Relocation assumption'!$I75-2022)</f>
        <v>26262.883070643369</v>
      </c>
      <c r="Z75" s="107">
        <f>T75*'Levy Proposition'!F$5/(1+Assumptions!$D$49)^('Incentive Relocation assumption'!$I75-2022)</f>
        <v>18326.201851613063</v>
      </c>
      <c r="AA75" s="107">
        <f>U75*'Levy Proposition'!G$5/(1+Assumptions!$D$49)^('Incentive Relocation assumption'!$I75-2022)</f>
        <v>10194.122159417208</v>
      </c>
      <c r="AB75" s="81">
        <f>P75*'Levy Proposition'!B$33/(1+Assumptions!$D$49)^('Incentive Relocation assumption'!$I75-2022)</f>
        <v>5677125.4882196542</v>
      </c>
      <c r="AC75" s="81">
        <f>Q75*'Levy Proposition'!C$33/(1+Assumptions!$D$49)^('Incentive Relocation assumption'!$I75-2022)</f>
        <v>96851.873988657506</v>
      </c>
      <c r="AD75" s="81">
        <f>R75*'Levy Proposition'!D$33/(1+Assumptions!$D$49)^('Incentive Relocation assumption'!$I75-2022)</f>
        <v>71769.906606985955</v>
      </c>
      <c r="AE75" s="81">
        <f>S75*'Levy Proposition'!E$33/(1+Assumptions!$D$49)^('Incentive Relocation assumption'!$I75-2022)</f>
        <v>26238.760156586886</v>
      </c>
      <c r="AF75" s="81">
        <f>T75*'Levy Proposition'!F$33/(1+Assumptions!$D$49)^('Incentive Relocation assumption'!$I75-2022)</f>
        <v>18309.368917046853</v>
      </c>
      <c r="AG75" s="81">
        <f>U75*'Levy Proposition'!G$33/(1+Assumptions!$D$49)^('Incentive Relocation assumption'!$I75-2022)</f>
        <v>10184.758681231229</v>
      </c>
      <c r="AH75" s="109">
        <f t="shared" si="22"/>
        <v>5219.3323702374473</v>
      </c>
      <c r="AI75" s="109">
        <f t="shared" si="23"/>
        <v>89.041914270899724</v>
      </c>
      <c r="AJ75" s="109">
        <f t="shared" si="24"/>
        <v>65.982511314941803</v>
      </c>
      <c r="AK75" s="109">
        <f t="shared" si="25"/>
        <v>24.122914056482841</v>
      </c>
      <c r="AL75" s="109">
        <f t="shared" si="26"/>
        <v>16.832934566209588</v>
      </c>
      <c r="AM75" s="109">
        <f t="shared" si="27"/>
        <v>9.3634781859782379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39829.642337976598</v>
      </c>
      <c r="AP75" s="106">
        <f>-'Levy Proposition'!D$11*'Incentive Relocation assumption'!L75/(1+Assumptions!$D$49)^('Incentive Relocation assumption'!$I75-2022)</f>
        <v>19293.245737025576</v>
      </c>
      <c r="AQ75" s="106">
        <f>-'Levy Proposition'!E$11*'Incentive Relocation assumption'!M75/(1+Assumptions!$D$49)^('Incentive Relocation assumption'!$I75-2022)</f>
        <v>11404.325067560852</v>
      </c>
      <c r="AR75" s="106">
        <f>-'Levy Proposition'!F$11*'Incentive Relocation assumption'!N75/(1+Assumptions!$D$49)^('Incentive Relocation assumption'!$I75-2022)</f>
        <v>4539.6434871546544</v>
      </c>
      <c r="AS75" s="106">
        <f>-'Levy Proposition'!G$11*'Incentive Relocation assumption'!O75/(1+Assumptions!$D$49)^('Incentive Relocation assumption'!$I75-2022)</f>
        <v>5154.3299347956172</v>
      </c>
    </row>
    <row r="76" spans="1:45" x14ac:dyDescent="0.35">
      <c r="A76">
        <v>2094</v>
      </c>
      <c r="B76" s="84">
        <f>'Future Expected Cost'!V75</f>
        <v>3652782.8482084782</v>
      </c>
      <c r="C76" s="84">
        <f>'Future Expected Cost'!W75</f>
        <v>6440300.451188568</v>
      </c>
      <c r="D76" s="84">
        <f>'Future Expected Cost'!X75</f>
        <v>4794058.6117019188</v>
      </c>
      <c r="E76" s="84">
        <f>'Future Expected Cost'!Y75</f>
        <v>1781617.8602284668</v>
      </c>
      <c r="F76" s="84">
        <f>'Future Expected Cost'!Z75</f>
        <v>1238923.4677253168</v>
      </c>
      <c r="G76" s="84">
        <f>'Future Expected Cost'!AA75</f>
        <v>687598.69675934641</v>
      </c>
      <c r="H76" s="84"/>
      <c r="I76">
        <v>2094</v>
      </c>
      <c r="J76" s="103">
        <f t="shared" si="21"/>
        <v>5914.8967978229703</v>
      </c>
      <c r="K76" s="103">
        <f t="shared" si="28"/>
        <v>-2141.730954736026</v>
      </c>
      <c r="L76" s="103">
        <f t="shared" si="29"/>
        <v>-2444.5345023854788</v>
      </c>
      <c r="M76" s="103">
        <f t="shared" si="30"/>
        <v>-528.73879764803587</v>
      </c>
      <c r="N76" s="103">
        <f t="shared" si="31"/>
        <v>-655.69962880590197</v>
      </c>
      <c r="O76" s="103">
        <f t="shared" si="32"/>
        <v>-144.19291424752848</v>
      </c>
      <c r="P76" s="106">
        <f t="shared" si="33"/>
        <v>6772294.0640435433</v>
      </c>
      <c r="Q76" s="106">
        <f t="shared" si="34"/>
        <v>42834.619094720518</v>
      </c>
      <c r="R76" s="106">
        <f t="shared" si="35"/>
        <v>48890.690047709577</v>
      </c>
      <c r="S76" s="106">
        <f t="shared" si="36"/>
        <v>10574.775952960717</v>
      </c>
      <c r="T76" s="106">
        <f t="shared" si="37"/>
        <v>13113.992576118038</v>
      </c>
      <c r="U76" s="106">
        <f t="shared" si="38"/>
        <v>2883.8582849505692</v>
      </c>
      <c r="V76" s="107">
        <f>P76*'Levy Proposition'!B$5/(1+Assumptions!$D$49)^('Incentive Relocation assumption'!$I76-2022)</f>
        <v>5388201.9619832914</v>
      </c>
      <c r="W76" s="107">
        <f>Q76*'Levy Proposition'!C$5/(1+Assumptions!$D$49)^('Incentive Relocation assumption'!$I76-2022)</f>
        <v>87246.40616337728</v>
      </c>
      <c r="X76" s="107">
        <f>R76*'Levy Proposition'!D$5/(1+Assumptions!$D$49)^('Incentive Relocation assumption'!$I76-2022)</f>
        <v>64651.990346351638</v>
      </c>
      <c r="Y76" s="107">
        <f>S76*'Levy Proposition'!E$5/(1+Assumptions!$D$49)^('Incentive Relocation assumption'!$I76-2022)</f>
        <v>23636.481480091097</v>
      </c>
      <c r="Z76" s="107">
        <f>T76*'Levy Proposition'!F$5/(1+Assumptions!$D$49)^('Incentive Relocation assumption'!$I76-2022)</f>
        <v>16493.502617397593</v>
      </c>
      <c r="AA76" s="107">
        <f>U76*'Levy Proposition'!G$5/(1+Assumptions!$D$49)^('Incentive Relocation assumption'!$I76-2022)</f>
        <v>9174.6659716955601</v>
      </c>
      <c r="AB76" s="81">
        <f>P76*'Levy Proposition'!B$33/(1+Assumptions!$D$49)^('Incentive Relocation assumption'!$I76-2022)</f>
        <v>5383252.8049353678</v>
      </c>
      <c r="AC76" s="81">
        <f>Q76*'Levy Proposition'!C$33/(1+Assumptions!$D$49)^('Incentive Relocation assumption'!$I76-2022)</f>
        <v>87166.26882461083</v>
      </c>
      <c r="AD76" s="81">
        <f>R76*'Levy Proposition'!D$33/(1+Assumptions!$D$49)^('Incentive Relocation assumption'!$I76-2022)</f>
        <v>64592.606370780093</v>
      </c>
      <c r="AE76" s="81">
        <f>S76*'Levy Proposition'!E$33/(1+Assumptions!$D$49)^('Incentive Relocation assumption'!$I76-2022)</f>
        <v>23614.770961493115</v>
      </c>
      <c r="AF76" s="81">
        <f>T76*'Levy Proposition'!F$33/(1+Assumptions!$D$49)^('Incentive Relocation assumption'!$I76-2022)</f>
        <v>16478.353048895933</v>
      </c>
      <c r="AG76" s="81">
        <f>U76*'Levy Proposition'!G$33/(1+Assumptions!$D$49)^('Incentive Relocation assumption'!$I76-2022)</f>
        <v>9166.2388817170231</v>
      </c>
      <c r="AH76" s="109">
        <f t="shared" si="22"/>
        <v>4949.1570479236543</v>
      </c>
      <c r="AI76" s="109">
        <f t="shared" si="23"/>
        <v>80.13733876644983</v>
      </c>
      <c r="AJ76" s="109">
        <f t="shared" si="24"/>
        <v>59.383975571545307</v>
      </c>
      <c r="AK76" s="109">
        <f t="shared" si="25"/>
        <v>21.710518597981718</v>
      </c>
      <c r="AL76" s="109">
        <f t="shared" si="26"/>
        <v>15.149568501659815</v>
      </c>
      <c r="AM76" s="109">
        <f t="shared" si="27"/>
        <v>8.4270899785369693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35846.506301228175</v>
      </c>
      <c r="AP76" s="106">
        <f>-'Levy Proposition'!D$11*'Incentive Relocation assumption'!L76/(1+Assumptions!$D$49)^('Incentive Relocation assumption'!$I76-2022)</f>
        <v>17363.837942978749</v>
      </c>
      <c r="AQ76" s="106">
        <f>-'Levy Proposition'!E$11*'Incentive Relocation assumption'!M76/(1+Assumptions!$D$49)^('Incentive Relocation assumption'!$I76-2022)</f>
        <v>10263.843368881788</v>
      </c>
      <c r="AR76" s="106">
        <f>-'Levy Proposition'!F$11*'Incentive Relocation assumption'!N76/(1+Assumptions!$D$49)^('Incentive Relocation assumption'!$I76-2022)</f>
        <v>4085.6595569390611</v>
      </c>
      <c r="AS76" s="106">
        <f>-'Levy Proposition'!G$11*'Incentive Relocation assumption'!O76/(1+Assumptions!$D$49)^('Incentive Relocation assumption'!$I76-2022)</f>
        <v>4638.8747084000652</v>
      </c>
    </row>
    <row r="77" spans="1:45" x14ac:dyDescent="0.35">
      <c r="A77">
        <v>2095</v>
      </c>
      <c r="B77" s="84">
        <f>'Future Expected Cost'!V76</f>
        <v>3492123.3915451746</v>
      </c>
      <c r="C77" s="84">
        <f>'Future Expected Cost'!W76</f>
        <v>6157199.2512754891</v>
      </c>
      <c r="D77" s="84">
        <f>'Future Expected Cost'!X76</f>
        <v>4583819.2530141165</v>
      </c>
      <c r="E77" s="84">
        <f>'Future Expected Cost'!Y76</f>
        <v>1704140.6312802946</v>
      </c>
      <c r="F77" s="84">
        <f>'Future Expected Cost'!Z76</f>
        <v>1184954.1832270874</v>
      </c>
      <c r="G77" s="84">
        <f>'Future Expected Cost'!AA76</f>
        <v>657612.77835292055</v>
      </c>
      <c r="H77" s="84"/>
      <c r="I77">
        <v>2095</v>
      </c>
      <c r="J77" s="103">
        <f t="shared" si="21"/>
        <v>5619.1519579318228</v>
      </c>
      <c r="K77" s="103">
        <f t="shared" si="28"/>
        <v>-2034.6444069992247</v>
      </c>
      <c r="L77" s="103">
        <f t="shared" si="29"/>
        <v>-2322.307777266205</v>
      </c>
      <c r="M77" s="103">
        <f t="shared" si="30"/>
        <v>-502.30185776563417</v>
      </c>
      <c r="N77" s="103">
        <f t="shared" si="31"/>
        <v>-622.91464736560692</v>
      </c>
      <c r="O77" s="103">
        <f t="shared" si="32"/>
        <v>-136.98326853515206</v>
      </c>
      <c r="P77" s="106">
        <f t="shared" si="33"/>
        <v>6778208.9608413661</v>
      </c>
      <c r="Q77" s="106">
        <f t="shared" si="34"/>
        <v>40692.88813998449</v>
      </c>
      <c r="R77" s="106">
        <f t="shared" si="35"/>
        <v>46446.155545324102</v>
      </c>
      <c r="S77" s="106">
        <f t="shared" si="36"/>
        <v>10046.037155312682</v>
      </c>
      <c r="T77" s="106">
        <f t="shared" si="37"/>
        <v>12458.292947312137</v>
      </c>
      <c r="U77" s="106">
        <f t="shared" si="38"/>
        <v>2739.6653707030409</v>
      </c>
      <c r="V77" s="107">
        <f>P77*'Levy Proposition'!B$5/(1+Assumptions!$D$49)^('Incentive Relocation assumption'!$I77-2022)</f>
        <v>5109046.2484469907</v>
      </c>
      <c r="W77" s="107">
        <f>Q77*'Levy Proposition'!C$5/(1+Assumptions!$D$49)^('Incentive Relocation assumption'!$I77-2022)</f>
        <v>78521.389214510753</v>
      </c>
      <c r="X77" s="107">
        <f>R77*'Levy Proposition'!D$5/(1+Assumptions!$D$49)^('Incentive Relocation assumption'!$I77-2022)</f>
        <v>58186.5124389458</v>
      </c>
      <c r="Y77" s="107">
        <f>S77*'Levy Proposition'!E$5/(1+Assumptions!$D$49)^('Incentive Relocation assumption'!$I77-2022)</f>
        <v>21272.731377431497</v>
      </c>
      <c r="Z77" s="107">
        <f>T77*'Levy Proposition'!F$5/(1+Assumptions!$D$49)^('Incentive Relocation assumption'!$I77-2022)</f>
        <v>14844.081211850065</v>
      </c>
      <c r="AA77" s="107">
        <f>U77*'Levy Proposition'!G$5/(1+Assumptions!$D$49)^('Incentive Relocation assumption'!$I77-2022)</f>
        <v>8257.1598001137409</v>
      </c>
      <c r="AB77" s="81">
        <f>P77*'Levy Proposition'!B$33/(1+Assumptions!$D$49)^('Incentive Relocation assumption'!$I77-2022)</f>
        <v>5104353.500768438</v>
      </c>
      <c r="AC77" s="81">
        <f>Q77*'Levy Proposition'!C$33/(1+Assumptions!$D$49)^('Incentive Relocation assumption'!$I77-2022)</f>
        <v>78449.265955288909</v>
      </c>
      <c r="AD77" s="81">
        <f>R77*'Levy Proposition'!D$33/(1+Assumptions!$D$49)^('Incentive Relocation assumption'!$I77-2022)</f>
        <v>58133.067117080886</v>
      </c>
      <c r="AE77" s="81">
        <f>S77*'Levy Proposition'!E$33/(1+Assumptions!$D$49)^('Incentive Relocation assumption'!$I77-2022)</f>
        <v>21253.192004340432</v>
      </c>
      <c r="AF77" s="81">
        <f>T77*'Levy Proposition'!F$33/(1+Assumptions!$D$49)^('Incentive Relocation assumption'!$I77-2022)</f>
        <v>14830.446665545394</v>
      </c>
      <c r="AG77" s="81">
        <f>U77*'Levy Proposition'!G$33/(1+Assumptions!$D$49)^('Incentive Relocation assumption'!$I77-2022)</f>
        <v>8249.5754554828418</v>
      </c>
      <c r="AH77" s="109">
        <f t="shared" si="22"/>
        <v>4692.7476785527542</v>
      </c>
      <c r="AI77" s="109">
        <f t="shared" si="23"/>
        <v>72.123259221843909</v>
      </c>
      <c r="AJ77" s="109">
        <f t="shared" si="24"/>
        <v>53.445321864914149</v>
      </c>
      <c r="AK77" s="109">
        <f t="shared" si="25"/>
        <v>19.539373091065499</v>
      </c>
      <c r="AL77" s="109">
        <f t="shared" si="26"/>
        <v>13.634546304670948</v>
      </c>
      <c r="AM77" s="109">
        <f t="shared" si="27"/>
        <v>7.5843446308990679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32261.701049190742</v>
      </c>
      <c r="AP77" s="106">
        <f>-'Levy Proposition'!D$11*'Incentive Relocation assumption'!L77/(1+Assumptions!$D$49)^('Incentive Relocation assumption'!$I77-2022)</f>
        <v>15627.379250730004</v>
      </c>
      <c r="AQ77" s="106">
        <f>-'Levy Proposition'!E$11*'Incentive Relocation assumption'!M77/(1+Assumptions!$D$49)^('Incentive Relocation assumption'!$I77-2022)</f>
        <v>9237.4147594751194</v>
      </c>
      <c r="AR77" s="106">
        <f>-'Levy Proposition'!F$11*'Incentive Relocation assumption'!N77/(1+Assumptions!$D$49)^('Incentive Relocation assumption'!$I77-2022)</f>
        <v>3677.0759779795048</v>
      </c>
      <c r="AS77" s="106">
        <f>-'Levy Proposition'!G$11*'Incentive Relocation assumption'!O77/(1+Assumptions!$D$49)^('Incentive Relocation assumption'!$I77-2022)</f>
        <v>4174.9672280315699</v>
      </c>
    </row>
    <row r="78" spans="1:45" x14ac:dyDescent="0.35">
      <c r="A78">
        <v>2096</v>
      </c>
      <c r="B78" s="84">
        <f>'Future Expected Cost'!V77</f>
        <v>3338549.965114499</v>
      </c>
      <c r="C78" s="84">
        <f>'Future Expected Cost'!W77</f>
        <v>5886577.745076485</v>
      </c>
      <c r="D78" s="84">
        <f>'Future Expected Cost'!X77</f>
        <v>4382827.9521642001</v>
      </c>
      <c r="E78" s="84">
        <f>'Future Expected Cost'!Y77</f>
        <v>1630045.1914613196</v>
      </c>
      <c r="F78" s="84">
        <f>'Future Expected Cost'!Z77</f>
        <v>1133344.4522832362</v>
      </c>
      <c r="G78" s="84">
        <f>'Future Expected Cost'!AA77</f>
        <v>628939.2559197488</v>
      </c>
      <c r="H78" s="84"/>
      <c r="I78">
        <v>2096</v>
      </c>
      <c r="J78" s="103">
        <f t="shared" si="21"/>
        <v>5338.1943600352315</v>
      </c>
      <c r="K78" s="103">
        <f t="shared" si="28"/>
        <v>-1932.9121866492635</v>
      </c>
      <c r="L78" s="103">
        <f t="shared" si="29"/>
        <v>-2206.1923884028947</v>
      </c>
      <c r="M78" s="103">
        <f t="shared" si="30"/>
        <v>-477.1867648773524</v>
      </c>
      <c r="N78" s="103">
        <f t="shared" si="31"/>
        <v>-591.76891499732653</v>
      </c>
      <c r="O78" s="103">
        <f t="shared" si="32"/>
        <v>-130.13410510839444</v>
      </c>
      <c r="P78" s="106">
        <f t="shared" si="33"/>
        <v>6783828.112799298</v>
      </c>
      <c r="Q78" s="106">
        <f t="shared" si="34"/>
        <v>38658.243732985269</v>
      </c>
      <c r="R78" s="106">
        <f t="shared" si="35"/>
        <v>44123.847768057894</v>
      </c>
      <c r="S78" s="106">
        <f t="shared" si="36"/>
        <v>9543.7352975470476</v>
      </c>
      <c r="T78" s="106">
        <f t="shared" si="37"/>
        <v>11835.378299946529</v>
      </c>
      <c r="U78" s="106">
        <f t="shared" si="38"/>
        <v>2602.6821021678888</v>
      </c>
      <c r="V78" s="107">
        <f>P78*'Levy Proposition'!B$5/(1+Assumptions!$D$49)^('Incentive Relocation assumption'!$I78-2022)</f>
        <v>4844138.3563162731</v>
      </c>
      <c r="W78" s="107">
        <f>Q78*'Levy Proposition'!C$5/(1+Assumptions!$D$49)^('Incentive Relocation assumption'!$I78-2022)</f>
        <v>70668.911595407044</v>
      </c>
      <c r="X78" s="107">
        <f>R78*'Levy Proposition'!D$5/(1+Assumptions!$D$49)^('Incentive Relocation assumption'!$I78-2022)</f>
        <v>52367.610210760497</v>
      </c>
      <c r="Y78" s="107">
        <f>S78*'Levy Proposition'!E$5/(1+Assumptions!$D$49)^('Incentive Relocation assumption'!$I78-2022)</f>
        <v>19145.366480942674</v>
      </c>
      <c r="Z78" s="107">
        <f>T78*'Levy Proposition'!F$5/(1+Assumptions!$D$49)^('Incentive Relocation assumption'!$I78-2022)</f>
        <v>13359.609061544936</v>
      </c>
      <c r="AA78" s="107">
        <f>U78*'Levy Proposition'!G$5/(1+Assumptions!$D$49)^('Incentive Relocation assumption'!$I78-2022)</f>
        <v>7431.4082033020304</v>
      </c>
      <c r="AB78" s="81">
        <f>P78*'Levy Proposition'!B$33/(1+Assumptions!$D$49)^('Incentive Relocation assumption'!$I78-2022)</f>
        <v>4839688.9311357709</v>
      </c>
      <c r="AC78" s="81">
        <f>Q78*'Levy Proposition'!C$33/(1+Assumptions!$D$49)^('Incentive Relocation assumption'!$I78-2022)</f>
        <v>70604.000973207061</v>
      </c>
      <c r="AD78" s="81">
        <f>R78*'Levy Proposition'!D$33/(1+Assumptions!$D$49)^('Incentive Relocation assumption'!$I78-2022)</f>
        <v>52319.509651615503</v>
      </c>
      <c r="AE78" s="81">
        <f>S78*'Levy Proposition'!E$33/(1+Assumptions!$D$49)^('Incentive Relocation assumption'!$I78-2022)</f>
        <v>19127.781129442712</v>
      </c>
      <c r="AF78" s="81">
        <f>T78*'Levy Proposition'!F$33/(1+Assumptions!$D$49)^('Incentive Relocation assumption'!$I78-2022)</f>
        <v>13347.33802868259</v>
      </c>
      <c r="AG78" s="81">
        <f>U78*'Levy Proposition'!G$33/(1+Assumptions!$D$49)^('Incentive Relocation assumption'!$I78-2022)</f>
        <v>7424.5823258488717</v>
      </c>
      <c r="AH78" s="109">
        <f t="shared" si="22"/>
        <v>4449.4251805022359</v>
      </c>
      <c r="AI78" s="109">
        <f t="shared" si="23"/>
        <v>64.910622199982754</v>
      </c>
      <c r="AJ78" s="109">
        <f t="shared" si="24"/>
        <v>48.100559144993895</v>
      </c>
      <c r="AK78" s="109">
        <f t="shared" si="25"/>
        <v>17.585351499961689</v>
      </c>
      <c r="AL78" s="109">
        <f t="shared" si="26"/>
        <v>12.271032862345237</v>
      </c>
      <c r="AM78" s="109">
        <f t="shared" si="27"/>
        <v>6.8258774531586823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29035.391785215455</v>
      </c>
      <c r="AP78" s="106">
        <f>-'Levy Proposition'!D$11*'Incentive Relocation assumption'!L78/(1+Assumptions!$D$49)^('Incentive Relocation assumption'!$I78-2022)</f>
        <v>14064.573917824282</v>
      </c>
      <c r="AQ78" s="106">
        <f>-'Levy Proposition'!E$11*'Incentive Relocation assumption'!M78/(1+Assumptions!$D$49)^('Incentive Relocation assumption'!$I78-2022)</f>
        <v>8313.6334384519305</v>
      </c>
      <c r="AR78" s="106">
        <f>-'Levy Proposition'!F$11*'Incentive Relocation assumption'!N78/(1+Assumptions!$D$49)^('Incentive Relocation assumption'!$I78-2022)</f>
        <v>3309.3525193184851</v>
      </c>
      <c r="AS78" s="106">
        <f>-'Levy Proposition'!G$11*'Incentive Relocation assumption'!O78/(1+Assumptions!$D$49)^('Incentive Relocation assumption'!$I78-2022)</f>
        <v>3757.4524967390798</v>
      </c>
    </row>
    <row r="79" spans="1:45" x14ac:dyDescent="0.35">
      <c r="A79">
        <v>2097</v>
      </c>
      <c r="B79" s="84">
        <f>'Future Expected Cost'!V78</f>
        <v>3191749.237812941</v>
      </c>
      <c r="C79" s="84">
        <f>'Future Expected Cost'!W78</f>
        <v>5627884.3825322464</v>
      </c>
      <c r="D79" s="84">
        <f>'Future Expected Cost'!X78</f>
        <v>4190676.7660682378</v>
      </c>
      <c r="E79" s="84">
        <f>'Future Expected Cost'!Y78</f>
        <v>1559183.4211588928</v>
      </c>
      <c r="F79" s="84">
        <f>'Future Expected Cost'!Z78</f>
        <v>1083990.76811869</v>
      </c>
      <c r="G79" s="84">
        <f>'Future Expected Cost'!AA78</f>
        <v>601520.49939787004</v>
      </c>
      <c r="H79" s="84"/>
      <c r="I79">
        <v>2097</v>
      </c>
      <c r="J79" s="103">
        <f t="shared" si="21"/>
        <v>5071.2846420334699</v>
      </c>
      <c r="K79" s="103">
        <f t="shared" si="28"/>
        <v>-1836.2665773168003</v>
      </c>
      <c r="L79" s="103">
        <f t="shared" si="29"/>
        <v>-2095.8827689827499</v>
      </c>
      <c r="M79" s="103">
        <f t="shared" si="30"/>
        <v>-453.32742663348472</v>
      </c>
      <c r="N79" s="103">
        <f t="shared" si="31"/>
        <v>-562.18046924746011</v>
      </c>
      <c r="O79" s="103">
        <f t="shared" si="32"/>
        <v>-123.62739985297472</v>
      </c>
      <c r="P79" s="106">
        <f t="shared" si="33"/>
        <v>6789166.3071593335</v>
      </c>
      <c r="Q79" s="106">
        <f t="shared" si="34"/>
        <v>36725.331546336005</v>
      </c>
      <c r="R79" s="106">
        <f t="shared" si="35"/>
        <v>41917.655379655</v>
      </c>
      <c r="S79" s="106">
        <f t="shared" si="36"/>
        <v>9066.5485326696944</v>
      </c>
      <c r="T79" s="106">
        <f t="shared" si="37"/>
        <v>11243.609384949203</v>
      </c>
      <c r="U79" s="106">
        <f t="shared" si="38"/>
        <v>2472.5479970594943</v>
      </c>
      <c r="V79" s="107">
        <f>P79*'Levy Proposition'!B$5/(1+Assumptions!$D$49)^('Incentive Relocation assumption'!$I79-2022)</f>
        <v>4592772.9226921424</v>
      </c>
      <c r="W79" s="107">
        <f>Q79*'Levy Proposition'!C$5/(1+Assumptions!$D$49)^('Incentive Relocation assumption'!$I79-2022)</f>
        <v>63601.715609439918</v>
      </c>
      <c r="X79" s="107">
        <f>R79*'Levy Proposition'!D$5/(1+Assumptions!$D$49)^('Incentive Relocation assumption'!$I79-2022)</f>
        <v>47130.623304905406</v>
      </c>
      <c r="Y79" s="107">
        <f>S79*'Levy Proposition'!E$5/(1+Assumptions!$D$49)^('Incentive Relocation assumption'!$I79-2022)</f>
        <v>17230.747250373101</v>
      </c>
      <c r="Z79" s="107">
        <f>T79*'Levy Proposition'!F$5/(1+Assumptions!$D$49)^('Incentive Relocation assumption'!$I79-2022)</f>
        <v>12023.590529458521</v>
      </c>
      <c r="AA79" s="107">
        <f>U79*'Levy Proposition'!G$5/(1+Assumptions!$D$49)^('Incentive Relocation assumption'!$I79-2022)</f>
        <v>6688.2353280051566</v>
      </c>
      <c r="AB79" s="81">
        <f>P79*'Levy Proposition'!B$33/(1+Assumptions!$D$49)^('Incentive Relocation assumption'!$I79-2022)</f>
        <v>4588554.3810264375</v>
      </c>
      <c r="AC79" s="81">
        <f>Q79*'Levy Proposition'!C$33/(1+Assumptions!$D$49)^('Incentive Relocation assumption'!$I79-2022)</f>
        <v>63543.296329448298</v>
      </c>
      <c r="AD79" s="81">
        <f>R79*'Levy Proposition'!D$33/(1+Assumptions!$D$49)^('Incentive Relocation assumption'!$I79-2022)</f>
        <v>47087.333009154012</v>
      </c>
      <c r="AE79" s="81">
        <f>S79*'Levy Proposition'!E$33/(1+Assumptions!$D$49)^('Incentive Relocation assumption'!$I79-2022)</f>
        <v>17214.920509876571</v>
      </c>
      <c r="AF79" s="81">
        <f>T79*'Levy Proposition'!F$33/(1+Assumptions!$D$49)^('Incentive Relocation assumption'!$I79-2022)</f>
        <v>12012.546652812829</v>
      </c>
      <c r="AG79" s="81">
        <f>U79*'Levy Proposition'!G$33/(1+Assumptions!$D$49)^('Incentive Relocation assumption'!$I79-2022)</f>
        <v>6682.0920677403565</v>
      </c>
      <c r="AH79" s="109">
        <f t="shared" si="22"/>
        <v>4218.5416657049209</v>
      </c>
      <c r="AI79" s="109">
        <f t="shared" si="23"/>
        <v>58.419279991619987</v>
      </c>
      <c r="AJ79" s="109">
        <f t="shared" si="24"/>
        <v>43.290295751394297</v>
      </c>
      <c r="AK79" s="109">
        <f t="shared" si="25"/>
        <v>15.826740496529965</v>
      </c>
      <c r="AL79" s="109">
        <f t="shared" si="26"/>
        <v>11.043876645691853</v>
      </c>
      <c r="AM79" s="109">
        <f t="shared" si="27"/>
        <v>6.1432602648001193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26131.727364143579</v>
      </c>
      <c r="AP79" s="106">
        <f>-'Levy Proposition'!D$11*'Incentive Relocation assumption'!L79/(1+Assumptions!$D$49)^('Incentive Relocation assumption'!$I79-2022)</f>
        <v>12658.055859283166</v>
      </c>
      <c r="AQ79" s="106">
        <f>-'Levy Proposition'!E$11*'Incentive Relocation assumption'!M79/(1+Assumptions!$D$49)^('Incentive Relocation assumption'!$I79-2022)</f>
        <v>7482.2342342104976</v>
      </c>
      <c r="AR79" s="106">
        <f>-'Levy Proposition'!F$11*'Incentive Relocation assumption'!N79/(1+Assumptions!$D$49)^('Incentive Relocation assumption'!$I79-2022)</f>
        <v>2978.4029926782896</v>
      </c>
      <c r="AS79" s="106">
        <f>-'Levy Proposition'!G$11*'Incentive Relocation assumption'!O79/(1+Assumptions!$D$49)^('Incentive Relocation assumption'!$I79-2022)</f>
        <v>3381.6910395024524</v>
      </c>
    </row>
    <row r="80" spans="1:45" x14ac:dyDescent="0.35">
      <c r="A80">
        <v>2098</v>
      </c>
      <c r="B80" s="84">
        <f>'Future Expected Cost'!V79</f>
        <v>3051421.765353363</v>
      </c>
      <c r="C80" s="84">
        <f>'Future Expected Cost'!W79</f>
        <v>5380592.0468436638</v>
      </c>
      <c r="D80" s="84">
        <f>'Future Expected Cost'!X79</f>
        <v>4006975.7922735498</v>
      </c>
      <c r="E80" s="84">
        <f>'Future Expected Cost'!Y79</f>
        <v>1491413.708840891</v>
      </c>
      <c r="F80" s="84">
        <f>'Future Expected Cost'!Z79</f>
        <v>1036794.1784506704</v>
      </c>
      <c r="G80" s="84">
        <f>'Future Expected Cost'!AA79</f>
        <v>575301.41703170747</v>
      </c>
      <c r="H80" s="84"/>
      <c r="I80">
        <v>2098</v>
      </c>
      <c r="J80" s="103">
        <f t="shared" si="21"/>
        <v>4817.7204099317969</v>
      </c>
      <c r="K80" s="103">
        <f t="shared" si="28"/>
        <v>-1744.4532484509605</v>
      </c>
      <c r="L80" s="103">
        <f t="shared" si="29"/>
        <v>-1991.0886305336126</v>
      </c>
      <c r="M80" s="103">
        <f t="shared" si="30"/>
        <v>-430.66105530181051</v>
      </c>
      <c r="N80" s="103">
        <f t="shared" si="31"/>
        <v>-534.07144578508712</v>
      </c>
      <c r="O80" s="103">
        <f t="shared" si="32"/>
        <v>-117.44602986032599</v>
      </c>
      <c r="P80" s="106">
        <f t="shared" si="33"/>
        <v>6794237.5918013668</v>
      </c>
      <c r="Q80" s="106">
        <f t="shared" si="34"/>
        <v>34889.064969019208</v>
      </c>
      <c r="R80" s="106">
        <f t="shared" si="35"/>
        <v>39821.772610672248</v>
      </c>
      <c r="S80" s="106">
        <f t="shared" si="36"/>
        <v>8613.2211060362097</v>
      </c>
      <c r="T80" s="106">
        <f t="shared" si="37"/>
        <v>10681.428915701743</v>
      </c>
      <c r="U80" s="106">
        <f t="shared" si="38"/>
        <v>2348.9205972065197</v>
      </c>
      <c r="V80" s="107">
        <f>P80*'Levy Proposition'!B$5/(1+Assumptions!$D$49)^('Incentive Relocation assumption'!$I80-2022)</f>
        <v>4354277.2533360673</v>
      </c>
      <c r="W80" s="107">
        <f>Q80*'Levy Proposition'!C$5/(1+Assumptions!$D$49)^('Incentive Relocation assumption'!$I80-2022)</f>
        <v>57241.269706027007</v>
      </c>
      <c r="X80" s="107">
        <f>R80*'Levy Proposition'!D$5/(1+Assumptions!$D$49)^('Incentive Relocation assumption'!$I80-2022)</f>
        <v>42417.357679088076</v>
      </c>
      <c r="Y80" s="107">
        <f>S80*'Levy Proposition'!E$5/(1+Assumptions!$D$49)^('Incentive Relocation assumption'!$I80-2022)</f>
        <v>15507.598201464225</v>
      </c>
      <c r="Z80" s="107">
        <f>T80*'Levy Proposition'!F$5/(1+Assumptions!$D$49)^('Incentive Relocation assumption'!$I80-2022)</f>
        <v>10821.179613422506</v>
      </c>
      <c r="AA80" s="107">
        <f>U80*'Levy Proposition'!G$5/(1+Assumptions!$D$49)^('Incentive Relocation assumption'!$I80-2022)</f>
        <v>6019.3829458729042</v>
      </c>
      <c r="AB80" s="81">
        <f>P80*'Levy Proposition'!B$33/(1+Assumptions!$D$49)^('Incentive Relocation assumption'!$I80-2022)</f>
        <v>4350277.7740832455</v>
      </c>
      <c r="AC80" s="81">
        <f>Q80*'Levy Proposition'!C$33/(1+Assumptions!$D$49)^('Incentive Relocation assumption'!$I80-2022)</f>
        <v>57188.692606022872</v>
      </c>
      <c r="AD80" s="81">
        <f>R80*'Levy Proposition'!D$33/(1+Assumptions!$D$49)^('Incentive Relocation assumption'!$I80-2022)</f>
        <v>42378.396599642103</v>
      </c>
      <c r="AE80" s="81">
        <f>S80*'Levy Proposition'!E$33/(1+Assumptions!$D$49)^('Incentive Relocation assumption'!$I80-2022)</f>
        <v>15493.354203285118</v>
      </c>
      <c r="AF80" s="81">
        <f>T80*'Levy Proposition'!F$33/(1+Assumptions!$D$49)^('Incentive Relocation assumption'!$I80-2022)</f>
        <v>10811.240172078531</v>
      </c>
      <c r="AG80" s="81">
        <f>U80*'Levy Proposition'!G$33/(1+Assumptions!$D$49)^('Incentive Relocation assumption'!$I80-2022)</f>
        <v>6013.8540381331968</v>
      </c>
      <c r="AH80" s="109">
        <f t="shared" si="22"/>
        <v>3999.4792528217658</v>
      </c>
      <c r="AI80" s="109">
        <f t="shared" si="23"/>
        <v>52.577100004134991</v>
      </c>
      <c r="AJ80" s="109">
        <f t="shared" si="24"/>
        <v>38.961079445973155</v>
      </c>
      <c r="AK80" s="109">
        <f t="shared" si="25"/>
        <v>14.243998179106711</v>
      </c>
      <c r="AL80" s="109">
        <f t="shared" si="26"/>
        <v>9.9394413439749769</v>
      </c>
      <c r="AM80" s="109">
        <f t="shared" si="27"/>
        <v>5.5289077397073925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23518.441909974146</v>
      </c>
      <c r="AP80" s="106">
        <f>-'Levy Proposition'!D$11*'Incentive Relocation assumption'!L80/(1+Assumptions!$D$49)^('Incentive Relocation assumption'!$I80-2022)</f>
        <v>11392.195673533713</v>
      </c>
      <c r="AQ80" s="106">
        <f>-'Levy Proposition'!E$11*'Incentive Relocation assumption'!M80/(1+Assumptions!$D$49)^('Incentive Relocation assumption'!$I80-2022)</f>
        <v>6733.978536587515</v>
      </c>
      <c r="AR80" s="106">
        <f>-'Levy Proposition'!F$11*'Incentive Relocation assumption'!N80/(1+Assumptions!$D$49)^('Incentive Relocation assumption'!$I80-2022)</f>
        <v>2680.5498462345213</v>
      </c>
      <c r="AS80" s="106">
        <f>-'Levy Proposition'!G$11*'Incentive Relocation assumption'!O80/(1+Assumptions!$D$49)^('Incentive Relocation assumption'!$I80-2022)</f>
        <v>3043.5073488156704</v>
      </c>
    </row>
    <row r="81" spans="1:45" x14ac:dyDescent="0.35">
      <c r="A81">
        <v>2099</v>
      </c>
      <c r="B81" s="84">
        <f>'Future Expected Cost'!V80</f>
        <v>2917281.3735256991</v>
      </c>
      <c r="C81" s="84">
        <f>'Future Expected Cost'!W80</f>
        <v>5144196.9698070372</v>
      </c>
      <c r="D81" s="84">
        <f>'Future Expected Cost'!X80</f>
        <v>3831352.3693036065</v>
      </c>
      <c r="E81" s="84">
        <f>'Future Expected Cost'!Y80</f>
        <v>1426600.6642746874</v>
      </c>
      <c r="F81" s="84">
        <f>'Future Expected Cost'!Z80</f>
        <v>991660.08452222717</v>
      </c>
      <c r="G81" s="84">
        <f>'Future Expected Cost'!AA80</f>
        <v>550229.34326619306</v>
      </c>
      <c r="H81" s="84"/>
      <c r="I81">
        <v>2099</v>
      </c>
      <c r="J81" s="103">
        <f t="shared" si="21"/>
        <v>4576.8343894352065</v>
      </c>
      <c r="K81" s="103">
        <f t="shared" si="28"/>
        <v>-1657.2305860284123</v>
      </c>
      <c r="L81" s="103">
        <f t="shared" si="29"/>
        <v>-1891.5341990069319</v>
      </c>
      <c r="M81" s="103">
        <f t="shared" si="30"/>
        <v>-409.12800253671998</v>
      </c>
      <c r="N81" s="103">
        <f t="shared" si="31"/>
        <v>-507.36787349583284</v>
      </c>
      <c r="O81" s="103">
        <f t="shared" si="32"/>
        <v>-111.5737283673097</v>
      </c>
      <c r="P81" s="106">
        <f t="shared" si="33"/>
        <v>6799055.3122112984</v>
      </c>
      <c r="Q81" s="106">
        <f t="shared" si="34"/>
        <v>33144.611720568246</v>
      </c>
      <c r="R81" s="106">
        <f t="shared" si="35"/>
        <v>37830.683980138638</v>
      </c>
      <c r="S81" s="106">
        <f t="shared" si="36"/>
        <v>8182.5600507343988</v>
      </c>
      <c r="T81" s="106">
        <f t="shared" si="37"/>
        <v>10147.357469916657</v>
      </c>
      <c r="U81" s="106">
        <f t="shared" si="38"/>
        <v>2231.4745673461939</v>
      </c>
      <c r="V81" s="107">
        <f>P81*'Levy Proposition'!B$5/(1+Assumptions!$D$49)^('Incentive Relocation assumption'!$I81-2022)</f>
        <v>4128010.0490282364</v>
      </c>
      <c r="W81" s="107">
        <f>Q81*'Levy Proposition'!C$5/(1+Assumptions!$D$49)^('Incentive Relocation assumption'!$I81-2022)</f>
        <v>51516.895828385634</v>
      </c>
      <c r="X81" s="107">
        <f>R81*'Levy Proposition'!D$5/(1+Assumptions!$D$49)^('Incentive Relocation assumption'!$I81-2022)</f>
        <v>38175.43894626206</v>
      </c>
      <c r="Y81" s="107">
        <f>S81*'Levy Proposition'!E$5/(1+Assumptions!$D$49)^('Incentive Relocation assumption'!$I81-2022)</f>
        <v>13956.771490153988</v>
      </c>
      <c r="Z81" s="107">
        <f>T81*'Levy Proposition'!F$5/(1+Assumptions!$D$49)^('Incentive Relocation assumption'!$I81-2022)</f>
        <v>9739.0149755228176</v>
      </c>
      <c r="AA81" s="107">
        <f>U81*'Levy Proposition'!G$5/(1+Assumptions!$D$49)^('Incentive Relocation assumption'!$I81-2022)</f>
        <v>5417.4186870114918</v>
      </c>
      <c r="AB81" s="81">
        <f>P81*'Levy Proposition'!B$33/(1+Assumptions!$D$49)^('Incentive Relocation assumption'!$I81-2022)</f>
        <v>4124218.4001308498</v>
      </c>
      <c r="AC81" s="81">
        <f>Q81*'Levy Proposition'!C$33/(1+Assumptions!$D$49)^('Incentive Relocation assumption'!$I81-2022)</f>
        <v>51469.576665170309</v>
      </c>
      <c r="AD81" s="81">
        <f>R81*'Levy Proposition'!D$33/(1+Assumptions!$D$49)^('Incentive Relocation assumption'!$I81-2022)</f>
        <v>38140.374142817134</v>
      </c>
      <c r="AE81" s="81">
        <f>S81*'Levy Proposition'!E$33/(1+Assumptions!$D$49)^('Incentive Relocation assumption'!$I81-2022)</f>
        <v>13943.951953233487</v>
      </c>
      <c r="AF81" s="81">
        <f>T81*'Levy Proposition'!F$33/(1+Assumptions!$D$49)^('Incentive Relocation assumption'!$I81-2022)</f>
        <v>9730.0695211864695</v>
      </c>
      <c r="AG81" s="81">
        <f>U81*'Levy Proposition'!G$33/(1+Assumptions!$D$49)^('Incentive Relocation assumption'!$I81-2022)</f>
        <v>5412.4426938943907</v>
      </c>
      <c r="AH81" s="109">
        <f t="shared" si="22"/>
        <v>3791.6488973866217</v>
      </c>
      <c r="AI81" s="109">
        <f t="shared" si="23"/>
        <v>47.319163215324807</v>
      </c>
      <c r="AJ81" s="109">
        <f t="shared" si="24"/>
        <v>35.064803444925928</v>
      </c>
      <c r="AK81" s="109">
        <f t="shared" si="25"/>
        <v>12.819536920500468</v>
      </c>
      <c r="AL81" s="109">
        <f t="shared" si="26"/>
        <v>8.9454543363481207</v>
      </c>
      <c r="AM81" s="109">
        <f t="shared" si="27"/>
        <v>4.9759931171010976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21166.496273483364</v>
      </c>
      <c r="AP81" s="106">
        <f>-'Levy Proposition'!D$11*'Incentive Relocation assumption'!L81/(1+Assumptions!$D$49)^('Incentive Relocation assumption'!$I81-2022)</f>
        <v>10252.926966576833</v>
      </c>
      <c r="AQ81" s="106">
        <f>-'Levy Proposition'!E$11*'Incentive Relocation assumption'!M81/(1+Assumptions!$D$49)^('Incentive Relocation assumption'!$I81-2022)</f>
        <v>6060.5516362862363</v>
      </c>
      <c r="AR81" s="106">
        <f>-'Levy Proposition'!F$11*'Incentive Relocation assumption'!N81/(1+Assumptions!$D$49)^('Incentive Relocation assumption'!$I81-2022)</f>
        <v>2412.4832992081397</v>
      </c>
      <c r="AS81" s="106">
        <f>-'Levy Proposition'!G$11*'Incentive Relocation assumption'!O81/(1+Assumptions!$D$49)^('Incentive Relocation assumption'!$I81-2022)</f>
        <v>2739.1434859341384</v>
      </c>
    </row>
    <row r="82" spans="1:45" x14ac:dyDescent="0.35">
      <c r="A82">
        <v>2100</v>
      </c>
      <c r="B82" s="84">
        <f>'Future Expected Cost'!V81</f>
        <v>2716452.2837266973</v>
      </c>
      <c r="C82" s="84">
        <f>'Future Expected Cost'!W81</f>
        <v>4790190.8551710127</v>
      </c>
      <c r="D82" s="84">
        <f>'Future Expected Cost'!X81</f>
        <v>3568086.5045590885</v>
      </c>
      <c r="E82" s="84">
        <f>'Future Expected Cost'!Y81</f>
        <v>1329092.3569078199</v>
      </c>
      <c r="F82" s="84">
        <f>'Future Expected Cost'!Z81</f>
        <v>923807.55834530154</v>
      </c>
      <c r="G82" s="84">
        <f>'Future Expected Cost'!AA81</f>
        <v>512554.93896309863</v>
      </c>
      <c r="H82" s="84"/>
      <c r="I82">
        <v>2100</v>
      </c>
      <c r="J82" s="103">
        <f t="shared" si="21"/>
        <v>4347.992669963447</v>
      </c>
      <c r="K82" s="103">
        <f t="shared" si="28"/>
        <v>-1574.3690567269919</v>
      </c>
      <c r="L82" s="103">
        <f t="shared" si="29"/>
        <v>-1796.9574890565855</v>
      </c>
      <c r="M82" s="103">
        <f t="shared" si="30"/>
        <v>-388.67160240988397</v>
      </c>
      <c r="N82" s="103">
        <f t="shared" si="31"/>
        <v>-481.99947982104123</v>
      </c>
      <c r="O82" s="103">
        <f t="shared" si="32"/>
        <v>-105.99504194894422</v>
      </c>
      <c r="P82" s="106">
        <f t="shared" si="33"/>
        <v>6803632.1466007335</v>
      </c>
      <c r="Q82" s="106">
        <f t="shared" si="34"/>
        <v>31487.381134539835</v>
      </c>
      <c r="R82" s="106">
        <f t="shared" si="35"/>
        <v>35939.149781131709</v>
      </c>
      <c r="S82" s="106">
        <f t="shared" si="36"/>
        <v>7773.4320481976793</v>
      </c>
      <c r="T82" s="106">
        <f t="shared" si="37"/>
        <v>9639.9895964208245</v>
      </c>
      <c r="U82" s="106">
        <f t="shared" si="38"/>
        <v>2119.9008389788842</v>
      </c>
      <c r="V82" s="107">
        <f>P82*'Levy Proposition'!B$5/(1+Assumptions!$D$49)^('Incentive Relocation assumption'!$I82-2022)</f>
        <v>3913360.1543724681</v>
      </c>
      <c r="W82" s="107">
        <f>Q82*'Levy Proposition'!C$5/(1+Assumptions!$D$49)^('Incentive Relocation assumption'!$I82-2022)</f>
        <v>46364.984030277294</v>
      </c>
      <c r="X82" s="107">
        <f>R82*'Levy Proposition'!D$5/(1+Assumptions!$D$49)^('Incentive Relocation assumption'!$I82-2022)</f>
        <v>34357.73038399958</v>
      </c>
      <c r="Y82" s="107">
        <f>S82*'Levy Proposition'!E$5/(1+Assumptions!$D$49)^('Incentive Relocation assumption'!$I82-2022)</f>
        <v>12561.034139379692</v>
      </c>
      <c r="Z82" s="107">
        <f>T82*'Levy Proposition'!F$5/(1+Assumptions!$D$49)^('Incentive Relocation assumption'!$I82-2022)</f>
        <v>8765.0714692701804</v>
      </c>
      <c r="AA82" s="107">
        <f>U82*'Levy Proposition'!G$5/(1+Assumptions!$D$49)^('Incentive Relocation assumption'!$I82-2022)</f>
        <v>4875.6534505756272</v>
      </c>
      <c r="AB82" s="81">
        <f>P82*'Levy Proposition'!B$33/(1+Assumptions!$D$49)^('Incentive Relocation assumption'!$I82-2022)</f>
        <v>3909765.6651299107</v>
      </c>
      <c r="AC82" s="81">
        <f>Q82*'Levy Proposition'!C$33/(1+Assumptions!$D$49)^('Incentive Relocation assumption'!$I82-2022)</f>
        <v>46322.396987492088</v>
      </c>
      <c r="AD82" s="81">
        <f>R82*'Levy Proposition'!D$33/(1+Assumptions!$D$49)^('Incentive Relocation assumption'!$I82-2022)</f>
        <v>34326.172212149228</v>
      </c>
      <c r="AE82" s="81">
        <f>S82*'Levy Proposition'!E$33/(1+Assumptions!$D$49)^('Incentive Relocation assumption'!$I82-2022)</f>
        <v>12549.496611447599</v>
      </c>
      <c r="AF82" s="81">
        <f>T82*'Levy Proposition'!F$33/(1+Assumptions!$D$49)^('Incentive Relocation assumption'!$I82-2022)</f>
        <v>8757.0205989531878</v>
      </c>
      <c r="AG82" s="81">
        <f>U82*'Levy Proposition'!G$33/(1+Assumptions!$D$49)^('Incentive Relocation assumption'!$I82-2022)</f>
        <v>4871.1750782339068</v>
      </c>
      <c r="AH82" s="109">
        <f t="shared" si="22"/>
        <v>3594.4892425574362</v>
      </c>
      <c r="AI82" s="109">
        <f t="shared" si="23"/>
        <v>42.587042785205995</v>
      </c>
      <c r="AJ82" s="109">
        <f t="shared" si="24"/>
        <v>31.558171850352664</v>
      </c>
      <c r="AK82" s="109">
        <f t="shared" si="25"/>
        <v>11.537527932092416</v>
      </c>
      <c r="AL82" s="109">
        <f t="shared" si="26"/>
        <v>8.0508703169925866</v>
      </c>
      <c r="AM82" s="109">
        <f t="shared" si="27"/>
        <v>4.4783723417203873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19049.755345628582</v>
      </c>
      <c r="AP82" s="106">
        <f>-'Levy Proposition'!D$11*'Incentive Relocation assumption'!L82/(1+Assumptions!$D$49)^('Incentive Relocation assumption'!$I82-2022)</f>
        <v>9227.5900444879553</v>
      </c>
      <c r="AQ82" s="106">
        <f>-'Levy Proposition'!E$11*'Incentive Relocation assumption'!M82/(1+Assumptions!$D$49)^('Incentive Relocation assumption'!$I82-2022)</f>
        <v>5454.4703308046292</v>
      </c>
      <c r="AR82" s="106">
        <f>-'Levy Proposition'!F$11*'Incentive Relocation assumption'!N82/(1+Assumptions!$D$49)^('Incentive Relocation assumption'!$I82-2022)</f>
        <v>2171.2245631745632</v>
      </c>
      <c r="AS82" s="106">
        <f>-'Levy Proposition'!G$11*'Incentive Relocation assumption'!O82/(1+Assumptions!$D$49)^('Incentive Relocation assumption'!$I82-2022)</f>
        <v>2465.217322197384</v>
      </c>
    </row>
    <row r="83" spans="1:45" x14ac:dyDescent="0.35">
      <c r="A83">
        <v>2101</v>
      </c>
      <c r="B83" s="84">
        <f>'Future Expected Cost'!V82</f>
        <v>2597068.4476343733</v>
      </c>
      <c r="C83" s="84">
        <f>'Future Expected Cost'!W82</f>
        <v>4579790.5911036981</v>
      </c>
      <c r="D83" s="84">
        <f>'Future Expected Cost'!X82</f>
        <v>3411743.9248156976</v>
      </c>
      <c r="E83" s="84">
        <f>'Future Expected Cost'!Y82</f>
        <v>1271353.1914558567</v>
      </c>
      <c r="F83" s="84">
        <f>'Future Expected Cost'!Z82</f>
        <v>883605.59476495115</v>
      </c>
      <c r="G83" s="84">
        <f>'Future Expected Cost'!AA82</f>
        <v>490224.87249944924</v>
      </c>
      <c r="H83" s="84"/>
      <c r="I83">
        <v>2101</v>
      </c>
      <c r="J83" s="103">
        <f t="shared" si="21"/>
        <v>4130.593036465275</v>
      </c>
      <c r="K83" s="103">
        <f t="shared" si="28"/>
        <v>-1495.6506038906423</v>
      </c>
      <c r="L83" s="103">
        <f t="shared" si="29"/>
        <v>-1707.1096146037562</v>
      </c>
      <c r="M83" s="103">
        <f t="shared" si="30"/>
        <v>-369.23802228938979</v>
      </c>
      <c r="N83" s="103">
        <f t="shared" si="31"/>
        <v>-457.89950582998921</v>
      </c>
      <c r="O83" s="103">
        <f t="shared" si="32"/>
        <v>-100.69528985149701</v>
      </c>
      <c r="P83" s="106">
        <f t="shared" si="33"/>
        <v>6807980.1392706968</v>
      </c>
      <c r="Q83" s="106">
        <f t="shared" si="34"/>
        <v>29913.012077812844</v>
      </c>
      <c r="R83" s="106">
        <f t="shared" si="35"/>
        <v>34142.192292075124</v>
      </c>
      <c r="S83" s="106">
        <f t="shared" si="36"/>
        <v>7384.7604457877951</v>
      </c>
      <c r="T83" s="106">
        <f t="shared" si="37"/>
        <v>9157.9901165997835</v>
      </c>
      <c r="U83" s="106">
        <f t="shared" si="38"/>
        <v>2013.90579702994</v>
      </c>
      <c r="V83" s="107">
        <f>P83*'Levy Proposition'!B$5/(1+Assumptions!$D$49)^('Incentive Relocation assumption'!$I83-2022)</f>
        <v>3709745.3323257561</v>
      </c>
      <c r="W83" s="107">
        <f>Q83*'Levy Proposition'!C$5/(1+Assumptions!$D$49)^('Incentive Relocation assumption'!$I83-2022)</f>
        <v>41728.285634465268</v>
      </c>
      <c r="X83" s="107">
        <f>R83*'Levy Proposition'!D$5/(1+Assumptions!$D$49)^('Incentive Relocation assumption'!$I83-2022)</f>
        <v>30921.809145437248</v>
      </c>
      <c r="Y83" s="107">
        <f>S83*'Levy Proposition'!E$5/(1+Assumptions!$D$49)^('Incentive Relocation assumption'!$I83-2022)</f>
        <v>11304.876544118386</v>
      </c>
      <c r="Z83" s="107">
        <f>T83*'Levy Proposition'!F$5/(1+Assumptions!$D$49)^('Incentive Relocation assumption'!$I83-2022)</f>
        <v>7888.526514694041</v>
      </c>
      <c r="AA83" s="107">
        <f>U83*'Levy Proposition'!G$5/(1+Assumptions!$D$49)^('Incentive Relocation assumption'!$I83-2022)</f>
        <v>4388.0670746576161</v>
      </c>
      <c r="AB83" s="81">
        <f>P83*'Levy Proposition'!B$33/(1+Assumptions!$D$49)^('Incentive Relocation assumption'!$I83-2022)</f>
        <v>3706337.8668322531</v>
      </c>
      <c r="AC83" s="81">
        <f>Q83*'Levy Proposition'!C$33/(1+Assumptions!$D$49)^('Incentive Relocation assumption'!$I83-2022)</f>
        <v>41689.957479655423</v>
      </c>
      <c r="AD83" s="81">
        <f>R83*'Levy Proposition'!D$33/(1+Assumptions!$D$49)^('Incentive Relocation assumption'!$I83-2022)</f>
        <v>30893.406926896361</v>
      </c>
      <c r="AE83" s="81">
        <f>S83*'Levy Proposition'!E$33/(1+Assumptions!$D$49)^('Incentive Relocation assumption'!$I83-2022)</f>
        <v>11294.49281874599</v>
      </c>
      <c r="AF83" s="81">
        <f>T83*'Levy Proposition'!F$33/(1+Assumptions!$D$49)^('Incentive Relocation assumption'!$I83-2022)</f>
        <v>7881.2807661357301</v>
      </c>
      <c r="AG83" s="81">
        <f>U83*'Levy Proposition'!G$33/(1+Assumptions!$D$49)^('Incentive Relocation assumption'!$I83-2022)</f>
        <v>4384.0365588672785</v>
      </c>
      <c r="AH83" s="109">
        <f t="shared" si="22"/>
        <v>3407.4654935030267</v>
      </c>
      <c r="AI83" s="109">
        <f t="shared" si="23"/>
        <v>38.328154809845728</v>
      </c>
      <c r="AJ83" s="109">
        <f t="shared" si="24"/>
        <v>28.402218540886679</v>
      </c>
      <c r="AK83" s="109">
        <f t="shared" si="25"/>
        <v>10.383725372395929</v>
      </c>
      <c r="AL83" s="109">
        <f t="shared" si="26"/>
        <v>7.2457485583108792</v>
      </c>
      <c r="AM83" s="109">
        <f t="shared" si="27"/>
        <v>4.0305157903376312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17144.697641003742</v>
      </c>
      <c r="AP83" s="106">
        <f>-'Levy Proposition'!D$11*'Incentive Relocation assumption'!L83/(1+Assumptions!$D$49)^('Incentive Relocation assumption'!$I83-2022)</f>
        <v>8304.7912373418458</v>
      </c>
      <c r="AQ83" s="106">
        <f>-'Levy Proposition'!E$11*'Incentive Relocation assumption'!M83/(1+Assumptions!$D$49)^('Incentive Relocation assumption'!$I83-2022)</f>
        <v>4908.9997701692428</v>
      </c>
      <c r="AR83" s="106">
        <f>-'Levy Proposition'!F$11*'Incentive Relocation assumption'!N83/(1+Assumptions!$D$49)^('Incentive Relocation assumption'!$I83-2022)</f>
        <v>1954.0927414005066</v>
      </c>
      <c r="AS83" s="106">
        <f>-'Levy Proposition'!G$11*'Incentive Relocation assumption'!O83/(1+Assumptions!$D$49)^('Incentive Relocation assumption'!$I83-2022)</f>
        <v>2218.6849563996025</v>
      </c>
    </row>
    <row r="84" spans="1:45" x14ac:dyDescent="0.35">
      <c r="A84">
        <v>2102</v>
      </c>
      <c r="B84" s="84">
        <f>'Future Expected Cost'!V83</f>
        <v>2482946.3958909581</v>
      </c>
      <c r="C84" s="84">
        <f>'Future Expected Cost'!W83</f>
        <v>4378658.5268157944</v>
      </c>
      <c r="D84" s="84">
        <f>'Future Expected Cost'!X83</f>
        <v>3262273.2203736007</v>
      </c>
      <c r="E84" s="84">
        <f>'Future Expected Cost'!Y83</f>
        <v>1216131.875506077</v>
      </c>
      <c r="F84" s="84">
        <f>'Future Expected Cost'!Z83</f>
        <v>845159.64050266973</v>
      </c>
      <c r="G84" s="84">
        <f>'Future Expected Cost'!AA83</f>
        <v>468871.23048041272</v>
      </c>
      <c r="H84" s="84"/>
      <c r="I84">
        <v>2102</v>
      </c>
      <c r="J84" s="103">
        <f t="shared" si="21"/>
        <v>3924.063384642011</v>
      </c>
      <c r="K84" s="103">
        <f t="shared" si="28"/>
        <v>-1420.8680736961103</v>
      </c>
      <c r="L84" s="103">
        <f t="shared" si="29"/>
        <v>-1621.7541338735684</v>
      </c>
      <c r="M84" s="103">
        <f t="shared" si="30"/>
        <v>-350.77612117492026</v>
      </c>
      <c r="N84" s="103">
        <f t="shared" si="31"/>
        <v>-435.00453053848969</v>
      </c>
      <c r="O84" s="103">
        <f t="shared" si="32"/>
        <v>-95.660525358922158</v>
      </c>
      <c r="P84" s="106">
        <f t="shared" si="33"/>
        <v>6812110.7323071621</v>
      </c>
      <c r="Q84" s="106">
        <f t="shared" si="34"/>
        <v>28417.361473922203</v>
      </c>
      <c r="R84" s="106">
        <f t="shared" si="35"/>
        <v>32435.082677471368</v>
      </c>
      <c r="S84" s="106">
        <f t="shared" si="36"/>
        <v>7015.5224234984053</v>
      </c>
      <c r="T84" s="106">
        <f t="shared" si="37"/>
        <v>8700.0906107697938</v>
      </c>
      <c r="U84" s="106">
        <f t="shared" si="38"/>
        <v>1913.2105071784431</v>
      </c>
      <c r="V84" s="107">
        <f>P84*'Levy Proposition'!B$5/(1+Assumptions!$D$49)^('Incentive Relocation assumption'!$I84-2022)</f>
        <v>3516611.0671119238</v>
      </c>
      <c r="W84" s="107">
        <f>Q84*'Levy Proposition'!C$5/(1+Assumptions!$D$49)^('Incentive Relocation assumption'!$I84-2022)</f>
        <v>37555.27707837554</v>
      </c>
      <c r="X84" s="107">
        <f>R84*'Levy Proposition'!D$5/(1+Assumptions!$D$49)^('Incentive Relocation assumption'!$I84-2022)</f>
        <v>27829.494851386647</v>
      </c>
      <c r="Y84" s="107">
        <f>S84*'Levy Proposition'!E$5/(1+Assumptions!$D$49)^('Incentive Relocation assumption'!$I84-2022)</f>
        <v>10174.340126749255</v>
      </c>
      <c r="Z84" s="107">
        <f>T84*'Levy Proposition'!F$5/(1+Assumptions!$D$49)^('Incentive Relocation assumption'!$I84-2022)</f>
        <v>7099.639836503512</v>
      </c>
      <c r="AA84" s="107">
        <f>U84*'Levy Proposition'!G$5/(1+Assumptions!$D$49)^('Incentive Relocation assumption'!$I84-2022)</f>
        <v>3949.2414395081664</v>
      </c>
      <c r="AB84" s="81">
        <f>P84*'Levy Proposition'!B$33/(1+Assumptions!$D$49)^('Incentive Relocation assumption'!$I84-2022)</f>
        <v>3513380.998794069</v>
      </c>
      <c r="AC84" s="81">
        <f>Q84*'Levy Proposition'!C$33/(1+Assumptions!$D$49)^('Incentive Relocation assumption'!$I84-2022)</f>
        <v>37520.781904373049</v>
      </c>
      <c r="AD84" s="81">
        <f>R84*'Levy Proposition'!D$33/(1+Assumptions!$D$49)^('Incentive Relocation assumption'!$I84-2022)</f>
        <v>27803.93297721124</v>
      </c>
      <c r="AE84" s="81">
        <f>S84*'Levy Proposition'!E$33/(1+Assumptions!$D$49)^('Incentive Relocation assumption'!$I84-2022)</f>
        <v>10164.994818703721</v>
      </c>
      <c r="AF84" s="81">
        <f>T84*'Levy Proposition'!F$33/(1+Assumptions!$D$49)^('Incentive Relocation assumption'!$I84-2022)</f>
        <v>7093.1186940551643</v>
      </c>
      <c r="AG84" s="81">
        <f>U84*'Levy Proposition'!G$33/(1+Assumptions!$D$49)^('Incentive Relocation assumption'!$I84-2022)</f>
        <v>3945.6139926822693</v>
      </c>
      <c r="AH84" s="109">
        <f t="shared" si="22"/>
        <v>3230.068317854777</v>
      </c>
      <c r="AI84" s="109">
        <f t="shared" si="23"/>
        <v>34.495174002491694</v>
      </c>
      <c r="AJ84" s="109">
        <f t="shared" si="24"/>
        <v>25.561874175407866</v>
      </c>
      <c r="AK84" s="109">
        <f t="shared" si="25"/>
        <v>9.3453080455346935</v>
      </c>
      <c r="AL84" s="109">
        <f t="shared" si="26"/>
        <v>6.5211424483477458</v>
      </c>
      <c r="AM84" s="109">
        <f t="shared" si="27"/>
        <v>3.6274468258970956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15430.153924202019</v>
      </c>
      <c r="AP84" s="106">
        <f>-'Levy Proposition'!D$11*'Incentive Relocation assumption'!L84/(1+Assumptions!$D$49)^('Incentive Relocation assumption'!$I84-2022)</f>
        <v>7474.2762913517663</v>
      </c>
      <c r="AQ84" s="106">
        <f>-'Levy Proposition'!E$11*'Incentive Relocation assumption'!M84/(1+Assumptions!$D$49)^('Incentive Relocation assumption'!$I84-2022)</f>
        <v>4418.0786184543722</v>
      </c>
      <c r="AR84" s="106">
        <f>-'Levy Proposition'!F$11*'Incentive Relocation assumption'!N84/(1+Assumptions!$D$49)^('Incentive Relocation assumption'!$I84-2022)</f>
        <v>1758.675038389913</v>
      </c>
      <c r="AS84" s="106">
        <f>-'Levy Proposition'!G$11*'Incentive Relocation assumption'!O84/(1+Assumptions!$D$49)^('Incentive Relocation assumption'!$I84-2022)</f>
        <v>1996.8068905852708</v>
      </c>
    </row>
    <row r="85" spans="1:45" x14ac:dyDescent="0.35">
      <c r="A85">
        <v>2103</v>
      </c>
      <c r="B85" s="84">
        <f>'Future Expected Cost'!V84</f>
        <v>2373853.6124395994</v>
      </c>
      <c r="C85" s="84">
        <f>'Future Expected Cost'!W84</f>
        <v>4186385.315589508</v>
      </c>
      <c r="D85" s="84">
        <f>'Future Expected Cost'!X84</f>
        <v>3119371.4800596749</v>
      </c>
      <c r="E85" s="84">
        <f>'Future Expected Cost'!Y84</f>
        <v>1163318.2261973869</v>
      </c>
      <c r="F85" s="84">
        <f>'Future Expected Cost'!Z84</f>
        <v>808392.73027496296</v>
      </c>
      <c r="G85" s="84">
        <f>'Future Expected Cost'!AA84</f>
        <v>448451.17211893573</v>
      </c>
      <c r="H85" s="84"/>
      <c r="I85">
        <v>2103</v>
      </c>
      <c r="J85" s="103">
        <f t="shared" si="21"/>
        <v>3727.8602154099103</v>
      </c>
      <c r="K85" s="103">
        <f t="shared" si="28"/>
        <v>-1349.8246700113048</v>
      </c>
      <c r="L85" s="103">
        <f t="shared" si="29"/>
        <v>-1540.66642717989</v>
      </c>
      <c r="M85" s="103">
        <f t="shared" si="30"/>
        <v>-333.23731511617427</v>
      </c>
      <c r="N85" s="103">
        <f t="shared" si="31"/>
        <v>-413.25430401156518</v>
      </c>
      <c r="O85" s="103">
        <f t="shared" si="32"/>
        <v>-90.877499090976059</v>
      </c>
      <c r="P85" s="106">
        <f t="shared" si="33"/>
        <v>6816034.795691804</v>
      </c>
      <c r="Q85" s="106">
        <f t="shared" si="34"/>
        <v>26996.493400226092</v>
      </c>
      <c r="R85" s="106">
        <f t="shared" si="35"/>
        <v>30813.3285435978</v>
      </c>
      <c r="S85" s="106">
        <f t="shared" si="36"/>
        <v>6664.746302323485</v>
      </c>
      <c r="T85" s="106">
        <f t="shared" si="37"/>
        <v>8265.0860802313036</v>
      </c>
      <c r="U85" s="106">
        <f t="shared" si="38"/>
        <v>1817.549981819521</v>
      </c>
      <c r="V85" s="107">
        <f>P85*'Levy Proposition'!B$5/(1+Assumptions!$D$49)^('Incentive Relocation assumption'!$I85-2022)</f>
        <v>3333429.3976375018</v>
      </c>
      <c r="W85" s="107">
        <f>Q85*'Levy Proposition'!C$5/(1+Assumptions!$D$49)^('Incentive Relocation assumption'!$I85-2022)</f>
        <v>33799.587377935488</v>
      </c>
      <c r="X85" s="107">
        <f>R85*'Levy Proposition'!D$5/(1+Assumptions!$D$49)^('Incentive Relocation assumption'!$I85-2022)</f>
        <v>25046.425325267119</v>
      </c>
      <c r="Y85" s="107">
        <f>S85*'Levy Proposition'!E$5/(1+Assumptions!$D$49)^('Incentive Relocation assumption'!$I85-2022)</f>
        <v>9156.8622276231035</v>
      </c>
      <c r="Z85" s="107">
        <f>T85*'Levy Proposition'!F$5/(1+Assumptions!$D$49)^('Incentive Relocation assumption'!$I85-2022)</f>
        <v>6389.645228950918</v>
      </c>
      <c r="AA85" s="107">
        <f>U85*'Levy Proposition'!G$5/(1+Assumptions!$D$49)^('Incentive Relocation assumption'!$I85-2022)</f>
        <v>3554.3002607236749</v>
      </c>
      <c r="AB85" s="81">
        <f>P85*'Levy Proposition'!B$33/(1+Assumptions!$D$49)^('Incentive Relocation assumption'!$I85-2022)</f>
        <v>3330367.5848633195</v>
      </c>
      <c r="AC85" s="81">
        <f>Q85*'Levy Proposition'!C$33/(1+Assumptions!$D$49)^('Incentive Relocation assumption'!$I85-2022)</f>
        <v>33768.541870126268</v>
      </c>
      <c r="AD85" s="81">
        <f>R85*'Levy Proposition'!D$33/(1+Assumptions!$D$49)^('Incentive Relocation assumption'!$I85-2022)</f>
        <v>25023.419748768978</v>
      </c>
      <c r="AE85" s="81">
        <f>S85*'Levy Proposition'!E$33/(1+Assumptions!$D$49)^('Incentive Relocation assumption'!$I85-2022)</f>
        <v>9148.4514906925906</v>
      </c>
      <c r="AF85" s="81">
        <f>T85*'Levy Proposition'!F$33/(1+Assumptions!$D$49)^('Incentive Relocation assumption'!$I85-2022)</f>
        <v>6383.7762288759923</v>
      </c>
      <c r="AG85" s="81">
        <f>U85*'Levy Proposition'!G$33/(1+Assumptions!$D$49)^('Incentive Relocation assumption'!$I85-2022)</f>
        <v>3551.0355742271577</v>
      </c>
      <c r="AH85" s="109">
        <f t="shared" si="22"/>
        <v>3061.8127741822973</v>
      </c>
      <c r="AI85" s="109">
        <f t="shared" si="23"/>
        <v>31.045507809219998</v>
      </c>
      <c r="AJ85" s="109">
        <f t="shared" si="24"/>
        <v>23.005576498140726</v>
      </c>
      <c r="AK85" s="109">
        <f t="shared" si="25"/>
        <v>8.4107369305129396</v>
      </c>
      <c r="AL85" s="109">
        <f t="shared" si="26"/>
        <v>5.8690000749256797</v>
      </c>
      <c r="AM85" s="109">
        <f t="shared" si="27"/>
        <v>3.2646864965172426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13887.071974669594</v>
      </c>
      <c r="AP85" s="106">
        <f>-'Levy Proposition'!D$11*'Incentive Relocation assumption'!L85/(1+Assumptions!$D$49)^('Incentive Relocation assumption'!$I85-2022)</f>
        <v>6726.8164223408012</v>
      </c>
      <c r="AQ85" s="106">
        <f>-'Levy Proposition'!E$11*'Incentive Relocation assumption'!M85/(1+Assumptions!$D$49)^('Incentive Relocation assumption'!$I85-2022)</f>
        <v>3976.25169947212</v>
      </c>
      <c r="AR85" s="106">
        <f>-'Levy Proposition'!F$11*'Incentive Relocation assumption'!N85/(1+Assumptions!$D$49)^('Incentive Relocation assumption'!$I85-2022)</f>
        <v>1582.7999486037904</v>
      </c>
      <c r="AS85" s="106">
        <f>-'Levy Proposition'!G$11*'Incentive Relocation assumption'!O85/(1+Assumptions!$D$49)^('Incentive Relocation assumption'!$I85-2022)</f>
        <v>1797.1175884110903</v>
      </c>
    </row>
    <row r="86" spans="1:45" x14ac:dyDescent="0.35">
      <c r="A86">
        <v>2104</v>
      </c>
      <c r="B86" s="84">
        <f>'Future Expected Cost'!V85</f>
        <v>2269567.8803081075</v>
      </c>
      <c r="C86" s="84">
        <f>'Future Expected Cost'!W85</f>
        <v>4002579.7336803293</v>
      </c>
      <c r="D86" s="84">
        <f>'Future Expected Cost'!X85</f>
        <v>2982749.1798094306</v>
      </c>
      <c r="E86" s="84">
        <f>'Future Expected Cost'!Y85</f>
        <v>1112806.8979777461</v>
      </c>
      <c r="F86" s="84">
        <f>'Future Expected Cost'!Z85</f>
        <v>773231.28277449298</v>
      </c>
      <c r="G86" s="84">
        <f>'Future Expected Cost'!AA85</f>
        <v>428923.74209798453</v>
      </c>
      <c r="H86" s="84"/>
      <c r="I86">
        <v>2104</v>
      </c>
      <c r="J86" s="103">
        <f t="shared" si="21"/>
        <v>3541.4672046394144</v>
      </c>
      <c r="K86" s="103">
        <f t="shared" si="28"/>
        <v>-1282.3334365107394</v>
      </c>
      <c r="L86" s="103">
        <f t="shared" si="29"/>
        <v>-1463.6331058208955</v>
      </c>
      <c r="M86" s="103">
        <f t="shared" si="30"/>
        <v>-316.57544936036555</v>
      </c>
      <c r="N86" s="103">
        <f t="shared" si="31"/>
        <v>-392.59158881098693</v>
      </c>
      <c r="O86" s="103">
        <f t="shared" si="32"/>
        <v>-86.333624136427261</v>
      </c>
      <c r="P86" s="106">
        <f t="shared" si="33"/>
        <v>6819762.6559072137</v>
      </c>
      <c r="Q86" s="106">
        <f t="shared" si="34"/>
        <v>25646.668730214788</v>
      </c>
      <c r="R86" s="106">
        <f t="shared" si="35"/>
        <v>29272.662116417909</v>
      </c>
      <c r="S86" s="106">
        <f t="shared" si="36"/>
        <v>6331.5089872073104</v>
      </c>
      <c r="T86" s="106">
        <f t="shared" si="37"/>
        <v>7851.8317762197385</v>
      </c>
      <c r="U86" s="106">
        <f t="shared" si="38"/>
        <v>1726.672482728545</v>
      </c>
      <c r="V86" s="107">
        <f>P86*'Levy Proposition'!B$5/(1+Assumptions!$D$49)^('Incentive Relocation assumption'!$I86-2022)</f>
        <v>3159697.783055224</v>
      </c>
      <c r="W86" s="107">
        <f>Q86*'Levy Proposition'!C$5/(1+Assumptions!$D$49)^('Incentive Relocation assumption'!$I86-2022)</f>
        <v>30419.482847498435</v>
      </c>
      <c r="X86" s="107">
        <f>R86*'Levy Proposition'!D$5/(1+Assumptions!$D$49)^('Incentive Relocation assumption'!$I86-2022)</f>
        <v>22541.674756375418</v>
      </c>
      <c r="Y86" s="107">
        <f>S86*'Levy Proposition'!E$5/(1+Assumptions!$D$49)^('Incentive Relocation assumption'!$I86-2022)</f>
        <v>8241.1365072439894</v>
      </c>
      <c r="Z86" s="107">
        <f>T86*'Levy Proposition'!F$5/(1+Assumptions!$D$49)^('Incentive Relocation assumption'!$I86-2022)</f>
        <v>5750.6531446759036</v>
      </c>
      <c r="AA86" s="107">
        <f>U86*'Levy Proposition'!G$5/(1+Assumptions!$D$49)^('Incentive Relocation assumption'!$I86-2022)</f>
        <v>3198.854903374478</v>
      </c>
      <c r="AB86" s="81">
        <f>P86*'Levy Proposition'!B$33/(1+Assumptions!$D$49)^('Incentive Relocation assumption'!$I86-2022)</f>
        <v>3156795.5457852311</v>
      </c>
      <c r="AC86" s="81">
        <f>Q86*'Levy Proposition'!C$33/(1+Assumptions!$D$49)^('Incentive Relocation assumption'!$I86-2022)</f>
        <v>30391.542024383209</v>
      </c>
      <c r="AD86" s="81">
        <f>R86*'Levy Proposition'!D$33/(1+Assumptions!$D$49)^('Incentive Relocation assumption'!$I86-2022)</f>
        <v>22520.969836760367</v>
      </c>
      <c r="AE86" s="81">
        <f>S86*'Levy Proposition'!E$33/(1+Assumptions!$D$49)^('Incentive Relocation assumption'!$I86-2022)</f>
        <v>8233.5668802857745</v>
      </c>
      <c r="AF86" s="81">
        <f>T86*'Levy Proposition'!F$33/(1+Assumptions!$D$49)^('Incentive Relocation assumption'!$I86-2022)</f>
        <v>5745.3710699240764</v>
      </c>
      <c r="AG86" s="81">
        <f>U86*'Levy Proposition'!G$33/(1+Assumptions!$D$49)^('Incentive Relocation assumption'!$I86-2022)</f>
        <v>3195.916699609656</v>
      </c>
      <c r="AH86" s="109">
        <f t="shared" si="22"/>
        <v>2902.2372699929401</v>
      </c>
      <c r="AI86" s="109">
        <f t="shared" si="23"/>
        <v>27.940823115226522</v>
      </c>
      <c r="AJ86" s="109">
        <f t="shared" si="24"/>
        <v>20.70491961505104</v>
      </c>
      <c r="AK86" s="109">
        <f t="shared" si="25"/>
        <v>7.5696269582149398</v>
      </c>
      <c r="AL86" s="109">
        <f t="shared" si="26"/>
        <v>5.2820747518271673</v>
      </c>
      <c r="AM86" s="109">
        <f t="shared" si="27"/>
        <v>2.9382037648219921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12498.304876088721</v>
      </c>
      <c r="AP86" s="106">
        <f>-'Levy Proposition'!D$11*'Incentive Relocation assumption'!L86/(1+Assumptions!$D$49)^('Incentive Relocation assumption'!$I86-2022)</f>
        <v>6054.105764357575</v>
      </c>
      <c r="AQ86" s="106">
        <f>-'Levy Proposition'!E$11*'Incentive Relocation assumption'!M86/(1+Assumptions!$D$49)^('Incentive Relocation assumption'!$I86-2022)</f>
        <v>3578.609378183975</v>
      </c>
      <c r="AR86" s="106">
        <f>-'Levy Proposition'!F$11*'Incentive Relocation assumption'!N86/(1+Assumptions!$D$49)^('Incentive Relocation assumption'!$I86-2022)</f>
        <v>1424.5131264237148</v>
      </c>
      <c r="AS86" s="106">
        <f>-'Levy Proposition'!G$11*'Incentive Relocation assumption'!O86/(1+Assumptions!$D$49)^('Incentive Relocation assumption'!$I86-2022)</f>
        <v>1617.398077803045</v>
      </c>
    </row>
    <row r="87" spans="1:45" x14ac:dyDescent="0.35">
      <c r="A87">
        <v>2105</v>
      </c>
      <c r="B87" s="84">
        <f>'Future Expected Cost'!V86</f>
        <v>2169876.8244476458</v>
      </c>
      <c r="C87" s="84">
        <f>'Future Expected Cost'!W86</f>
        <v>3826867.8762162998</v>
      </c>
      <c r="D87" s="84">
        <f>'Future Expected Cost'!X86</f>
        <v>2852129.5896269497</v>
      </c>
      <c r="E87" s="84">
        <f>'Future Expected Cost'!Y86</f>
        <v>1064497.169603355</v>
      </c>
      <c r="F87" s="84">
        <f>'Future Expected Cost'!Z86</f>
        <v>739604.95145828684</v>
      </c>
      <c r="G87" s="84">
        <f>'Future Expected Cost'!AA86</f>
        <v>410249.78735537425</v>
      </c>
      <c r="H87" s="84"/>
      <c r="I87">
        <v>2105</v>
      </c>
      <c r="J87" s="103">
        <f t="shared" si="21"/>
        <v>3364.3938444074442</v>
      </c>
      <c r="K87" s="103">
        <f t="shared" si="28"/>
        <v>-1218.2167646852024</v>
      </c>
      <c r="L87" s="103">
        <f t="shared" si="29"/>
        <v>-1390.4514505298507</v>
      </c>
      <c r="M87" s="103">
        <f t="shared" si="30"/>
        <v>-300.74667689234724</v>
      </c>
      <c r="N87" s="103">
        <f t="shared" si="31"/>
        <v>-372.96200937043761</v>
      </c>
      <c r="O87" s="103">
        <f t="shared" si="32"/>
        <v>-82.016942929605889</v>
      </c>
      <c r="P87" s="106">
        <f t="shared" si="33"/>
        <v>6823304.1231118534</v>
      </c>
      <c r="Q87" s="106">
        <f t="shared" si="34"/>
        <v>24364.335293704047</v>
      </c>
      <c r="R87" s="106">
        <f t="shared" si="35"/>
        <v>27809.029010597013</v>
      </c>
      <c r="S87" s="106">
        <f t="shared" si="36"/>
        <v>6014.933537846945</v>
      </c>
      <c r="T87" s="106">
        <f t="shared" si="37"/>
        <v>7459.2401874087518</v>
      </c>
      <c r="U87" s="106">
        <f t="shared" si="38"/>
        <v>1640.3388585921177</v>
      </c>
      <c r="V87" s="107">
        <f>P87*'Levy Proposition'!B$5/(1+Assumptions!$D$49)^('Incentive Relocation assumption'!$I87-2022)</f>
        <v>2994938.0017088316</v>
      </c>
      <c r="W87" s="107">
        <f>Q87*'Levy Proposition'!C$5/(1+Assumptions!$D$49)^('Incentive Relocation assumption'!$I87-2022)</f>
        <v>27377.403349998309</v>
      </c>
      <c r="X87" s="107">
        <f>R87*'Levy Proposition'!D$5/(1+Assumptions!$D$49)^('Incentive Relocation assumption'!$I87-2022)</f>
        <v>20287.410048475391</v>
      </c>
      <c r="Y87" s="107">
        <f>S87*'Levy Proposition'!E$5/(1+Assumptions!$D$49)^('Incentive Relocation assumption'!$I87-2022)</f>
        <v>7416.9873088348395</v>
      </c>
      <c r="Z87" s="107">
        <f>T87*'Levy Proposition'!F$5/(1+Assumptions!$D$49)^('Incentive Relocation assumption'!$I87-2022)</f>
        <v>5175.5630250852673</v>
      </c>
      <c r="AA87" s="107">
        <f>U87*'Levy Proposition'!G$5/(1+Assumptions!$D$49)^('Incentive Relocation assumption'!$I87-2022)</f>
        <v>2878.9556149540144</v>
      </c>
      <c r="AB87" s="81">
        <f>P87*'Levy Proposition'!B$33/(1+Assumptions!$D$49)^('Incentive Relocation assumption'!$I87-2022)</f>
        <v>2992187.0991584389</v>
      </c>
      <c r="AC87" s="81">
        <f>Q87*'Levy Proposition'!C$33/(1+Assumptions!$D$49)^('Incentive Relocation assumption'!$I87-2022)</f>
        <v>27352.256729715795</v>
      </c>
      <c r="AD87" s="81">
        <f>R87*'Levy Proposition'!D$33/(1+Assumptions!$D$49)^('Incentive Relocation assumption'!$I87-2022)</f>
        <v>20268.775710131369</v>
      </c>
      <c r="AE87" s="81">
        <f>S87*'Levy Proposition'!E$33/(1+Assumptions!$D$49)^('Incentive Relocation assumption'!$I87-2022)</f>
        <v>7410.1746772236111</v>
      </c>
      <c r="AF87" s="81">
        <f>T87*'Levy Proposition'!F$33/(1+Assumptions!$D$49)^('Incentive Relocation assumption'!$I87-2022)</f>
        <v>5170.8091805925578</v>
      </c>
      <c r="AG87" s="81">
        <f>U87*'Levy Proposition'!G$33/(1+Assumptions!$D$49)^('Incentive Relocation assumption'!$I87-2022)</f>
        <v>2876.3112442394536</v>
      </c>
      <c r="AH87" s="109">
        <f t="shared" si="22"/>
        <v>2750.9025503927842</v>
      </c>
      <c r="AI87" s="109">
        <f t="shared" si="23"/>
        <v>25.14662028251405</v>
      </c>
      <c r="AJ87" s="109">
        <f t="shared" si="24"/>
        <v>18.634338344021671</v>
      </c>
      <c r="AK87" s="109">
        <f t="shared" si="25"/>
        <v>6.8126316112284258</v>
      </c>
      <c r="AL87" s="109">
        <f t="shared" si="26"/>
        <v>4.7538444927095043</v>
      </c>
      <c r="AM87" s="109">
        <f t="shared" si="27"/>
        <v>2.6443707145608641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11248.420477735708</v>
      </c>
      <c r="AP87" s="106">
        <f>-'Levy Proposition'!D$11*'Incentive Relocation assumption'!L87/(1+Assumptions!$D$49)^('Incentive Relocation assumption'!$I87-2022)</f>
        <v>5448.6690738727457</v>
      </c>
      <c r="AQ87" s="106">
        <f>-'Levy Proposition'!E$11*'Incentive Relocation assumption'!M87/(1+Assumptions!$D$49)^('Incentive Relocation assumption'!$I87-2022)</f>
        <v>3220.7330042327194</v>
      </c>
      <c r="AR87" s="106">
        <f>-'Levy Proposition'!F$11*'Incentive Relocation assumption'!N87/(1+Assumptions!$D$49)^('Incentive Relocation assumption'!$I87-2022)</f>
        <v>1282.0556692230657</v>
      </c>
      <c r="AS87" s="106">
        <f>-'Levy Proposition'!G$11*'Incentive Relocation assumption'!O87/(1+Assumptions!$D$49)^('Incentive Relocation assumption'!$I87-2022)</f>
        <v>1455.6512934659345</v>
      </c>
    </row>
    <row r="88" spans="1:45" x14ac:dyDescent="0.35">
      <c r="A88">
        <v>2106</v>
      </c>
      <c r="B88" s="84">
        <f>'Future Expected Cost'!V87</f>
        <v>2074577.4749030173</v>
      </c>
      <c r="C88" s="84">
        <f>'Future Expected Cost'!W87</f>
        <v>3658892.3888443932</v>
      </c>
      <c r="D88" s="84">
        <f>'Future Expected Cost'!X87</f>
        <v>2727248.2068721754</v>
      </c>
      <c r="E88" s="84">
        <f>'Future Expected Cost'!Y87</f>
        <v>1018292.7405422635</v>
      </c>
      <c r="F88" s="84">
        <f>'Future Expected Cost'!Z87</f>
        <v>707446.48193233286</v>
      </c>
      <c r="G88" s="84">
        <f>'Future Expected Cost'!AA87</f>
        <v>392391.87755064201</v>
      </c>
      <c r="H88" s="84"/>
      <c r="I88">
        <v>2106</v>
      </c>
      <c r="J88" s="103">
        <f t="shared" si="21"/>
        <v>3196.1741521870717</v>
      </c>
      <c r="K88" s="103">
        <f t="shared" si="28"/>
        <v>-1157.3059264509423</v>
      </c>
      <c r="L88" s="103">
        <f t="shared" si="29"/>
        <v>-1320.9288780033582</v>
      </c>
      <c r="M88" s="103">
        <f t="shared" si="30"/>
        <v>-285.70934304772993</v>
      </c>
      <c r="N88" s="103">
        <f t="shared" si="31"/>
        <v>-354.31390890191574</v>
      </c>
      <c r="O88" s="103">
        <f t="shared" si="32"/>
        <v>-77.916095783125598</v>
      </c>
      <c r="P88" s="106">
        <f t="shared" si="33"/>
        <v>6826668.5169562604</v>
      </c>
      <c r="Q88" s="106">
        <f t="shared" si="34"/>
        <v>23146.118529018844</v>
      </c>
      <c r="R88" s="106">
        <f t="shared" si="35"/>
        <v>26418.577560067162</v>
      </c>
      <c r="S88" s="106">
        <f t="shared" si="36"/>
        <v>5714.1868609545982</v>
      </c>
      <c r="T88" s="106">
        <f t="shared" si="37"/>
        <v>7086.2781780383139</v>
      </c>
      <c r="U88" s="106">
        <f t="shared" si="38"/>
        <v>1558.3219156625119</v>
      </c>
      <c r="V88" s="107">
        <f>P88*'Levy Proposition'!B$5/(1+Assumptions!$D$49)^('Incentive Relocation assumption'!$I88-2022)</f>
        <v>2838695.0843353327</v>
      </c>
      <c r="W88" s="107">
        <f>Q88*'Levy Proposition'!C$5/(1+Assumptions!$D$49)^('Incentive Relocation assumption'!$I88-2022)</f>
        <v>24639.544924089205</v>
      </c>
      <c r="X88" s="107">
        <f>R88*'Levy Proposition'!D$5/(1+Assumptions!$D$49)^('Incentive Relocation assumption'!$I88-2022)</f>
        <v>18258.581535011028</v>
      </c>
      <c r="Y88" s="107">
        <f>S88*'Levy Proposition'!E$5/(1+Assumptions!$D$49)^('Incentive Relocation assumption'!$I88-2022)</f>
        <v>6675.2565851884128</v>
      </c>
      <c r="Z88" s="107">
        <f>T88*'Levy Proposition'!F$5/(1+Assumptions!$D$49)^('Incentive Relocation assumption'!$I88-2022)</f>
        <v>4657.9843980729938</v>
      </c>
      <c r="AA88" s="107">
        <f>U88*'Levy Proposition'!G$5/(1+Assumptions!$D$49)^('Incentive Relocation assumption'!$I88-2022)</f>
        <v>2591.0476352434157</v>
      </c>
      <c r="AB88" s="81">
        <f>P88*'Levy Proposition'!B$33/(1+Assumptions!$D$49)^('Incentive Relocation assumption'!$I88-2022)</f>
        <v>2836087.6936171171</v>
      </c>
      <c r="AC88" s="81">
        <f>Q88*'Levy Proposition'!C$33/(1+Assumptions!$D$49)^('Incentive Relocation assumption'!$I88-2022)</f>
        <v>24616.913074303491</v>
      </c>
      <c r="AD88" s="81">
        <f>R88*'Levy Proposition'!D$33/(1+Assumptions!$D$49)^('Incentive Relocation assumption'!$I88-2022)</f>
        <v>18241.810710879588</v>
      </c>
      <c r="AE88" s="81">
        <f>S88*'Levy Proposition'!E$33/(1+Assumptions!$D$49)^('Incentive Relocation assumption'!$I88-2022)</f>
        <v>6669.1252461242148</v>
      </c>
      <c r="AF88" s="81">
        <f>T88*'Levy Proposition'!F$33/(1+Assumptions!$D$49)^('Incentive Relocation assumption'!$I88-2022)</f>
        <v>4653.7059585350007</v>
      </c>
      <c r="AG88" s="81">
        <f>U88*'Levy Proposition'!G$33/(1+Assumptions!$D$49)^('Incentive Relocation assumption'!$I88-2022)</f>
        <v>2588.6677130066573</v>
      </c>
      <c r="AH88" s="109">
        <f t="shared" si="22"/>
        <v>2607.3907182156108</v>
      </c>
      <c r="AI88" s="109">
        <f t="shared" si="23"/>
        <v>22.631849785713712</v>
      </c>
      <c r="AJ88" s="109">
        <f t="shared" si="24"/>
        <v>16.77082413143944</v>
      </c>
      <c r="AK88" s="109">
        <f t="shared" si="25"/>
        <v>6.1313390641980732</v>
      </c>
      <c r="AL88" s="109">
        <f t="shared" si="26"/>
        <v>4.2784395379931084</v>
      </c>
      <c r="AM88" s="109">
        <f t="shared" si="27"/>
        <v>2.3799222367583752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10123.529910524952</v>
      </c>
      <c r="AP88" s="106">
        <f>-'Levy Proposition'!D$11*'Incentive Relocation assumption'!L88/(1+Assumptions!$D$49)^('Incentive Relocation assumption'!$I88-2022)</f>
        <v>4903.7786639539463</v>
      </c>
      <c r="AQ88" s="106">
        <f>-'Levy Proposition'!E$11*'Incentive Relocation assumption'!M88/(1+Assumptions!$D$49)^('Incentive Relocation assumption'!$I88-2022)</f>
        <v>2898.6458113564586</v>
      </c>
      <c r="AR88" s="106">
        <f>-'Levy Proposition'!F$11*'Incentive Relocation assumption'!N88/(1+Assumptions!$D$49)^('Incentive Relocation assumption'!$I88-2022)</f>
        <v>1153.8445722248134</v>
      </c>
      <c r="AS88" s="106">
        <f>-'Levy Proposition'!G$11*'Incentive Relocation assumption'!O88/(1+Assumptions!$D$49)^('Incentive Relocation assumption'!$I88-2022)</f>
        <v>1310.0798852483088</v>
      </c>
    </row>
    <row r="89" spans="1:45" x14ac:dyDescent="0.35">
      <c r="A89">
        <v>2107</v>
      </c>
      <c r="B89" s="84">
        <f>'Future Expected Cost'!V88</f>
        <v>1983475.8494087795</v>
      </c>
      <c r="C89" s="84">
        <f>'Future Expected Cost'!W88</f>
        <v>3498311.7335320581</v>
      </c>
      <c r="D89" s="84">
        <f>'Future Expected Cost'!X88</f>
        <v>2607852.2147045257</v>
      </c>
      <c r="E89" s="84">
        <f>'Future Expected Cost'!Y88</f>
        <v>974101.53636615188</v>
      </c>
      <c r="F89" s="84">
        <f>'Future Expected Cost'!Z88</f>
        <v>676691.5756402734</v>
      </c>
      <c r="G89" s="84">
        <f>'Future Expected Cost'!AA88</f>
        <v>375314.2290506704</v>
      </c>
      <c r="H89" s="84"/>
      <c r="I89">
        <v>2107</v>
      </c>
      <c r="J89" s="103">
        <f t="shared" si="21"/>
        <v>3036.3654445777183</v>
      </c>
      <c r="K89" s="103">
        <f t="shared" si="28"/>
        <v>-1099.440630128395</v>
      </c>
      <c r="L89" s="103">
        <f t="shared" si="29"/>
        <v>-1254.8824341031905</v>
      </c>
      <c r="M89" s="103">
        <f t="shared" si="30"/>
        <v>-271.42387589534343</v>
      </c>
      <c r="N89" s="103">
        <f t="shared" si="31"/>
        <v>-336.59821345681991</v>
      </c>
      <c r="O89" s="103">
        <f t="shared" si="32"/>
        <v>-74.020290993969311</v>
      </c>
      <c r="P89" s="106">
        <f t="shared" si="33"/>
        <v>6829864.6911084475</v>
      </c>
      <c r="Q89" s="106">
        <f t="shared" si="34"/>
        <v>21988.812602567901</v>
      </c>
      <c r="R89" s="106">
        <f t="shared" si="35"/>
        <v>25097.648682063806</v>
      </c>
      <c r="S89" s="106">
        <f t="shared" si="36"/>
        <v>5428.4775179068683</v>
      </c>
      <c r="T89" s="106">
        <f t="shared" si="37"/>
        <v>6731.9642691363979</v>
      </c>
      <c r="U89" s="106">
        <f t="shared" si="38"/>
        <v>1480.4058198793862</v>
      </c>
      <c r="V89" s="107">
        <f>P89*'Levy Proposition'!B$5/(1+Assumptions!$D$49)^('Incentive Relocation assumption'!$I89-2022)</f>
        <v>2690536.2820914267</v>
      </c>
      <c r="W89" s="107">
        <f>Q89*'Levy Proposition'!C$5/(1+Assumptions!$D$49)^('Incentive Relocation assumption'!$I89-2022)</f>
        <v>22175.484150371318</v>
      </c>
      <c r="X89" s="107">
        <f>R89*'Levy Proposition'!D$5/(1+Assumptions!$D$49)^('Incentive Relocation assumption'!$I89-2022)</f>
        <v>16432.644624132248</v>
      </c>
      <c r="Y89" s="107">
        <f>S89*'Levy Proposition'!E$5/(1+Assumptions!$D$49)^('Incentive Relocation assumption'!$I89-2022)</f>
        <v>6007.7021333209223</v>
      </c>
      <c r="Z89" s="107">
        <f>T89*'Levy Proposition'!F$5/(1+Assumptions!$D$49)^('Incentive Relocation assumption'!$I89-2022)</f>
        <v>4192.1658663086191</v>
      </c>
      <c r="AA89" s="107">
        <f>U89*'Levy Proposition'!G$5/(1+Assumptions!$D$49)^('Incentive Relocation assumption'!$I89-2022)</f>
        <v>2331.931695378963</v>
      </c>
      <c r="AB89" s="81">
        <f>P89*'Levy Proposition'!B$33/(1+Assumptions!$D$49)^('Incentive Relocation assumption'!$I89-2022)</f>
        <v>2688064.9778052927</v>
      </c>
      <c r="AC89" s="81">
        <f>Q89*'Levy Proposition'!C$33/(1+Assumptions!$D$49)^('Incentive Relocation assumption'!$I89-2022)</f>
        <v>22155.115583185401</v>
      </c>
      <c r="AD89" s="81">
        <f>R89*'Levy Proposition'!D$33/(1+Assumptions!$D$49)^('Incentive Relocation assumption'!$I89-2022)</f>
        <v>16417.550954753973</v>
      </c>
      <c r="AE89" s="81">
        <f>S89*'Levy Proposition'!E$33/(1+Assumptions!$D$49)^('Incentive Relocation assumption'!$I89-2022)</f>
        <v>6002.1839546103356</v>
      </c>
      <c r="AF89" s="81">
        <f>T89*'Levy Proposition'!F$33/(1+Assumptions!$D$49)^('Incentive Relocation assumption'!$I89-2022)</f>
        <v>4188.315289179237</v>
      </c>
      <c r="AG89" s="81">
        <f>U89*'Levy Proposition'!G$33/(1+Assumptions!$D$49)^('Incentive Relocation assumption'!$I89-2022)</f>
        <v>2329.7897756315424</v>
      </c>
      <c r="AH89" s="109">
        <f t="shared" si="22"/>
        <v>2471.3042861339636</v>
      </c>
      <c r="AI89" s="109">
        <f t="shared" si="23"/>
        <v>20.368567185916618</v>
      </c>
      <c r="AJ89" s="109">
        <f t="shared" si="24"/>
        <v>15.093669378275081</v>
      </c>
      <c r="AK89" s="109">
        <f t="shared" si="25"/>
        <v>5.5181787105866533</v>
      </c>
      <c r="AL89" s="109">
        <f t="shared" si="26"/>
        <v>3.8505771293821454</v>
      </c>
      <c r="AM89" s="109">
        <f t="shared" si="27"/>
        <v>2.1419197474206157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9111.1332521882778</v>
      </c>
      <c r="AP89" s="106">
        <f>-'Levy Proposition'!D$11*'Incentive Relocation assumption'!L89/(1+Assumptions!$D$49)^('Incentive Relocation assumption'!$I89-2022)</f>
        <v>4413.3796453815585</v>
      </c>
      <c r="AQ89" s="106">
        <f>-'Levy Proposition'!E$11*'Incentive Relocation assumption'!M89/(1+Assumptions!$D$49)^('Incentive Relocation assumption'!$I89-2022)</f>
        <v>2608.7687270730476</v>
      </c>
      <c r="AR89" s="106">
        <f>-'Levy Proposition'!F$11*'Incentive Relocation assumption'!N89/(1+Assumptions!$D$49)^('Incentive Relocation assumption'!$I89-2022)</f>
        <v>1038.4551379578349</v>
      </c>
      <c r="AS89" s="106">
        <f>-'Levy Proposition'!G$11*'Incentive Relocation assumption'!O89/(1+Assumptions!$D$49)^('Incentive Relocation assumption'!$I89-2022)</f>
        <v>1179.0662457666324</v>
      </c>
    </row>
    <row r="90" spans="1:45" x14ac:dyDescent="0.35">
      <c r="A90">
        <v>2108</v>
      </c>
      <c r="B90" s="84">
        <f>'Future Expected Cost'!V89</f>
        <v>1896386.5545458286</v>
      </c>
      <c r="C90" s="84">
        <f>'Future Expected Cost'!W89</f>
        <v>3344799.4870029292</v>
      </c>
      <c r="D90" s="84">
        <f>'Future Expected Cost'!X89</f>
        <v>2493699.9645640017</v>
      </c>
      <c r="E90" s="84">
        <f>'Future Expected Cost'!Y89</f>
        <v>931835.52273250627</v>
      </c>
      <c r="F90" s="84">
        <f>'Future Expected Cost'!Z89</f>
        <v>647278.75957686466</v>
      </c>
      <c r="G90" s="84">
        <f>'Future Expected Cost'!AA89</f>
        <v>358982.63227802527</v>
      </c>
      <c r="H90" s="84"/>
      <c r="I90">
        <v>2108</v>
      </c>
      <c r="J90" s="103">
        <f t="shared" si="21"/>
        <v>2884.5471723488322</v>
      </c>
      <c r="K90" s="103">
        <f t="shared" si="28"/>
        <v>-1044.4685986219754</v>
      </c>
      <c r="L90" s="103">
        <f t="shared" si="29"/>
        <v>-1192.1383123980308</v>
      </c>
      <c r="M90" s="103">
        <f t="shared" si="30"/>
        <v>-257.85268210057626</v>
      </c>
      <c r="N90" s="103">
        <f t="shared" si="31"/>
        <v>-319.76830278397892</v>
      </c>
      <c r="O90" s="103">
        <f t="shared" si="32"/>
        <v>-70.319276444270841</v>
      </c>
      <c r="P90" s="106">
        <f t="shared" si="33"/>
        <v>6832901.0565530248</v>
      </c>
      <c r="Q90" s="106">
        <f t="shared" si="34"/>
        <v>20889.371972439505</v>
      </c>
      <c r="R90" s="106">
        <f t="shared" si="35"/>
        <v>23842.766247960615</v>
      </c>
      <c r="S90" s="106">
        <f t="shared" si="36"/>
        <v>5157.053642011525</v>
      </c>
      <c r="T90" s="106">
        <f t="shared" si="37"/>
        <v>6395.3660556795776</v>
      </c>
      <c r="U90" s="106">
        <f t="shared" si="38"/>
        <v>1406.3855288854168</v>
      </c>
      <c r="V90" s="107">
        <f>P90*'Levy Proposition'!B$5/(1+Assumptions!$D$49)^('Incentive Relocation assumption'!$I90-2022)</f>
        <v>2550050.0697039673</v>
      </c>
      <c r="W90" s="107">
        <f>Q90*'Levy Proposition'!C$5/(1+Assumptions!$D$49)^('Incentive Relocation assumption'!$I90-2022)</f>
        <v>19957.840082614548</v>
      </c>
      <c r="X90" s="107">
        <f>R90*'Levy Proposition'!D$5/(1+Assumptions!$D$49)^('Incentive Relocation assumption'!$I90-2022)</f>
        <v>14789.309280418825</v>
      </c>
      <c r="Y90" s="107">
        <f>S90*'Levy Proposition'!E$5/(1+Assumptions!$D$49)^('Incentive Relocation assumption'!$I90-2022)</f>
        <v>5406.9060060992433</v>
      </c>
      <c r="Z90" s="107">
        <f>T90*'Levy Proposition'!F$5/(1+Assumptions!$D$49)^('Incentive Relocation assumption'!$I90-2022)</f>
        <v>3772.931197003054</v>
      </c>
      <c r="AA90" s="107">
        <f>U90*'Levy Proposition'!G$5/(1+Assumptions!$D$49)^('Incentive Relocation assumption'!$I90-2022)</f>
        <v>2098.728467183174</v>
      </c>
      <c r="AB90" s="81">
        <f>P90*'Levy Proposition'!B$33/(1+Assumptions!$D$49)^('Incentive Relocation assumption'!$I90-2022)</f>
        <v>2547707.8044429249</v>
      </c>
      <c r="AC90" s="81">
        <f>Q90*'Levy Proposition'!C$33/(1+Assumptions!$D$49)^('Incentive Relocation assumption'!$I90-2022)</f>
        <v>19939.508460005909</v>
      </c>
      <c r="AD90" s="81">
        <f>R90*'Levy Proposition'!D$33/(1+Assumptions!$D$49)^('Incentive Relocation assumption'!$I90-2022)</f>
        <v>14775.725043084081</v>
      </c>
      <c r="AE90" s="81">
        <f>S90*'Levy Proposition'!E$33/(1+Assumptions!$D$49)^('Incentive Relocation assumption'!$I90-2022)</f>
        <v>5401.9396690620724</v>
      </c>
      <c r="AF90" s="81">
        <f>T90*'Levy Proposition'!F$33/(1+Assumptions!$D$49)^('Incentive Relocation assumption'!$I90-2022)</f>
        <v>3769.4656941958597</v>
      </c>
      <c r="AG90" s="81">
        <f>U90*'Levy Proposition'!G$33/(1+Assumptions!$D$49)^('Incentive Relocation assumption'!$I90-2022)</f>
        <v>2096.8007486495476</v>
      </c>
      <c r="AH90" s="109">
        <f t="shared" si="22"/>
        <v>2342.2652610423975</v>
      </c>
      <c r="AI90" s="109">
        <f t="shared" si="23"/>
        <v>18.331622608639009</v>
      </c>
      <c r="AJ90" s="109">
        <f t="shared" si="24"/>
        <v>13.584237334744103</v>
      </c>
      <c r="AK90" s="109">
        <f t="shared" si="25"/>
        <v>4.9663370371708879</v>
      </c>
      <c r="AL90" s="109">
        <f t="shared" si="26"/>
        <v>3.4655028071942979</v>
      </c>
      <c r="AM90" s="109">
        <f t="shared" si="27"/>
        <v>1.9277185336263756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8199.9806266020423</v>
      </c>
      <c r="AP90" s="106">
        <f>-'Levy Proposition'!D$11*'Incentive Relocation assumption'!L90/(1+Assumptions!$D$49)^('Incentive Relocation assumption'!$I90-2022)</f>
        <v>3972.0226439753455</v>
      </c>
      <c r="AQ90" s="106">
        <f>-'Levy Proposition'!E$11*'Incentive Relocation assumption'!M90/(1+Assumptions!$D$49)^('Incentive Relocation assumption'!$I90-2022)</f>
        <v>2347.8806015866849</v>
      </c>
      <c r="AR90" s="106">
        <f>-'Levy Proposition'!F$11*'Incentive Relocation assumption'!N90/(1+Assumptions!$D$49)^('Incentive Relocation assumption'!$I90-2022)</f>
        <v>934.60514484347175</v>
      </c>
      <c r="AS90" s="106">
        <f>-'Levy Proposition'!G$11*'Incentive Relocation assumption'!O90/(1+Assumptions!$D$49)^('Incentive Relocation assumption'!$I90-2022)</f>
        <v>1061.1545353531833</v>
      </c>
    </row>
    <row r="91" spans="1:45" x14ac:dyDescent="0.35">
      <c r="A91">
        <v>2109</v>
      </c>
      <c r="B91" s="84">
        <f>'Future Expected Cost'!V90</f>
        <v>1813132.4046317106</v>
      </c>
      <c r="C91" s="84">
        <f>'Future Expected Cost'!W90</f>
        <v>3198043.6703536133</v>
      </c>
      <c r="D91" s="84">
        <f>'Future Expected Cost'!X90</f>
        <v>2384560.4816208016</v>
      </c>
      <c r="E91" s="84">
        <f>'Future Expected Cost'!Y90</f>
        <v>891410.52757705946</v>
      </c>
      <c r="F91" s="84">
        <f>'Future Expected Cost'!Z90</f>
        <v>619149.26175929676</v>
      </c>
      <c r="G91" s="84">
        <f>'Future Expected Cost'!AA90</f>
        <v>343364.38227290474</v>
      </c>
      <c r="H91" s="84"/>
      <c r="I91">
        <v>2109</v>
      </c>
      <c r="J91" s="103">
        <f t="shared" si="21"/>
        <v>2740.3198137313902</v>
      </c>
      <c r="K91" s="103">
        <f t="shared" si="28"/>
        <v>-992.24516869087665</v>
      </c>
      <c r="L91" s="103">
        <f t="shared" si="29"/>
        <v>-1132.5313967781292</v>
      </c>
      <c r="M91" s="103">
        <f t="shared" si="30"/>
        <v>-244.96004799554746</v>
      </c>
      <c r="N91" s="103">
        <f t="shared" si="31"/>
        <v>-303.77988764477999</v>
      </c>
      <c r="O91" s="103">
        <f t="shared" si="32"/>
        <v>-66.803312622057305</v>
      </c>
      <c r="P91" s="106">
        <f t="shared" si="33"/>
        <v>6835785.6037253737</v>
      </c>
      <c r="Q91" s="106">
        <f t="shared" si="34"/>
        <v>19844.903373817531</v>
      </c>
      <c r="R91" s="106">
        <f t="shared" si="35"/>
        <v>22650.627935562585</v>
      </c>
      <c r="S91" s="106">
        <f t="shared" si="36"/>
        <v>4899.2009599109488</v>
      </c>
      <c r="T91" s="106">
        <f t="shared" si="37"/>
        <v>6075.5977528955991</v>
      </c>
      <c r="U91" s="106">
        <f t="shared" si="38"/>
        <v>1336.0662524411459</v>
      </c>
      <c r="V91" s="107">
        <f>P91*'Levy Proposition'!B$5/(1+Assumptions!$D$49)^('Incentive Relocation assumption'!$I91-2022)</f>
        <v>2416845.1838152604</v>
      </c>
      <c r="W91" s="107">
        <f>Q91*'Levy Proposition'!C$5/(1+Assumptions!$D$49)^('Incentive Relocation assumption'!$I91-2022)</f>
        <v>17961.969987318018</v>
      </c>
      <c r="X91" s="107">
        <f>R91*'Levy Proposition'!D$5/(1+Assumptions!$D$49)^('Incentive Relocation assumption'!$I91-2022)</f>
        <v>13310.314559512506</v>
      </c>
      <c r="Y91" s="107">
        <f>S91*'Levy Proposition'!E$5/(1+Assumptions!$D$49)^('Incentive Relocation assumption'!$I91-2022)</f>
        <v>4866.1920831004682</v>
      </c>
      <c r="Z91" s="107">
        <f>T91*'Levy Proposition'!F$5/(1+Assumptions!$D$49)^('Incentive Relocation assumption'!$I91-2022)</f>
        <v>3395.6218029735146</v>
      </c>
      <c r="AA91" s="107">
        <f>U91*'Levy Proposition'!G$5/(1+Assumptions!$D$49)^('Incentive Relocation assumption'!$I91-2022)</f>
        <v>1888.8465677161407</v>
      </c>
      <c r="AB91" s="81">
        <f>P91*'Levy Proposition'!B$33/(1+Assumptions!$D$49)^('Incentive Relocation assumption'!$I91-2022)</f>
        <v>2414625.2695545084</v>
      </c>
      <c r="AC91" s="81">
        <f>Q91*'Levy Proposition'!C$33/(1+Assumptions!$D$49)^('Incentive Relocation assumption'!$I91-2022)</f>
        <v>17945.471606042676</v>
      </c>
      <c r="AD91" s="81">
        <f>R91*'Levy Proposition'!D$33/(1+Assumptions!$D$49)^('Incentive Relocation assumption'!$I91-2022)</f>
        <v>13298.088804506091</v>
      </c>
      <c r="AE91" s="81">
        <f>S91*'Levy Proposition'!E$33/(1+Assumptions!$D$49)^('Incentive Relocation assumption'!$I91-2022)</f>
        <v>4861.7224011890339</v>
      </c>
      <c r="AF91" s="81">
        <f>T91*'Levy Proposition'!F$33/(1+Assumptions!$D$49)^('Incentive Relocation assumption'!$I91-2022)</f>
        <v>3392.5028653952941</v>
      </c>
      <c r="AG91" s="81">
        <f>U91*'Levy Proposition'!G$33/(1+Assumptions!$D$49)^('Incentive Relocation assumption'!$I91-2022)</f>
        <v>1887.111629350984</v>
      </c>
      <c r="AH91" s="109">
        <f t="shared" si="22"/>
        <v>2219.9142607520334</v>
      </c>
      <c r="AI91" s="109">
        <f t="shared" si="23"/>
        <v>16.498381275341671</v>
      </c>
      <c r="AJ91" s="109">
        <f t="shared" si="24"/>
        <v>12.225755006415056</v>
      </c>
      <c r="AK91" s="109">
        <f t="shared" si="25"/>
        <v>4.4696819114342361</v>
      </c>
      <c r="AL91" s="109">
        <f t="shared" si="26"/>
        <v>3.1189375782205389</v>
      </c>
      <c r="AM91" s="109">
        <f t="shared" si="27"/>
        <v>1.7349383651567223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7379.9471937806939</v>
      </c>
      <c r="AP91" s="106">
        <f>-'Levy Proposition'!D$11*'Incentive Relocation assumption'!L91/(1+Assumptions!$D$49)^('Incentive Relocation assumption'!$I91-2022)</f>
        <v>3574.8032464786743</v>
      </c>
      <c r="AQ91" s="106">
        <f>-'Levy Proposition'!E$11*'Incentive Relocation assumption'!M91/(1+Assumptions!$D$49)^('Incentive Relocation assumption'!$I91-2022)</f>
        <v>2113.0824139754027</v>
      </c>
      <c r="AR91" s="106">
        <f>-'Levy Proposition'!F$11*'Incentive Relocation assumption'!N91/(1+Assumptions!$D$49)^('Incentive Relocation assumption'!$I91-2022)</f>
        <v>841.14059899172435</v>
      </c>
      <c r="AS91" s="106">
        <f>-'Levy Proposition'!G$11*'Incentive Relocation assumption'!O91/(1+Assumptions!$D$49)^('Incentive Relocation assumption'!$I91-2022)</f>
        <v>955.03450458669511</v>
      </c>
    </row>
    <row r="92" spans="1:45" x14ac:dyDescent="0.35">
      <c r="A92">
        <v>2110</v>
      </c>
      <c r="B92" s="84">
        <f>'Future Expected Cost'!V91</f>
        <v>1687822.8586656982</v>
      </c>
      <c r="C92" s="84">
        <f>'Future Expected Cost'!W91</f>
        <v>2977099.8639284531</v>
      </c>
      <c r="D92" s="84">
        <f>'Future Expected Cost'!X91</f>
        <v>2220073.7235620427</v>
      </c>
      <c r="E92" s="84">
        <f>'Future Expected Cost'!Y91</f>
        <v>830255.39804273087</v>
      </c>
      <c r="F92" s="84">
        <f>'Future Expected Cost'!Z91</f>
        <v>576626.73081470467</v>
      </c>
      <c r="G92" s="84">
        <f>'Future Expected Cost'!AA91</f>
        <v>319766.11253641953</v>
      </c>
      <c r="H92" s="84"/>
      <c r="I92">
        <v>2110</v>
      </c>
      <c r="J92" s="103">
        <f t="shared" si="21"/>
        <v>2603.3038230448215</v>
      </c>
      <c r="K92" s="103">
        <f t="shared" si="28"/>
        <v>-942.63291025633282</v>
      </c>
      <c r="L92" s="103">
        <f t="shared" si="29"/>
        <v>-1075.9048269392229</v>
      </c>
      <c r="M92" s="103">
        <f t="shared" si="30"/>
        <v>-232.71204559577009</v>
      </c>
      <c r="N92" s="103">
        <f t="shared" si="31"/>
        <v>-288.59089326254099</v>
      </c>
      <c r="O92" s="103">
        <f t="shared" si="32"/>
        <v>-63.463146990954435</v>
      </c>
      <c r="P92" s="106">
        <f t="shared" si="33"/>
        <v>6838525.9235391049</v>
      </c>
      <c r="Q92" s="106">
        <f t="shared" si="34"/>
        <v>18852.658205126656</v>
      </c>
      <c r="R92" s="106">
        <f t="shared" si="35"/>
        <v>21518.096538784455</v>
      </c>
      <c r="S92" s="106">
        <f t="shared" si="36"/>
        <v>4654.2409119154017</v>
      </c>
      <c r="T92" s="106">
        <f t="shared" si="37"/>
        <v>5771.8178652508195</v>
      </c>
      <c r="U92" s="106">
        <f t="shared" si="38"/>
        <v>1269.2629398190886</v>
      </c>
      <c r="V92" s="107">
        <f>P92*'Levy Proposition'!B$5/(1+Assumptions!$D$49)^('Incentive Relocation assumption'!$I92-2022)</f>
        <v>2290549.6963982941</v>
      </c>
      <c r="W92" s="107">
        <f>Q92*'Levy Proposition'!C$5/(1+Assumptions!$D$49)^('Incentive Relocation assumption'!$I92-2022)</f>
        <v>16165.695510625977</v>
      </c>
      <c r="X92" s="107">
        <f>R92*'Levy Proposition'!D$5/(1+Assumptions!$D$49)^('Incentive Relocation assumption'!$I92-2022)</f>
        <v>11979.22569025843</v>
      </c>
      <c r="Y92" s="107">
        <f>S92*'Levy Proposition'!E$5/(1+Assumptions!$D$49)^('Incentive Relocation assumption'!$I92-2022)</f>
        <v>4379.5518847410567</v>
      </c>
      <c r="Z92" s="107">
        <f>T92*'Levy Proposition'!F$5/(1+Assumptions!$D$49)^('Incentive Relocation assumption'!$I92-2022)</f>
        <v>3056.0449758500513</v>
      </c>
      <c r="AA92" s="107">
        <f>U92*'Levy Proposition'!G$5/(1+Assumptions!$D$49)^('Incentive Relocation assumption'!$I92-2022)</f>
        <v>1699.9537635097311</v>
      </c>
      <c r="AB92" s="81">
        <f>P92*'Levy Proposition'!B$33/(1+Assumptions!$D$49)^('Incentive Relocation assumption'!$I92-2022)</f>
        <v>2288445.7867353801</v>
      </c>
      <c r="AC92" s="81">
        <f>Q92*'Levy Proposition'!C$33/(1+Assumptions!$D$49)^('Incentive Relocation assumption'!$I92-2022)</f>
        <v>16150.847038643024</v>
      </c>
      <c r="AD92" s="81">
        <f>R92*'Levy Proposition'!D$33/(1+Assumptions!$D$49)^('Incentive Relocation assumption'!$I92-2022)</f>
        <v>11968.222563487772</v>
      </c>
      <c r="AE92" s="81">
        <f>S92*'Levy Proposition'!E$33/(1+Assumptions!$D$49)^('Incentive Relocation assumption'!$I92-2022)</f>
        <v>4375.5291903004909</v>
      </c>
      <c r="AF92" s="81">
        <f>T92*'Levy Proposition'!F$33/(1+Assumptions!$D$49)^('Incentive Relocation assumption'!$I92-2022)</f>
        <v>3053.237945483017</v>
      </c>
      <c r="AG92" s="81">
        <f>U92*'Levy Proposition'!G$33/(1+Assumptions!$D$49)^('Incentive Relocation assumption'!$I92-2022)</f>
        <v>1698.3923264646503</v>
      </c>
      <c r="AH92" s="109">
        <f t="shared" si="22"/>
        <v>2103.9096629139967</v>
      </c>
      <c r="AI92" s="109">
        <f t="shared" si="23"/>
        <v>14.848471982953924</v>
      </c>
      <c r="AJ92" s="109">
        <f t="shared" si="24"/>
        <v>11.003126770658127</v>
      </c>
      <c r="AK92" s="109">
        <f t="shared" si="25"/>
        <v>4.0226944405658287</v>
      </c>
      <c r="AL92" s="109">
        <f t="shared" si="26"/>
        <v>2.8070303670342582</v>
      </c>
      <c r="AM92" s="109">
        <f t="shared" si="27"/>
        <v>1.5614370450807655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6641.92064141016</v>
      </c>
      <c r="AP92" s="106">
        <f>-'Levy Proposition'!D$11*'Incentive Relocation assumption'!L92/(1+Assumptions!$D$49)^('Incentive Relocation assumption'!$I92-2022)</f>
        <v>3217.3075021154878</v>
      </c>
      <c r="AQ92" s="106">
        <f>-'Levy Proposition'!E$11*'Incentive Relocation assumption'!M92/(1+Assumptions!$D$49)^('Incentive Relocation assumption'!$I92-2022)</f>
        <v>1901.7650579141944</v>
      </c>
      <c r="AR92" s="106">
        <f>-'Levy Proposition'!F$11*'Incentive Relocation assumption'!N92/(1+Assumptions!$D$49)^('Incentive Relocation assumption'!$I92-2022)</f>
        <v>757.02291087928086</v>
      </c>
      <c r="AS92" s="106">
        <f>-'Levy Proposition'!G$11*'Incentive Relocation assumption'!O92/(1+Assumptions!$D$49)^('Incentive Relocation assumption'!$I92-2022)</f>
        <v>859.52693463971639</v>
      </c>
    </row>
    <row r="93" spans="1:45" x14ac:dyDescent="0.35">
      <c r="A93">
        <v>2111</v>
      </c>
      <c r="B93" s="84">
        <f>'Future Expected Cost'!V92</f>
        <v>1613745.1487004047</v>
      </c>
      <c r="C93" s="84">
        <f>'Future Expected Cost'!W92</f>
        <v>2846513.0221460159</v>
      </c>
      <c r="D93" s="84">
        <f>'Future Expected Cost'!X92</f>
        <v>2122938.4863435021</v>
      </c>
      <c r="E93" s="84">
        <f>'Future Expected Cost'!Y92</f>
        <v>794249.87896401191</v>
      </c>
      <c r="F93" s="84">
        <f>'Future Expected Cost'!Z92</f>
        <v>551576.35393806663</v>
      </c>
      <c r="G93" s="84">
        <f>'Future Expected Cost'!AA92</f>
        <v>305858.862326334</v>
      </c>
      <c r="H93" s="84"/>
      <c r="I93">
        <v>2111</v>
      </c>
      <c r="J93" s="103">
        <f t="shared" si="21"/>
        <v>2473.1386318925802</v>
      </c>
      <c r="K93" s="103">
        <f t="shared" si="28"/>
        <v>-895.50126474351623</v>
      </c>
      <c r="L93" s="103">
        <f t="shared" si="29"/>
        <v>-1022.1095855922617</v>
      </c>
      <c r="M93" s="103">
        <f t="shared" si="30"/>
        <v>-221.07644331598158</v>
      </c>
      <c r="N93" s="103">
        <f t="shared" si="31"/>
        <v>-274.16134859941394</v>
      </c>
      <c r="O93" s="103">
        <f t="shared" si="32"/>
        <v>-60.28998964140672</v>
      </c>
      <c r="P93" s="106">
        <f t="shared" si="33"/>
        <v>6841129.2273621494</v>
      </c>
      <c r="Q93" s="106">
        <f t="shared" si="34"/>
        <v>17910.025294870324</v>
      </c>
      <c r="R93" s="106">
        <f t="shared" si="35"/>
        <v>20442.191711845233</v>
      </c>
      <c r="S93" s="106">
        <f t="shared" si="36"/>
        <v>4421.5288663196316</v>
      </c>
      <c r="T93" s="106">
        <f t="shared" si="37"/>
        <v>5483.2269719882788</v>
      </c>
      <c r="U93" s="106">
        <f t="shared" si="38"/>
        <v>1205.7997928281343</v>
      </c>
      <c r="V93" s="107">
        <f>P93*'Levy Proposition'!B$5/(1+Assumptions!$D$49)^('Incentive Relocation assumption'!$I93-2022)</f>
        <v>2170810.1229508091</v>
      </c>
      <c r="W93" s="107">
        <f>Q93*'Levy Proposition'!C$5/(1+Assumptions!$D$49)^('Incentive Relocation assumption'!$I93-2022)</f>
        <v>14549.056229733364</v>
      </c>
      <c r="X93" s="107">
        <f>R93*'Levy Proposition'!D$5/(1+Assumptions!$D$49)^('Incentive Relocation assumption'!$I93-2022)</f>
        <v>10781.251449507699</v>
      </c>
      <c r="Y93" s="107">
        <f>S93*'Levy Proposition'!E$5/(1+Assumptions!$D$49)^('Incentive Relocation assumption'!$I93-2022)</f>
        <v>3941.5778053130625</v>
      </c>
      <c r="Z93" s="107">
        <f>T93*'Levy Proposition'!F$5/(1+Assumptions!$D$49)^('Incentive Relocation assumption'!$I93-2022)</f>
        <v>2750.4272961847237</v>
      </c>
      <c r="AA93" s="107">
        <f>U93*'Levy Proposition'!G$5/(1+Assumptions!$D$49)^('Incentive Relocation assumption'!$I93-2022)</f>
        <v>1529.9510545025862</v>
      </c>
      <c r="AB93" s="81">
        <f>P93*'Levy Proposition'!B$33/(1+Assumptions!$D$49)^('Incentive Relocation assumption'!$I93-2022)</f>
        <v>2168816.196164933</v>
      </c>
      <c r="AC93" s="81">
        <f>Q93*'Levy Proposition'!C$33/(1+Assumptions!$D$49)^('Incentive Relocation assumption'!$I93-2022)</f>
        <v>14535.692668996766</v>
      </c>
      <c r="AD93" s="81">
        <f>R93*'Levy Proposition'!D$33/(1+Assumptions!$D$49)^('Incentive Relocation assumption'!$I93-2022)</f>
        <v>10771.348682875481</v>
      </c>
      <c r="AE93" s="81">
        <f>S93*'Levy Proposition'!E$33/(1+Assumptions!$D$49)^('Incentive Relocation assumption'!$I93-2022)</f>
        <v>3937.9573976682223</v>
      </c>
      <c r="AF93" s="81">
        <f>T93*'Levy Proposition'!F$33/(1+Assumptions!$D$49)^('Incentive Relocation assumption'!$I93-2022)</f>
        <v>2747.9009809623631</v>
      </c>
      <c r="AG93" s="81">
        <f>U93*'Levy Proposition'!G$33/(1+Assumptions!$D$49)^('Incentive Relocation assumption'!$I93-2022)</f>
        <v>1528.5457678971852</v>
      </c>
      <c r="AH93" s="109">
        <f t="shared" si="22"/>
        <v>1993.9267858760431</v>
      </c>
      <c r="AI93" s="109">
        <f t="shared" si="23"/>
        <v>13.363560736597719</v>
      </c>
      <c r="AJ93" s="109">
        <f t="shared" si="24"/>
        <v>9.9027666322181176</v>
      </c>
      <c r="AK93" s="109">
        <f t="shared" si="25"/>
        <v>3.6204076448402702</v>
      </c>
      <c r="AL93" s="109">
        <f t="shared" si="26"/>
        <v>2.5263152223606085</v>
      </c>
      <c r="AM93" s="109">
        <f t="shared" si="27"/>
        <v>1.4052866054009883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5977.6999277132381</v>
      </c>
      <c r="AP93" s="106">
        <f>-'Levy Proposition'!D$11*'Incentive Relocation assumption'!L93/(1+Assumptions!$D$49)^('Incentive Relocation assumption'!$I93-2022)</f>
        <v>2895.5628742266631</v>
      </c>
      <c r="AQ93" s="106">
        <f>-'Levy Proposition'!E$11*'Incentive Relocation assumption'!M93/(1+Assumptions!$D$49)^('Incentive Relocation assumption'!$I93-2022)</f>
        <v>1711.5803489647897</v>
      </c>
      <c r="AR93" s="106">
        <f>-'Levy Proposition'!F$11*'Incentive Relocation assumption'!N93/(1+Assumptions!$D$49)^('Incentive Relocation assumption'!$I93-2022)</f>
        <v>681.31735441505896</v>
      </c>
      <c r="AS93" s="106">
        <f>-'Levy Proposition'!G$11*'Incentive Relocation assumption'!O93/(1+Assumptions!$D$49)^('Incentive Relocation assumption'!$I93-2022)</f>
        <v>773.5705336540359</v>
      </c>
    </row>
    <row r="94" spans="1:45" x14ac:dyDescent="0.35">
      <c r="A94">
        <v>2112</v>
      </c>
      <c r="B94" s="84">
        <f>'Future Expected Cost'!V93</f>
        <v>1542928.3765324361</v>
      </c>
      <c r="C94" s="84">
        <f>'Future Expected Cost'!W93</f>
        <v>2721671.4423278542</v>
      </c>
      <c r="D94" s="84">
        <f>'Future Expected Cost'!X93</f>
        <v>2030067.0116351065</v>
      </c>
      <c r="E94" s="84">
        <f>'Future Expected Cost'!Y93</f>
        <v>759811.91024775151</v>
      </c>
      <c r="F94" s="84">
        <f>'Future Expected Cost'!Z93</f>
        <v>527618.42804394662</v>
      </c>
      <c r="G94" s="84">
        <f>'Future Expected Cost'!AA93</f>
        <v>292558.77522860636</v>
      </c>
      <c r="H94" s="84"/>
      <c r="I94">
        <v>2112</v>
      </c>
      <c r="J94" s="103">
        <f t="shared" si="21"/>
        <v>2349.4817002979507</v>
      </c>
      <c r="K94" s="103">
        <f t="shared" si="28"/>
        <v>-850.72620150634032</v>
      </c>
      <c r="L94" s="103">
        <f t="shared" si="29"/>
        <v>-971.00410631264867</v>
      </c>
      <c r="M94" s="103">
        <f t="shared" si="30"/>
        <v>-210.02262115018249</v>
      </c>
      <c r="N94" s="103">
        <f t="shared" si="31"/>
        <v>-260.45328116944324</v>
      </c>
      <c r="O94" s="103">
        <f t="shared" si="32"/>
        <v>-57.275490159336385</v>
      </c>
      <c r="P94" s="106">
        <f t="shared" si="33"/>
        <v>6843602.3659940418</v>
      </c>
      <c r="Q94" s="106">
        <f t="shared" si="34"/>
        <v>17014.524030126806</v>
      </c>
      <c r="R94" s="106">
        <f t="shared" si="35"/>
        <v>19420.082126252972</v>
      </c>
      <c r="S94" s="106">
        <f t="shared" si="36"/>
        <v>4200.4524230036495</v>
      </c>
      <c r="T94" s="106">
        <f t="shared" si="37"/>
        <v>5209.0656233888649</v>
      </c>
      <c r="U94" s="106">
        <f t="shared" si="38"/>
        <v>1145.5098031867276</v>
      </c>
      <c r="V94" s="107">
        <f>P94*'Levy Proposition'!B$5/(1+Assumptions!$D$49)^('Incentive Relocation assumption'!$I94-2022)</f>
        <v>2057290.5650369434</v>
      </c>
      <c r="W94" s="107">
        <f>Q94*'Levy Proposition'!C$5/(1+Assumptions!$D$49)^('Incentive Relocation assumption'!$I94-2022)</f>
        <v>13094.087850213786</v>
      </c>
      <c r="X94" s="107">
        <f>R94*'Levy Proposition'!D$5/(1+Assumptions!$D$49)^('Incentive Relocation assumption'!$I94-2022)</f>
        <v>9703.0798002274078</v>
      </c>
      <c r="Y94" s="107">
        <f>S94*'Levy Proposition'!E$5/(1+Assumptions!$D$49)^('Incentive Relocation assumption'!$I94-2022)</f>
        <v>3547.403023004741</v>
      </c>
      <c r="Z94" s="107">
        <f>T94*'Levy Proposition'!F$5/(1+Assumptions!$D$49)^('Incentive Relocation assumption'!$I94-2022)</f>
        <v>2475.3727027508212</v>
      </c>
      <c r="AA94" s="107">
        <f>U94*'Levy Proposition'!G$5/(1+Assumptions!$D$49)^('Incentive Relocation assumption'!$I94-2022)</f>
        <v>1376.9493496934015</v>
      </c>
      <c r="AB94" s="81">
        <f>P94*'Levy Proposition'!B$33/(1+Assumptions!$D$49)^('Incentive Relocation assumption'!$I94-2022)</f>
        <v>2055400.9079358513</v>
      </c>
      <c r="AC94" s="81">
        <f>Q94*'Levy Proposition'!C$33/(1+Assumptions!$D$49)^('Incentive Relocation assumption'!$I94-2022)</f>
        <v>13082.060703193825</v>
      </c>
      <c r="AD94" s="81">
        <f>R94*'Levy Proposition'!D$33/(1+Assumptions!$D$49)^('Incentive Relocation assumption'!$I94-2022)</f>
        <v>9694.1673529734453</v>
      </c>
      <c r="AE94" s="81">
        <f>S94*'Levy Proposition'!E$33/(1+Assumptions!$D$49)^('Incentive Relocation assumption'!$I94-2022)</f>
        <v>3544.1446717408121</v>
      </c>
      <c r="AF94" s="81">
        <f>T94*'Levy Proposition'!F$33/(1+Assumptions!$D$49)^('Incentive Relocation assumption'!$I94-2022)</f>
        <v>2473.0990299478167</v>
      </c>
      <c r="AG94" s="81">
        <f>U94*'Levy Proposition'!G$33/(1+Assumptions!$D$49)^('Incentive Relocation assumption'!$I94-2022)</f>
        <v>1375.6845978101662</v>
      </c>
      <c r="AH94" s="109">
        <f t="shared" si="22"/>
        <v>1889.6571010921616</v>
      </c>
      <c r="AI94" s="109">
        <f t="shared" si="23"/>
        <v>12.027147019960466</v>
      </c>
      <c r="AJ94" s="109">
        <f t="shared" si="24"/>
        <v>8.9124472539624549</v>
      </c>
      <c r="AK94" s="109">
        <f t="shared" si="25"/>
        <v>3.2583512639289438</v>
      </c>
      <c r="AL94" s="109">
        <f t="shared" si="26"/>
        <v>2.2736728030045015</v>
      </c>
      <c r="AM94" s="109">
        <f t="shared" si="27"/>
        <v>1.2647518832352489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5379.904150465175</v>
      </c>
      <c r="AP94" s="106">
        <f>-'Levy Proposition'!D$11*'Incentive Relocation assumption'!L94/(1+Assumptions!$D$49)^('Incentive Relocation assumption'!$I94-2022)</f>
        <v>2605.9940969543095</v>
      </c>
      <c r="AQ94" s="106">
        <f>-'Levy Proposition'!E$11*'Incentive Relocation assumption'!M94/(1+Assumptions!$D$49)^('Incentive Relocation assumption'!$I94-2022)</f>
        <v>1540.4149312615073</v>
      </c>
      <c r="AR94" s="106">
        <f>-'Levy Proposition'!F$11*'Incentive Relocation assumption'!N94/(1+Assumptions!$D$49)^('Incentive Relocation assumption'!$I94-2022)</f>
        <v>613.18268014897353</v>
      </c>
      <c r="AS94" s="106">
        <f>-'Levy Proposition'!G$11*'Incentive Relocation assumption'!O94/(1+Assumptions!$D$49)^('Incentive Relocation assumption'!$I94-2022)</f>
        <v>696.21014353508633</v>
      </c>
    </row>
    <row r="95" spans="1:45" x14ac:dyDescent="0.35">
      <c r="A95">
        <v>2113</v>
      </c>
      <c r="B95" s="84">
        <f>'Future Expected Cost'!V94</f>
        <v>1475228.6032289609</v>
      </c>
      <c r="C95" s="84">
        <f>'Future Expected Cost'!W94</f>
        <v>2602321.6615630849</v>
      </c>
      <c r="D95" s="84">
        <f>'Future Expected Cost'!X94</f>
        <v>1941271.5835956018</v>
      </c>
      <c r="E95" s="84">
        <f>'Future Expected Cost'!Y94</f>
        <v>726872.998109526</v>
      </c>
      <c r="F95" s="84">
        <f>'Future Expected Cost'!Z94</f>
        <v>504705.1415770927</v>
      </c>
      <c r="G95" s="84">
        <f>'Future Expected Cost'!AA94</f>
        <v>279839.25037706451</v>
      </c>
      <c r="H95" s="84"/>
      <c r="I95">
        <v>2113</v>
      </c>
      <c r="J95" s="103">
        <f t="shared" si="21"/>
        <v>2232.0076152830534</v>
      </c>
      <c r="K95" s="103">
        <f t="shared" si="28"/>
        <v>-808.18989143102328</v>
      </c>
      <c r="L95" s="103">
        <f t="shared" si="29"/>
        <v>-922.45390099701626</v>
      </c>
      <c r="M95" s="103">
        <f t="shared" si="30"/>
        <v>-199.52149009267336</v>
      </c>
      <c r="N95" s="103">
        <f t="shared" si="31"/>
        <v>-247.43061711097107</v>
      </c>
      <c r="O95" s="103">
        <f t="shared" si="32"/>
        <v>-54.411715651369562</v>
      </c>
      <c r="P95" s="106">
        <f t="shared" si="33"/>
        <v>6845951.8476943402</v>
      </c>
      <c r="Q95" s="106">
        <f t="shared" si="34"/>
        <v>16163.797828620465</v>
      </c>
      <c r="R95" s="106">
        <f t="shared" si="35"/>
        <v>18449.078019940323</v>
      </c>
      <c r="S95" s="106">
        <f t="shared" si="36"/>
        <v>3990.4298018534669</v>
      </c>
      <c r="T95" s="106">
        <f t="shared" si="37"/>
        <v>4948.6123422194214</v>
      </c>
      <c r="U95" s="106">
        <f t="shared" si="38"/>
        <v>1088.2343130273912</v>
      </c>
      <c r="V95" s="107">
        <f>P95*'Levy Proposition'!B$5/(1+Assumptions!$D$49)^('Incentive Relocation assumption'!$I95-2022)</f>
        <v>1949671.8866279533</v>
      </c>
      <c r="W95" s="107">
        <f>Q95*'Levy Proposition'!C$5/(1+Assumptions!$D$49)^('Incentive Relocation assumption'!$I95-2022)</f>
        <v>11784.622584571491</v>
      </c>
      <c r="X95" s="107">
        <f>R95*'Levy Proposition'!D$5/(1+Assumptions!$D$49)^('Incentive Relocation assumption'!$I95-2022)</f>
        <v>8732.7299665086939</v>
      </c>
      <c r="Y95" s="107">
        <f>S95*'Levy Proposition'!E$5/(1+Assumptions!$D$49)^('Incentive Relocation assumption'!$I95-2022)</f>
        <v>3192.64741917829</v>
      </c>
      <c r="Z95" s="107">
        <f>T95*'Levy Proposition'!F$5/(1+Assumptions!$D$49)^('Incentive Relocation assumption'!$I95-2022)</f>
        <v>2227.8247550930264</v>
      </c>
      <c r="AA95" s="107">
        <f>U95*'Levy Proposition'!G$5/(1+Assumptions!$D$49)^('Incentive Relocation assumption'!$I95-2022)</f>
        <v>1239.2484753294937</v>
      </c>
      <c r="AB95" s="81">
        <f>P95*'Levy Proposition'!B$33/(1+Assumptions!$D$49)^('Incentive Relocation assumption'!$I95-2022)</f>
        <v>1947881.0791513731</v>
      </c>
      <c r="AC95" s="81">
        <f>Q95*'Levy Proposition'!C$33/(1+Assumptions!$D$49)^('Incentive Relocation assumption'!$I95-2022)</f>
        <v>11773.798204131956</v>
      </c>
      <c r="AD95" s="81">
        <f>R95*'Levy Proposition'!D$33/(1+Assumptions!$D$49)^('Incentive Relocation assumption'!$I95-2022)</f>
        <v>8724.7088024234763</v>
      </c>
      <c r="AE95" s="81">
        <f>S95*'Levy Proposition'!E$33/(1+Assumptions!$D$49)^('Incentive Relocation assumption'!$I95-2022)</f>
        <v>3189.7149170954713</v>
      </c>
      <c r="AF95" s="81">
        <f>T95*'Levy Proposition'!F$33/(1+Assumptions!$D$49)^('Incentive Relocation assumption'!$I95-2022)</f>
        <v>2225.7784593776837</v>
      </c>
      <c r="AG95" s="81">
        <f>U95*'Levy Proposition'!G$33/(1+Assumptions!$D$49)^('Incentive Relocation assumption'!$I95-2022)</f>
        <v>1238.1102040900194</v>
      </c>
      <c r="AH95" s="109">
        <f t="shared" si="22"/>
        <v>1790.807476580143</v>
      </c>
      <c r="AI95" s="109">
        <f t="shared" si="23"/>
        <v>10.824380439535162</v>
      </c>
      <c r="AJ95" s="109">
        <f t="shared" si="24"/>
        <v>8.021164085217606</v>
      </c>
      <c r="AK95" s="109">
        <f t="shared" si="25"/>
        <v>2.9325020828187007</v>
      </c>
      <c r="AL95" s="109">
        <f t="shared" si="26"/>
        <v>2.0462957153426942</v>
      </c>
      <c r="AM95" s="109">
        <f t="shared" si="27"/>
        <v>1.1382712394743066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4841.8905295008135</v>
      </c>
      <c r="AP95" s="106">
        <f>-'Levy Proposition'!D$11*'Incentive Relocation assumption'!L95/(1+Assumptions!$D$49)^('Incentive Relocation assumption'!$I95-2022)</f>
        <v>2345.3834464480342</v>
      </c>
      <c r="AQ95" s="106">
        <f>-'Levy Proposition'!E$11*'Incentive Relocation assumption'!M95/(1+Assumptions!$D$49)^('Incentive Relocation assumption'!$I95-2022)</f>
        <v>1386.3667936410793</v>
      </c>
      <c r="AR95" s="106">
        <f>-'Levy Proposition'!F$11*'Incentive Relocation assumption'!N95/(1+Assumptions!$D$49)^('Incentive Relocation assumption'!$I95-2022)</f>
        <v>551.86176720463118</v>
      </c>
      <c r="AS95" s="106">
        <f>-'Levy Proposition'!G$11*'Incentive Relocation assumption'!O95/(1+Assumptions!$D$49)^('Incentive Relocation assumption'!$I95-2022)</f>
        <v>626.58612611777926</v>
      </c>
    </row>
    <row r="96" spans="1:45" x14ac:dyDescent="0.35">
      <c r="A96">
        <v>2114</v>
      </c>
      <c r="B96" s="84">
        <f>'Future Expected Cost'!V95</f>
        <v>1410508.259071829</v>
      </c>
      <c r="C96" s="84">
        <f>'Future Expected Cost'!W95</f>
        <v>2488221.4269655868</v>
      </c>
      <c r="D96" s="84">
        <f>'Future Expected Cost'!X95</f>
        <v>1856372.7732111926</v>
      </c>
      <c r="E96" s="84">
        <f>'Future Expected Cost'!Y95</f>
        <v>695367.65164891258</v>
      </c>
      <c r="F96" s="84">
        <f>'Future Expected Cost'!Z95</f>
        <v>482790.78231903556</v>
      </c>
      <c r="G96" s="84">
        <f>'Future Expected Cost'!AA95</f>
        <v>267674.85609407246</v>
      </c>
      <c r="H96" s="84"/>
      <c r="I96">
        <v>2114</v>
      </c>
      <c r="J96" s="103">
        <f t="shared" si="21"/>
        <v>2120.4072345189011</v>
      </c>
      <c r="K96" s="103">
        <f t="shared" si="28"/>
        <v>-767.78039685947215</v>
      </c>
      <c r="L96" s="103">
        <f t="shared" si="29"/>
        <v>-876.33120594716536</v>
      </c>
      <c r="M96" s="103">
        <f t="shared" si="30"/>
        <v>-189.54541558803967</v>
      </c>
      <c r="N96" s="103">
        <f t="shared" si="31"/>
        <v>-235.05908625542253</v>
      </c>
      <c r="O96" s="103">
        <f t="shared" si="32"/>
        <v>-51.691129868801085</v>
      </c>
      <c r="P96" s="106">
        <f t="shared" si="33"/>
        <v>6848183.8553096233</v>
      </c>
      <c r="Q96" s="106">
        <f t="shared" si="34"/>
        <v>15355.607937189441</v>
      </c>
      <c r="R96" s="106">
        <f t="shared" si="35"/>
        <v>17526.624118943306</v>
      </c>
      <c r="S96" s="106">
        <f t="shared" si="36"/>
        <v>3790.9083117607934</v>
      </c>
      <c r="T96" s="106">
        <f t="shared" si="37"/>
        <v>4701.1817251084503</v>
      </c>
      <c r="U96" s="106">
        <f t="shared" si="38"/>
        <v>1033.8225973760216</v>
      </c>
      <c r="V96" s="107">
        <f>P96*'Levy Proposition'!B$5/(1+Assumptions!$D$49)^('Incentive Relocation assumption'!$I96-2022)</f>
        <v>1847650.9235964112</v>
      </c>
      <c r="W96" s="107">
        <f>Q96*'Levy Proposition'!C$5/(1+Assumptions!$D$49)^('Incentive Relocation assumption'!$I96-2022)</f>
        <v>10606.10949379914</v>
      </c>
      <c r="X96" s="107">
        <f>R96*'Levy Proposition'!D$5/(1+Assumptions!$D$49)^('Incentive Relocation assumption'!$I96-2022)</f>
        <v>7859.4193017119806</v>
      </c>
      <c r="Y96" s="107">
        <f>S96*'Levy Proposition'!E$5/(1+Assumptions!$D$49)^('Incentive Relocation assumption'!$I96-2022)</f>
        <v>2873.3689059530834</v>
      </c>
      <c r="Z96" s="107">
        <f>T96*'Levy Proposition'!F$5/(1+Assumptions!$D$49)^('Incentive Relocation assumption'!$I96-2022)</f>
        <v>2005.0326699853381</v>
      </c>
      <c r="AA96" s="107">
        <f>U96*'Levy Proposition'!G$5/(1+Assumptions!$D$49)^('Incentive Relocation assumption'!$I96-2022)</f>
        <v>1115.3182823670529</v>
      </c>
      <c r="AB96" s="81">
        <f>P96*'Levy Proposition'!B$33/(1+Assumptions!$D$49)^('Incentive Relocation assumption'!$I96-2022)</f>
        <v>1845953.8241455853</v>
      </c>
      <c r="AC96" s="81">
        <f>Q96*'Levy Proposition'!C$33/(1+Assumptions!$D$49)^('Incentive Relocation assumption'!$I96-2022)</f>
        <v>10596.367598093922</v>
      </c>
      <c r="AD96" s="81">
        <f>R96*'Levy Proposition'!D$33/(1+Assumptions!$D$49)^('Incentive Relocation assumption'!$I96-2022)</f>
        <v>7852.2002886341306</v>
      </c>
      <c r="AE96" s="81">
        <f>S96*'Levy Proposition'!E$33/(1+Assumptions!$D$49)^('Incentive Relocation assumption'!$I96-2022)</f>
        <v>2870.7296667277315</v>
      </c>
      <c r="AF96" s="81">
        <f>T96*'Levy Proposition'!F$33/(1+Assumptions!$D$49)^('Incentive Relocation assumption'!$I96-2022)</f>
        <v>2003.1910126681125</v>
      </c>
      <c r="AG96" s="81">
        <f>U96*'Levy Proposition'!G$33/(1+Assumptions!$D$49)^('Incentive Relocation assumption'!$I96-2022)</f>
        <v>1114.2938431613954</v>
      </c>
      <c r="AH96" s="109">
        <f t="shared" si="22"/>
        <v>1697.0994508259464</v>
      </c>
      <c r="AI96" s="109">
        <f t="shared" si="23"/>
        <v>9.7418957052177575</v>
      </c>
      <c r="AJ96" s="109">
        <f t="shared" si="24"/>
        <v>7.2190130778499224</v>
      </c>
      <c r="AK96" s="109">
        <f t="shared" si="25"/>
        <v>2.6392392253519574</v>
      </c>
      <c r="AL96" s="109">
        <f t="shared" si="26"/>
        <v>1.8416573172255539</v>
      </c>
      <c r="AM96" s="109">
        <f t="shared" si="27"/>
        <v>1.0244392056574725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4357.680591324769</v>
      </c>
      <c r="AP96" s="106">
        <f>-'Levy Proposition'!D$11*'Incentive Relocation assumption'!L96/(1+Assumptions!$D$49)^('Incentive Relocation assumption'!$I96-2022)</f>
        <v>2110.8349851219568</v>
      </c>
      <c r="AQ96" s="106">
        <f>-'Levy Proposition'!E$11*'Incentive Relocation assumption'!M96/(1+Assumptions!$D$49)^('Incentive Relocation assumption'!$I96-2022)</f>
        <v>1247.724134260782</v>
      </c>
      <c r="AR96" s="106">
        <f>-'Levy Proposition'!F$11*'Incentive Relocation assumption'!N96/(1+Assumptions!$D$49)^('Incentive Relocation assumption'!$I96-2022)</f>
        <v>496.67321005907627</v>
      </c>
      <c r="AS96" s="106">
        <f>-'Levy Proposition'!G$11*'Incentive Relocation assumption'!O96/(1+Assumptions!$D$49)^('Incentive Relocation assumption'!$I96-2022)</f>
        <v>563.92481076153626</v>
      </c>
    </row>
    <row r="97" spans="1:45" x14ac:dyDescent="0.35">
      <c r="A97">
        <v>2115</v>
      </c>
      <c r="B97" s="84">
        <f>'Future Expected Cost'!V96</f>
        <v>1348635.8610942801</v>
      </c>
      <c r="C97" s="84">
        <f>'Future Expected Cost'!W96</f>
        <v>2379139.198756217</v>
      </c>
      <c r="D97" s="84">
        <f>'Future Expected Cost'!X96</f>
        <v>1775199.0715649386</v>
      </c>
      <c r="E97" s="84">
        <f>'Future Expected Cost'!Y96</f>
        <v>665233.25079144235</v>
      </c>
      <c r="F97" s="84">
        <f>'Future Expected Cost'!Z96</f>
        <v>461831.64493377833</v>
      </c>
      <c r="G97" s="84">
        <f>'Future Expected Cost'!AA96</f>
        <v>256041.27835022102</v>
      </c>
      <c r="H97" s="84"/>
      <c r="I97">
        <v>2115</v>
      </c>
      <c r="J97" s="103">
        <f t="shared" si="21"/>
        <v>2014.3868727929555</v>
      </c>
      <c r="K97" s="103">
        <f t="shared" si="28"/>
        <v>-729.3913770164985</v>
      </c>
      <c r="L97" s="103">
        <f t="shared" si="29"/>
        <v>-832.51464564980711</v>
      </c>
      <c r="M97" s="103">
        <f t="shared" si="30"/>
        <v>-180.0681448086377</v>
      </c>
      <c r="N97" s="103">
        <f t="shared" si="31"/>
        <v>-223.3061319426514</v>
      </c>
      <c r="O97" s="103">
        <f t="shared" si="32"/>
        <v>-49.106573375361023</v>
      </c>
      <c r="P97" s="106">
        <f t="shared" si="33"/>
        <v>6850304.2625441421</v>
      </c>
      <c r="Q97" s="106">
        <f t="shared" si="34"/>
        <v>14587.827540329969</v>
      </c>
      <c r="R97" s="106">
        <f t="shared" si="35"/>
        <v>16650.292912996141</v>
      </c>
      <c r="S97" s="106">
        <f t="shared" si="36"/>
        <v>3601.3628961727536</v>
      </c>
      <c r="T97" s="106">
        <f t="shared" si="37"/>
        <v>4466.1226388530276</v>
      </c>
      <c r="U97" s="106">
        <f t="shared" si="38"/>
        <v>982.13146750722046</v>
      </c>
      <c r="V97" s="107">
        <f>P97*'Levy Proposition'!B$5/(1+Assumptions!$D$49)^('Incentive Relocation assumption'!$I97-2022)</f>
        <v>1750939.7256389477</v>
      </c>
      <c r="W97" s="107">
        <f>Q97*'Levy Proposition'!C$5/(1+Assumptions!$D$49)^('Incentive Relocation assumption'!$I97-2022)</f>
        <v>9545.4527955548056</v>
      </c>
      <c r="X97" s="107">
        <f>R97*'Levy Proposition'!D$5/(1+Assumptions!$D$49)^('Incentive Relocation assumption'!$I97-2022)</f>
        <v>7073.4434703720026</v>
      </c>
      <c r="Y97" s="107">
        <f>S97*'Levy Proposition'!E$5/(1+Assumptions!$D$49)^('Incentive Relocation assumption'!$I97-2022)</f>
        <v>2586.0196212405367</v>
      </c>
      <c r="Z97" s="107">
        <f>T97*'Levy Proposition'!F$5/(1+Assumptions!$D$49)^('Incentive Relocation assumption'!$I97-2022)</f>
        <v>1804.520754389707</v>
      </c>
      <c r="AA97" s="107">
        <f>U97*'Levy Proposition'!G$5/(1+Assumptions!$D$49)^('Incentive Relocation assumption'!$I97-2022)</f>
        <v>1003.7816432668621</v>
      </c>
      <c r="AB97" s="81">
        <f>P97*'Levy Proposition'!B$33/(1+Assumptions!$D$49)^('Incentive Relocation assumption'!$I97-2022)</f>
        <v>1749331.4571024717</v>
      </c>
      <c r="AC97" s="81">
        <f>Q97*'Levy Proposition'!C$33/(1+Assumptions!$D$49)^('Incentive Relocation assumption'!$I97-2022)</f>
        <v>9536.6851314412343</v>
      </c>
      <c r="AD97" s="81">
        <f>R97*'Levy Proposition'!D$33/(1+Assumptions!$D$49)^('Incentive Relocation assumption'!$I97-2022)</f>
        <v>7066.9463897407486</v>
      </c>
      <c r="AE97" s="81">
        <f>S97*'Levy Proposition'!E$33/(1+Assumptions!$D$49)^('Incentive Relocation assumption'!$I97-2022)</f>
        <v>2583.6443173219318</v>
      </c>
      <c r="AF97" s="81">
        <f>T97*'Levy Proposition'!F$33/(1+Assumptions!$D$49)^('Incentive Relocation assumption'!$I97-2022)</f>
        <v>1802.8632707480906</v>
      </c>
      <c r="AG97" s="81">
        <f>U97*'Levy Proposition'!G$33/(1+Assumptions!$D$49)^('Incentive Relocation assumption'!$I97-2022)</f>
        <v>1002.8596524006322</v>
      </c>
      <c r="AH97" s="109">
        <f t="shared" si="22"/>
        <v>1608.2685364759527</v>
      </c>
      <c r="AI97" s="109">
        <f t="shared" si="23"/>
        <v>8.7676641135712998</v>
      </c>
      <c r="AJ97" s="109">
        <f t="shared" si="24"/>
        <v>6.4970806312539935</v>
      </c>
      <c r="AK97" s="109">
        <f t="shared" si="25"/>
        <v>2.3753039186049136</v>
      </c>
      <c r="AL97" s="109">
        <f t="shared" si="26"/>
        <v>1.6574836416164089</v>
      </c>
      <c r="AM97" s="109">
        <f t="shared" si="27"/>
        <v>0.92199086622997584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3921.8937355790126</v>
      </c>
      <c r="AP97" s="106">
        <f>-'Levy Proposition'!D$11*'Incentive Relocation assumption'!L97/(1+Assumptions!$D$49)^('Incentive Relocation assumption'!$I97-2022)</f>
        <v>1899.7423816402527</v>
      </c>
      <c r="AQ97" s="106">
        <f>-'Levy Proposition'!E$11*'Incentive Relocation assumption'!M97/(1+Assumptions!$D$49)^('Incentive Relocation assumption'!$I97-2022)</f>
        <v>1122.9463388459278</v>
      </c>
      <c r="AR97" s="106">
        <f>-'Levy Proposition'!F$11*'Incentive Relocation assumption'!N97/(1+Assumptions!$D$49)^('Incentive Relocation assumption'!$I97-2022)</f>
        <v>447.00374668085368</v>
      </c>
      <c r="AS97" s="106">
        <f>-'Levy Proposition'!G$11*'Incentive Relocation assumption'!O97/(1+Assumptions!$D$49)^('Incentive Relocation assumption'!$I97-2022)</f>
        <v>507.52989722702199</v>
      </c>
    </row>
    <row r="98" spans="1:45" x14ac:dyDescent="0.35">
      <c r="A98">
        <v>2116</v>
      </c>
      <c r="B98" s="84">
        <f>'Future Expected Cost'!V97</f>
        <v>1289485.743169558</v>
      </c>
      <c r="C98" s="84">
        <f>'Future Expected Cost'!W97</f>
        <v>2274853.6754175541</v>
      </c>
      <c r="D98" s="84">
        <f>'Future Expected Cost'!X97</f>
        <v>1697586.5393719282</v>
      </c>
      <c r="E98" s="84">
        <f>'Future Expected Cost'!Y97</f>
        <v>636409.92005445226</v>
      </c>
      <c r="F98" s="84">
        <f>'Future Expected Cost'!Z97</f>
        <v>441785.94259620691</v>
      </c>
      <c r="G98" s="84">
        <f>'Future Expected Cost'!AA97</f>
        <v>244915.27150206937</v>
      </c>
      <c r="H98" s="84"/>
      <c r="I98">
        <v>2116</v>
      </c>
      <c r="J98" s="103">
        <f t="shared" si="21"/>
        <v>1913.6675291533079</v>
      </c>
      <c r="K98" s="103">
        <f t="shared" si="28"/>
        <v>-692.92180816567361</v>
      </c>
      <c r="L98" s="103">
        <f t="shared" si="29"/>
        <v>-790.88891336731672</v>
      </c>
      <c r="M98" s="103">
        <f t="shared" si="30"/>
        <v>-171.06473756820583</v>
      </c>
      <c r="N98" s="103">
        <f t="shared" si="31"/>
        <v>-212.14082534551881</v>
      </c>
      <c r="O98" s="103">
        <f t="shared" si="32"/>
        <v>-46.651244706592976</v>
      </c>
      <c r="P98" s="106">
        <f t="shared" si="33"/>
        <v>6852318.6494169347</v>
      </c>
      <c r="Q98" s="106">
        <f t="shared" si="34"/>
        <v>13858.43616331347</v>
      </c>
      <c r="R98" s="106">
        <f t="shared" si="35"/>
        <v>15817.778267346333</v>
      </c>
      <c r="S98" s="106">
        <f t="shared" si="36"/>
        <v>3421.2947513641161</v>
      </c>
      <c r="T98" s="106">
        <f t="shared" si="37"/>
        <v>4242.8165069103761</v>
      </c>
      <c r="U98" s="106">
        <f t="shared" si="38"/>
        <v>933.02489413185947</v>
      </c>
      <c r="V98" s="107">
        <f>P98*'Levy Proposition'!B$5/(1+Assumptions!$D$49)^('Incentive Relocation assumption'!$I98-2022)</f>
        <v>1659264.8298387146</v>
      </c>
      <c r="W98" s="107">
        <f>Q98*'Levy Proposition'!C$5/(1+Assumptions!$D$49)^('Incentive Relocation assumption'!$I98-2022)</f>
        <v>8590.8663422186819</v>
      </c>
      <c r="X98" s="107">
        <f>R98*'Levy Proposition'!D$5/(1+Assumptions!$D$49)^('Incentive Relocation assumption'!$I98-2022)</f>
        <v>6366.0686124291306</v>
      </c>
      <c r="Y98" s="107">
        <f>S98*'Levy Proposition'!E$5/(1+Assumptions!$D$49)^('Incentive Relocation assumption'!$I98-2022)</f>
        <v>2327.4065044644303</v>
      </c>
      <c r="Z98" s="107">
        <f>T98*'Levy Proposition'!F$5/(1+Assumptions!$D$49)^('Incentive Relocation assumption'!$I98-2022)</f>
        <v>1624.0608952506548</v>
      </c>
      <c r="AA98" s="107">
        <f>U98*'Levy Proposition'!G$5/(1+Assumptions!$D$49)^('Incentive Relocation assumption'!$I98-2022)</f>
        <v>903.39914918379054</v>
      </c>
      <c r="AB98" s="81">
        <f>P98*'Levy Proposition'!B$33/(1+Assumptions!$D$49)^('Incentive Relocation assumption'!$I98-2022)</f>
        <v>1657740.7662856206</v>
      </c>
      <c r="AC98" s="81">
        <f>Q98*'Levy Proposition'!C$33/(1+Assumptions!$D$49)^('Incentive Relocation assumption'!$I98-2022)</f>
        <v>8582.9754823353032</v>
      </c>
      <c r="AD98" s="81">
        <f>R98*'Levy Proposition'!D$33/(1+Assumptions!$D$49)^('Incentive Relocation assumption'!$I98-2022)</f>
        <v>6360.2212678857986</v>
      </c>
      <c r="AE98" s="81">
        <f>S98*'Levy Proposition'!E$33/(1+Assumptions!$D$49)^('Incentive Relocation assumption'!$I98-2022)</f>
        <v>2325.2687411834277</v>
      </c>
      <c r="AF98" s="81">
        <f>T98*'Levy Proposition'!F$33/(1+Assumptions!$D$49)^('Incentive Relocation assumption'!$I98-2022)</f>
        <v>1622.5691671226637</v>
      </c>
      <c r="AG98" s="81">
        <f>U98*'Levy Proposition'!G$33/(1+Assumptions!$D$49)^('Incentive Relocation assumption'!$I98-2022)</f>
        <v>902.56936138114008</v>
      </c>
      <c r="AH98" s="109">
        <f t="shared" si="22"/>
        <v>1524.0635530939326</v>
      </c>
      <c r="AI98" s="109">
        <f t="shared" si="23"/>
        <v>7.8908598833786527</v>
      </c>
      <c r="AJ98" s="109">
        <f t="shared" si="24"/>
        <v>5.8473445433319284</v>
      </c>
      <c r="AK98" s="109">
        <f t="shared" si="25"/>
        <v>2.1377632810026626</v>
      </c>
      <c r="AL98" s="109">
        <f t="shared" si="26"/>
        <v>1.4917281279911094</v>
      </c>
      <c r="AM98" s="109">
        <f t="shared" si="27"/>
        <v>0.82978780265045771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3529.6874451502381</v>
      </c>
      <c r="AP98" s="106">
        <f>-'Levy Proposition'!D$11*'Incentive Relocation assumption'!L98/(1+Assumptions!$D$49)^('Incentive Relocation assumption'!$I98-2022)</f>
        <v>1709.7599490429432</v>
      </c>
      <c r="AQ98" s="106">
        <f>-'Levy Proposition'!E$11*'Incentive Relocation assumption'!M98/(1+Assumptions!$D$49)^('Incentive Relocation assumption'!$I98-2022)</f>
        <v>1010.6468611946518</v>
      </c>
      <c r="AR98" s="106">
        <f>-'Levy Proposition'!F$11*'Incentive Relocation assumption'!N98/(1+Assumptions!$D$49)^('Incentive Relocation assumption'!$I98-2022)</f>
        <v>402.30144388692594</v>
      </c>
      <c r="AS98" s="106">
        <f>-'Levy Proposition'!G$11*'Incentive Relocation assumption'!O98/(1+Assumptions!$D$49)^('Incentive Relocation assumption'!$I98-2022)</f>
        <v>456.77471830228774</v>
      </c>
    </row>
    <row r="99" spans="1:45" x14ac:dyDescent="0.35">
      <c r="A99">
        <v>2117</v>
      </c>
      <c r="B99" s="84">
        <f>'Future Expected Cost'!V98</f>
        <v>1232937.7980926561</v>
      </c>
      <c r="C99" s="84">
        <f>'Future Expected Cost'!W98</f>
        <v>2175153.3399389475</v>
      </c>
      <c r="D99" s="84">
        <f>'Future Expected Cost'!X98</f>
        <v>1623378.4720573351</v>
      </c>
      <c r="E99" s="84">
        <f>'Future Expected Cost'!Y98</f>
        <v>608840.40787933953</v>
      </c>
      <c r="F99" s="84">
        <f>'Future Expected Cost'!Z98</f>
        <v>422613.72252248804</v>
      </c>
      <c r="G99" s="84">
        <f>'Future Expected Cost'!AA98</f>
        <v>234274.61120700784</v>
      </c>
      <c r="H99" s="84"/>
      <c r="I99">
        <v>2117</v>
      </c>
      <c r="J99" s="103">
        <f t="shared" si="21"/>
        <v>1817.9841526956427</v>
      </c>
      <c r="K99" s="103">
        <f t="shared" si="28"/>
        <v>-658.27571775738988</v>
      </c>
      <c r="L99" s="103">
        <f t="shared" si="29"/>
        <v>-751.34446769895089</v>
      </c>
      <c r="M99" s="103">
        <f t="shared" si="30"/>
        <v>-162.51150068979553</v>
      </c>
      <c r="N99" s="103">
        <f t="shared" si="31"/>
        <v>-201.53378407824289</v>
      </c>
      <c r="O99" s="103">
        <f t="shared" si="32"/>
        <v>-44.31868247126333</v>
      </c>
      <c r="P99" s="106">
        <f t="shared" si="33"/>
        <v>6854232.3169460883</v>
      </c>
      <c r="Q99" s="106">
        <f t="shared" si="34"/>
        <v>13165.514355147796</v>
      </c>
      <c r="R99" s="106">
        <f t="shared" si="35"/>
        <v>15026.889353979017</v>
      </c>
      <c r="S99" s="106">
        <f t="shared" si="36"/>
        <v>3250.2300137959101</v>
      </c>
      <c r="T99" s="106">
        <f t="shared" si="37"/>
        <v>4030.6756815648573</v>
      </c>
      <c r="U99" s="106">
        <f t="shared" si="38"/>
        <v>886.37364942526654</v>
      </c>
      <c r="V99" s="107">
        <f>P99*'Levy Proposition'!B$5/(1+Assumptions!$D$49)^('Incentive Relocation assumption'!$I99-2022)</f>
        <v>1572366.5650284661</v>
      </c>
      <c r="W99" s="107">
        <f>Q99*'Levy Proposition'!C$5/(1+Assumptions!$D$49)^('Incentive Relocation assumption'!$I99-2022)</f>
        <v>7731.7426517718368</v>
      </c>
      <c r="X99" s="107">
        <f>R99*'Levy Proposition'!D$5/(1+Assumptions!$D$49)^('Incentive Relocation assumption'!$I99-2022)</f>
        <v>5729.434291502721</v>
      </c>
      <c r="Y99" s="107">
        <f>S99*'Levy Proposition'!E$5/(1+Assumptions!$D$49)^('Incentive Relocation assumption'!$I99-2022)</f>
        <v>2094.6558148792546</v>
      </c>
      <c r="Z99" s="107">
        <f>T99*'Levy Proposition'!F$5/(1+Assumptions!$D$49)^('Incentive Relocation assumption'!$I99-2022)</f>
        <v>1461.6478004290905</v>
      </c>
      <c r="AA99" s="107">
        <f>U99*'Levy Proposition'!G$5/(1+Assumptions!$D$49)^('Incentive Relocation assumption'!$I99-2022)</f>
        <v>813.05533750334109</v>
      </c>
      <c r="AB99" s="81">
        <f>P99*'Levy Proposition'!B$33/(1+Assumptions!$D$49)^('Incentive Relocation assumption'!$I99-2022)</f>
        <v>1570922.3190402614</v>
      </c>
      <c r="AC99" s="81">
        <f>Q99*'Levy Proposition'!C$33/(1+Assumptions!$D$49)^('Incentive Relocation assumption'!$I99-2022)</f>
        <v>7724.6409119135815</v>
      </c>
      <c r="AD99" s="81">
        <f>R99*'Levy Proposition'!D$33/(1+Assumptions!$D$49)^('Incentive Relocation assumption'!$I99-2022)</f>
        <v>5724.1717066359188</v>
      </c>
      <c r="AE99" s="81">
        <f>S99*'Levy Proposition'!E$33/(1+Assumptions!$D$49)^('Incentive Relocation assumption'!$I99-2022)</f>
        <v>2092.7318371474753</v>
      </c>
      <c r="AF99" s="81">
        <f>T99*'Levy Proposition'!F$33/(1+Assumptions!$D$49)^('Incentive Relocation assumption'!$I99-2022)</f>
        <v>1460.3052515483848</v>
      </c>
      <c r="AG99" s="81">
        <f>U99*'Levy Proposition'!G$33/(1+Assumptions!$D$49)^('Incentive Relocation assumption'!$I99-2022)</f>
        <v>812.30853206019924</v>
      </c>
      <c r="AH99" s="109">
        <f t="shared" si="22"/>
        <v>1444.2459882046096</v>
      </c>
      <c r="AI99" s="109">
        <f t="shared" si="23"/>
        <v>7.1017398582553142</v>
      </c>
      <c r="AJ99" s="109">
        <f t="shared" si="24"/>
        <v>5.2625848668021717</v>
      </c>
      <c r="AK99" s="109">
        <f t="shared" si="25"/>
        <v>1.9239777317793596</v>
      </c>
      <c r="AL99" s="109">
        <f t="shared" si="26"/>
        <v>1.3425488807056354</v>
      </c>
      <c r="AM99" s="109">
        <f t="shared" si="27"/>
        <v>0.74680544314185227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3176.7034755243981</v>
      </c>
      <c r="AP99" s="106">
        <f>-'Levy Proposition'!D$11*'Incentive Relocation assumption'!L99/(1+Assumptions!$D$49)^('Incentive Relocation assumption'!$I99-2022)</f>
        <v>1538.7765791840397</v>
      </c>
      <c r="AQ99" s="106">
        <f>-'Levy Proposition'!E$11*'Incentive Relocation assumption'!M99/(1+Assumptions!$D$49)^('Incentive Relocation assumption'!$I99-2022)</f>
        <v>909.57781570606494</v>
      </c>
      <c r="AR99" s="106">
        <f>-'Levy Proposition'!F$11*'Incentive Relocation assumption'!N99/(1+Assumptions!$D$49)^('Incentive Relocation assumption'!$I99-2022)</f>
        <v>362.06956419329214</v>
      </c>
      <c r="AS99" s="106">
        <f>-'Levy Proposition'!G$11*'Incentive Relocation assumption'!O99/(1+Assumptions!$D$49)^('Incentive Relocation assumption'!$I99-2022)</f>
        <v>411.09527619967304</v>
      </c>
    </row>
    <row r="100" spans="1:45" x14ac:dyDescent="0.35">
      <c r="A100">
        <v>2118</v>
      </c>
      <c r="B100" s="84">
        <f>'Future Expected Cost'!V99</f>
        <v>1178877.2311213275</v>
      </c>
      <c r="C100" s="84">
        <f>'Future Expected Cost'!W99</f>
        <v>2079836.0262133852</v>
      </c>
      <c r="D100" s="84">
        <f>'Future Expected Cost'!X99</f>
        <v>1552425.0796866594</v>
      </c>
      <c r="E100" s="84">
        <f>'Future Expected Cost'!Y99</f>
        <v>582469.97128413338</v>
      </c>
      <c r="F100" s="84">
        <f>'Future Expected Cost'!Z99</f>
        <v>404276.78522974125</v>
      </c>
      <c r="G100" s="84">
        <f>'Future Expected Cost'!AA99</f>
        <v>224098.04941879358</v>
      </c>
      <c r="H100" s="84"/>
      <c r="I100">
        <v>2118</v>
      </c>
      <c r="J100" s="103">
        <f t="shared" si="21"/>
        <v>1727.0849450608605</v>
      </c>
      <c r="K100" s="103">
        <f t="shared" si="28"/>
        <v>-625.36193186952039</v>
      </c>
      <c r="L100" s="103">
        <f t="shared" si="29"/>
        <v>-713.77724431400338</v>
      </c>
      <c r="M100" s="103">
        <f t="shared" si="30"/>
        <v>-154.38592565530575</v>
      </c>
      <c r="N100" s="103">
        <f t="shared" si="31"/>
        <v>-191.45709487433075</v>
      </c>
      <c r="O100" s="103">
        <f t="shared" si="32"/>
        <v>-42.102748347700164</v>
      </c>
      <c r="P100" s="106">
        <f t="shared" si="33"/>
        <v>6856050.3010987844</v>
      </c>
      <c r="Q100" s="106">
        <f t="shared" si="34"/>
        <v>12507.238637390406</v>
      </c>
      <c r="R100" s="106">
        <f t="shared" si="35"/>
        <v>14275.544886280066</v>
      </c>
      <c r="S100" s="106">
        <f t="shared" si="36"/>
        <v>3087.7185131061146</v>
      </c>
      <c r="T100" s="106">
        <f t="shared" si="37"/>
        <v>3829.1418974866147</v>
      </c>
      <c r="U100" s="106">
        <f t="shared" si="38"/>
        <v>842.05496695400325</v>
      </c>
      <c r="V100" s="107">
        <f>P100*'Levy Proposition'!B$5/(1+Assumptions!$D$49)^('Incentive Relocation assumption'!$I100-2022)</f>
        <v>1489998.386076693</v>
      </c>
      <c r="W100" s="107">
        <f>Q100*'Levy Proposition'!C$5/(1+Assumptions!$D$49)^('Incentive Relocation assumption'!$I100-2022)</f>
        <v>6958.5350361520141</v>
      </c>
      <c r="X100" s="107">
        <f>R100*'Levy Proposition'!D$5/(1+Assumptions!$D$49)^('Incentive Relocation assumption'!$I100-2022)</f>
        <v>5156.4661487557469</v>
      </c>
      <c r="Y100" s="107">
        <f>S100*'Levy Proposition'!E$5/(1+Assumptions!$D$49)^('Incentive Relocation assumption'!$I100-2022)</f>
        <v>1885.1811982097734</v>
      </c>
      <c r="Z100" s="107">
        <f>T100*'Levy Proposition'!F$5/(1+Assumptions!$D$49)^('Incentive Relocation assumption'!$I100-2022)</f>
        <v>1315.4767156495491</v>
      </c>
      <c r="AA100" s="107">
        <f>U100*'Levy Proposition'!G$5/(1+Assumptions!$D$49)^('Incentive Relocation assumption'!$I100-2022)</f>
        <v>731.74629668395187</v>
      </c>
      <c r="AB100" s="81">
        <f>P100*'Levy Proposition'!B$33/(1+Assumptions!$D$49)^('Incentive Relocation assumption'!$I100-2022)</f>
        <v>1488629.7966908691</v>
      </c>
      <c r="AC100" s="81">
        <f>Q100*'Levy Proposition'!C$33/(1+Assumptions!$D$49)^('Incentive Relocation assumption'!$I100-2022)</f>
        <v>6952.1435009125435</v>
      </c>
      <c r="AD100" s="81">
        <f>R100*'Levy Proposition'!D$33/(1+Assumptions!$D$49)^('Incentive Relocation assumption'!$I100-2022)</f>
        <v>5151.7298450754924</v>
      </c>
      <c r="AE100" s="81">
        <f>S100*'Levy Proposition'!E$33/(1+Assumptions!$D$49)^('Incentive Relocation assumption'!$I100-2022)</f>
        <v>1883.449626550143</v>
      </c>
      <c r="AF100" s="81">
        <f>T100*'Levy Proposition'!F$33/(1+Assumptions!$D$49)^('Incentive Relocation assumption'!$I100-2022)</f>
        <v>1314.2684274479241</v>
      </c>
      <c r="AG100" s="81">
        <f>U100*'Levy Proposition'!G$33/(1+Assumptions!$D$49)^('Incentive Relocation assumption'!$I100-2022)</f>
        <v>731.07417500642805</v>
      </c>
      <c r="AH100" s="109">
        <f t="shared" si="22"/>
        <v>1368.5893858238123</v>
      </c>
      <c r="AI100" s="109">
        <f t="shared" si="23"/>
        <v>6.3915352394706133</v>
      </c>
      <c r="AJ100" s="109">
        <f t="shared" si="24"/>
        <v>4.7363036802544229</v>
      </c>
      <c r="AK100" s="109">
        <f t="shared" si="25"/>
        <v>1.7315716596303901</v>
      </c>
      <c r="AL100" s="109">
        <f t="shared" si="26"/>
        <v>1.2082882016250096</v>
      </c>
      <c r="AM100" s="109">
        <f t="shared" si="27"/>
        <v>0.67212167752381902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2859.0194254378962</v>
      </c>
      <c r="AP100" s="106">
        <f>-'Levy Proposition'!D$11*'Incentive Relocation assumption'!L100/(1+Assumptions!$D$49)^('Incentive Relocation assumption'!$I100-2022)</f>
        <v>1384.8922838382989</v>
      </c>
      <c r="AQ100" s="106">
        <f>-'Levy Proposition'!E$11*'Incentive Relocation assumption'!M100/(1+Assumptions!$D$49)^('Incentive Relocation assumption'!$I100-2022)</f>
        <v>818.61611072205278</v>
      </c>
      <c r="AR100" s="106">
        <f>-'Levy Proposition'!F$11*'Incentive Relocation assumption'!N100/(1+Assumptions!$D$49)^('Incentive Relocation assumption'!$I100-2022)</f>
        <v>325.86104600700094</v>
      </c>
      <c r="AS100" s="106">
        <f>-'Levy Proposition'!G$11*'Incentive Relocation assumption'!O100/(1+Assumptions!$D$49)^('Incentive Relocation assumption'!$I100-2022)</f>
        <v>369.98397534305707</v>
      </c>
    </row>
    <row r="101" spans="1:45" x14ac:dyDescent="0.35">
      <c r="A101">
        <v>2119</v>
      </c>
      <c r="B101" s="84">
        <f>'Future Expected Cost'!V100</f>
        <v>1127194.3244663088</v>
      </c>
      <c r="C101" s="84">
        <f>'Future Expected Cost'!W100</f>
        <v>1988708.5046895682</v>
      </c>
      <c r="D101" s="84">
        <f>'Future Expected Cost'!X100</f>
        <v>1484583.1810881831</v>
      </c>
      <c r="E101" s="84">
        <f>'Future Expected Cost'!Y100</f>
        <v>557246.26560120285</v>
      </c>
      <c r="F101" s="84">
        <f>'Future Expected Cost'!Z100</f>
        <v>386738.60735993169</v>
      </c>
      <c r="G101" s="84">
        <f>'Future Expected Cost'!AA100</f>
        <v>214365.27137159236</v>
      </c>
      <c r="H101" s="84"/>
      <c r="I101">
        <v>2119</v>
      </c>
      <c r="J101" s="103">
        <f t="shared" si="21"/>
        <v>1640.7306978078175</v>
      </c>
      <c r="K101" s="103">
        <f t="shared" si="28"/>
        <v>-594.09383527604439</v>
      </c>
      <c r="L101" s="103">
        <f t="shared" si="29"/>
        <v>-678.0883820983031</v>
      </c>
      <c r="M101" s="103">
        <f t="shared" si="30"/>
        <v>-146.66662937254046</v>
      </c>
      <c r="N101" s="103">
        <f t="shared" si="31"/>
        <v>-181.88424013061422</v>
      </c>
      <c r="O101" s="103">
        <f t="shared" si="32"/>
        <v>-39.997610930315155</v>
      </c>
      <c r="P101" s="106">
        <f t="shared" si="33"/>
        <v>6857777.3860438457</v>
      </c>
      <c r="Q101" s="106">
        <f t="shared" si="34"/>
        <v>11881.876705520886</v>
      </c>
      <c r="R101" s="106">
        <f t="shared" si="35"/>
        <v>13561.767641966062</v>
      </c>
      <c r="S101" s="106">
        <f t="shared" si="36"/>
        <v>2933.3325874508091</v>
      </c>
      <c r="T101" s="106">
        <f t="shared" si="37"/>
        <v>3637.6848026122839</v>
      </c>
      <c r="U101" s="106">
        <f t="shared" si="38"/>
        <v>799.95221860630306</v>
      </c>
      <c r="V101" s="107">
        <f>P101*'Levy Proposition'!B$5/(1+Assumptions!$D$49)^('Incentive Relocation assumption'!$I101-2022)</f>
        <v>1411926.2371910603</v>
      </c>
      <c r="W101" s="107">
        <f>Q101*'Levy Proposition'!C$5/(1+Assumptions!$D$49)^('Incentive Relocation assumption'!$I101-2022)</f>
        <v>6262.6515172822938</v>
      </c>
      <c r="X101" s="107">
        <f>R101*'Levy Proposition'!D$5/(1+Assumptions!$D$49)^('Incentive Relocation assumption'!$I101-2022)</f>
        <v>4640.7972917497427</v>
      </c>
      <c r="Y101" s="107">
        <f>S101*'Levy Proposition'!E$5/(1+Assumptions!$D$49)^('Incentive Relocation assumption'!$I101-2022)</f>
        <v>1696.6549467643686</v>
      </c>
      <c r="Z101" s="107">
        <f>T101*'Levy Proposition'!F$5/(1+Assumptions!$D$49)^('Incentive Relocation assumption'!$I101-2022)</f>
        <v>1183.9233698488206</v>
      </c>
      <c r="AA101" s="107">
        <f>U101*'Levy Proposition'!G$5/(1+Assumptions!$D$49)^('Incentive Relocation assumption'!$I101-2022)</f>
        <v>658.56851066853471</v>
      </c>
      <c r="AB101" s="81">
        <f>P101*'Levy Proposition'!B$33/(1+Assumptions!$D$49)^('Incentive Relocation assumption'!$I101-2022)</f>
        <v>1410629.3584294168</v>
      </c>
      <c r="AC101" s="81">
        <f>Q101*'Levy Proposition'!C$33/(1+Assumptions!$D$49)^('Incentive Relocation assumption'!$I101-2022)</f>
        <v>6256.8991631363033</v>
      </c>
      <c r="AD101" s="81">
        <f>R101*'Levy Proposition'!D$33/(1+Assumptions!$D$49)^('Incentive Relocation assumption'!$I101-2022)</f>
        <v>4636.5346388672961</v>
      </c>
      <c r="AE101" s="81">
        <f>S101*'Levy Proposition'!E$33/(1+Assumptions!$D$49)^('Incentive Relocation assumption'!$I101-2022)</f>
        <v>1695.0965397397395</v>
      </c>
      <c r="AF101" s="81">
        <f>T101*'Levy Proposition'!F$33/(1+Assumptions!$D$49)^('Incentive Relocation assumption'!$I101-2022)</f>
        <v>1182.8359156792421</v>
      </c>
      <c r="AG101" s="81">
        <f>U101*'Levy Proposition'!G$33/(1+Assumptions!$D$49)^('Incentive Relocation assumption'!$I101-2022)</f>
        <v>657.96360405792279</v>
      </c>
      <c r="AH101" s="109">
        <f t="shared" si="22"/>
        <v>1296.8787616435438</v>
      </c>
      <c r="AI101" s="109">
        <f t="shared" si="23"/>
        <v>5.7523541459904663</v>
      </c>
      <c r="AJ101" s="109">
        <f t="shared" si="24"/>
        <v>4.2626528824466732</v>
      </c>
      <c r="AK101" s="109">
        <f t="shared" si="25"/>
        <v>1.5584070246291049</v>
      </c>
      <c r="AL101" s="109">
        <f t="shared" si="26"/>
        <v>1.0874541695784501</v>
      </c>
      <c r="AM101" s="109">
        <f t="shared" si="27"/>
        <v>0.60490661061191986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2573.1051506725571</v>
      </c>
      <c r="AP101" s="106">
        <f>-'Levy Proposition'!D$11*'Incentive Relocation assumption'!L101/(1+Assumptions!$D$49)^('Incentive Relocation assumption'!$I101-2022)</f>
        <v>1246.3970817984959</v>
      </c>
      <c r="AQ101" s="106">
        <f>-'Levy Proposition'!E$11*'Incentive Relocation assumption'!M101/(1+Assumptions!$D$49)^('Incentive Relocation assumption'!$I101-2022)</f>
        <v>736.75096859470591</v>
      </c>
      <c r="AR101" s="106">
        <f>-'Levy Proposition'!F$11*'Incentive Relocation assumption'!N101/(1+Assumptions!$D$49)^('Incentive Relocation assumption'!$I101-2022)</f>
        <v>293.27353582277175</v>
      </c>
      <c r="AS101" s="106">
        <f>-'Levy Proposition'!G$11*'Incentive Relocation assumption'!O101/(1+Assumptions!$D$49)^('Incentive Relocation assumption'!$I101-2022)</f>
        <v>332.98398190341635</v>
      </c>
    </row>
    <row r="102" spans="1:45" x14ac:dyDescent="0.35">
      <c r="A102">
        <v>2120</v>
      </c>
      <c r="B102" s="84">
        <f>'Future Expected Cost'!V101</f>
        <v>1048978.4409049104</v>
      </c>
      <c r="C102" s="84">
        <f>'Future Expected Cost'!W101</f>
        <v>1850762.6902697871</v>
      </c>
      <c r="D102" s="84">
        <f>'Future Expected Cost'!X101</f>
        <v>1381771.3847488433</v>
      </c>
      <c r="E102" s="84">
        <f>'Future Expected Cost'!Y101</f>
        <v>518870.64392751362</v>
      </c>
      <c r="F102" s="84">
        <f>'Future Expected Cost'!Z101</f>
        <v>360076.29035056836</v>
      </c>
      <c r="G102" s="84">
        <f>'Future Expected Cost'!AA101</f>
        <v>199576.33174571148</v>
      </c>
      <c r="H102" s="84"/>
      <c r="I102">
        <v>2120</v>
      </c>
      <c r="J102" s="103">
        <f t="shared" si="21"/>
        <v>1558.6941629174264</v>
      </c>
      <c r="K102" s="103">
        <f t="shared" si="28"/>
        <v>-564.38914351224219</v>
      </c>
      <c r="L102" s="103">
        <f t="shared" si="29"/>
        <v>-644.18396299338792</v>
      </c>
      <c r="M102" s="103">
        <f t="shared" si="30"/>
        <v>-139.33329790391346</v>
      </c>
      <c r="N102" s="103">
        <f t="shared" si="31"/>
        <v>-172.79002812408351</v>
      </c>
      <c r="O102" s="103">
        <f t="shared" si="32"/>
        <v>-37.997730383799393</v>
      </c>
      <c r="P102" s="106">
        <f t="shared" si="33"/>
        <v>6859418.1167416535</v>
      </c>
      <c r="Q102" s="106">
        <f t="shared" si="34"/>
        <v>11287.782870244842</v>
      </c>
      <c r="R102" s="106">
        <f t="shared" si="35"/>
        <v>12883.679259867758</v>
      </c>
      <c r="S102" s="106">
        <f t="shared" si="36"/>
        <v>2786.6659580782689</v>
      </c>
      <c r="T102" s="106">
        <f t="shared" si="37"/>
        <v>3455.8005624816697</v>
      </c>
      <c r="U102" s="106">
        <f t="shared" si="38"/>
        <v>759.95460767598786</v>
      </c>
      <c r="V102" s="107">
        <f>P102*'Levy Proposition'!B$5/(1+Assumptions!$D$49)^('Incentive Relocation assumption'!$I102-2022)</f>
        <v>1337927.9433141425</v>
      </c>
      <c r="W102" s="107">
        <f>Q102*'Levy Proposition'!C$5/(1+Assumptions!$D$49)^('Incentive Relocation assumption'!$I102-2022)</f>
        <v>5636.3593519544656</v>
      </c>
      <c r="X102" s="107">
        <f>R102*'Levy Proposition'!D$5/(1+Assumptions!$D$49)^('Incentive Relocation assumption'!$I102-2022)</f>
        <v>4176.6975447533214</v>
      </c>
      <c r="Y102" s="107">
        <f>S102*'Levy Proposition'!E$5/(1+Assumptions!$D$49)^('Incentive Relocation assumption'!$I102-2022)</f>
        <v>1526.9821336610223</v>
      </c>
      <c r="Z102" s="107">
        <f>T102*'Levy Proposition'!F$5/(1+Assumptions!$D$49)^('Incentive Relocation assumption'!$I102-2022)</f>
        <v>1065.5259260762175</v>
      </c>
      <c r="AA102" s="107">
        <f>U102*'Levy Proposition'!G$5/(1+Assumptions!$D$49)^('Incentive Relocation assumption'!$I102-2022)</f>
        <v>592.70881890297596</v>
      </c>
      <c r="AB102" s="81">
        <f>P102*'Levy Proposition'!B$33/(1+Assumptions!$D$49)^('Incentive Relocation assumption'!$I102-2022)</f>
        <v>1336699.0332701267</v>
      </c>
      <c r="AC102" s="81">
        <f>Q102*'Levy Proposition'!C$33/(1+Assumptions!$D$49)^('Incentive Relocation assumption'!$I102-2022)</f>
        <v>5631.1822580355338</v>
      </c>
      <c r="AD102" s="81">
        <f>R102*'Levy Proposition'!D$33/(1+Assumptions!$D$49)^('Incentive Relocation assumption'!$I102-2022)</f>
        <v>4172.861175545836</v>
      </c>
      <c r="AE102" s="81">
        <f>S102*'Levy Proposition'!E$33/(1+Assumptions!$D$49)^('Incentive Relocation assumption'!$I102-2022)</f>
        <v>1525.5795740609583</v>
      </c>
      <c r="AF102" s="81">
        <f>T102*'Levy Proposition'!F$33/(1+Assumptions!$D$49)^('Incentive Relocation assumption'!$I102-2022)</f>
        <v>1064.5472220142701</v>
      </c>
      <c r="AG102" s="81">
        <f>U102*'Levy Proposition'!G$33/(1+Assumptions!$D$49)^('Incentive Relocation assumption'!$I102-2022)</f>
        <v>592.16440556265638</v>
      </c>
      <c r="AH102" s="109">
        <f t="shared" si="22"/>
        <v>1228.9100440158509</v>
      </c>
      <c r="AI102" s="109">
        <f t="shared" si="23"/>
        <v>5.1770939189318597</v>
      </c>
      <c r="AJ102" s="109">
        <f t="shared" si="24"/>
        <v>3.8363692074854043</v>
      </c>
      <c r="AK102" s="109">
        <f t="shared" si="25"/>
        <v>1.4025596000640235</v>
      </c>
      <c r="AL102" s="109">
        <f t="shared" si="26"/>
        <v>0.9787040619473828</v>
      </c>
      <c r="AM102" s="109">
        <f t="shared" si="27"/>
        <v>0.54441334031957922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2315.7835366591003</v>
      </c>
      <c r="AP102" s="106">
        <f>-'Levy Proposition'!D$11*'Incentive Relocation assumption'!L102/(1+Assumptions!$D$49)^('Incentive Relocation assumption'!$I102-2022)</f>
        <v>1121.7519973540375</v>
      </c>
      <c r="AQ102" s="106">
        <f>-'Levy Proposition'!E$11*'Incentive Relocation assumption'!M102/(1+Assumptions!$D$49)^('Incentive Relocation assumption'!$I102-2022)</f>
        <v>663.07269380083903</v>
      </c>
      <c r="AR102" s="106">
        <f>-'Levy Proposition'!F$11*'Incentive Relocation assumption'!N102/(1+Assumptions!$D$49)^('Incentive Relocation assumption'!$I102-2022)</f>
        <v>263.94491722138116</v>
      </c>
      <c r="AS102" s="106">
        <f>-'Levy Proposition'!G$11*'Incentive Relocation assumption'!O102/(1+Assumptions!$D$49)^('Incentive Relocation assumption'!$I102-2022)</f>
        <v>299.68414740515703</v>
      </c>
    </row>
    <row r="103" spans="1:45" x14ac:dyDescent="0.35">
      <c r="A103">
        <v>2121</v>
      </c>
      <c r="B103" s="84">
        <f>'Future Expected Cost'!V102</f>
        <v>1003003.4046647995</v>
      </c>
      <c r="C103" s="84">
        <f>'Future Expected Cost'!W102</f>
        <v>1769695.0301294902</v>
      </c>
      <c r="D103" s="84">
        <f>'Future Expected Cost'!X102</f>
        <v>1321405.6082154927</v>
      </c>
      <c r="E103" s="84">
        <f>'Future Expected Cost'!Y102</f>
        <v>496409.24461480579</v>
      </c>
      <c r="F103" s="84">
        <f>'Future Expected Cost'!Z102</f>
        <v>344461.20272225066</v>
      </c>
      <c r="G103" s="84">
        <f>'Future Expected Cost'!AA102</f>
        <v>190911.64533316169</v>
      </c>
      <c r="H103" s="84"/>
      <c r="I103">
        <v>2121</v>
      </c>
      <c r="J103" s="103">
        <f t="shared" si="21"/>
        <v>1480.7594547715551</v>
      </c>
      <c r="K103" s="103">
        <f t="shared" si="28"/>
        <v>-536.16968633662998</v>
      </c>
      <c r="L103" s="103">
        <f t="shared" si="29"/>
        <v>-611.97476484371862</v>
      </c>
      <c r="M103" s="103">
        <f t="shared" si="30"/>
        <v>-132.3666330087178</v>
      </c>
      <c r="N103" s="103">
        <f t="shared" si="31"/>
        <v>-164.1505267178793</v>
      </c>
      <c r="O103" s="103">
        <f t="shared" si="32"/>
        <v>-36.097843864609423</v>
      </c>
      <c r="P103" s="106">
        <f t="shared" si="33"/>
        <v>6860976.8109045709</v>
      </c>
      <c r="Q103" s="106">
        <f t="shared" si="34"/>
        <v>10723.3937267326</v>
      </c>
      <c r="R103" s="106">
        <f t="shared" si="35"/>
        <v>12239.495296874371</v>
      </c>
      <c r="S103" s="106">
        <f t="shared" si="36"/>
        <v>2647.3326601743556</v>
      </c>
      <c r="T103" s="106">
        <f t="shared" si="37"/>
        <v>3283.010534357586</v>
      </c>
      <c r="U103" s="106">
        <f t="shared" si="38"/>
        <v>721.95687729218844</v>
      </c>
      <c r="V103" s="107">
        <f>P103*'Levy Proposition'!B$5/(1+Assumptions!$D$49)^('Incentive Relocation assumption'!$I103-2022)</f>
        <v>1267792.6286749097</v>
      </c>
      <c r="W103" s="107">
        <f>Q103*'Levy Proposition'!C$5/(1+Assumptions!$D$49)^('Incentive Relocation assumption'!$I103-2022)</f>
        <v>5072.6991046359017</v>
      </c>
      <c r="X103" s="107">
        <f>R103*'Levy Proposition'!D$5/(1+Assumptions!$D$49)^('Incentive Relocation assumption'!$I103-2022)</f>
        <v>3759.0097743250326</v>
      </c>
      <c r="Y103" s="107">
        <f>S103*'Levy Proposition'!E$5/(1+Assumptions!$D$49)^('Incentive Relocation assumption'!$I103-2022)</f>
        <v>1374.2773337422691</v>
      </c>
      <c r="Z103" s="107">
        <f>T103*'Levy Proposition'!F$5/(1+Assumptions!$D$49)^('Incentive Relocation assumption'!$I103-2022)</f>
        <v>958.96873738167471</v>
      </c>
      <c r="AA103" s="107">
        <f>U103*'Levy Proposition'!G$5/(1+Assumptions!$D$49)^('Incentive Relocation assumption'!$I103-2022)</f>
        <v>533.435380396097</v>
      </c>
      <c r="AB103" s="81">
        <f>P103*'Levy Proposition'!B$33/(1+Assumptions!$D$49)^('Incentive Relocation assumption'!$I103-2022)</f>
        <v>1266628.1391350254</v>
      </c>
      <c r="AC103" s="81">
        <f>Q103*'Levy Proposition'!C$33/(1+Assumptions!$D$49)^('Incentive Relocation assumption'!$I103-2022)</f>
        <v>5068.0397424399707</v>
      </c>
      <c r="AD103" s="81">
        <f>R103*'Levy Proposition'!D$33/(1+Assumptions!$D$49)^('Incentive Relocation assumption'!$I103-2022)</f>
        <v>3755.5570585862615</v>
      </c>
      <c r="AE103" s="81">
        <f>S103*'Levy Proposition'!E$33/(1+Assumptions!$D$49)^('Incentive Relocation assumption'!$I103-2022)</f>
        <v>1373.0150361520743</v>
      </c>
      <c r="AF103" s="81">
        <f>T103*'Levy Proposition'!F$33/(1+Assumptions!$D$49)^('Incentive Relocation assumption'!$I103-2022)</f>
        <v>958.08790794750769</v>
      </c>
      <c r="AG103" s="81">
        <f>U103*'Levy Proposition'!G$33/(1+Assumptions!$D$49)^('Incentive Relocation assumption'!$I103-2022)</f>
        <v>532.94541073810603</v>
      </c>
      <c r="AH103" s="109">
        <f t="shared" si="22"/>
        <v>1164.4895398842636</v>
      </c>
      <c r="AI103" s="109">
        <f t="shared" si="23"/>
        <v>4.659362195930953</v>
      </c>
      <c r="AJ103" s="109">
        <f t="shared" si="24"/>
        <v>3.4527157387710758</v>
      </c>
      <c r="AK103" s="109">
        <f t="shared" si="25"/>
        <v>1.2622975901947484</v>
      </c>
      <c r="AL103" s="109">
        <f t="shared" si="26"/>
        <v>0.88082943416702619</v>
      </c>
      <c r="AM103" s="109">
        <f t="shared" si="27"/>
        <v>0.4899696579909687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2084.1951939894834</v>
      </c>
      <c r="AP103" s="106">
        <f>-'Levy Proposition'!D$11*'Incentive Relocation assumption'!L103/(1+Assumptions!$D$49)^('Incentive Relocation assumption'!$I103-2022)</f>
        <v>1009.5719590036764</v>
      </c>
      <c r="AQ103" s="106">
        <f>-'Levy Proposition'!E$11*'Incentive Relocation assumption'!M103/(1+Assumptions!$D$49)^('Incentive Relocation assumption'!$I103-2022)</f>
        <v>596.76256429350622</v>
      </c>
      <c r="AR103" s="106">
        <f>-'Levy Proposition'!F$11*'Incentive Relocation assumption'!N103/(1+Assumptions!$D$49)^('Incentive Relocation assumption'!$I103-2022)</f>
        <v>237.5492869874976</v>
      </c>
      <c r="AS103" s="106">
        <f>-'Levy Proposition'!G$11*'Incentive Relocation assumption'!O103/(1+Assumptions!$D$49)^('Incentive Relocation assumption'!$I103-2022)</f>
        <v>269.71443999371081</v>
      </c>
    </row>
    <row r="104" spans="1:45" x14ac:dyDescent="0.35">
      <c r="A104">
        <v>2122</v>
      </c>
      <c r="B104" s="84">
        <f>'Future Expected Cost'!V103</f>
        <v>959049.63070022827</v>
      </c>
      <c r="C104" s="84">
        <f>'Future Expected Cost'!W103</f>
        <v>1692189.4042390049</v>
      </c>
      <c r="D104" s="84">
        <f>'Future Expected Cost'!X103</f>
        <v>1263685.9121306853</v>
      </c>
      <c r="E104" s="84">
        <f>'Future Expected Cost'!Y103</f>
        <v>474924.09258421749</v>
      </c>
      <c r="F104" s="84">
        <f>'Future Expected Cost'!Z103</f>
        <v>329525.97027352423</v>
      </c>
      <c r="G104" s="84">
        <f>'Future Expected Cost'!AA103</f>
        <v>182624.62488828748</v>
      </c>
      <c r="H104" s="84"/>
      <c r="I104">
        <v>2122</v>
      </c>
      <c r="J104" s="103">
        <f t="shared" si="21"/>
        <v>1406.7214820329773</v>
      </c>
      <c r="K104" s="103">
        <f t="shared" si="28"/>
        <v>-509.3612020197985</v>
      </c>
      <c r="L104" s="103">
        <f t="shared" si="29"/>
        <v>-581.37602660153266</v>
      </c>
      <c r="M104" s="103">
        <f t="shared" si="30"/>
        <v>-125.74830135828191</v>
      </c>
      <c r="N104" s="103">
        <f t="shared" si="31"/>
        <v>-155.94300038198537</v>
      </c>
      <c r="O104" s="103">
        <f t="shared" si="32"/>
        <v>-34.292951671378951</v>
      </c>
      <c r="P104" s="106">
        <f t="shared" si="33"/>
        <v>6862457.5703593427</v>
      </c>
      <c r="Q104" s="106">
        <f t="shared" si="34"/>
        <v>10187.224040395969</v>
      </c>
      <c r="R104" s="106">
        <f t="shared" si="35"/>
        <v>11627.520532030652</v>
      </c>
      <c r="S104" s="106">
        <f t="shared" si="36"/>
        <v>2514.966027165638</v>
      </c>
      <c r="T104" s="106">
        <f t="shared" si="37"/>
        <v>3118.860007639707</v>
      </c>
      <c r="U104" s="106">
        <f t="shared" si="38"/>
        <v>685.85903342757899</v>
      </c>
      <c r="V104" s="107">
        <f>P104*'Levy Proposition'!B$5/(1+Assumptions!$D$49)^('Incentive Relocation assumption'!$I104-2022)</f>
        <v>1201320.1615544895</v>
      </c>
      <c r="W104" s="107">
        <f>Q104*'Levy Proposition'!C$5/(1+Assumptions!$D$49)^('Incentive Relocation assumption'!$I104-2022)</f>
        <v>4565.4073133663742</v>
      </c>
      <c r="X104" s="107">
        <f>R104*'Levy Proposition'!D$5/(1+Assumptions!$D$49)^('Incentive Relocation assumption'!$I104-2022)</f>
        <v>3383.092582612579</v>
      </c>
      <c r="Y104" s="107">
        <f>S104*'Levy Proposition'!E$5/(1+Assumptions!$D$49)^('Incentive Relocation assumption'!$I104-2022)</f>
        <v>1236.8436724990672</v>
      </c>
      <c r="Z104" s="107">
        <f>T104*'Levy Proposition'!F$5/(1+Assumptions!$D$49)^('Incentive Relocation assumption'!$I104-2022)</f>
        <v>863.06772718510342</v>
      </c>
      <c r="AA104" s="107">
        <f>U104*'Levy Proposition'!G$5/(1+Assumptions!$D$49)^('Incentive Relocation assumption'!$I104-2022)</f>
        <v>480.08954141259193</v>
      </c>
      <c r="AB104" s="81">
        <f>P104*'Levy Proposition'!B$33/(1+Assumptions!$D$49)^('Incentive Relocation assumption'!$I104-2022)</f>
        <v>1200216.7281296996</v>
      </c>
      <c r="AC104" s="81">
        <f>Q104*'Levy Proposition'!C$33/(1+Assumptions!$D$49)^('Incentive Relocation assumption'!$I104-2022)</f>
        <v>4561.2139074879369</v>
      </c>
      <c r="AD104" s="81">
        <f>R104*'Levy Proposition'!D$33/(1+Assumptions!$D$49)^('Incentive Relocation assumption'!$I104-2022)</f>
        <v>3379.9851533407827</v>
      </c>
      <c r="AE104" s="81">
        <f>S104*'Levy Proposition'!E$33/(1+Assumptions!$D$49)^('Incentive Relocation assumption'!$I104-2022)</f>
        <v>1235.7076101127427</v>
      </c>
      <c r="AF104" s="81">
        <f>T104*'Levy Proposition'!F$33/(1+Assumptions!$D$49)^('Incentive Relocation assumption'!$I104-2022)</f>
        <v>862.27498449376196</v>
      </c>
      <c r="AG104" s="81">
        <f>U104*'Levy Proposition'!G$33/(1+Assumptions!$D$49)^('Incentive Relocation assumption'!$I104-2022)</f>
        <v>479.64857083385698</v>
      </c>
      <c r="AH104" s="109">
        <f t="shared" si="22"/>
        <v>1103.4334247899242</v>
      </c>
      <c r="AI104" s="109">
        <f t="shared" si="23"/>
        <v>4.193405878437261</v>
      </c>
      <c r="AJ104" s="109">
        <f t="shared" si="24"/>
        <v>3.1074292717962635</v>
      </c>
      <c r="AK104" s="109">
        <f t="shared" si="25"/>
        <v>1.136062386324511</v>
      </c>
      <c r="AL104" s="109">
        <f t="shared" si="26"/>
        <v>0.79274269134145925</v>
      </c>
      <c r="AM104" s="109">
        <f t="shared" si="27"/>
        <v>0.44097057873494805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1875.7666845302867</v>
      </c>
      <c r="AP104" s="106">
        <f>-'Levy Proposition'!D$11*'Incentive Relocation assumption'!L104/(1+Assumptions!$D$49)^('Incentive Relocation assumption'!$I104-2022)</f>
        <v>908.61040837071801</v>
      </c>
      <c r="AQ104" s="106">
        <f>-'Levy Proposition'!E$11*'Incentive Relocation assumption'!M104/(1+Assumptions!$D$49)^('Incentive Relocation assumption'!$I104-2022)</f>
        <v>537.08373376196857</v>
      </c>
      <c r="AR104" s="106">
        <f>-'Levy Proposition'!F$11*'Incentive Relocation assumption'!N104/(1+Assumptions!$D$49)^('Incentive Relocation assumption'!$I104-2022)</f>
        <v>213.79333363308791</v>
      </c>
      <c r="AS104" s="106">
        <f>-'Levy Proposition'!G$11*'Incentive Relocation assumption'!O104/(1+Assumptions!$D$49)^('Incentive Relocation assumption'!$I104-2022)</f>
        <v>242.74183259607815</v>
      </c>
    </row>
    <row r="105" spans="1:45" x14ac:dyDescent="0.35">
      <c r="A105">
        <v>2123</v>
      </c>
      <c r="B105" s="84">
        <f>'Future Expected Cost'!V104</f>
        <v>917028.00349553092</v>
      </c>
      <c r="C105" s="84">
        <f>'Future Expected Cost'!W104</f>
        <v>1618088.8519630888</v>
      </c>
      <c r="D105" s="84">
        <f>'Future Expected Cost'!X104</f>
        <v>1208495.9489480983</v>
      </c>
      <c r="E105" s="84">
        <f>'Future Expected Cost'!Y104</f>
        <v>454372.59741108469</v>
      </c>
      <c r="F105" s="84">
        <f>'Future Expected Cost'!Z104</f>
        <v>315240.88412245153</v>
      </c>
      <c r="G105" s="84">
        <f>'Future Expected Cost'!AA104</f>
        <v>174698.74906482123</v>
      </c>
      <c r="H105" s="84"/>
      <c r="I105">
        <v>2123</v>
      </c>
      <c r="J105" s="103">
        <f t="shared" si="21"/>
        <v>1336.3854079313285</v>
      </c>
      <c r="K105" s="103">
        <f t="shared" si="28"/>
        <v>-483.89314191880862</v>
      </c>
      <c r="L105" s="103">
        <f t="shared" si="29"/>
        <v>-552.30722527145599</v>
      </c>
      <c r="M105" s="103">
        <f t="shared" si="30"/>
        <v>-119.46088629036781</v>
      </c>
      <c r="N105" s="103">
        <f t="shared" si="31"/>
        <v>-148.14585036288608</v>
      </c>
      <c r="O105" s="103">
        <f t="shared" si="32"/>
        <v>-32.578304087810004</v>
      </c>
      <c r="P105" s="106">
        <f t="shared" si="33"/>
        <v>6863864.2918413756</v>
      </c>
      <c r="Q105" s="106">
        <f t="shared" si="34"/>
        <v>9677.8628383761716</v>
      </c>
      <c r="R105" s="106">
        <f t="shared" si="35"/>
        <v>11046.14450542912</v>
      </c>
      <c r="S105" s="106">
        <f t="shared" si="36"/>
        <v>2389.2177258073561</v>
      </c>
      <c r="T105" s="106">
        <f t="shared" si="37"/>
        <v>2962.9170072577217</v>
      </c>
      <c r="U105" s="106">
        <f t="shared" si="38"/>
        <v>651.56608175619999</v>
      </c>
      <c r="V105" s="107">
        <f>P105*'Levy Proposition'!B$5/(1+Assumptions!$D$49)^('Incentive Relocation assumption'!$I105-2022)</f>
        <v>1138320.6243254996</v>
      </c>
      <c r="W105" s="107">
        <f>Q105*'Levy Proposition'!C$5/(1+Assumptions!$D$49)^('Incentive Relocation assumption'!$I105-2022)</f>
        <v>4108.8468893987765</v>
      </c>
      <c r="X105" s="107">
        <f>R105*'Levy Proposition'!D$5/(1+Assumptions!$D$49)^('Incentive Relocation assumption'!$I105-2022)</f>
        <v>3044.7687315693056</v>
      </c>
      <c r="Y105" s="107">
        <f>S105*'Levy Proposition'!E$5/(1+Assumptions!$D$49)^('Incentive Relocation assumption'!$I105-2022)</f>
        <v>1113.1539701926527</v>
      </c>
      <c r="Z105" s="107">
        <f>T105*'Levy Proposition'!F$5/(1+Assumptions!$D$49)^('Incentive Relocation assumption'!$I105-2022)</f>
        <v>776.75723167187209</v>
      </c>
      <c r="AA105" s="107">
        <f>U105*'Levy Proposition'!G$5/(1+Assumptions!$D$49)^('Incentive Relocation assumption'!$I105-2022)</f>
        <v>432.07851643175184</v>
      </c>
      <c r="AB105" s="81">
        <f>P105*'Levy Proposition'!B$33/(1+Assumptions!$D$49)^('Incentive Relocation assumption'!$I105-2022)</f>
        <v>1137275.0570694045</v>
      </c>
      <c r="AC105" s="81">
        <f>Q105*'Levy Proposition'!C$33/(1+Assumptions!$D$49)^('Incentive Relocation assumption'!$I105-2022)</f>
        <v>4105.0728421962067</v>
      </c>
      <c r="AD105" s="81">
        <f>R105*'Levy Proposition'!D$33/(1+Assumptions!$D$49)^('Incentive Relocation assumption'!$I105-2022)</f>
        <v>3041.9720586284129</v>
      </c>
      <c r="AE105" s="81">
        <f>S105*'Levy Proposition'!E$33/(1+Assumptions!$D$49)^('Incentive Relocation assumption'!$I105-2022)</f>
        <v>1112.1315189453026</v>
      </c>
      <c r="AF105" s="81">
        <f>T105*'Levy Proposition'!F$33/(1+Assumptions!$D$49)^('Incentive Relocation assumption'!$I105-2022)</f>
        <v>776.04376666911639</v>
      </c>
      <c r="AG105" s="81">
        <f>U105*'Levy Proposition'!G$33/(1+Assumptions!$D$49)^('Incentive Relocation assumption'!$I105-2022)</f>
        <v>431.68164481299249</v>
      </c>
      <c r="AH105" s="109">
        <f t="shared" si="22"/>
        <v>1045.5672560951207</v>
      </c>
      <c r="AI105" s="109">
        <f t="shared" si="23"/>
        <v>3.7740472025698182</v>
      </c>
      <c r="AJ105" s="109">
        <f t="shared" si="24"/>
        <v>2.7966729408926767</v>
      </c>
      <c r="AK105" s="109">
        <f t="shared" si="25"/>
        <v>1.0224512473500909</v>
      </c>
      <c r="AL105" s="109">
        <f t="shared" si="26"/>
        <v>0.71346500275569724</v>
      </c>
      <c r="AM105" s="109">
        <f t="shared" si="27"/>
        <v>0.39687161875934862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1688.1819250618128</v>
      </c>
      <c r="AP105" s="106">
        <f>-'Levy Proposition'!D$11*'Incentive Relocation assumption'!L105/(1+Assumptions!$D$49)^('Incentive Relocation assumption'!$I105-2022)</f>
        <v>817.74544829309843</v>
      </c>
      <c r="AQ105" s="106">
        <f>-'Levy Proposition'!E$11*'Incentive Relocation assumption'!M105/(1+Assumptions!$D$49)^('Incentive Relocation assumption'!$I105-2022)</f>
        <v>483.37304370490671</v>
      </c>
      <c r="AR105" s="106">
        <f>-'Levy Proposition'!F$11*'Incentive Relocation assumption'!N105/(1+Assumptions!$D$49)^('Incentive Relocation assumption'!$I105-2022)</f>
        <v>192.41307808410491</v>
      </c>
      <c r="AS105" s="106">
        <f>-'Levy Proposition'!G$11*'Incentive Relocation assumption'!O105/(1+Assumptions!$D$49)^('Incentive Relocation assumption'!$I105-2022)</f>
        <v>218.46660228305325</v>
      </c>
    </row>
    <row r="106" spans="1:45" x14ac:dyDescent="0.35">
      <c r="A106">
        <v>2124</v>
      </c>
      <c r="B106" s="84">
        <f>'Future Expected Cost'!V105</f>
        <v>876853.34668910422</v>
      </c>
      <c r="C106" s="84">
        <f>'Future Expected Cost'!W105</f>
        <v>1547243.3472001923</v>
      </c>
      <c r="D106" s="84">
        <f>'Future Expected Cost'!X105</f>
        <v>1155724.5013848629</v>
      </c>
      <c r="E106" s="84">
        <f>'Future Expected Cost'!Y105</f>
        <v>434714.03322131676</v>
      </c>
      <c r="F106" s="84">
        <f>'Future Expected Cost'!Z105</f>
        <v>301577.53804065532</v>
      </c>
      <c r="G106" s="84">
        <f>'Future Expected Cost'!AA105</f>
        <v>167118.22168170245</v>
      </c>
      <c r="H106" s="84"/>
      <c r="I106">
        <v>2124</v>
      </c>
      <c r="J106" s="103">
        <f t="shared" si="21"/>
        <v>1269.5661375347622</v>
      </c>
      <c r="K106" s="103">
        <f t="shared" si="28"/>
        <v>-459.69848482286818</v>
      </c>
      <c r="L106" s="103">
        <f t="shared" si="29"/>
        <v>-524.69186400788328</v>
      </c>
      <c r="M106" s="103">
        <f t="shared" si="30"/>
        <v>-113.48784197584942</v>
      </c>
      <c r="N106" s="103">
        <f t="shared" si="31"/>
        <v>-140.73855784474179</v>
      </c>
      <c r="O106" s="103">
        <f t="shared" si="32"/>
        <v>-30.949388883419502</v>
      </c>
      <c r="P106" s="106">
        <f t="shared" si="33"/>
        <v>6865200.6772493068</v>
      </c>
      <c r="Q106" s="106">
        <f t="shared" si="34"/>
        <v>9193.9696964573632</v>
      </c>
      <c r="R106" s="106">
        <f t="shared" si="35"/>
        <v>10493.837280157664</v>
      </c>
      <c r="S106" s="106">
        <f t="shared" si="36"/>
        <v>2269.7568395169883</v>
      </c>
      <c r="T106" s="106">
        <f t="shared" si="37"/>
        <v>2814.7711568948357</v>
      </c>
      <c r="U106" s="106">
        <f t="shared" si="38"/>
        <v>618.98777766838998</v>
      </c>
      <c r="V106" s="107">
        <f>P106*'Levy Proposition'!B$5/(1+Assumptions!$D$49)^('Incentive Relocation assumption'!$I106-2022)</f>
        <v>1078613.8078298452</v>
      </c>
      <c r="W106" s="107">
        <f>Q106*'Levy Proposition'!C$5/(1+Assumptions!$D$49)^('Incentive Relocation assumption'!$I106-2022)</f>
        <v>3697.9444771759772</v>
      </c>
      <c r="X106" s="107">
        <f>R106*'Levy Proposition'!D$5/(1+Assumptions!$D$49)^('Incentive Relocation assumption'!$I106-2022)</f>
        <v>2740.2787249715066</v>
      </c>
      <c r="Y106" s="107">
        <f>S106*'Levy Proposition'!E$5/(1+Assumptions!$D$49)^('Incentive Relocation assumption'!$I106-2022)</f>
        <v>1001.8337716455425</v>
      </c>
      <c r="Z106" s="107">
        <f>T106*'Levy Proposition'!F$5/(1+Assumptions!$D$49)^('Incentive Relocation assumption'!$I106-2022)</f>
        <v>699.07815800549395</v>
      </c>
      <c r="AA106" s="107">
        <f>U106*'Levy Proposition'!G$5/(1+Assumptions!$D$49)^('Incentive Relocation assumption'!$I106-2022)</f>
        <v>388.86880104188634</v>
      </c>
      <c r="AB106" s="81">
        <f>P106*'Levy Proposition'!B$33/(1+Assumptions!$D$49)^('Incentive Relocation assumption'!$I106-2022)</f>
        <v>1077623.0823212853</v>
      </c>
      <c r="AC106" s="81">
        <f>Q106*'Levy Proposition'!C$33/(1+Assumptions!$D$49)^('Incentive Relocation assumption'!$I106-2022)</f>
        <v>3694.5478509728068</v>
      </c>
      <c r="AD106" s="81">
        <f>R106*'Levy Proposition'!D$33/(1+Assumptions!$D$49)^('Incentive Relocation assumption'!$I106-2022)</f>
        <v>2737.7617313879964</v>
      </c>
      <c r="AE106" s="81">
        <f>S106*'Levy Proposition'!E$33/(1+Assumptions!$D$49)^('Incentive Relocation assumption'!$I106-2022)</f>
        <v>1000.913569933214</v>
      </c>
      <c r="AF106" s="81">
        <f>T106*'Levy Proposition'!F$33/(1+Assumptions!$D$49)^('Incentive Relocation assumption'!$I106-2022)</f>
        <v>698.4360425805055</v>
      </c>
      <c r="AG106" s="81">
        <f>U106*'Levy Proposition'!G$33/(1+Assumptions!$D$49)^('Incentive Relocation assumption'!$I106-2022)</f>
        <v>388.51161829688664</v>
      </c>
      <c r="AH106" s="109">
        <f t="shared" si="22"/>
        <v>990.72550855996087</v>
      </c>
      <c r="AI106" s="109">
        <f t="shared" si="23"/>
        <v>3.3966262031703991</v>
      </c>
      <c r="AJ106" s="109">
        <f t="shared" si="24"/>
        <v>2.5169935835101569</v>
      </c>
      <c r="AK106" s="109">
        <f t="shared" si="25"/>
        <v>0.92020171232843495</v>
      </c>
      <c r="AL106" s="109">
        <f t="shared" si="26"/>
        <v>0.64211542498844665</v>
      </c>
      <c r="AM106" s="109">
        <f t="shared" si="27"/>
        <v>0.35718274499970448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1519.3564506766306</v>
      </c>
      <c r="AP106" s="106">
        <f>-'Levy Proposition'!D$11*'Incentive Relocation assumption'!L106/(1+Assumptions!$D$49)^('Incentive Relocation assumption'!$I106-2022)</f>
        <v>735.96737616420114</v>
      </c>
      <c r="AQ106" s="106">
        <f>-'Levy Proposition'!E$11*'Incentive Relocation assumption'!M106/(1+Assumptions!$D$49)^('Incentive Relocation assumption'!$I106-2022)</f>
        <v>435.03365433163032</v>
      </c>
      <c r="AR106" s="106">
        <f>-'Levy Proposition'!F$11*'Incentive Relocation assumption'!N106/(1+Assumptions!$D$49)^('Incentive Relocation assumption'!$I106-2022)</f>
        <v>173.17094031256548</v>
      </c>
      <c r="AS106" s="106">
        <f>-'Levy Proposition'!G$11*'Incentive Relocation assumption'!O106/(1+Assumptions!$D$49)^('Incentive Relocation assumption'!$I106-2022)</f>
        <v>196.61899971118885</v>
      </c>
    </row>
    <row r="107" spans="1:45" x14ac:dyDescent="0.35">
      <c r="A107">
        <v>2125</v>
      </c>
      <c r="B107" s="84">
        <f>'Future Expected Cost'!V106</f>
        <v>838444.24854516902</v>
      </c>
      <c r="C107" s="84">
        <f>'Future Expected Cost'!W106</f>
        <v>1479509.4912868221</v>
      </c>
      <c r="D107" s="84">
        <f>'Future Expected Cost'!X106</f>
        <v>1105265.2556229653</v>
      </c>
      <c r="E107" s="84">
        <f>'Future Expected Cost'!Y106</f>
        <v>415909.456802111</v>
      </c>
      <c r="F107" s="84">
        <f>'Future Expected Cost'!Z106</f>
        <v>288508.77115781954</v>
      </c>
      <c r="G107" s="84">
        <f>'Future Expected Cost'!AA106</f>
        <v>159867.93979622319</v>
      </c>
      <c r="H107" s="84"/>
      <c r="I107">
        <v>2125</v>
      </c>
      <c r="J107" s="103">
        <f t="shared" si="21"/>
        <v>1206.0878306580239</v>
      </c>
      <c r="K107" s="103">
        <f t="shared" si="28"/>
        <v>-436.71356058172478</v>
      </c>
      <c r="L107" s="103">
        <f t="shared" si="29"/>
        <v>-498.45727080748907</v>
      </c>
      <c r="M107" s="103">
        <f t="shared" si="30"/>
        <v>-107.81344987705695</v>
      </c>
      <c r="N107" s="103">
        <f t="shared" si="31"/>
        <v>-133.7016299525047</v>
      </c>
      <c r="O107" s="103">
        <f t="shared" si="32"/>
        <v>-29.401919439248527</v>
      </c>
      <c r="P107" s="106">
        <f t="shared" si="33"/>
        <v>6866470.2433868414</v>
      </c>
      <c r="Q107" s="106">
        <f t="shared" si="34"/>
        <v>8734.2712116344956</v>
      </c>
      <c r="R107" s="106">
        <f t="shared" si="35"/>
        <v>9969.1454161497804</v>
      </c>
      <c r="S107" s="106">
        <f t="shared" si="36"/>
        <v>2156.268997541139</v>
      </c>
      <c r="T107" s="106">
        <f t="shared" si="37"/>
        <v>2674.0325990500937</v>
      </c>
      <c r="U107" s="106">
        <f t="shared" si="38"/>
        <v>588.03838878497049</v>
      </c>
      <c r="V107" s="107">
        <f>P107*'Levy Proposition'!B$5/(1+Assumptions!$D$49)^('Incentive Relocation assumption'!$I107-2022)</f>
        <v>1022028.729169575</v>
      </c>
      <c r="W107" s="107">
        <f>Q107*'Levy Proposition'!C$5/(1+Assumptions!$D$49)^('Incentive Relocation assumption'!$I107-2022)</f>
        <v>3328.1340785801976</v>
      </c>
      <c r="X107" s="107">
        <f>R107*'Levy Proposition'!D$5/(1+Assumptions!$D$49)^('Incentive Relocation assumption'!$I107-2022)</f>
        <v>2466.2390324342236</v>
      </c>
      <c r="Y107" s="107">
        <f>S107*'Levy Proposition'!E$5/(1+Assumptions!$D$49)^('Incentive Relocation assumption'!$I107-2022)</f>
        <v>901.64607312663895</v>
      </c>
      <c r="Z107" s="107">
        <f>T107*'Levy Proposition'!F$5/(1+Assumptions!$D$49)^('Incentive Relocation assumption'!$I107-2022)</f>
        <v>629.16732677012476</v>
      </c>
      <c r="AA107" s="107">
        <f>U107*'Levy Proposition'!G$5/(1+Assumptions!$D$49)^('Incentive Relocation assumption'!$I107-2022)</f>
        <v>349.98024357371548</v>
      </c>
      <c r="AB107" s="81">
        <f>P107*'Levy Proposition'!B$33/(1+Assumptions!$D$49)^('Incentive Relocation assumption'!$I107-2022)</f>
        <v>1021089.9780381516</v>
      </c>
      <c r="AC107" s="81">
        <f>Q107*'Levy Proposition'!C$33/(1+Assumptions!$D$49)^('Incentive Relocation assumption'!$I107-2022)</f>
        <v>3325.0771296485032</v>
      </c>
      <c r="AD107" s="81">
        <f>R107*'Levy Proposition'!D$33/(1+Assumptions!$D$49)^('Incentive Relocation assumption'!$I107-2022)</f>
        <v>2463.9737490659763</v>
      </c>
      <c r="AE107" s="81">
        <f>S107*'Levy Proposition'!E$33/(1+Assumptions!$D$49)^('Incentive Relocation assumption'!$I107-2022)</f>
        <v>900.81789555478247</v>
      </c>
      <c r="AF107" s="81">
        <f>T107*'Levy Proposition'!F$33/(1+Assumptions!$D$49)^('Incentive Relocation assumption'!$I107-2022)</f>
        <v>628.58942565736436</v>
      </c>
      <c r="AG107" s="81">
        <f>U107*'Levy Proposition'!G$33/(1+Assumptions!$D$49)^('Incentive Relocation assumption'!$I107-2022)</f>
        <v>349.6587806439037</v>
      </c>
      <c r="AH107" s="109">
        <f t="shared" si="22"/>
        <v>938.75113142339978</v>
      </c>
      <c r="AI107" s="109">
        <f t="shared" si="23"/>
        <v>3.0569489316944782</v>
      </c>
      <c r="AJ107" s="109">
        <f t="shared" si="24"/>
        <v>2.2652833682473101</v>
      </c>
      <c r="AK107" s="109">
        <f t="shared" si="25"/>
        <v>0.82817757185648588</v>
      </c>
      <c r="AL107" s="109">
        <f t="shared" si="26"/>
        <v>0.57790111276040079</v>
      </c>
      <c r="AM107" s="109">
        <f t="shared" si="27"/>
        <v>0.32146292981178703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1367.4142519492766</v>
      </c>
      <c r="AP107" s="106">
        <f>-'Levy Proposition'!D$11*'Incentive Relocation assumption'!L107/(1+Assumptions!$D$49)^('Incentive Relocation assumption'!$I107-2022)</f>
        <v>662.36746399336687</v>
      </c>
      <c r="AQ107" s="106">
        <f>-'Levy Proposition'!E$11*'Incentive Relocation assumption'!M107/(1+Assumptions!$D$49)^('Incentive Relocation assumption'!$I107-2022)</f>
        <v>391.52841240495366</v>
      </c>
      <c r="AR107" s="106">
        <f>-'Levy Proposition'!F$11*'Incentive Relocation assumption'!N107/(1+Assumptions!$D$49)^('Incentive Relocation assumption'!$I107-2022)</f>
        <v>155.85309931807285</v>
      </c>
      <c r="AS107" s="106">
        <f>-'Levy Proposition'!G$11*'Incentive Relocation assumption'!O107/(1+Assumptions!$D$49)^('Incentive Relocation assumption'!$I107-2022)</f>
        <v>176.95625163493159</v>
      </c>
    </row>
    <row r="108" spans="1:45" x14ac:dyDescent="0.35">
      <c r="A108">
        <v>2126</v>
      </c>
      <c r="B108" s="84">
        <f>'Future Expected Cost'!V107</f>
        <v>801722.89517446142</v>
      </c>
      <c r="C108" s="84">
        <f>'Future Expected Cost'!W107</f>
        <v>1414750.2195308227</v>
      </c>
      <c r="D108" s="84">
        <f>'Future Expected Cost'!X107</f>
        <v>1057016.5845603715</v>
      </c>
      <c r="E108" s="84">
        <f>'Future Expected Cost'!Y107</f>
        <v>397921.62931972591</v>
      </c>
      <c r="F108" s="84">
        <f>'Future Expected Cost'!Z107</f>
        <v>276008.61319339648</v>
      </c>
      <c r="G108" s="84">
        <f>'Future Expected Cost'!AA107</f>
        <v>152933.46318672464</v>
      </c>
      <c r="H108" s="84"/>
      <c r="I108">
        <v>2126</v>
      </c>
      <c r="J108" s="103">
        <f t="shared" si="21"/>
        <v>1145.7834391251226</v>
      </c>
      <c r="K108" s="103">
        <f t="shared" si="28"/>
        <v>-414.8778825526386</v>
      </c>
      <c r="L108" s="103">
        <f t="shared" si="29"/>
        <v>-473.5344072671146</v>
      </c>
      <c r="M108" s="103">
        <f t="shared" si="30"/>
        <v>-102.42277738320411</v>
      </c>
      <c r="N108" s="103">
        <f t="shared" si="31"/>
        <v>-127.01654845487946</v>
      </c>
      <c r="O108" s="103">
        <f t="shared" si="32"/>
        <v>-27.931823467286097</v>
      </c>
      <c r="P108" s="106">
        <f t="shared" si="33"/>
        <v>6867676.3312174994</v>
      </c>
      <c r="Q108" s="106">
        <f t="shared" si="34"/>
        <v>8297.5576510527717</v>
      </c>
      <c r="R108" s="106">
        <f t="shared" si="35"/>
        <v>9470.688145342292</v>
      </c>
      <c r="S108" s="106">
        <f t="shared" si="36"/>
        <v>2048.4555476640821</v>
      </c>
      <c r="T108" s="106">
        <f t="shared" si="37"/>
        <v>2540.3309690975889</v>
      </c>
      <c r="U108" s="106">
        <f t="shared" si="38"/>
        <v>558.63646934572193</v>
      </c>
      <c r="V108" s="107">
        <f>P108*'Levy Proposition'!B$5/(1+Assumptions!$D$49)^('Incentive Relocation assumption'!$I108-2022)</f>
        <v>968403.17199853272</v>
      </c>
      <c r="W108" s="107">
        <f>Q108*'Levy Proposition'!C$5/(1+Assumptions!$D$49)^('Incentive Relocation assumption'!$I108-2022)</f>
        <v>2995.3063150006192</v>
      </c>
      <c r="X108" s="107">
        <f>R108*'Levy Proposition'!D$5/(1+Assumptions!$D$49)^('Incentive Relocation assumption'!$I108-2022)</f>
        <v>2219.6044912056682</v>
      </c>
      <c r="Y108" s="107">
        <f>S108*'Levy Proposition'!E$5/(1+Assumptions!$D$49)^('Incentive Relocation assumption'!$I108-2022)</f>
        <v>811.47757661370088</v>
      </c>
      <c r="Z108" s="107">
        <f>T108*'Levy Proposition'!F$5/(1+Assumptions!$D$49)^('Incentive Relocation assumption'!$I108-2022)</f>
        <v>566.24788021478162</v>
      </c>
      <c r="AA108" s="107">
        <f>U108*'Levy Proposition'!G$5/(1+Assumptions!$D$49)^('Incentive Relocation assumption'!$I108-2022)</f>
        <v>314.98070959599528</v>
      </c>
      <c r="AB108" s="81">
        <f>P108*'Levy Proposition'!B$33/(1+Assumptions!$D$49)^('Incentive Relocation assumption'!$I108-2022)</f>
        <v>967513.67687237682</v>
      </c>
      <c r="AC108" s="81">
        <f>Q108*'Levy Proposition'!C$33/(1+Assumptions!$D$49)^('Incentive Relocation assumption'!$I108-2022)</f>
        <v>2992.5550741480733</v>
      </c>
      <c r="AD108" s="81">
        <f>R108*'Levy Proposition'!D$33/(1+Assumptions!$D$49)^('Incentive Relocation assumption'!$I108-2022)</f>
        <v>2217.5657459454201</v>
      </c>
      <c r="AE108" s="81">
        <f>S108*'Levy Proposition'!E$33/(1+Assumptions!$D$49)^('Incentive Relocation assumption'!$I108-2022)</f>
        <v>810.73222037132803</v>
      </c>
      <c r="AF108" s="81">
        <f>T108*'Levy Proposition'!F$33/(1+Assumptions!$D$49)^('Incentive Relocation assumption'!$I108-2022)</f>
        <v>565.72777170604172</v>
      </c>
      <c r="AG108" s="81">
        <f>U108*'Levy Proposition'!G$33/(1+Assumptions!$D$49)^('Incentive Relocation assumption'!$I108-2022)</f>
        <v>314.69139434577716</v>
      </c>
      <c r="AH108" s="109">
        <f t="shared" si="22"/>
        <v>889.49512615590356</v>
      </c>
      <c r="AI108" s="109">
        <f t="shared" si="23"/>
        <v>2.7512408525458341</v>
      </c>
      <c r="AJ108" s="109">
        <f t="shared" si="24"/>
        <v>2.0387452602481062</v>
      </c>
      <c r="AK108" s="109">
        <f t="shared" si="25"/>
        <v>0.74535624237284992</v>
      </c>
      <c r="AL108" s="109">
        <f t="shared" si="26"/>
        <v>0.52010850873989511</v>
      </c>
      <c r="AM108" s="109">
        <f t="shared" si="27"/>
        <v>0.28931525021812377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1230.6669284888965</v>
      </c>
      <c r="AP108" s="106">
        <f>-'Levy Proposition'!D$11*'Incentive Relocation assumption'!L108/(1+Assumptions!$D$49)^('Incentive Relocation assumption'!$I108-2022)</f>
        <v>596.12786050875104</v>
      </c>
      <c r="AQ108" s="106">
        <f>-'Levy Proposition'!E$11*'Incentive Relocation assumption'!M108/(1+Assumptions!$D$49)^('Incentive Relocation assumption'!$I108-2022)</f>
        <v>352.37388232839027</v>
      </c>
      <c r="AR108" s="106">
        <f>-'Levy Proposition'!F$11*'Incentive Relocation assumption'!N108/(1+Assumptions!$D$49)^('Incentive Relocation assumption'!$I108-2022)</f>
        <v>140.26711712257509</v>
      </c>
      <c r="AS108" s="106">
        <f>-'Levy Proposition'!G$11*'Incentive Relocation assumption'!O108/(1+Assumptions!$D$49)^('Incentive Relocation assumption'!$I108-2022)</f>
        <v>159.25986318047217</v>
      </c>
    </row>
    <row r="109" spans="1:45" x14ac:dyDescent="0.35">
      <c r="A109">
        <v>2127</v>
      </c>
      <c r="B109" s="84">
        <f>'Future Expected Cost'!V108</f>
        <v>766614.91115915286</v>
      </c>
      <c r="C109" s="84">
        <f>'Future Expected Cost'!W108</f>
        <v>1352834.5207675453</v>
      </c>
      <c r="D109" s="84">
        <f>'Future Expected Cost'!X108</f>
        <v>1010881.3406656282</v>
      </c>
      <c r="E109" s="84">
        <f>'Future Expected Cost'!Y108</f>
        <v>380714.94148500328</v>
      </c>
      <c r="F109" s="84">
        <f>'Future Expected Cost'!Z108</f>
        <v>264052.23210376332</v>
      </c>
      <c r="G109" s="84">
        <f>'Future Expected Cost'!AA108</f>
        <v>146300.98518245763</v>
      </c>
      <c r="H109" s="84"/>
      <c r="I109">
        <v>2127</v>
      </c>
      <c r="J109" s="103">
        <f t="shared" si="21"/>
        <v>1088.4942671688668</v>
      </c>
      <c r="K109" s="103">
        <f t="shared" si="28"/>
        <v>-394.13398842500669</v>
      </c>
      <c r="L109" s="103">
        <f t="shared" si="29"/>
        <v>-449.85768690375892</v>
      </c>
      <c r="M109" s="103">
        <f t="shared" si="30"/>
        <v>-97.301638514043916</v>
      </c>
      <c r="N109" s="103">
        <f t="shared" si="31"/>
        <v>-120.66572103213548</v>
      </c>
      <c r="O109" s="103">
        <f t="shared" si="32"/>
        <v>-26.535232293921794</v>
      </c>
      <c r="P109" s="106">
        <f t="shared" si="33"/>
        <v>6868822.1146566244</v>
      </c>
      <c r="Q109" s="106">
        <f t="shared" si="34"/>
        <v>7882.6797685001329</v>
      </c>
      <c r="R109" s="106">
        <f t="shared" si="35"/>
        <v>8997.1537380751779</v>
      </c>
      <c r="S109" s="106">
        <f t="shared" si="36"/>
        <v>1946.0327702808781</v>
      </c>
      <c r="T109" s="106">
        <f t="shared" si="37"/>
        <v>2413.3144206427096</v>
      </c>
      <c r="U109" s="106">
        <f t="shared" si="38"/>
        <v>530.70464587843583</v>
      </c>
      <c r="V109" s="107">
        <f>P109*'Levy Proposition'!B$5/(1+Assumptions!$D$49)^('Incentive Relocation assumption'!$I109-2022)</f>
        <v>917583.2484185372</v>
      </c>
      <c r="W109" s="107">
        <f>Q109*'Levy Proposition'!C$5/(1+Assumptions!$D$49)^('Incentive Relocation assumption'!$I109-2022)</f>
        <v>2695.7627634130754</v>
      </c>
      <c r="X109" s="107">
        <f>R109*'Levy Proposition'!D$5/(1+Assumptions!$D$49)^('Incentive Relocation assumption'!$I109-2022)</f>
        <v>1997.634467944368</v>
      </c>
      <c r="Y109" s="107">
        <f>S109*'Levy Proposition'!E$5/(1+Assumptions!$D$49)^('Incentive Relocation assumption'!$I109-2022)</f>
        <v>730.32631868885983</v>
      </c>
      <c r="Z109" s="107">
        <f>T109*'Levy Proposition'!F$5/(1+Assumptions!$D$49)^('Incentive Relocation assumption'!$I109-2022)</f>
        <v>509.62064971451196</v>
      </c>
      <c r="AA109" s="107">
        <f>U109*'Levy Proposition'!G$5/(1+Assumptions!$D$49)^('Incentive Relocation assumption'!$I109-2022)</f>
        <v>283.48127998459358</v>
      </c>
      <c r="AB109" s="81">
        <f>P109*'Levy Proposition'!B$33/(1+Assumptions!$D$49)^('Incentive Relocation assumption'!$I109-2022)</f>
        <v>916740.43227448617</v>
      </c>
      <c r="AC109" s="81">
        <f>Q109*'Levy Proposition'!C$33/(1+Assumptions!$D$49)^('Incentive Relocation assumption'!$I109-2022)</f>
        <v>2693.2866585131087</v>
      </c>
      <c r="AD109" s="81">
        <f>R109*'Levy Proposition'!D$33/(1+Assumptions!$D$49)^('Incentive Relocation assumption'!$I109-2022)</f>
        <v>1995.7996060041589</v>
      </c>
      <c r="AE109" s="81">
        <f>S109*'Levy Proposition'!E$33/(1+Assumptions!$D$49)^('Incentive Relocation assumption'!$I109-2022)</f>
        <v>729.65550128577695</v>
      </c>
      <c r="AF109" s="81">
        <f>T109*'Levy Proposition'!F$33/(1+Assumptions!$D$49)^('Incentive Relocation assumption'!$I109-2022)</f>
        <v>509.15255430010518</v>
      </c>
      <c r="AG109" s="81">
        <f>U109*'Levy Proposition'!G$33/(1+Assumptions!$D$49)^('Incentive Relocation assumption'!$I109-2022)</f>
        <v>283.22089750734256</v>
      </c>
      <c r="AH109" s="109">
        <f t="shared" si="22"/>
        <v>842.81614405103028</v>
      </c>
      <c r="AI109" s="109">
        <f t="shared" si="23"/>
        <v>2.4761048999666855</v>
      </c>
      <c r="AJ109" s="109">
        <f t="shared" si="24"/>
        <v>1.8348619402090662</v>
      </c>
      <c r="AK109" s="109">
        <f t="shared" si="25"/>
        <v>0.67081740308287863</v>
      </c>
      <c r="AL109" s="109">
        <f t="shared" si="26"/>
        <v>0.46809541440677549</v>
      </c>
      <c r="AM109" s="109">
        <f t="shared" si="27"/>
        <v>0.26038247725102792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1107.5949272265411</v>
      </c>
      <c r="AP109" s="106">
        <f>-'Levy Proposition'!D$11*'Incentive Relocation assumption'!L109/(1+Assumptions!$D$49)^('Incentive Relocation assumption'!$I109-2022)</f>
        <v>536.51250309344846</v>
      </c>
      <c r="AQ109" s="106">
        <f>-'Levy Proposition'!E$11*'Incentive Relocation assumption'!M109/(1+Assumptions!$D$49)^('Incentive Relocation assumption'!$I109-2022)</f>
        <v>317.13497415037472</v>
      </c>
      <c r="AR109" s="106">
        <f>-'Levy Proposition'!F$11*'Incentive Relocation assumption'!N109/(1+Assumptions!$D$49)^('Incentive Relocation assumption'!$I109-2022)</f>
        <v>126.23980037589594</v>
      </c>
      <c r="AS109" s="106">
        <f>-'Levy Proposition'!G$11*'Incentive Relocation assumption'!O109/(1+Assumptions!$D$49)^('Incentive Relocation assumption'!$I109-2022)</f>
        <v>143.33318990384771</v>
      </c>
    </row>
    <row r="110" spans="1:45" x14ac:dyDescent="0.35">
      <c r="A110">
        <v>2128</v>
      </c>
      <c r="B110" s="84">
        <f>'Future Expected Cost'!V109</f>
        <v>733049.20725266915</v>
      </c>
      <c r="C110" s="84">
        <f>'Future Expected Cost'!W109</f>
        <v>1293637.16935989</v>
      </c>
      <c r="D110" s="84">
        <f>'Future Expected Cost'!X109</f>
        <v>966766.65800953633</v>
      </c>
      <c r="E110" s="84">
        <f>'Future Expected Cost'!Y109</f>
        <v>364255.34201438789</v>
      </c>
      <c r="F110" s="84">
        <f>'Future Expected Cost'!Z109</f>
        <v>252615.88403802435</v>
      </c>
      <c r="G110" s="84">
        <f>'Future Expected Cost'!AA109</f>
        <v>139957.30478098919</v>
      </c>
      <c r="H110" s="84"/>
      <c r="I110">
        <v>2128</v>
      </c>
      <c r="J110" s="103">
        <f t="shared" si="21"/>
        <v>1034.0695538104237</v>
      </c>
      <c r="K110" s="103">
        <f t="shared" si="28"/>
        <v>-374.42728900375636</v>
      </c>
      <c r="L110" s="103">
        <f t="shared" si="29"/>
        <v>-427.364802558571</v>
      </c>
      <c r="M110" s="103">
        <f t="shared" si="30"/>
        <v>-92.436556588341716</v>
      </c>
      <c r="N110" s="103">
        <f t="shared" si="31"/>
        <v>-114.63243498052871</v>
      </c>
      <c r="O110" s="103">
        <f t="shared" si="32"/>
        <v>-25.208470679225702</v>
      </c>
      <c r="P110" s="106">
        <f t="shared" si="33"/>
        <v>6869910.6089237928</v>
      </c>
      <c r="Q110" s="106">
        <f t="shared" si="34"/>
        <v>7488.5457800751265</v>
      </c>
      <c r="R110" s="106">
        <f t="shared" si="35"/>
        <v>8547.2960511714191</v>
      </c>
      <c r="S110" s="106">
        <f t="shared" si="36"/>
        <v>1848.7311317668343</v>
      </c>
      <c r="T110" s="106">
        <f t="shared" si="37"/>
        <v>2292.6486996105741</v>
      </c>
      <c r="U110" s="106">
        <f t="shared" si="38"/>
        <v>504.16941358451402</v>
      </c>
      <c r="V110" s="107">
        <f>P110*'Levy Proposition'!B$5/(1+Assumptions!$D$49)^('Incentive Relocation assumption'!$I110-2022)</f>
        <v>869422.98160220787</v>
      </c>
      <c r="W110" s="107">
        <f>Q110*'Levy Proposition'!C$5/(1+Assumptions!$D$49)^('Incentive Relocation assumption'!$I110-2022)</f>
        <v>2426.1748590487641</v>
      </c>
      <c r="X110" s="107">
        <f>R110*'Levy Proposition'!D$5/(1+Assumptions!$D$49)^('Incentive Relocation assumption'!$I110-2022)</f>
        <v>1797.8624044645678</v>
      </c>
      <c r="Y110" s="107">
        <f>S110*'Levy Proposition'!E$5/(1+Assumptions!$D$49)^('Incentive Relocation assumption'!$I110-2022)</f>
        <v>657.29053659794795</v>
      </c>
      <c r="Z110" s="107">
        <f>T110*'Levy Proposition'!F$5/(1+Assumptions!$D$49)^('Incentive Relocation assumption'!$I110-2022)</f>
        <v>458.65638652268382</v>
      </c>
      <c r="AA110" s="107">
        <f>U110*'Levy Proposition'!G$5/(1+Assumptions!$D$49)^('Incentive Relocation assumption'!$I110-2022)</f>
        <v>255.13192920537267</v>
      </c>
      <c r="AB110" s="81">
        <f>P110*'Levy Proposition'!B$33/(1+Assumptions!$D$49)^('Incentive Relocation assumption'!$I110-2022)</f>
        <v>868624.40149934927</v>
      </c>
      <c r="AC110" s="81">
        <f>Q110*'Levy Proposition'!C$33/(1+Assumptions!$D$49)^('Incentive Relocation assumption'!$I110-2022)</f>
        <v>2423.9463753193354</v>
      </c>
      <c r="AD110" s="81">
        <f>R110*'Levy Proposition'!D$33/(1+Assumptions!$D$49)^('Incentive Relocation assumption'!$I110-2022)</f>
        <v>1796.2110366329548</v>
      </c>
      <c r="AE110" s="81">
        <f>S110*'Levy Proposition'!E$33/(1+Assumptions!$D$49)^('Incentive Relocation assumption'!$I110-2022)</f>
        <v>656.68680382870696</v>
      </c>
      <c r="AF110" s="81">
        <f>T110*'Levy Proposition'!F$33/(1+Assumptions!$D$49)^('Incentive Relocation assumption'!$I110-2022)</f>
        <v>458.23510266882124</v>
      </c>
      <c r="AG110" s="81">
        <f>U110*'Levy Proposition'!G$33/(1+Assumptions!$D$49)^('Incentive Relocation assumption'!$I110-2022)</f>
        <v>254.89758609899212</v>
      </c>
      <c r="AH110" s="109">
        <f t="shared" si="22"/>
        <v>798.58010285859928</v>
      </c>
      <c r="AI110" s="109">
        <f t="shared" si="23"/>
        <v>2.2284837294287172</v>
      </c>
      <c r="AJ110" s="109">
        <f t="shared" si="24"/>
        <v>1.6513678316130154</v>
      </c>
      <c r="AK110" s="109">
        <f t="shared" si="25"/>
        <v>0.60373276924099173</v>
      </c>
      <c r="AL110" s="109">
        <f t="shared" si="26"/>
        <v>0.42128385386257605</v>
      </c>
      <c r="AM110" s="109">
        <f t="shared" si="27"/>
        <v>0.23434310638054967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996.8306569546653</v>
      </c>
      <c r="AP110" s="106">
        <f>-'Levy Proposition'!D$11*'Incentive Relocation assumption'!L110/(1+Assumptions!$D$49)^('Incentive Relocation assumption'!$I110-2022)</f>
        <v>482.85893856721026</v>
      </c>
      <c r="AQ110" s="106">
        <f>-'Levy Proposition'!E$11*'Incentive Relocation assumption'!M110/(1+Assumptions!$D$49)^('Incentive Relocation assumption'!$I110-2022)</f>
        <v>285.42010879123444</v>
      </c>
      <c r="AR110" s="106">
        <f>-'Levy Proposition'!F$11*'Incentive Relocation assumption'!N110/(1+Assumptions!$D$49)^('Incentive Relocation assumption'!$I110-2022)</f>
        <v>113.61527580993662</v>
      </c>
      <c r="AS110" s="106">
        <f>-'Levy Proposition'!G$11*'Incentive Relocation assumption'!O110/(1+Assumptions!$D$49)^('Incentive Relocation assumption'!$I110-2022)</f>
        <v>128.99925265370652</v>
      </c>
    </row>
    <row r="111" spans="1:45" x14ac:dyDescent="0.35">
      <c r="A111">
        <v>2129</v>
      </c>
      <c r="B111" s="84">
        <f>'Future Expected Cost'!V110</f>
        <v>700957.83483973984</v>
      </c>
      <c r="C111" s="84">
        <f>'Future Expected Cost'!W110</f>
        <v>1237038.4690889751</v>
      </c>
      <c r="D111" s="84">
        <f>'Future Expected Cost'!X110</f>
        <v>924583.76306646608</v>
      </c>
      <c r="E111" s="84">
        <f>'Future Expected Cost'!Y110</f>
        <v>348510.2692409252</v>
      </c>
      <c r="F111" s="84">
        <f>'Future Expected Cost'!Z110</f>
        <v>241676.86550039059</v>
      </c>
      <c r="G111" s="84">
        <f>'Future Expected Cost'!AA110</f>
        <v>133889.79999617729</v>
      </c>
      <c r="H111" s="84"/>
      <c r="I111">
        <v>2129</v>
      </c>
      <c r="J111" s="103">
        <f t="shared" si="21"/>
        <v>982.36607611990235</v>
      </c>
      <c r="K111" s="103">
        <f t="shared" si="28"/>
        <v>-355.70592455356854</v>
      </c>
      <c r="L111" s="103">
        <f t="shared" si="29"/>
        <v>-405.99656243064243</v>
      </c>
      <c r="M111" s="103">
        <f t="shared" si="30"/>
        <v>-87.81472875892463</v>
      </c>
      <c r="N111" s="103">
        <f t="shared" si="31"/>
        <v>-108.90081323150228</v>
      </c>
      <c r="O111" s="103">
        <f t="shared" si="32"/>
        <v>-23.948047145264418</v>
      </c>
      <c r="P111" s="106">
        <f t="shared" si="33"/>
        <v>6870944.678477603</v>
      </c>
      <c r="Q111" s="106">
        <f t="shared" si="34"/>
        <v>7114.11849107137</v>
      </c>
      <c r="R111" s="106">
        <f t="shared" si="35"/>
        <v>8119.9312486128483</v>
      </c>
      <c r="S111" s="106">
        <f t="shared" si="36"/>
        <v>1756.2945751784926</v>
      </c>
      <c r="T111" s="106">
        <f t="shared" si="37"/>
        <v>2178.0162646300455</v>
      </c>
      <c r="U111" s="106">
        <f t="shared" si="38"/>
        <v>478.96094290528833</v>
      </c>
      <c r="V111" s="107">
        <f>P111*'Levy Proposition'!B$5/(1+Assumptions!$D$49)^('Incentive Relocation assumption'!$I111-2022)</f>
        <v>823783.90828481084</v>
      </c>
      <c r="W111" s="107">
        <f>Q111*'Levy Proposition'!C$5/(1+Assumptions!$D$49)^('Incentive Relocation assumption'!$I111-2022)</f>
        <v>2183.5469079733421</v>
      </c>
      <c r="X111" s="107">
        <f>R111*'Levy Proposition'!D$5/(1+Assumptions!$D$49)^('Incentive Relocation assumption'!$I111-2022)</f>
        <v>1618.0684090384523</v>
      </c>
      <c r="Y111" s="107">
        <f>S111*'Levy Proposition'!E$5/(1+Assumptions!$D$49)^('Incentive Relocation assumption'!$I111-2022)</f>
        <v>591.55864775191833</v>
      </c>
      <c r="Z111" s="107">
        <f>T111*'Levy Proposition'!F$5/(1+Assumptions!$D$49)^('Incentive Relocation assumption'!$I111-2022)</f>
        <v>412.78876948155812</v>
      </c>
      <c r="AA111" s="107">
        <f>U111*'Levy Proposition'!G$5/(1+Assumptions!$D$49)^('Incentive Relocation assumption'!$I111-2022)</f>
        <v>229.61763578742452</v>
      </c>
      <c r="AB111" s="81">
        <f>P111*'Levy Proposition'!B$33/(1+Assumptions!$D$49)^('Incentive Relocation assumption'!$I111-2022)</f>
        <v>823027.24846314499</v>
      </c>
      <c r="AC111" s="81">
        <f>Q111*'Levy Proposition'!C$33/(1+Assumptions!$D$49)^('Incentive Relocation assumption'!$I111-2022)</f>
        <v>2181.5412822292969</v>
      </c>
      <c r="AD111" s="81">
        <f>R111*'Levy Proposition'!D$33/(1+Assumptions!$D$49)^('Incentive Relocation assumption'!$I111-2022)</f>
        <v>1616.5821851130841</v>
      </c>
      <c r="AE111" s="81">
        <f>S111*'Levy Proposition'!E$33/(1+Assumptions!$D$49)^('Incentive Relocation assumption'!$I111-2022)</f>
        <v>591.01529086376922</v>
      </c>
      <c r="AF111" s="81">
        <f>T111*'Levy Proposition'!F$33/(1+Assumptions!$D$49)^('Incentive Relocation assumption'!$I111-2022)</f>
        <v>412.40961583026638</v>
      </c>
      <c r="AG111" s="81">
        <f>U111*'Levy Proposition'!G$33/(1+Assumptions!$D$49)^('Incentive Relocation assumption'!$I111-2022)</f>
        <v>229.40672800250798</v>
      </c>
      <c r="AH111" s="109">
        <f t="shared" si="22"/>
        <v>756.65982166584581</v>
      </c>
      <c r="AI111" s="109">
        <f t="shared" si="23"/>
        <v>2.0056257440451191</v>
      </c>
      <c r="AJ111" s="109">
        <f t="shared" si="24"/>
        <v>1.4862239253682219</v>
      </c>
      <c r="AK111" s="109">
        <f t="shared" si="25"/>
        <v>0.54335688814910554</v>
      </c>
      <c r="AL111" s="109">
        <f t="shared" si="26"/>
        <v>0.37915365129174461</v>
      </c>
      <c r="AM111" s="109">
        <f t="shared" si="27"/>
        <v>0.21090778491654305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897.14329148550712</v>
      </c>
      <c r="AP111" s="106">
        <f>-'Levy Proposition'!D$11*'Incentive Relocation assumption'!L111/(1+Assumptions!$D$49)^('Incentive Relocation assumption'!$I111-2022)</f>
        <v>434.57096192526751</v>
      </c>
      <c r="AQ111" s="106">
        <f>-'Levy Proposition'!E$11*'Incentive Relocation assumption'!M111/(1+Assumptions!$D$49)^('Incentive Relocation assumption'!$I111-2022)</f>
        <v>256.87686676831919</v>
      </c>
      <c r="AR111" s="106">
        <f>-'Levy Proposition'!F$11*'Incentive Relocation assumption'!N111/(1+Assumptions!$D$49)^('Incentive Relocation assumption'!$I111-2022)</f>
        <v>102.25325815575901</v>
      </c>
      <c r="AS111" s="106">
        <f>-'Levy Proposition'!G$11*'Incentive Relocation assumption'!O111/(1+Assumptions!$D$49)^('Incentive Relocation assumption'!$I111-2022)</f>
        <v>116.098770957222</v>
      </c>
    </row>
    <row r="112" spans="1:45" x14ac:dyDescent="0.35">
      <c r="A112">
        <v>2130</v>
      </c>
      <c r="B112" s="84">
        <f>'Future Expected Cost'!V111</f>
        <v>652118.86014183064</v>
      </c>
      <c r="C112" s="84">
        <f>'Future Expected Cost'!W111</f>
        <v>1150879.9841363875</v>
      </c>
      <c r="D112" s="84">
        <f>'Future Expected Cost'!X111</f>
        <v>860294.55804372183</v>
      </c>
      <c r="E112" s="84">
        <f>'Future Expected Cost'!Y111</f>
        <v>324415.85455619107</v>
      </c>
      <c r="F112" s="84">
        <f>'Future Expected Cost'!Z111</f>
        <v>224950.16590865774</v>
      </c>
      <c r="G112" s="84">
        <f>'Future Expected Cost'!AA111</f>
        <v>124616.69193807847</v>
      </c>
      <c r="H112" s="84"/>
      <c r="I112">
        <v>2130</v>
      </c>
      <c r="J112" s="103">
        <f t="shared" si="21"/>
        <v>933.24777231390715</v>
      </c>
      <c r="K112" s="103">
        <f t="shared" si="28"/>
        <v>-337.92062832589011</v>
      </c>
      <c r="L112" s="103">
        <f t="shared" si="29"/>
        <v>-385.6967343091103</v>
      </c>
      <c r="M112" s="103">
        <f t="shared" si="30"/>
        <v>-83.4239923209784</v>
      </c>
      <c r="N112" s="103">
        <f t="shared" si="31"/>
        <v>-103.45577256992718</v>
      </c>
      <c r="O112" s="103">
        <f t="shared" si="32"/>
        <v>-22.750644788001196</v>
      </c>
      <c r="P112" s="106">
        <f t="shared" si="33"/>
        <v>6871927.0445537232</v>
      </c>
      <c r="Q112" s="106">
        <f t="shared" si="34"/>
        <v>6758.4125665178017</v>
      </c>
      <c r="R112" s="106">
        <f t="shared" si="35"/>
        <v>7713.934686182206</v>
      </c>
      <c r="S112" s="106">
        <f t="shared" si="36"/>
        <v>1668.4798464195678</v>
      </c>
      <c r="T112" s="106">
        <f t="shared" si="37"/>
        <v>2069.1154513985434</v>
      </c>
      <c r="U112" s="106">
        <f t="shared" si="38"/>
        <v>455.01289576002392</v>
      </c>
      <c r="V112" s="107">
        <f>P112*'Levy Proposition'!B$5/(1+Assumptions!$D$49)^('Incentive Relocation assumption'!$I112-2022)</f>
        <v>780534.70028931741</v>
      </c>
      <c r="W112" s="107">
        <f>Q112*'Levy Proposition'!C$5/(1+Assumptions!$D$49)^('Incentive Relocation assumption'!$I112-2022)</f>
        <v>1965.1827985676573</v>
      </c>
      <c r="X112" s="107">
        <f>R112*'Levy Proposition'!D$5/(1+Assumptions!$D$49)^('Incentive Relocation assumption'!$I112-2022)</f>
        <v>1456.2545886863645</v>
      </c>
      <c r="Y112" s="107">
        <f>S112*'Levy Proposition'!E$5/(1+Assumptions!$D$49)^('Incentive Relocation assumption'!$I112-2022)</f>
        <v>532.40023132134445</v>
      </c>
      <c r="Z112" s="107">
        <f>T112*'Levy Proposition'!F$5/(1+Assumptions!$D$49)^('Incentive Relocation assumption'!$I112-2022)</f>
        <v>371.50811199196443</v>
      </c>
      <c r="AA112" s="107">
        <f>U112*'Levy Proposition'!G$5/(1+Assumptions!$D$49)^('Incentive Relocation assumption'!$I112-2022)</f>
        <v>206.65488176575911</v>
      </c>
      <c r="AB112" s="81">
        <f>P112*'Levy Proposition'!B$33/(1+Assumptions!$D$49)^('Incentive Relocation assumption'!$I112-2022)</f>
        <v>779817.76561605511</v>
      </c>
      <c r="AC112" s="81">
        <f>Q112*'Levy Proposition'!C$33/(1+Assumptions!$D$49)^('Incentive Relocation assumption'!$I112-2022)</f>
        <v>1963.377744049172</v>
      </c>
      <c r="AD112" s="81">
        <f>R112*'Levy Proposition'!D$33/(1+Assumptions!$D$49)^('Incentive Relocation assumption'!$I112-2022)</f>
        <v>1454.9169935642774</v>
      </c>
      <c r="AE112" s="81">
        <f>S112*'Levy Proposition'!E$33/(1+Assumptions!$D$49)^('Incentive Relocation assumption'!$I112-2022)</f>
        <v>531.91121246575005</v>
      </c>
      <c r="AF112" s="81">
        <f>T112*'Levy Proposition'!F$33/(1+Assumptions!$D$49)^('Incentive Relocation assumption'!$I112-2022)</f>
        <v>371.16687534126009</v>
      </c>
      <c r="AG112" s="81">
        <f>U112*'Levy Proposition'!G$33/(1+Assumptions!$D$49)^('Incentive Relocation assumption'!$I112-2022)</f>
        <v>206.46506566907323</v>
      </c>
      <c r="AH112" s="109">
        <f t="shared" si="22"/>
        <v>716.93467326229438</v>
      </c>
      <c r="AI112" s="109">
        <f t="shared" si="23"/>
        <v>1.805054518485349</v>
      </c>
      <c r="AJ112" s="109">
        <f t="shared" si="24"/>
        <v>1.3375951220871229</v>
      </c>
      <c r="AK112" s="109">
        <f t="shared" si="25"/>
        <v>0.48901885559439506</v>
      </c>
      <c r="AL112" s="109">
        <f t="shared" si="26"/>
        <v>0.34123665070433162</v>
      </c>
      <c r="AM112" s="109">
        <f t="shared" si="27"/>
        <v>0.18981609668588817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807.4250925591806</v>
      </c>
      <c r="AP112" s="106">
        <f>-'Levy Proposition'!D$11*'Incentive Relocation assumption'!L112/(1+Assumptions!$D$49)^('Incentive Relocation assumption'!$I112-2022)</f>
        <v>391.11199123502513</v>
      </c>
      <c r="AQ112" s="106">
        <f>-'Levy Proposition'!E$11*'Incentive Relocation assumption'!M112/(1+Assumptions!$D$49)^('Incentive Relocation assumption'!$I112-2022)</f>
        <v>231.18807206738498</v>
      </c>
      <c r="AR112" s="106">
        <f>-'Levy Proposition'!F$11*'Incentive Relocation assumption'!N112/(1+Assumptions!$D$49)^('Incentive Relocation assumption'!$I112-2022)</f>
        <v>92.027491276431462</v>
      </c>
      <c r="AS112" s="106">
        <f>-'Levy Proposition'!G$11*'Incentive Relocation assumption'!O112/(1+Assumptions!$D$49)^('Incentive Relocation assumption'!$I112-2022)</f>
        <v>104.48839307589741</v>
      </c>
    </row>
    <row r="113" spans="1:45" x14ac:dyDescent="0.35">
      <c r="A113">
        <v>2131</v>
      </c>
      <c r="B113" s="84">
        <f>'Future Expected Cost'!V112</f>
        <v>623578.82030226942</v>
      </c>
      <c r="C113" s="84">
        <f>'Future Expected Cost'!W112</f>
        <v>1100541.9668775173</v>
      </c>
      <c r="D113" s="84">
        <f>'Future Expected Cost'!X112</f>
        <v>822769.2120647846</v>
      </c>
      <c r="E113" s="84">
        <f>'Future Expected Cost'!Y112</f>
        <v>310398.08234922012</v>
      </c>
      <c r="F113" s="84">
        <f>'Future Expected Cost'!Z112</f>
        <v>215212.75021486083</v>
      </c>
      <c r="G113" s="84">
        <f>'Future Expected Cost'!AA112</f>
        <v>119216.22770546834</v>
      </c>
      <c r="H113" s="84"/>
      <c r="I113">
        <v>2131</v>
      </c>
      <c r="J113" s="103">
        <f t="shared" si="21"/>
        <v>886.58538369821201</v>
      </c>
      <c r="K113" s="103">
        <f t="shared" si="28"/>
        <v>-321.02459690959563</v>
      </c>
      <c r="L113" s="103">
        <f t="shared" si="29"/>
        <v>-366.41189759365483</v>
      </c>
      <c r="M113" s="103">
        <f t="shared" si="30"/>
        <v>-79.252792704929476</v>
      </c>
      <c r="N113" s="103">
        <f t="shared" si="31"/>
        <v>-98.282983941430814</v>
      </c>
      <c r="O113" s="103">
        <f t="shared" si="32"/>
        <v>-21.613112548601137</v>
      </c>
      <c r="P113" s="106">
        <f t="shared" si="33"/>
        <v>6872860.2923260368</v>
      </c>
      <c r="Q113" s="106">
        <f t="shared" si="34"/>
        <v>6420.4919381919117</v>
      </c>
      <c r="R113" s="106">
        <f t="shared" si="35"/>
        <v>7328.2379518730959</v>
      </c>
      <c r="S113" s="106">
        <f t="shared" si="36"/>
        <v>1585.0558540985894</v>
      </c>
      <c r="T113" s="106">
        <f t="shared" si="37"/>
        <v>1965.6596788286163</v>
      </c>
      <c r="U113" s="106">
        <f t="shared" si="38"/>
        <v>432.26225097202274</v>
      </c>
      <c r="V113" s="107">
        <f>P113*'Levy Proposition'!B$5/(1+Assumptions!$D$49)^('Incentive Relocation assumption'!$I113-2022)</f>
        <v>739550.80427186063</v>
      </c>
      <c r="W113" s="107">
        <f>Q113*'Levy Proposition'!C$5/(1+Assumptions!$D$49)^('Incentive Relocation assumption'!$I113-2022)</f>
        <v>1768.656042004003</v>
      </c>
      <c r="X113" s="107">
        <f>R113*'Levy Proposition'!D$5/(1+Assumptions!$D$49)^('Incentive Relocation assumption'!$I113-2022)</f>
        <v>1310.6228483444154</v>
      </c>
      <c r="Y113" s="107">
        <f>S113*'Levy Proposition'!E$5/(1+Assumptions!$D$49)^('Incentive Relocation assumption'!$I113-2022)</f>
        <v>479.15791171037262</v>
      </c>
      <c r="Z113" s="107">
        <f>T113*'Levy Proposition'!F$5/(1+Assumptions!$D$49)^('Incentive Relocation assumption'!$I113-2022)</f>
        <v>334.35569831315422</v>
      </c>
      <c r="AA113" s="107">
        <f>U113*'Levy Proposition'!G$5/(1+Assumptions!$D$49)^('Incentive Relocation assumption'!$I113-2022)</f>
        <v>185.9885021948248</v>
      </c>
      <c r="AB113" s="81">
        <f>P113*'Levy Proposition'!B$33/(1+Assumptions!$D$49)^('Incentive Relocation assumption'!$I113-2022)</f>
        <v>738871.51401862141</v>
      </c>
      <c r="AC113" s="81">
        <f>Q113*'Levy Proposition'!C$33/(1+Assumptions!$D$49)^('Incentive Relocation assumption'!$I113-2022)</f>
        <v>1767.0315007233683</v>
      </c>
      <c r="AD113" s="81">
        <f>R113*'Levy Proposition'!D$33/(1+Assumptions!$D$49)^('Incentive Relocation assumption'!$I113-2022)</f>
        <v>1309.4190185041793</v>
      </c>
      <c r="AE113" s="81">
        <f>S113*'Levy Proposition'!E$33/(1+Assumptions!$D$49)^('Incentive Relocation assumption'!$I113-2022)</f>
        <v>478.71779684969334</v>
      </c>
      <c r="AF113" s="81">
        <f>T113*'Levy Proposition'!F$33/(1+Assumptions!$D$49)^('Incentive Relocation assumption'!$I113-2022)</f>
        <v>334.04858679942561</v>
      </c>
      <c r="AG113" s="81">
        <f>U113*'Levy Proposition'!G$33/(1+Assumptions!$D$49)^('Incentive Relocation assumption'!$I113-2022)</f>
        <v>185.81766852656872</v>
      </c>
      <c r="AH113" s="109">
        <f t="shared" si="22"/>
        <v>679.29025323921815</v>
      </c>
      <c r="AI113" s="109">
        <f t="shared" si="23"/>
        <v>1.6245412806347304</v>
      </c>
      <c r="AJ113" s="109">
        <f t="shared" si="24"/>
        <v>1.2038298402360397</v>
      </c>
      <c r="AK113" s="109">
        <f t="shared" si="25"/>
        <v>0.44011486067927308</v>
      </c>
      <c r="AL113" s="109">
        <f t="shared" si="26"/>
        <v>0.30711151372861423</v>
      </c>
      <c r="AM113" s="109">
        <f t="shared" si="27"/>
        <v>0.17083366825607982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726.67910051995648</v>
      </c>
      <c r="AP113" s="106">
        <f>-'Levy Proposition'!D$11*'Incentive Relocation assumption'!L113/(1+Assumptions!$D$49)^('Incentive Relocation assumption'!$I113-2022)</f>
        <v>351.99910507166419</v>
      </c>
      <c r="AQ113" s="106">
        <f>-'Levy Proposition'!E$11*'Incentive Relocation assumption'!M113/(1+Assumptions!$D$49)^('Incentive Relocation assumption'!$I113-2022)</f>
        <v>208.06826764373389</v>
      </c>
      <c r="AR113" s="106">
        <f>-'Levy Proposition'!F$11*'Incentive Relocation assumption'!N113/(1+Assumptions!$D$49)^('Incentive Relocation assumption'!$I113-2022)</f>
        <v>82.824345193314343</v>
      </c>
      <c r="AS113" s="106">
        <f>-'Levy Proposition'!G$11*'Incentive Relocation assumption'!O113/(1+Assumptions!$D$49)^('Incentive Relocation assumption'!$I113-2022)</f>
        <v>94.039103063425657</v>
      </c>
    </row>
    <row r="114" spans="1:45" x14ac:dyDescent="0.35">
      <c r="A114">
        <v>2132</v>
      </c>
      <c r="B114" s="84">
        <f>'Future Expected Cost'!V113</f>
        <v>596291.86010594829</v>
      </c>
      <c r="C114" s="84">
        <f>'Future Expected Cost'!W113</f>
        <v>1052412.7939449055</v>
      </c>
      <c r="D114" s="84">
        <f>'Future Expected Cost'!X113</f>
        <v>786886.3863503522</v>
      </c>
      <c r="E114" s="84">
        <f>'Future Expected Cost'!Y113</f>
        <v>296988.51571383112</v>
      </c>
      <c r="F114" s="84">
        <f>'Future Expected Cost'!Z113</f>
        <v>205898.56438067637</v>
      </c>
      <c r="G114" s="84">
        <f>'Future Expected Cost'!AA113</f>
        <v>114050.75515230608</v>
      </c>
      <c r="H114" s="84"/>
      <c r="I114">
        <v>2132</v>
      </c>
      <c r="J114" s="103">
        <f t="shared" si="21"/>
        <v>842.25611451330121</v>
      </c>
      <c r="K114" s="103">
        <f t="shared" si="28"/>
        <v>-304.97336706411579</v>
      </c>
      <c r="L114" s="103">
        <f t="shared" si="29"/>
        <v>-348.09130271397208</v>
      </c>
      <c r="M114" s="103">
        <f t="shared" si="30"/>
        <v>-75.290153069683001</v>
      </c>
      <c r="N114" s="103">
        <f t="shared" si="31"/>
        <v>-93.368834744359276</v>
      </c>
      <c r="O114" s="103">
        <f t="shared" si="32"/>
        <v>-20.532456921171082</v>
      </c>
      <c r="P114" s="106">
        <f t="shared" si="33"/>
        <v>6873746.8777097352</v>
      </c>
      <c r="Q114" s="106">
        <f t="shared" si="34"/>
        <v>6099.4673412823158</v>
      </c>
      <c r="R114" s="106">
        <f t="shared" si="35"/>
        <v>6961.8260542794415</v>
      </c>
      <c r="S114" s="106">
        <f t="shared" si="36"/>
        <v>1505.8030613936598</v>
      </c>
      <c r="T114" s="106">
        <f t="shared" si="37"/>
        <v>1867.3766948871855</v>
      </c>
      <c r="U114" s="106">
        <f t="shared" si="38"/>
        <v>410.64913842342162</v>
      </c>
      <c r="V114" s="107">
        <f>P114*'Levy Proposition'!B$5/(1+Assumptions!$D$49)^('Incentive Relocation assumption'!$I114-2022)</f>
        <v>700714.09889864619</v>
      </c>
      <c r="W114" s="107">
        <f>Q114*'Levy Proposition'!C$5/(1+Assumptions!$D$49)^('Incentive Relocation assumption'!$I114-2022)</f>
        <v>1591.7828088039662</v>
      </c>
      <c r="X114" s="107">
        <f>R114*'Levy Proposition'!D$5/(1+Assumptions!$D$49)^('Incentive Relocation assumption'!$I114-2022)</f>
        <v>1179.5549102110874</v>
      </c>
      <c r="Y114" s="107">
        <f>S114*'Levy Proposition'!E$5/(1+Assumptions!$D$49)^('Incentive Relocation assumption'!$I114-2022)</f>
        <v>431.24005371828753</v>
      </c>
      <c r="Z114" s="107">
        <f>T114*'Levy Proposition'!F$5/(1+Assumptions!$D$49)^('Incentive Relocation assumption'!$I114-2022)</f>
        <v>300.91868625709856</v>
      </c>
      <c r="AA114" s="107">
        <f>U114*'Levy Proposition'!G$5/(1+Assumptions!$D$49)^('Incentive Relocation assumption'!$I114-2022)</f>
        <v>167.38884972426479</v>
      </c>
      <c r="AB114" s="81">
        <f>P114*'Levy Proposition'!B$33/(1+Assumptions!$D$49)^('Incentive Relocation assumption'!$I114-2022)</f>
        <v>700070.48083354544</v>
      </c>
      <c r="AC114" s="81">
        <f>Q114*'Levy Proposition'!C$33/(1+Assumptions!$D$49)^('Incentive Relocation assumption'!$I114-2022)</f>
        <v>1590.3207286587642</v>
      </c>
      <c r="AD114" s="81">
        <f>R114*'Levy Proposition'!D$33/(1+Assumptions!$D$49)^('Incentive Relocation assumption'!$I114-2022)</f>
        <v>1178.471468547528</v>
      </c>
      <c r="AE114" s="81">
        <f>S114*'Levy Proposition'!E$33/(1+Assumptions!$D$49)^('Incentive Relocation assumption'!$I114-2022)</f>
        <v>430.84395224208708</v>
      </c>
      <c r="AF114" s="81">
        <f>T114*'Levy Proposition'!F$33/(1+Assumptions!$D$49)^('Incentive Relocation assumption'!$I114-2022)</f>
        <v>300.64228721945125</v>
      </c>
      <c r="AG114" s="81">
        <f>U114*'Levy Proposition'!G$33/(1+Assumptions!$D$49)^('Incentive Relocation assumption'!$I114-2022)</f>
        <v>167.23510015971584</v>
      </c>
      <c r="AH114" s="109">
        <f t="shared" si="22"/>
        <v>643.6180651007453</v>
      </c>
      <c r="AI114" s="109">
        <f t="shared" si="23"/>
        <v>1.4620801452019805</v>
      </c>
      <c r="AJ114" s="109">
        <f t="shared" si="24"/>
        <v>1.0834416635593698</v>
      </c>
      <c r="AK114" s="109">
        <f t="shared" si="25"/>
        <v>0.39610147620044245</v>
      </c>
      <c r="AL114" s="109">
        <f t="shared" si="26"/>
        <v>0.27639903764730889</v>
      </c>
      <c r="AM114" s="109">
        <f t="shared" si="27"/>
        <v>0.15374956454894573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654.00805597800797</v>
      </c>
      <c r="AP114" s="106">
        <f>-'Levy Proposition'!D$11*'Incentive Relocation assumption'!L114/(1+Assumptions!$D$49)^('Incentive Relocation assumption'!$I114-2022)</f>
        <v>316.79767623590209</v>
      </c>
      <c r="AQ114" s="106">
        <f>-'Levy Proposition'!E$11*'Incentive Relocation assumption'!M114/(1+Assumptions!$D$49)^('Incentive Relocation assumption'!$I114-2022)</f>
        <v>187.26054338844057</v>
      </c>
      <c r="AR114" s="106">
        <f>-'Levy Proposition'!F$11*'Incentive Relocation assumption'!N114/(1+Assumptions!$D$49)^('Incentive Relocation assumption'!$I114-2022)</f>
        <v>74.541553415768576</v>
      </c>
      <c r="AS114" s="106">
        <f>-'Levy Proposition'!G$11*'Incentive Relocation assumption'!O114/(1+Assumptions!$D$49)^('Incentive Relocation assumption'!$I114-2022)</f>
        <v>84.634787124633363</v>
      </c>
    </row>
    <row r="115" spans="1:45" x14ac:dyDescent="0.35">
      <c r="A115">
        <v>2133</v>
      </c>
      <c r="B115" s="84">
        <f>'Future Expected Cost'!V114</f>
        <v>570202.79940670903</v>
      </c>
      <c r="C115" s="84">
        <f>'Future Expected Cost'!W114</f>
        <v>1006395.2522092412</v>
      </c>
      <c r="D115" s="84">
        <f>'Future Expected Cost'!X114</f>
        <v>752573.95532443817</v>
      </c>
      <c r="E115" s="84">
        <f>'Future Expected Cost'!Y114</f>
        <v>284160.66341591749</v>
      </c>
      <c r="F115" s="84">
        <f>'Future Expected Cost'!Z114</f>
        <v>196989.14289767609</v>
      </c>
      <c r="G115" s="84">
        <f>'Future Expected Cost'!AA114</f>
        <v>109110.01037164543</v>
      </c>
      <c r="H115" s="84"/>
      <c r="I115">
        <v>2133</v>
      </c>
      <c r="J115" s="103">
        <f t="shared" si="21"/>
        <v>800.1433087876361</v>
      </c>
      <c r="K115" s="103">
        <f t="shared" si="28"/>
        <v>-289.72469871090999</v>
      </c>
      <c r="L115" s="103">
        <f t="shared" si="29"/>
        <v>-330.68673757827349</v>
      </c>
      <c r="M115" s="103">
        <f t="shared" si="30"/>
        <v>-71.525645416198856</v>
      </c>
      <c r="N115" s="103">
        <f t="shared" si="31"/>
        <v>-88.700393007141315</v>
      </c>
      <c r="O115" s="103">
        <f t="shared" si="32"/>
        <v>-19.505834075112528</v>
      </c>
      <c r="P115" s="106">
        <f t="shared" si="33"/>
        <v>6874589.1338242488</v>
      </c>
      <c r="Q115" s="106">
        <f t="shared" si="34"/>
        <v>5794.4939742181996</v>
      </c>
      <c r="R115" s="106">
        <f t="shared" si="35"/>
        <v>6613.7347515654692</v>
      </c>
      <c r="S115" s="106">
        <f t="shared" si="36"/>
        <v>1430.5129083239769</v>
      </c>
      <c r="T115" s="106">
        <f t="shared" si="37"/>
        <v>1774.0078601428263</v>
      </c>
      <c r="U115" s="106">
        <f t="shared" si="38"/>
        <v>390.11668150225051</v>
      </c>
      <c r="V115" s="107">
        <f>P115*'Levy Proposition'!B$5/(1+Assumptions!$D$49)^('Incentive Relocation assumption'!$I115-2022)</f>
        <v>663912.56868989801</v>
      </c>
      <c r="W115" s="107">
        <f>Q115*'Levy Proposition'!C$5/(1+Assumptions!$D$49)^('Incentive Relocation assumption'!$I115-2022)</f>
        <v>1432.5976618568041</v>
      </c>
      <c r="X115" s="107">
        <f>R115*'Levy Proposition'!D$5/(1+Assumptions!$D$49)^('Incentive Relocation assumption'!$I115-2022)</f>
        <v>1061.5943312453658</v>
      </c>
      <c r="Y115" s="107">
        <f>S115*'Levy Proposition'!E$5/(1+Assumptions!$D$49)^('Incentive Relocation assumption'!$I115-2022)</f>
        <v>388.11418821643076</v>
      </c>
      <c r="Z115" s="107">
        <f>T115*'Levy Proposition'!F$5/(1+Assumptions!$D$49)^('Incentive Relocation assumption'!$I115-2022)</f>
        <v>270.82551963534337</v>
      </c>
      <c r="AA115" s="107">
        <f>U115*'Levy Proposition'!G$5/(1+Assumptions!$D$49)^('Incentive Relocation assumption'!$I115-2022)</f>
        <v>150.6492427293289</v>
      </c>
      <c r="AB115" s="81">
        <f>P115*'Levy Proposition'!B$33/(1+Assumptions!$D$49)^('Incentive Relocation assumption'!$I115-2022)</f>
        <v>663302.75346921396</v>
      </c>
      <c r="AC115" s="81">
        <f>Q115*'Levy Proposition'!C$33/(1+Assumptions!$D$49)^('Incentive Relocation assumption'!$I115-2022)</f>
        <v>1431.2817960327236</v>
      </c>
      <c r="AD115" s="81">
        <f>R115*'Levy Proposition'!D$33/(1+Assumptions!$D$49)^('Incentive Relocation assumption'!$I115-2022)</f>
        <v>1060.6192384215278</v>
      </c>
      <c r="AE115" s="81">
        <f>S115*'Levy Proposition'!E$33/(1+Assumptions!$D$49)^('Incentive Relocation assumption'!$I115-2022)</f>
        <v>387.75769859641213</v>
      </c>
      <c r="AF115" s="81">
        <f>T115*'Levy Proposition'!F$33/(1+Assumptions!$D$49)^('Incentive Relocation assumption'!$I115-2022)</f>
        <v>270.57676169369279</v>
      </c>
      <c r="AG115" s="81">
        <f>U115*'Levy Proposition'!G$33/(1+Assumptions!$D$49)^('Incentive Relocation assumption'!$I115-2022)</f>
        <v>150.51086878442507</v>
      </c>
      <c r="AH115" s="109">
        <f t="shared" si="22"/>
        <v>609.81522068404593</v>
      </c>
      <c r="AI115" s="109">
        <f t="shared" si="23"/>
        <v>1.3158658240804471</v>
      </c>
      <c r="AJ115" s="109">
        <f t="shared" si="24"/>
        <v>0.97509282383794016</v>
      </c>
      <c r="AK115" s="109">
        <f t="shared" si="25"/>
        <v>0.35648962001863538</v>
      </c>
      <c r="AL115" s="109">
        <f t="shared" si="26"/>
        <v>0.24875794165058096</v>
      </c>
      <c r="AM115" s="109">
        <f t="shared" si="27"/>
        <v>0.13837394490383303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588.60442935277013</v>
      </c>
      <c r="AP115" s="106">
        <f>-'Levy Proposition'!D$11*'Incentive Relocation assumption'!L115/(1+Assumptions!$D$49)^('Incentive Relocation assumption'!$I115-2022)</f>
        <v>285.11654212312493</v>
      </c>
      <c r="AQ115" s="106">
        <f>-'Levy Proposition'!E$11*'Incentive Relocation assumption'!M115/(1+Assumptions!$D$49)^('Incentive Relocation assumption'!$I115-2022)</f>
        <v>168.53368131163987</v>
      </c>
      <c r="AR115" s="106">
        <f>-'Levy Proposition'!F$11*'Incentive Relocation assumption'!N115/(1+Assumptions!$D$49)^('Incentive Relocation assumption'!$I115-2022)</f>
        <v>67.087076543339819</v>
      </c>
      <c r="AS115" s="106">
        <f>-'Levy Proposition'!G$11*'Incentive Relocation assumption'!O115/(1+Assumptions!$D$49)^('Incentive Relocation assumption'!$I115-2022)</f>
        <v>76.170943344714928</v>
      </c>
    </row>
    <row r="116" spans="1:45" x14ac:dyDescent="0.35">
      <c r="A116">
        <v>2134</v>
      </c>
      <c r="B116" s="84">
        <f>'Future Expected Cost'!V115</f>
        <v>545258.894489503</v>
      </c>
      <c r="C116" s="84">
        <f>'Future Expected Cost'!W115</f>
        <v>962396.41862441308</v>
      </c>
      <c r="D116" s="84">
        <f>'Future Expected Cost'!X115</f>
        <v>719762.96988724044</v>
      </c>
      <c r="E116" s="84">
        <f>'Future Expected Cost'!Y115</f>
        <v>271889.19224200462</v>
      </c>
      <c r="F116" s="84">
        <f>'Future Expected Cost'!Z115</f>
        <v>188466.82874547248</v>
      </c>
      <c r="G116" s="84">
        <f>'Future Expected Cost'!AA115</f>
        <v>104384.17932221944</v>
      </c>
      <c r="H116" s="84"/>
      <c r="I116">
        <v>2134</v>
      </c>
      <c r="J116" s="103">
        <f t="shared" si="21"/>
        <v>760.13614334825445</v>
      </c>
      <c r="K116" s="103">
        <f t="shared" si="28"/>
        <v>-275.23846377536449</v>
      </c>
      <c r="L116" s="103">
        <f t="shared" si="29"/>
        <v>-314.15240069935982</v>
      </c>
      <c r="M116" s="103">
        <f t="shared" si="30"/>
        <v>-67.949363145388915</v>
      </c>
      <c r="N116" s="103">
        <f t="shared" si="31"/>
        <v>-84.265373356784252</v>
      </c>
      <c r="O116" s="103">
        <f t="shared" si="32"/>
        <v>-18.530542371356898</v>
      </c>
      <c r="P116" s="106">
        <f t="shared" si="33"/>
        <v>6875389.2771330364</v>
      </c>
      <c r="Q116" s="106">
        <f t="shared" si="34"/>
        <v>5504.7692755072894</v>
      </c>
      <c r="R116" s="106">
        <f t="shared" si="35"/>
        <v>6283.0480139871961</v>
      </c>
      <c r="S116" s="106">
        <f t="shared" si="36"/>
        <v>1358.9872629077781</v>
      </c>
      <c r="T116" s="106">
        <f t="shared" si="37"/>
        <v>1685.3074671356849</v>
      </c>
      <c r="U116" s="106">
        <f t="shared" si="38"/>
        <v>370.61084742713797</v>
      </c>
      <c r="V116" s="107">
        <f>P116*'Levy Proposition'!B$5/(1+Assumptions!$D$49)^('Incentive Relocation assumption'!$I116-2022)</f>
        <v>629039.99379133992</v>
      </c>
      <c r="W116" s="107">
        <f>Q116*'Levy Proposition'!C$5/(1+Assumptions!$D$49)^('Incentive Relocation assumption'!$I116-2022)</f>
        <v>1289.3317162406515</v>
      </c>
      <c r="X116" s="107">
        <f>R116*'Levy Proposition'!D$5/(1+Assumptions!$D$49)^('Incentive Relocation assumption'!$I116-2022)</f>
        <v>955.43031899262428</v>
      </c>
      <c r="Y116" s="107">
        <f>S116*'Levy Proposition'!E$5/(1+Assumptions!$D$49)^('Incentive Relocation assumption'!$I116-2022)</f>
        <v>349.30109528578606</v>
      </c>
      <c r="Z116" s="107">
        <f>T116*'Levy Proposition'!F$5/(1+Assumptions!$D$49)^('Incentive Relocation assumption'!$I116-2022)</f>
        <v>243.74179948096716</v>
      </c>
      <c r="AA116" s="107">
        <f>U116*'Levy Proposition'!G$5/(1+Assumptions!$D$49)^('Incentive Relocation assumption'!$I116-2022)</f>
        <v>135.58366863925201</v>
      </c>
      <c r="AB116" s="81">
        <f>P116*'Levy Proposition'!B$33/(1+Assumptions!$D$49)^('Incentive Relocation assumption'!$I116-2022)</f>
        <v>628462.20963613119</v>
      </c>
      <c r="AC116" s="81">
        <f>Q116*'Levy Proposition'!C$33/(1+Assumptions!$D$49)^('Incentive Relocation assumption'!$I116-2022)</f>
        <v>1288.1474426748932</v>
      </c>
      <c r="AD116" s="81">
        <f>R116*'Levy Proposition'!D$33/(1+Assumptions!$D$49)^('Incentive Relocation assumption'!$I116-2022)</f>
        <v>954.55273965717902</v>
      </c>
      <c r="AE116" s="81">
        <f>S116*'Levy Proposition'!E$33/(1+Assumptions!$D$49)^('Incentive Relocation assumption'!$I116-2022)</f>
        <v>348.98025616546755</v>
      </c>
      <c r="AF116" s="81">
        <f>T116*'Levy Proposition'!F$33/(1+Assumptions!$D$49)^('Incentive Relocation assumption'!$I116-2022)</f>
        <v>243.51791840648514</v>
      </c>
      <c r="AG116" s="81">
        <f>U116*'Levy Proposition'!G$33/(1+Assumptions!$D$49)^('Incentive Relocation assumption'!$I116-2022)</f>
        <v>135.45913268570689</v>
      </c>
      <c r="AH116" s="109">
        <f t="shared" si="22"/>
        <v>577.78415520873386</v>
      </c>
      <c r="AI116" s="109">
        <f t="shared" si="23"/>
        <v>1.1842735657583034</v>
      </c>
      <c r="AJ116" s="109">
        <f t="shared" si="24"/>
        <v>0.87757933544526168</v>
      </c>
      <c r="AK116" s="109">
        <f t="shared" si="25"/>
        <v>0.32083912031851014</v>
      </c>
      <c r="AL116" s="109">
        <f t="shared" si="26"/>
        <v>0.22388107448202277</v>
      </c>
      <c r="AM116" s="109">
        <f t="shared" si="27"/>
        <v>0.12453595354512004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529.74144750496816</v>
      </c>
      <c r="AP116" s="106">
        <f>-'Levy Proposition'!D$11*'Incentive Relocation assumption'!L116/(1+Assumptions!$D$49)^('Incentive Relocation assumption'!$I116-2022)</f>
        <v>256.60365807643853</v>
      </c>
      <c r="AQ116" s="106">
        <f>-'Levy Proposition'!E$11*'Incentive Relocation assumption'!M116/(1+Assumptions!$D$49)^('Incentive Relocation assumption'!$I116-2022)</f>
        <v>151.67958621979906</v>
      </c>
      <c r="AR116" s="106">
        <f>-'Levy Proposition'!F$11*'Incentive Relocation assumption'!N116/(1+Assumptions!$D$49)^('Incentive Relocation assumption'!$I116-2022)</f>
        <v>60.378079512626044</v>
      </c>
      <c r="AS116" s="106">
        <f>-'Levy Proposition'!G$11*'Incentive Relocation assumption'!O116/(1+Assumptions!$D$49)^('Incentive Relocation assumption'!$I116-2022)</f>
        <v>68.55352045110854</v>
      </c>
    </row>
    <row r="117" spans="1:45" x14ac:dyDescent="0.35">
      <c r="A117">
        <v>2135</v>
      </c>
      <c r="B117" s="84">
        <f>'Future Expected Cost'!V116</f>
        <v>521409.73022929986</v>
      </c>
      <c r="C117" s="84">
        <f>'Future Expected Cost'!W116</f>
        <v>920327.47043395927</v>
      </c>
      <c r="D117" s="84">
        <f>'Future Expected Cost'!X116</f>
        <v>688387.51714413974</v>
      </c>
      <c r="E117" s="84">
        <f>'Future Expected Cost'!Y116</f>
        <v>260149.87620982958</v>
      </c>
      <c r="F117" s="84">
        <f>'Future Expected Cost'!Z116</f>
        <v>180314.73787861143</v>
      </c>
      <c r="G117" s="84">
        <f>'Future Expected Cost'!AA116</f>
        <v>99863.878048024824</v>
      </c>
      <c r="H117" s="84"/>
      <c r="I117">
        <v>2135</v>
      </c>
      <c r="J117" s="103">
        <f t="shared" si="21"/>
        <v>722.12933618084162</v>
      </c>
      <c r="K117" s="103">
        <f t="shared" si="28"/>
        <v>-261.47654058659623</v>
      </c>
      <c r="L117" s="103">
        <f t="shared" si="29"/>
        <v>-298.44478066439183</v>
      </c>
      <c r="M117" s="103">
        <f t="shared" si="30"/>
        <v>-64.551894988119471</v>
      </c>
      <c r="N117" s="103">
        <f t="shared" si="31"/>
        <v>-80.052104688945036</v>
      </c>
      <c r="O117" s="103">
        <f t="shared" si="32"/>
        <v>-17.604015252789054</v>
      </c>
      <c r="P117" s="106">
        <f t="shared" si="33"/>
        <v>6876149.4132763846</v>
      </c>
      <c r="Q117" s="106">
        <f t="shared" si="34"/>
        <v>5229.5308117319246</v>
      </c>
      <c r="R117" s="106">
        <f t="shared" si="35"/>
        <v>5968.8956132878366</v>
      </c>
      <c r="S117" s="106">
        <f t="shared" si="36"/>
        <v>1291.0378997623893</v>
      </c>
      <c r="T117" s="106">
        <f t="shared" si="37"/>
        <v>1601.0420937789006</v>
      </c>
      <c r="U117" s="106">
        <f t="shared" si="38"/>
        <v>352.08030505578108</v>
      </c>
      <c r="V117" s="107">
        <f>P117*'Levy Proposition'!B$5/(1+Assumptions!$D$49)^('Incentive Relocation assumption'!$I117-2022)</f>
        <v>595995.65495885967</v>
      </c>
      <c r="W117" s="107">
        <f>Q117*'Levy Proposition'!C$5/(1+Assumptions!$D$49)^('Incentive Relocation assumption'!$I117-2022)</f>
        <v>1160.3929831558162</v>
      </c>
      <c r="X117" s="107">
        <f>R117*'Levy Proposition'!D$5/(1+Assumptions!$D$49)^('Incentive Relocation assumption'!$I117-2022)</f>
        <v>859.88316589772944</v>
      </c>
      <c r="Y117" s="107">
        <f>S117*'Levy Proposition'!E$5/(1+Assumptions!$D$49)^('Incentive Relocation assumption'!$I117-2022)</f>
        <v>314.36947906632724</v>
      </c>
      <c r="Z117" s="107">
        <f>T117*'Levy Proposition'!F$5/(1+Assumptions!$D$49)^('Incentive Relocation assumption'!$I117-2022)</f>
        <v>219.36656816615169</v>
      </c>
      <c r="AA117" s="107">
        <f>U117*'Levy Proposition'!G$5/(1+Assumptions!$D$49)^('Incentive Relocation assumption'!$I117-2022)</f>
        <v>122.02471694270017</v>
      </c>
      <c r="AB117" s="81">
        <f>P117*'Levy Proposition'!B$33/(1+Assumptions!$D$49)^('Incentive Relocation assumption'!$I117-2022)</f>
        <v>595448.22260255914</v>
      </c>
      <c r="AC117" s="81">
        <f>Q117*'Levy Proposition'!C$33/(1+Assumptions!$D$49)^('Incentive Relocation assumption'!$I117-2022)</f>
        <v>1159.3271420549318</v>
      </c>
      <c r="AD117" s="81">
        <f>R117*'Levy Proposition'!D$33/(1+Assumptions!$D$49)^('Incentive Relocation assumption'!$I117-2022)</f>
        <v>859.09334828121837</v>
      </c>
      <c r="AE117" s="81">
        <f>S117*'Levy Proposition'!E$33/(1+Assumptions!$D$49)^('Incentive Relocation assumption'!$I117-2022)</f>
        <v>314.08072524196228</v>
      </c>
      <c r="AF117" s="81">
        <f>T117*'Levy Proposition'!F$33/(1+Assumptions!$D$49)^('Incentive Relocation assumption'!$I117-2022)</f>
        <v>219.16507616481647</v>
      </c>
      <c r="AG117" s="81">
        <f>U117*'Levy Proposition'!G$33/(1+Assumptions!$D$49)^('Incentive Relocation assumption'!$I117-2022)</f>
        <v>121.91263512168848</v>
      </c>
      <c r="AH117" s="109">
        <f t="shared" si="22"/>
        <v>547.43235630053096</v>
      </c>
      <c r="AI117" s="109">
        <f t="shared" si="23"/>
        <v>1.0658411008844269</v>
      </c>
      <c r="AJ117" s="109">
        <f t="shared" si="24"/>
        <v>0.78981761651107263</v>
      </c>
      <c r="AK117" s="109">
        <f t="shared" si="25"/>
        <v>0.28875382436496011</v>
      </c>
      <c r="AL117" s="109">
        <f t="shared" si="26"/>
        <v>0.20149200133522527</v>
      </c>
      <c r="AM117" s="109">
        <f t="shared" si="27"/>
        <v>0.11208182101168518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476.76501774415044</v>
      </c>
      <c r="AP117" s="106">
        <f>-'Levy Proposition'!D$11*'Incentive Relocation assumption'!L117/(1+Assumptions!$D$49)^('Incentive Relocation assumption'!$I117-2022)</f>
        <v>230.94218542316304</v>
      </c>
      <c r="AQ117" s="106">
        <f>-'Levy Proposition'!E$11*'Incentive Relocation assumption'!M117/(1+Assumptions!$D$49)^('Incentive Relocation assumption'!$I117-2022)</f>
        <v>136.51097333634573</v>
      </c>
      <c r="AR117" s="106">
        <f>-'Levy Proposition'!F$11*'Incentive Relocation assumption'!N117/(1+Assumptions!$D$49)^('Incentive Relocation assumption'!$I117-2022)</f>
        <v>54.340011123869843</v>
      </c>
      <c r="AS117" s="106">
        <f>-'Levy Proposition'!G$11*'Incentive Relocation assumption'!O117/(1+Assumptions!$D$49)^('Incentive Relocation assumption'!$I117-2022)</f>
        <v>61.697872704193543</v>
      </c>
    </row>
    <row r="118" spans="1:45" x14ac:dyDescent="0.35">
      <c r="A118">
        <v>2136</v>
      </c>
      <c r="B118" s="84">
        <f>'Future Expected Cost'!V117</f>
        <v>498607.1170337724</v>
      </c>
      <c r="C118" s="84">
        <f>'Future Expected Cost'!W117</f>
        <v>880103.50379284448</v>
      </c>
      <c r="D118" s="84">
        <f>'Future Expected Cost'!X117</f>
        <v>658384.58634408726</v>
      </c>
      <c r="E118" s="84">
        <f>'Future Expected Cost'!Y117</f>
        <v>248919.54801328894</v>
      </c>
      <c r="F118" s="84">
        <f>'Future Expected Cost'!Z117</f>
        <v>172516.72527799782</v>
      </c>
      <c r="G118" s="84">
        <f>'Future Expected Cost'!AA117</f>
        <v>95540.13377016678</v>
      </c>
      <c r="H118" s="84"/>
      <c r="I118">
        <v>2136</v>
      </c>
      <c r="J118" s="103">
        <f t="shared" si="21"/>
        <v>686.02286937179952</v>
      </c>
      <c r="K118" s="103">
        <f t="shared" si="28"/>
        <v>-248.40271355726642</v>
      </c>
      <c r="L118" s="103">
        <f t="shared" si="29"/>
        <v>-283.52254163117226</v>
      </c>
      <c r="M118" s="103">
        <f t="shared" si="30"/>
        <v>-61.324300238713491</v>
      </c>
      <c r="N118" s="103">
        <f t="shared" si="31"/>
        <v>-76.049499454497777</v>
      </c>
      <c r="O118" s="103">
        <f t="shared" si="32"/>
        <v>-16.723814490149604</v>
      </c>
      <c r="P118" s="106">
        <f t="shared" si="33"/>
        <v>6876871.5426125657</v>
      </c>
      <c r="Q118" s="106">
        <f t="shared" si="34"/>
        <v>4968.0542711453281</v>
      </c>
      <c r="R118" s="106">
        <f t="shared" si="35"/>
        <v>5670.4508326234445</v>
      </c>
      <c r="S118" s="106">
        <f t="shared" si="36"/>
        <v>1226.4860047742698</v>
      </c>
      <c r="T118" s="106">
        <f t="shared" si="37"/>
        <v>1520.9899890899555</v>
      </c>
      <c r="U118" s="106">
        <f t="shared" si="38"/>
        <v>334.47628980299203</v>
      </c>
      <c r="V118" s="107">
        <f>P118*'Levy Proposition'!B$5/(1+Assumptions!$D$49)^('Incentive Relocation assumption'!$I118-2022)</f>
        <v>564684.0530672021</v>
      </c>
      <c r="W118" s="107">
        <f>Q118*'Levy Proposition'!C$5/(1+Assumptions!$D$49)^('Incentive Relocation assumption'!$I118-2022)</f>
        <v>1044.3486795495301</v>
      </c>
      <c r="X118" s="107">
        <f>R118*'Levy Proposition'!D$5/(1+Assumptions!$D$49)^('Incentive Relocation assumption'!$I118-2022)</f>
        <v>773.89114024966364</v>
      </c>
      <c r="Y118" s="107">
        <f>S118*'Levy Proposition'!E$5/(1+Assumptions!$D$49)^('Incentive Relocation assumption'!$I118-2022)</f>
        <v>282.93117514440127</v>
      </c>
      <c r="Z118" s="107">
        <f>T118*'Levy Proposition'!F$5/(1+Assumptions!$D$49)^('Incentive Relocation assumption'!$I118-2022)</f>
        <v>197.42896512402461</v>
      </c>
      <c r="AA118" s="107">
        <f>U118*'Levy Proposition'!G$5/(1+Assumptions!$D$49)^('Incentive Relocation assumption'!$I118-2022)</f>
        <v>109.82171890158878</v>
      </c>
      <c r="AB118" s="81">
        <f>P118*'Levy Proposition'!B$33/(1+Assumptions!$D$49)^('Incentive Relocation assumption'!$I118-2022)</f>
        <v>564165.38096084713</v>
      </c>
      <c r="AC118" s="81">
        <f>Q118*'Levy Proposition'!C$33/(1+Assumptions!$D$49)^('Incentive Relocation assumption'!$I118-2022)</f>
        <v>1043.3894271561805</v>
      </c>
      <c r="AD118" s="81">
        <f>R118*'Levy Proposition'!D$33/(1+Assumptions!$D$49)^('Incentive Relocation assumption'!$I118-2022)</f>
        <v>773.18030780163804</v>
      </c>
      <c r="AE118" s="81">
        <f>S118*'Levy Proposition'!E$33/(1+Assumptions!$D$49)^('Incentive Relocation assumption'!$I118-2022)</f>
        <v>282.67129794799638</v>
      </c>
      <c r="AF118" s="81">
        <f>T118*'Levy Proposition'!F$33/(1+Assumptions!$D$49)^('Incentive Relocation assumption'!$I118-2022)</f>
        <v>197.24762319194747</v>
      </c>
      <c r="AG118" s="81">
        <f>U118*'Levy Proposition'!G$33/(1+Assumptions!$D$49)^('Incentive Relocation assumption'!$I118-2022)</f>
        <v>109.72084574613697</v>
      </c>
      <c r="AH118" s="109">
        <f t="shared" si="22"/>
        <v>518.67210635496303</v>
      </c>
      <c r="AI118" s="109">
        <f t="shared" si="23"/>
        <v>0.95925239334951584</v>
      </c>
      <c r="AJ118" s="109">
        <f t="shared" si="24"/>
        <v>0.71083244802559875</v>
      </c>
      <c r="AK118" s="109">
        <f t="shared" si="25"/>
        <v>0.25987719640488649</v>
      </c>
      <c r="AL118" s="109">
        <f t="shared" si="26"/>
        <v>0.18134193207714588</v>
      </c>
      <c r="AM118" s="109">
        <f t="shared" si="27"/>
        <v>0.10087315545180786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429.08645947030277</v>
      </c>
      <c r="AP118" s="106">
        <f>-'Levy Proposition'!D$11*'Incentive Relocation assumption'!L118/(1+Assumptions!$D$49)^('Incentive Relocation assumption'!$I118-2022)</f>
        <v>207.84697072455251</v>
      </c>
      <c r="AQ118" s="106">
        <f>-'Levy Proposition'!E$11*'Incentive Relocation assumption'!M118/(1+Assumptions!$D$49)^('Incentive Relocation assumption'!$I118-2022)</f>
        <v>122.85928717020714</v>
      </c>
      <c r="AR118" s="106">
        <f>-'Levy Proposition'!F$11*'Incentive Relocation assumption'!N118/(1+Assumptions!$D$49)^('Incentive Relocation assumption'!$I118-2022)</f>
        <v>48.905775618861995</v>
      </c>
      <c r="AS118" s="106">
        <f>-'Levy Proposition'!G$11*'Incentive Relocation assumption'!O118/(1+Assumptions!$D$49)^('Incentive Relocation assumption'!$I118-2022)</f>
        <v>55.527819303425929</v>
      </c>
    </row>
    <row r="119" spans="1:45" x14ac:dyDescent="0.35">
      <c r="A119">
        <v>2137</v>
      </c>
      <c r="B119" s="84">
        <f>'Future Expected Cost'!V118</f>
        <v>476804.99235712964</v>
      </c>
      <c r="C119" s="84">
        <f>'Future Expected Cost'!W118</f>
        <v>841643.36043068208</v>
      </c>
      <c r="D119" s="84">
        <f>'Future Expected Cost'!X118</f>
        <v>629693.94075190311</v>
      </c>
      <c r="E119" s="84">
        <f>'Future Expected Cost'!Y118</f>
        <v>238176.05260318363</v>
      </c>
      <c r="F119" s="84">
        <f>'Future Expected Cost'!Z118</f>
        <v>165057.35249774242</v>
      </c>
      <c r="G119" s="84">
        <f>'Future Expected Cost'!AA118</f>
        <v>91404.36681239985</v>
      </c>
      <c r="H119" s="84"/>
      <c r="I119">
        <v>2137</v>
      </c>
      <c r="J119" s="103">
        <f t="shared" si="21"/>
        <v>651.72172590320952</v>
      </c>
      <c r="K119" s="103">
        <f t="shared" si="28"/>
        <v>-235.98257787940312</v>
      </c>
      <c r="L119" s="103">
        <f t="shared" si="29"/>
        <v>-269.3464145496136</v>
      </c>
      <c r="M119" s="103">
        <f t="shared" si="30"/>
        <v>-58.258085226777816</v>
      </c>
      <c r="N119" s="103">
        <f t="shared" si="31"/>
        <v>-72.247024481772883</v>
      </c>
      <c r="O119" s="103">
        <f t="shared" si="32"/>
        <v>-15.887623765642122</v>
      </c>
      <c r="P119" s="106">
        <f t="shared" si="33"/>
        <v>6877557.5654819375</v>
      </c>
      <c r="Q119" s="106">
        <f t="shared" si="34"/>
        <v>4719.6515575880621</v>
      </c>
      <c r="R119" s="106">
        <f t="shared" si="35"/>
        <v>5386.9282909922722</v>
      </c>
      <c r="S119" s="106">
        <f t="shared" si="36"/>
        <v>1165.1617045355563</v>
      </c>
      <c r="T119" s="106">
        <f t="shared" si="37"/>
        <v>1444.9404896354577</v>
      </c>
      <c r="U119" s="106">
        <f t="shared" si="38"/>
        <v>317.75247531284242</v>
      </c>
      <c r="V119" s="107">
        <f>P119*'Levy Proposition'!B$5/(1+Assumptions!$D$49)^('Incentive Relocation assumption'!$I119-2022)</f>
        <v>535014.64247865172</v>
      </c>
      <c r="W119" s="107">
        <f>Q119*'Levy Proposition'!C$5/(1+Assumptions!$D$49)^('Incentive Relocation assumption'!$I119-2022)</f>
        <v>939.90930685453304</v>
      </c>
      <c r="X119" s="107">
        <f>R119*'Levy Proposition'!D$5/(1+Assumptions!$D$49)^('Incentive Relocation assumption'!$I119-2022)</f>
        <v>696.4986880882326</v>
      </c>
      <c r="Y119" s="107">
        <f>S119*'Levy Proposition'!E$5/(1+Assumptions!$D$49)^('Incentive Relocation assumption'!$I119-2022)</f>
        <v>254.63683722204635</v>
      </c>
      <c r="Z119" s="107">
        <f>T119*'Levy Proposition'!F$5/(1+Assumptions!$D$49)^('Incentive Relocation assumption'!$I119-2022)</f>
        <v>177.6852170127429</v>
      </c>
      <c r="AA119" s="107">
        <f>U119*'Levy Proposition'!G$5/(1+Assumptions!$D$49)^('Incentive Relocation assumption'!$I119-2022)</f>
        <v>98.839073301543038</v>
      </c>
      <c r="AB119" s="81">
        <f>P119*'Levy Proposition'!B$33/(1+Assumptions!$D$49)^('Incentive Relocation assumption'!$I119-2022)</f>
        <v>534523.22224101995</v>
      </c>
      <c r="AC119" s="81">
        <f>Q119*'Levy Proposition'!C$33/(1+Assumptions!$D$49)^('Incentive Relocation assumption'!$I119-2022)</f>
        <v>939.04598383820053</v>
      </c>
      <c r="AD119" s="81">
        <f>R119*'Levy Proposition'!D$33/(1+Assumptions!$D$49)^('Incentive Relocation assumption'!$I119-2022)</f>
        <v>695.85894195114577</v>
      </c>
      <c r="AE119" s="81">
        <f>S119*'Levy Proposition'!E$33/(1+Assumptions!$D$49)^('Incentive Relocation assumption'!$I119-2022)</f>
        <v>254.40294886624781</v>
      </c>
      <c r="AF119" s="81">
        <f>T119*'Levy Proposition'!F$33/(1+Assumptions!$D$49)^('Incentive Relocation assumption'!$I119-2022)</f>
        <v>177.52201005608183</v>
      </c>
      <c r="AG119" s="81">
        <f>U119*'Levy Proposition'!G$33/(1+Assumptions!$D$49)^('Incentive Relocation assumption'!$I119-2022)</f>
        <v>98.748287896747172</v>
      </c>
      <c r="AH119" s="109">
        <f t="shared" si="22"/>
        <v>491.42023763176985</v>
      </c>
      <c r="AI119" s="109">
        <f t="shared" si="23"/>
        <v>0.86332301633251518</v>
      </c>
      <c r="AJ119" s="109">
        <f t="shared" si="24"/>
        <v>0.63974613708683137</v>
      </c>
      <c r="AK119" s="109">
        <f t="shared" si="25"/>
        <v>0.23388835579854117</v>
      </c>
      <c r="AL119" s="109">
        <f t="shared" si="26"/>
        <v>0.16320695666107099</v>
      </c>
      <c r="AM119" s="109">
        <f t="shared" si="27"/>
        <v>9.0785404795866498E-2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386.17596268265373</v>
      </c>
      <c r="AP119" s="106">
        <f>-'Levy Proposition'!D$11*'Incentive Relocation assumption'!L119/(1+Assumptions!$D$49)^('Incentive Relocation assumption'!$I119-2022)</f>
        <v>187.06137711572927</v>
      </c>
      <c r="AQ119" s="106">
        <f>-'Levy Proposition'!E$11*'Incentive Relocation assumption'!M119/(1+Assumptions!$D$49)^('Incentive Relocation assumption'!$I119-2022)</f>
        <v>110.57282850647272</v>
      </c>
      <c r="AR119" s="106">
        <f>-'Levy Proposition'!F$11*'Incentive Relocation assumption'!N119/(1+Assumptions!$D$49)^('Incentive Relocation assumption'!$I119-2022)</f>
        <v>44.014987104628048</v>
      </c>
      <c r="AS119" s="106">
        <f>-'Levy Proposition'!G$11*'Incentive Relocation assumption'!O119/(1+Assumptions!$D$49)^('Incentive Relocation assumption'!$I119-2022)</f>
        <v>49.974797856917831</v>
      </c>
    </row>
    <row r="120" spans="1:45" x14ac:dyDescent="0.35">
      <c r="A120">
        <v>2138</v>
      </c>
      <c r="B120" s="84">
        <f>'Future Expected Cost'!V119</f>
        <v>455959.32658193825</v>
      </c>
      <c r="C120" s="84">
        <f>'Future Expected Cost'!W119</f>
        <v>804869.46199915069</v>
      </c>
      <c r="D120" s="84">
        <f>'Future Expected Cost'!X119</f>
        <v>602257.99519125349</v>
      </c>
      <c r="E120" s="84">
        <f>'Future Expected Cost'!Y119</f>
        <v>227898.20280955016</v>
      </c>
      <c r="F120" s="84">
        <f>'Future Expected Cost'!Z119</f>
        <v>157921.85664137991</v>
      </c>
      <c r="G120" s="84">
        <f>'Future Expected Cost'!AA119</f>
        <v>87448.373323507258</v>
      </c>
      <c r="H120" s="84"/>
      <c r="I120">
        <v>2138</v>
      </c>
      <c r="J120" s="103">
        <f t="shared" si="21"/>
        <v>619.13563960804902</v>
      </c>
      <c r="K120" s="103">
        <f t="shared" si="28"/>
        <v>-224.18344898543296</v>
      </c>
      <c r="L120" s="103">
        <f t="shared" si="29"/>
        <v>-255.87909382213294</v>
      </c>
      <c r="M120" s="103">
        <f t="shared" si="30"/>
        <v>-55.345180965438921</v>
      </c>
      <c r="N120" s="103">
        <f t="shared" si="31"/>
        <v>-68.634673257684241</v>
      </c>
      <c r="O120" s="103">
        <f t="shared" si="32"/>
        <v>-15.093242577360016</v>
      </c>
      <c r="P120" s="106">
        <f t="shared" si="33"/>
        <v>6878209.2872078409</v>
      </c>
      <c r="Q120" s="106">
        <f t="shared" si="34"/>
        <v>4483.6689797086592</v>
      </c>
      <c r="R120" s="106">
        <f t="shared" si="35"/>
        <v>5117.5818764426585</v>
      </c>
      <c r="S120" s="106">
        <f t="shared" si="36"/>
        <v>1106.9036193087784</v>
      </c>
      <c r="T120" s="106">
        <f t="shared" si="37"/>
        <v>1372.6934651536849</v>
      </c>
      <c r="U120" s="106">
        <f t="shared" si="38"/>
        <v>301.86485154720032</v>
      </c>
      <c r="V120" s="107">
        <f>P120*'Levy Proposition'!B$5/(1+Assumptions!$D$49)^('Incentive Relocation assumption'!$I120-2022)</f>
        <v>506901.57763256843</v>
      </c>
      <c r="W120" s="107">
        <f>Q120*'Levy Proposition'!C$5/(1+Assumptions!$D$49)^('Incentive Relocation assumption'!$I120-2022)</f>
        <v>845.91432192247146</v>
      </c>
      <c r="X120" s="107">
        <f>R120*'Levy Proposition'!D$5/(1+Assumptions!$D$49)^('Incentive Relocation assumption'!$I120-2022)</f>
        <v>626.84581497098998</v>
      </c>
      <c r="Y120" s="107">
        <f>S120*'Levy Proposition'!E$5/(1+Assumptions!$D$49)^('Incentive Relocation assumption'!$I120-2022)</f>
        <v>229.17205513798257</v>
      </c>
      <c r="Z120" s="107">
        <f>T120*'Levy Proposition'!F$5/(1+Assumptions!$D$49)^('Incentive Relocation assumption'!$I120-2022)</f>
        <v>159.9159288761507</v>
      </c>
      <c r="AA120" s="107">
        <f>U120*'Levy Proposition'!G$5/(1+Assumptions!$D$49)^('Incentive Relocation assumption'!$I120-2022)</f>
        <v>88.954739634533922</v>
      </c>
      <c r="AB120" s="81">
        <f>P120*'Levy Proposition'!B$33/(1+Assumptions!$D$49)^('Incentive Relocation assumption'!$I120-2022)</f>
        <v>506435.97973307531</v>
      </c>
      <c r="AC120" s="81">
        <f>Q120*'Levy Proposition'!C$33/(1+Assumptions!$D$49)^('Incentive Relocation assumption'!$I120-2022)</f>
        <v>845.13733493166808</v>
      </c>
      <c r="AD120" s="81">
        <f>R120*'Levy Proposition'!D$33/(1+Assumptions!$D$49)^('Incentive Relocation assumption'!$I120-2022)</f>
        <v>626.27004620712137</v>
      </c>
      <c r="AE120" s="81">
        <f>S120*'Levy Proposition'!E$33/(1+Assumptions!$D$49)^('Incentive Relocation assumption'!$I120-2022)</f>
        <v>228.96155662662832</v>
      </c>
      <c r="AF120" s="81">
        <f>T120*'Levy Proposition'!F$33/(1+Assumptions!$D$49)^('Incentive Relocation assumption'!$I120-2022)</f>
        <v>159.76904331913985</v>
      </c>
      <c r="AG120" s="81">
        <f>U120*'Levy Proposition'!G$33/(1+Assumptions!$D$49)^('Incentive Relocation assumption'!$I120-2022)</f>
        <v>88.873033161815442</v>
      </c>
      <c r="AH120" s="109">
        <f t="shared" si="22"/>
        <v>465.59789949312108</v>
      </c>
      <c r="AI120" s="109">
        <f t="shared" si="23"/>
        <v>0.77698699080337974</v>
      </c>
      <c r="AJ120" s="109">
        <f t="shared" si="24"/>
        <v>0.57576876386860931</v>
      </c>
      <c r="AK120" s="109">
        <f t="shared" si="25"/>
        <v>0.21049851135424547</v>
      </c>
      <c r="AL120" s="109">
        <f t="shared" si="26"/>
        <v>0.14688555701084738</v>
      </c>
      <c r="AM120" s="109">
        <f t="shared" si="27"/>
        <v>8.1706472718479972E-2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347.55670066581501</v>
      </c>
      <c r="AP120" s="106">
        <f>-'Levy Proposition'!D$11*'Incentive Relocation assumption'!L120/(1+Assumptions!$D$49)^('Incentive Relocation assumption'!$I120-2022)</f>
        <v>168.35443252529242</v>
      </c>
      <c r="AQ120" s="106">
        <f>-'Levy Proposition'!E$11*'Incentive Relocation assumption'!M120/(1+Assumptions!$D$49)^('Incentive Relocation assumption'!$I120-2022)</f>
        <v>99.515068706069016</v>
      </c>
      <c r="AR120" s="106">
        <f>-'Levy Proposition'!F$11*'Incentive Relocation assumption'!N120/(1+Assumptions!$D$49)^('Incentive Relocation assumption'!$I120-2022)</f>
        <v>39.613298537962223</v>
      </c>
      <c r="AS120" s="106">
        <f>-'Levy Proposition'!G$11*'Incentive Relocation assumption'!O120/(1+Assumptions!$D$49)^('Incentive Relocation assumption'!$I120-2022)</f>
        <v>44.977102507710249</v>
      </c>
    </row>
    <row r="121" spans="1:45" x14ac:dyDescent="0.35">
      <c r="A121">
        <v>2139</v>
      </c>
      <c r="B121" s="84">
        <f>'Future Expected Cost'!V120</f>
        <v>436028.0330748196</v>
      </c>
      <c r="C121" s="84">
        <f>'Future Expected Cost'!W120</f>
        <v>769707.65176226443</v>
      </c>
      <c r="D121" s="84">
        <f>'Future Expected Cost'!X120</f>
        <v>576021.6990067747</v>
      </c>
      <c r="E121" s="84">
        <f>'Future Expected Cost'!Y120</f>
        <v>218065.73691553419</v>
      </c>
      <c r="F121" s="84">
        <f>'Future Expected Cost'!Z120</f>
        <v>151096.12070433295</v>
      </c>
      <c r="G121" s="84">
        <f>'Future Expected Cost'!AA120</f>
        <v>83664.308761297012</v>
      </c>
      <c r="H121" s="84"/>
      <c r="I121">
        <v>2139</v>
      </c>
      <c r="J121" s="103">
        <f t="shared" si="21"/>
        <v>588.17885762764672</v>
      </c>
      <c r="K121" s="103">
        <f t="shared" si="28"/>
        <v>-212.97427653616134</v>
      </c>
      <c r="L121" s="103">
        <f t="shared" si="29"/>
        <v>-243.0851391310263</v>
      </c>
      <c r="M121" s="103">
        <f t="shared" si="30"/>
        <v>-52.577921917166975</v>
      </c>
      <c r="N121" s="103">
        <f t="shared" si="31"/>
        <v>-65.202939594800043</v>
      </c>
      <c r="O121" s="103">
        <f t="shared" si="32"/>
        <v>-14.338580448492017</v>
      </c>
      <c r="P121" s="106">
        <f t="shared" si="33"/>
        <v>6878828.4228474488</v>
      </c>
      <c r="Q121" s="106">
        <f t="shared" si="34"/>
        <v>4259.4855307232265</v>
      </c>
      <c r="R121" s="106">
        <f t="shared" si="35"/>
        <v>4861.7027826205258</v>
      </c>
      <c r="S121" s="106">
        <f t="shared" si="36"/>
        <v>1051.5584383433395</v>
      </c>
      <c r="T121" s="106">
        <f t="shared" si="37"/>
        <v>1304.0587918960007</v>
      </c>
      <c r="U121" s="106">
        <f t="shared" si="38"/>
        <v>286.77160896984032</v>
      </c>
      <c r="V121" s="107">
        <f>P121*'Levy Proposition'!B$5/(1+Assumptions!$D$49)^('Incentive Relocation assumption'!$I121-2022)</f>
        <v>480263.47224124556</v>
      </c>
      <c r="W121" s="107">
        <f>Q121*'Levy Proposition'!C$5/(1+Assumptions!$D$49)^('Incentive Relocation assumption'!$I121-2022)</f>
        <v>761.31924092576435</v>
      </c>
      <c r="X121" s="107">
        <f>R121*'Levy Proposition'!D$5/(1+Assumptions!$D$49)^('Incentive Relocation assumption'!$I121-2022)</f>
        <v>564.15852960927236</v>
      </c>
      <c r="Y121" s="107">
        <f>S121*'Levy Proposition'!E$5/(1+Assumptions!$D$49)^('Incentive Relocation assumption'!$I121-2022)</f>
        <v>206.25386110324877</v>
      </c>
      <c r="Z121" s="107">
        <f>T121*'Levy Proposition'!F$5/(1+Assumptions!$D$49)^('Incentive Relocation assumption'!$I121-2022)</f>
        <v>143.9236462000554</v>
      </c>
      <c r="AA121" s="107">
        <f>U121*'Levy Proposition'!G$5/(1+Assumptions!$D$49)^('Incentive Relocation assumption'!$I121-2022)</f>
        <v>80.058881969750132</v>
      </c>
      <c r="AB121" s="81">
        <f>P121*'Levy Proposition'!B$33/(1+Assumptions!$D$49)^('Incentive Relocation assumption'!$I121-2022)</f>
        <v>479822.34190402483</v>
      </c>
      <c r="AC121" s="81">
        <f>Q121*'Levy Proposition'!C$33/(1+Assumptions!$D$49)^('Incentive Relocation assumption'!$I121-2022)</f>
        <v>760.61995598553153</v>
      </c>
      <c r="AD121" s="81">
        <f>R121*'Levy Proposition'!D$33/(1+Assumptions!$D$49)^('Incentive Relocation assumption'!$I121-2022)</f>
        <v>563.64034020533722</v>
      </c>
      <c r="AE121" s="81">
        <f>S121*'Levy Proposition'!E$33/(1+Assumptions!$D$49)^('Incentive Relocation assumption'!$I121-2022)</f>
        <v>206.06441335100359</v>
      </c>
      <c r="AF121" s="81">
        <f>T121*'Levy Proposition'!F$33/(1+Assumptions!$D$49)^('Incentive Relocation assumption'!$I121-2022)</f>
        <v>143.79144983232837</v>
      </c>
      <c r="AG121" s="81">
        <f>U121*'Levy Proposition'!G$33/(1+Assumptions!$D$49)^('Incentive Relocation assumption'!$I121-2022)</f>
        <v>79.985346496739837</v>
      </c>
      <c r="AH121" s="109">
        <f t="shared" si="22"/>
        <v>441.13033722073305</v>
      </c>
      <c r="AI121" s="109">
        <f t="shared" si="23"/>
        <v>0.69928494023281473</v>
      </c>
      <c r="AJ121" s="109">
        <f t="shared" si="24"/>
        <v>0.51818940393513913</v>
      </c>
      <c r="AK121" s="109">
        <f t="shared" si="25"/>
        <v>0.1894477522451723</v>
      </c>
      <c r="AL121" s="109">
        <f t="shared" si="26"/>
        <v>0.13219636772703325</v>
      </c>
      <c r="AM121" s="109">
        <f t="shared" si="27"/>
        <v>7.3535473010295505E-2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312.79953143270257</v>
      </c>
      <c r="AP121" s="106">
        <f>-'Levy Proposition'!D$11*'Incentive Relocation assumption'!L121/(1+Assumptions!$D$49)^('Incentive Relocation assumption'!$I121-2022)</f>
        <v>151.518263085266</v>
      </c>
      <c r="AQ121" s="106">
        <f>-'Levy Proposition'!E$11*'Incentive Relocation assumption'!M121/(1+Assumptions!$D$49)^('Incentive Relocation assumption'!$I121-2022)</f>
        <v>89.563132582738618</v>
      </c>
      <c r="AR121" s="106">
        <f>-'Levy Proposition'!F$11*'Incentive Relocation assumption'!N121/(1+Assumptions!$D$49)^('Incentive Relocation assumption'!$I121-2022)</f>
        <v>35.651797814402208</v>
      </c>
      <c r="AS121" s="106">
        <f>-'Levy Proposition'!G$11*'Incentive Relocation assumption'!O121/(1+Assumptions!$D$49)^('Incentive Relocation assumption'!$I121-2022)</f>
        <v>40.479198250704819</v>
      </c>
    </row>
    <row r="122" spans="1:45" x14ac:dyDescent="0.35">
      <c r="A122">
        <v>2140</v>
      </c>
      <c r="B122" s="84">
        <f>'Future Expected Cost'!V121</f>
        <v>405520.54934462882</v>
      </c>
      <c r="C122" s="84">
        <f>'Future Expected Cost'!W121</f>
        <v>715873.54150257062</v>
      </c>
      <c r="D122" s="84">
        <f>'Future Expected Cost'!X121</f>
        <v>535803.40699149121</v>
      </c>
      <c r="E122" s="84">
        <f>'Future Expected Cost'!Y121</f>
        <v>202929.3379600069</v>
      </c>
      <c r="F122" s="84">
        <f>'Future Expected Cost'!Z121</f>
        <v>140596.73681252095</v>
      </c>
      <c r="G122" s="84">
        <f>'Future Expected Cost'!AA121</f>
        <v>77846.585426559817</v>
      </c>
      <c r="H122" s="84"/>
      <c r="I122">
        <v>2140</v>
      </c>
      <c r="J122" s="103">
        <f t="shared" si="21"/>
        <v>558.76991474626436</v>
      </c>
      <c r="K122" s="103">
        <f t="shared" si="28"/>
        <v>-202.32556270935328</v>
      </c>
      <c r="L122" s="103">
        <f t="shared" si="29"/>
        <v>-230.93088217447499</v>
      </c>
      <c r="M122" s="103">
        <f t="shared" si="30"/>
        <v>-49.949025821308624</v>
      </c>
      <c r="N122" s="103">
        <f t="shared" si="31"/>
        <v>-61.942792615060036</v>
      </c>
      <c r="O122" s="103">
        <f t="shared" si="32"/>
        <v>-13.621651426067416</v>
      </c>
      <c r="P122" s="106">
        <f t="shared" si="33"/>
        <v>6879416.6017050762</v>
      </c>
      <c r="Q122" s="106">
        <f t="shared" si="34"/>
        <v>4046.5112541870653</v>
      </c>
      <c r="R122" s="106">
        <f t="shared" si="35"/>
        <v>4618.6176434894996</v>
      </c>
      <c r="S122" s="106">
        <f t="shared" si="36"/>
        <v>998.98051642617247</v>
      </c>
      <c r="T122" s="106">
        <f t="shared" si="37"/>
        <v>1238.8558523012007</v>
      </c>
      <c r="U122" s="106">
        <f t="shared" si="38"/>
        <v>272.43302852134832</v>
      </c>
      <c r="V122" s="107">
        <f>P122*'Levy Proposition'!B$5/(1+Assumptions!$D$49)^('Incentive Relocation assumption'!$I122-2022)</f>
        <v>455023.17050176894</v>
      </c>
      <c r="W122" s="107">
        <f>Q122*'Levy Proposition'!C$5/(1+Assumptions!$D$49)^('Incentive Relocation assumption'!$I122-2022)</f>
        <v>685.18403292491303</v>
      </c>
      <c r="X122" s="107">
        <f>R122*'Levy Proposition'!D$5/(1+Assumptions!$D$49)^('Incentive Relocation assumption'!$I122-2022)</f>
        <v>507.74024318185144</v>
      </c>
      <c r="Y122" s="107">
        <f>S122*'Levy Proposition'!E$5/(1+Assumptions!$D$49)^('Incentive Relocation assumption'!$I122-2022)</f>
        <v>185.62758532834587</v>
      </c>
      <c r="Z122" s="107">
        <f>T122*'Levy Proposition'!F$5/(1+Assumptions!$D$49)^('Incentive Relocation assumption'!$I122-2022)</f>
        <v>129.53066077339307</v>
      </c>
      <c r="AA122" s="107">
        <f>U122*'Levy Proposition'!G$5/(1+Assumptions!$D$49)^('Incentive Relocation assumption'!$I122-2022)</f>
        <v>72.052648443232869</v>
      </c>
      <c r="AB122" s="81">
        <f>P122*'Levy Proposition'!B$33/(1+Assumptions!$D$49)^('Incentive Relocation assumption'!$I122-2022)</f>
        <v>454605.22381989873</v>
      </c>
      <c r="AC122" s="81">
        <f>Q122*'Levy Proposition'!C$33/(1+Assumptions!$D$49)^('Incentive Relocation assumption'!$I122-2022)</f>
        <v>684.5546794950302</v>
      </c>
      <c r="AD122" s="81">
        <f>R122*'Levy Proposition'!D$33/(1+Assumptions!$D$49)^('Incentive Relocation assumption'!$I122-2022)</f>
        <v>507.27387495349109</v>
      </c>
      <c r="AE122" s="81">
        <f>S122*'Levy Proposition'!E$33/(1+Assumptions!$D$49)^('Incentive Relocation assumption'!$I122-2022)</f>
        <v>185.45708316849758</v>
      </c>
      <c r="AF122" s="81">
        <f>T122*'Levy Proposition'!F$33/(1+Assumptions!$D$49)^('Incentive Relocation assumption'!$I122-2022)</f>
        <v>129.41168461266039</v>
      </c>
      <c r="AG122" s="81">
        <f>U122*'Levy Proposition'!G$33/(1+Assumptions!$D$49)^('Incentive Relocation assumption'!$I122-2022)</f>
        <v>71.986466834714776</v>
      </c>
      <c r="AH122" s="109">
        <f t="shared" si="22"/>
        <v>417.94668187020579</v>
      </c>
      <c r="AI122" s="109">
        <f t="shared" si="23"/>
        <v>0.62935342988282628</v>
      </c>
      <c r="AJ122" s="109">
        <f t="shared" si="24"/>
        <v>0.46636822836035208</v>
      </c>
      <c r="AK122" s="109">
        <f t="shared" si="25"/>
        <v>0.1705021598482972</v>
      </c>
      <c r="AL122" s="109">
        <f t="shared" si="26"/>
        <v>0.11897616073267159</v>
      </c>
      <c r="AM122" s="109">
        <f t="shared" si="27"/>
        <v>6.6181608518093071E-2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281.51822904602108</v>
      </c>
      <c r="AP122" s="106">
        <f>-'Levy Proposition'!D$11*'Incentive Relocation assumption'!L122/(1+Assumptions!$D$49)^('Incentive Relocation assumption'!$I122-2022)</f>
        <v>136.36578321112432</v>
      </c>
      <c r="AQ122" s="106">
        <f>-'Levy Proposition'!E$11*'Incentive Relocation assumption'!M122/(1+Assumptions!$D$49)^('Incentive Relocation assumption'!$I122-2022)</f>
        <v>80.606432998865188</v>
      </c>
      <c r="AR122" s="106">
        <f>-'Levy Proposition'!F$11*'Incentive Relocation assumption'!N122/(1+Assumptions!$D$49)^('Incentive Relocation assumption'!$I122-2022)</f>
        <v>32.086464250911604</v>
      </c>
      <c r="AS122" s="106">
        <f>-'Levy Proposition'!G$11*'Incentive Relocation assumption'!O122/(1+Assumptions!$D$49)^('Incentive Relocation assumption'!$I122-2022)</f>
        <v>36.431103820860216</v>
      </c>
    </row>
    <row r="123" spans="1:45" x14ac:dyDescent="0.35">
      <c r="A123">
        <v>2141</v>
      </c>
      <c r="B123" s="84">
        <f>'Future Expected Cost'!V122</f>
        <v>387799.46146712528</v>
      </c>
      <c r="C123" s="84">
        <f>'Future Expected Cost'!W122</f>
        <v>684609.15944184235</v>
      </c>
      <c r="D123" s="84">
        <f>'Future Expected Cost'!X122</f>
        <v>512469.69516289467</v>
      </c>
      <c r="E123" s="84">
        <f>'Future Expected Cost'!Y122</f>
        <v>194177.47430869477</v>
      </c>
      <c r="F123" s="84">
        <f>'Future Expected Cost'!Z122</f>
        <v>134522.13600518132</v>
      </c>
      <c r="G123" s="84">
        <f>'Future Expected Cost'!AA122</f>
        <v>74479.28366902929</v>
      </c>
      <c r="H123" s="84"/>
      <c r="I123">
        <v>2141</v>
      </c>
      <c r="J123" s="103">
        <f t="shared" si="21"/>
        <v>530.83141900895112</v>
      </c>
      <c r="K123" s="103">
        <f t="shared" si="28"/>
        <v>-192.20928457388561</v>
      </c>
      <c r="L123" s="103">
        <f t="shared" si="29"/>
        <v>-219.38433806575122</v>
      </c>
      <c r="M123" s="103">
        <f t="shared" si="30"/>
        <v>-47.451574530243192</v>
      </c>
      <c r="N123" s="103">
        <f t="shared" si="31"/>
        <v>-58.845652984307037</v>
      </c>
      <c r="O123" s="103">
        <f t="shared" si="32"/>
        <v>-12.940568854764047</v>
      </c>
      <c r="P123" s="106">
        <f t="shared" si="33"/>
        <v>6879975.3716198225</v>
      </c>
      <c r="Q123" s="106">
        <f t="shared" si="34"/>
        <v>3844.1856914777122</v>
      </c>
      <c r="R123" s="106">
        <f t="shared" si="35"/>
        <v>4387.6867613150243</v>
      </c>
      <c r="S123" s="106">
        <f t="shared" si="36"/>
        <v>949.03149060486385</v>
      </c>
      <c r="T123" s="106">
        <f t="shared" si="37"/>
        <v>1176.9130596861407</v>
      </c>
      <c r="U123" s="106">
        <f t="shared" si="38"/>
        <v>258.81137709528093</v>
      </c>
      <c r="V123" s="107">
        <f>P123*'Levy Proposition'!B$5/(1+Assumptions!$D$49)^('Incentive Relocation assumption'!$I123-2022)</f>
        <v>431107.52975729981</v>
      </c>
      <c r="W123" s="107">
        <f>Q123*'Levy Proposition'!C$5/(1+Assumptions!$D$49)^('Incentive Relocation assumption'!$I123-2022)</f>
        <v>616.66267412913908</v>
      </c>
      <c r="X123" s="107">
        <f>R123*'Levy Proposition'!D$5/(1+Assumptions!$D$49)^('Incentive Relocation assumption'!$I123-2022)</f>
        <v>456.96402875431852</v>
      </c>
      <c r="Y123" s="107">
        <f>S123*'Levy Proposition'!E$5/(1+Assumptions!$D$49)^('Incentive Relocation assumption'!$I123-2022)</f>
        <v>167.06402610122854</v>
      </c>
      <c r="Z123" s="107">
        <f>T123*'Levy Proposition'!F$5/(1+Assumptions!$D$49)^('Incentive Relocation assumption'!$I123-2022)</f>
        <v>116.57703597274043</v>
      </c>
      <c r="AA123" s="107">
        <f>U123*'Levy Proposition'!G$5/(1+Assumptions!$D$49)^('Incentive Relocation assumption'!$I123-2022)</f>
        <v>64.847072803811088</v>
      </c>
      <c r="AB123" s="81">
        <f>P123*'Levy Proposition'!B$33/(1+Assumptions!$D$49)^('Incentive Relocation assumption'!$I123-2022)</f>
        <v>430711.55000665848</v>
      </c>
      <c r="AC123" s="81">
        <f>Q123*'Levy Proposition'!C$33/(1+Assumptions!$D$49)^('Incentive Relocation assumption'!$I123-2022)</f>
        <v>616.09625875692564</v>
      </c>
      <c r="AD123" s="81">
        <f>R123*'Levy Proposition'!D$33/(1+Assumptions!$D$49)^('Incentive Relocation assumption'!$I123-2022)</f>
        <v>456.54429936044761</v>
      </c>
      <c r="AE123" s="81">
        <f>S123*'Levy Proposition'!E$33/(1+Assumptions!$D$49)^('Incentive Relocation assumption'!$I123-2022)</f>
        <v>166.91057489281667</v>
      </c>
      <c r="AF123" s="81">
        <f>T123*'Levy Proposition'!F$33/(1+Assumptions!$D$49)^('Incentive Relocation assumption'!$I123-2022)</f>
        <v>116.46995794127812</v>
      </c>
      <c r="AG123" s="81">
        <f>U123*'Levy Proposition'!G$33/(1+Assumptions!$D$49)^('Incentive Relocation assumption'!$I123-2022)</f>
        <v>64.787509641615515</v>
      </c>
      <c r="AH123" s="109">
        <f t="shared" si="22"/>
        <v>395.97975064133061</v>
      </c>
      <c r="AI123" s="109">
        <f t="shared" si="23"/>
        <v>0.56641537221344151</v>
      </c>
      <c r="AJ123" s="109">
        <f t="shared" si="24"/>
        <v>0.41972939387090946</v>
      </c>
      <c r="AK123" s="109">
        <f t="shared" si="25"/>
        <v>0.15345120841186599</v>
      </c>
      <c r="AL123" s="109">
        <f t="shared" si="26"/>
        <v>0.10707803146230788</v>
      </c>
      <c r="AM123" s="109">
        <f t="shared" si="27"/>
        <v>5.9563162195573227E-2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253.36519182816866</v>
      </c>
      <c r="AP123" s="106">
        <f>-'Levy Proposition'!D$11*'Incentive Relocation assumption'!L123/(1+Assumptions!$D$49)^('Incentive Relocation assumption'!$I123-2022)</f>
        <v>122.72861668377743</v>
      </c>
      <c r="AQ123" s="106">
        <f>-'Levy Proposition'!E$11*'Incentive Relocation assumption'!M123/(1+Assumptions!$D$49)^('Incentive Relocation assumption'!$I123-2022)</f>
        <v>72.545442007605416</v>
      </c>
      <c r="AR123" s="106">
        <f>-'Levy Proposition'!F$11*'Incentive Relocation assumption'!N123/(1+Assumptions!$D$49)^('Incentive Relocation assumption'!$I123-2022)</f>
        <v>28.877679422638433</v>
      </c>
      <c r="AS123" s="106">
        <f>-'Levy Proposition'!G$11*'Incentive Relocation assumption'!O123/(1+Assumptions!$D$49)^('Incentive Relocation assumption'!$I123-2022)</f>
        <v>32.787836295230626</v>
      </c>
    </row>
    <row r="124" spans="1:45" x14ac:dyDescent="0.35">
      <c r="A124">
        <v>2142</v>
      </c>
      <c r="B124" s="84">
        <f>'Future Expected Cost'!V123</f>
        <v>370855.36398401164</v>
      </c>
      <c r="C124" s="84">
        <f>'Future Expected Cost'!W123</f>
        <v>654714.76226132689</v>
      </c>
      <c r="D124" s="84">
        <f>'Future Expected Cost'!X123</f>
        <v>490155.79817622999</v>
      </c>
      <c r="E124" s="84">
        <f>'Future Expected Cost'!Y123</f>
        <v>185804.6624000257</v>
      </c>
      <c r="F124" s="84">
        <f>'Future Expected Cost'!Z123</f>
        <v>128711.10007140927</v>
      </c>
      <c r="G124" s="84">
        <f>'Future Expected Cost'!AA123</f>
        <v>71258.248626739238</v>
      </c>
      <c r="H124" s="84"/>
      <c r="I124">
        <v>2142</v>
      </c>
      <c r="J124" s="103">
        <f t="shared" si="21"/>
        <v>504.28984805850365</v>
      </c>
      <c r="K124" s="103">
        <f t="shared" si="28"/>
        <v>-182.59882034519134</v>
      </c>
      <c r="L124" s="103">
        <f t="shared" si="29"/>
        <v>-208.41512116246369</v>
      </c>
      <c r="M124" s="103">
        <f t="shared" si="30"/>
        <v>-45.078995803731033</v>
      </c>
      <c r="N124" s="103">
        <f t="shared" si="31"/>
        <v>-55.903370335091694</v>
      </c>
      <c r="O124" s="103">
        <f t="shared" si="32"/>
        <v>-12.293540412025845</v>
      </c>
      <c r="P124" s="106">
        <f t="shared" si="33"/>
        <v>6880506.2030388312</v>
      </c>
      <c r="Q124" s="106">
        <f t="shared" si="34"/>
        <v>3651.9764069038265</v>
      </c>
      <c r="R124" s="106">
        <f t="shared" si="35"/>
        <v>4168.3024232492735</v>
      </c>
      <c r="S124" s="106">
        <f t="shared" si="36"/>
        <v>901.57991607462066</v>
      </c>
      <c r="T124" s="106">
        <f t="shared" si="37"/>
        <v>1118.0674067018338</v>
      </c>
      <c r="U124" s="106">
        <f t="shared" si="38"/>
        <v>245.87080824051688</v>
      </c>
      <c r="V124" s="107">
        <f>P124*'Levy Proposition'!B$5/(1+Assumptions!$D$49)^('Incentive Relocation assumption'!$I124-2022)</f>
        <v>408447.21406444476</v>
      </c>
      <c r="W124" s="107">
        <f>Q124*'Levy Proposition'!C$5/(1+Assumptions!$D$49)^('Incentive Relocation assumption'!$I124-2022)</f>
        <v>554.99374677601918</v>
      </c>
      <c r="X124" s="107">
        <f>R124*'Levy Proposition'!D$5/(1+Assumptions!$D$49)^('Incentive Relocation assumption'!$I124-2022)</f>
        <v>411.26565478992063</v>
      </c>
      <c r="Y124" s="107">
        <f>S124*'Levy Proposition'!E$5/(1+Assumptions!$D$49)^('Incentive Relocation assumption'!$I124-2022)</f>
        <v>150.35690286970498</v>
      </c>
      <c r="Z124" s="107">
        <f>T124*'Levy Proposition'!F$5/(1+Assumptions!$D$49)^('Incentive Relocation assumption'!$I124-2022)</f>
        <v>104.91882952689443</v>
      </c>
      <c r="AA124" s="107">
        <f>U124*'Levy Proposition'!G$5/(1+Assumptions!$D$49)^('Incentive Relocation assumption'!$I124-2022)</f>
        <v>58.362085809181941</v>
      </c>
      <c r="AB124" s="81">
        <f>P124*'Levy Proposition'!B$33/(1+Assumptions!$D$49)^('Incentive Relocation assumption'!$I124-2022)</f>
        <v>408072.04820717842</v>
      </c>
      <c r="AC124" s="81">
        <f>Q124*'Levy Proposition'!C$33/(1+Assumptions!$D$49)^('Incentive Relocation assumption'!$I124-2022)</f>
        <v>554.48397538422842</v>
      </c>
      <c r="AD124" s="81">
        <f>R124*'Levy Proposition'!D$33/(1+Assumptions!$D$49)^('Incentive Relocation assumption'!$I124-2022)</f>
        <v>410.88790014591626</v>
      </c>
      <c r="AE124" s="81">
        <f>S124*'Levy Proposition'!E$33/(1+Assumptions!$D$49)^('Incentive Relocation assumption'!$I124-2022)</f>
        <v>150.21879744403756</v>
      </c>
      <c r="AF124" s="81">
        <f>T124*'Levy Proposition'!F$33/(1+Assumptions!$D$49)^('Incentive Relocation assumption'!$I124-2022)</f>
        <v>104.82245976045347</v>
      </c>
      <c r="AG124" s="81">
        <f>U124*'Levy Proposition'!G$33/(1+Assumptions!$D$49)^('Incentive Relocation assumption'!$I124-2022)</f>
        <v>58.308479220128305</v>
      </c>
      <c r="AH124" s="109">
        <f t="shared" si="22"/>
        <v>375.16585726634366</v>
      </c>
      <c r="AI124" s="109">
        <f t="shared" si="23"/>
        <v>0.50977139179076403</v>
      </c>
      <c r="AJ124" s="109">
        <f t="shared" si="24"/>
        <v>0.37775464400436931</v>
      </c>
      <c r="AK124" s="109">
        <f t="shared" si="25"/>
        <v>0.13810542566741901</v>
      </c>
      <c r="AL124" s="109">
        <f t="shared" si="26"/>
        <v>9.636976644095796E-2</v>
      </c>
      <c r="AM124" s="109">
        <f t="shared" si="27"/>
        <v>5.3606589053636355E-2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228.02757976866442</v>
      </c>
      <c r="AP124" s="106">
        <f>-'Levy Proposition'!D$11*'Incentive Relocation assumption'!L124/(1+Assumptions!$D$49)^('Incentive Relocation assumption'!$I124-2022)</f>
        <v>110.45522563232588</v>
      </c>
      <c r="AQ124" s="106">
        <f>-'Levy Proposition'!E$11*'Incentive Relocation assumption'!M124/(1+Assumptions!$D$49)^('Incentive Relocation assumption'!$I124-2022)</f>
        <v>65.290584886108718</v>
      </c>
      <c r="AR124" s="106">
        <f>-'Levy Proposition'!F$11*'Incentive Relocation assumption'!N124/(1+Assumptions!$D$49)^('Incentive Relocation assumption'!$I124-2022)</f>
        <v>25.989786918107779</v>
      </c>
      <c r="AS124" s="106">
        <f>-'Levy Proposition'!G$11*'Incentive Relocation assumption'!O124/(1+Assumptions!$D$49)^('Incentive Relocation assumption'!$I124-2022)</f>
        <v>29.508911237196177</v>
      </c>
    </row>
    <row r="125" spans="1:45" x14ac:dyDescent="0.35">
      <c r="A125">
        <v>2143</v>
      </c>
      <c r="B125" s="84">
        <f>'Future Expected Cost'!V124</f>
        <v>354654.08479981282</v>
      </c>
      <c r="C125" s="84">
        <f>'Future Expected Cost'!W124</f>
        <v>626130.1326239109</v>
      </c>
      <c r="D125" s="84">
        <f>'Future Expected Cost'!X124</f>
        <v>468816.99599389342</v>
      </c>
      <c r="E125" s="84">
        <f>'Future Expected Cost'!Y124</f>
        <v>177794.41957236297</v>
      </c>
      <c r="F125" s="84">
        <f>'Future Expected Cost'!Z124</f>
        <v>123152.14843451578</v>
      </c>
      <c r="G125" s="84">
        <f>'Future Expected Cost'!AA124</f>
        <v>68177.102016622419</v>
      </c>
      <c r="H125" s="84"/>
      <c r="I125">
        <v>2143</v>
      </c>
      <c r="J125" s="103">
        <f t="shared" si="21"/>
        <v>479.07535565557839</v>
      </c>
      <c r="K125" s="103">
        <f t="shared" si="28"/>
        <v>-173.46887932793177</v>
      </c>
      <c r="L125" s="103">
        <f t="shared" si="29"/>
        <v>-197.99436510434052</v>
      </c>
      <c r="M125" s="103">
        <f t="shared" si="30"/>
        <v>-42.825046013544487</v>
      </c>
      <c r="N125" s="103">
        <f t="shared" si="31"/>
        <v>-53.108201818337108</v>
      </c>
      <c r="O125" s="103">
        <f t="shared" si="32"/>
        <v>-11.678863391424553</v>
      </c>
      <c r="P125" s="106">
        <f t="shared" si="33"/>
        <v>6881010.4928868897</v>
      </c>
      <c r="Q125" s="106">
        <f t="shared" si="34"/>
        <v>3469.3775865586354</v>
      </c>
      <c r="R125" s="106">
        <f t="shared" si="35"/>
        <v>3959.88730208681</v>
      </c>
      <c r="S125" s="106">
        <f t="shared" si="36"/>
        <v>856.50092027088965</v>
      </c>
      <c r="T125" s="106">
        <f t="shared" si="37"/>
        <v>1062.164036366742</v>
      </c>
      <c r="U125" s="106">
        <f t="shared" si="38"/>
        <v>233.57726782849105</v>
      </c>
      <c r="V125" s="107">
        <f>P125*'Levy Proposition'!B$5/(1+Assumptions!$D$49)^('Incentive Relocation assumption'!$I125-2022)</f>
        <v>386976.49814603606</v>
      </c>
      <c r="W125" s="107">
        <f>Q125*'Levy Proposition'!C$5/(1+Assumptions!$D$49)^('Incentive Relocation assumption'!$I125-2022)</f>
        <v>499.49197816370548</v>
      </c>
      <c r="X125" s="107">
        <f>R125*'Levy Proposition'!D$5/(1+Assumptions!$D$49)^('Incentive Relocation assumption'!$I125-2022)</f>
        <v>370.13731533936141</v>
      </c>
      <c r="Y125" s="107">
        <f>S125*'Levy Proposition'!E$5/(1+Assumptions!$D$49)^('Incentive Relocation assumption'!$I125-2022)</f>
        <v>135.32056402658222</v>
      </c>
      <c r="Z125" s="107">
        <f>T125*'Levy Proposition'!F$5/(1+Assumptions!$D$49)^('Incentive Relocation assumption'!$I125-2022)</f>
        <v>94.426494012659248</v>
      </c>
      <c r="AA125" s="107">
        <f>U125*'Levy Proposition'!G$5/(1+Assumptions!$D$49)^('Incentive Relocation assumption'!$I125-2022)</f>
        <v>52.525625486647066</v>
      </c>
      <c r="AB125" s="81">
        <f>P125*'Levy Proposition'!B$33/(1+Assumptions!$D$49)^('Incentive Relocation assumption'!$I125-2022)</f>
        <v>386621.05351409886</v>
      </c>
      <c r="AC125" s="81">
        <f>Q125*'Levy Proposition'!C$33/(1+Assumptions!$D$49)^('Incentive Relocation assumption'!$I125-2022)</f>
        <v>499.03318610996445</v>
      </c>
      <c r="AD125" s="81">
        <f>R125*'Levy Proposition'!D$33/(1+Assumptions!$D$49)^('Incentive Relocation assumption'!$I125-2022)</f>
        <v>369.79733778918114</v>
      </c>
      <c r="AE125" s="81">
        <f>S125*'Levy Proposition'!E$33/(1+Assumptions!$D$49)^('Incentive Relocation assumption'!$I125-2022)</f>
        <v>135.19626973919165</v>
      </c>
      <c r="AF125" s="81">
        <f>T125*'Levy Proposition'!F$33/(1+Assumptions!$D$49)^('Incentive Relocation assumption'!$I125-2022)</f>
        <v>94.339761638548012</v>
      </c>
      <c r="AG125" s="81">
        <f>U125*'Levy Proposition'!G$33/(1+Assumptions!$D$49)^('Incentive Relocation assumption'!$I125-2022)</f>
        <v>52.477379787727827</v>
      </c>
      <c r="AH125" s="109">
        <f t="shared" si="22"/>
        <v>355.44463193719275</v>
      </c>
      <c r="AI125" s="109">
        <f t="shared" si="23"/>
        <v>0.45879205374103549</v>
      </c>
      <c r="AJ125" s="109">
        <f t="shared" si="24"/>
        <v>0.3399775501802651</v>
      </c>
      <c r="AK125" s="109">
        <f t="shared" si="25"/>
        <v>0.12429428739056902</v>
      </c>
      <c r="AL125" s="109">
        <f t="shared" si="26"/>
        <v>8.6732374111235799E-2</v>
      </c>
      <c r="AM125" s="109">
        <f t="shared" si="27"/>
        <v>4.8245698919238578E-2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205.22383820749346</v>
      </c>
      <c r="AP125" s="106">
        <f>-'Levy Proposition'!D$11*'Incentive Relocation assumption'!L125/(1+Assumptions!$D$49)^('Incentive Relocation assumption'!$I125-2022)</f>
        <v>99.409226626610362</v>
      </c>
      <c r="AQ125" s="106">
        <f>-'Levy Proposition'!E$11*'Incentive Relocation assumption'!M125/(1+Assumptions!$D$49)^('Incentive Relocation assumption'!$I125-2022)</f>
        <v>58.76124477018508</v>
      </c>
      <c r="AR125" s="106">
        <f>-'Levy Proposition'!F$11*'Incentive Relocation assumption'!N125/(1+Assumptions!$D$49)^('Incentive Relocation assumption'!$I125-2022)</f>
        <v>23.390696120794161</v>
      </c>
      <c r="AS125" s="106">
        <f>-'Levy Proposition'!G$11*'Incentive Relocation assumption'!O125/(1+Assumptions!$D$49)^('Incentive Relocation assumption'!$I125-2022)</f>
        <v>26.557892828426368</v>
      </c>
    </row>
    <row r="126" spans="1:45" x14ac:dyDescent="0.35">
      <c r="A126">
        <v>2144</v>
      </c>
      <c r="B126" s="84">
        <f>'Future Expected Cost'!V125</f>
        <v>339162.95892473368</v>
      </c>
      <c r="C126" s="84">
        <f>'Future Expected Cost'!W125</f>
        <v>598797.70752995671</v>
      </c>
      <c r="D126" s="84">
        <f>'Future Expected Cost'!X125</f>
        <v>448410.53560747206</v>
      </c>
      <c r="E126" s="84">
        <f>'Future Expected Cost'!Y125</f>
        <v>170130.98256410097</v>
      </c>
      <c r="F126" s="84">
        <f>'Future Expected Cost'!Z125</f>
        <v>117834.30242326885</v>
      </c>
      <c r="G126" s="84">
        <f>'Future Expected Cost'!AA125</f>
        <v>65229.744699563933</v>
      </c>
      <c r="H126" s="84"/>
      <c r="I126">
        <v>2144</v>
      </c>
      <c r="J126" s="103">
        <f t="shared" si="21"/>
        <v>455.12158787279947</v>
      </c>
      <c r="K126" s="103">
        <f t="shared" si="28"/>
        <v>-164.79543536153517</v>
      </c>
      <c r="L126" s="103">
        <f t="shared" si="29"/>
        <v>-188.09464684912348</v>
      </c>
      <c r="M126" s="103">
        <f t="shared" si="30"/>
        <v>-40.683793712867264</v>
      </c>
      <c r="N126" s="103">
        <f t="shared" si="31"/>
        <v>-50.452791727420248</v>
      </c>
      <c r="O126" s="103">
        <f t="shared" si="32"/>
        <v>-11.094920221853325</v>
      </c>
      <c r="P126" s="106">
        <f t="shared" si="33"/>
        <v>6881489.5682425452</v>
      </c>
      <c r="Q126" s="106">
        <f t="shared" si="34"/>
        <v>3295.9087072307034</v>
      </c>
      <c r="R126" s="106">
        <f t="shared" si="35"/>
        <v>3761.8929369824696</v>
      </c>
      <c r="S126" s="106">
        <f t="shared" si="36"/>
        <v>813.67587425734519</v>
      </c>
      <c r="T126" s="106">
        <f t="shared" si="37"/>
        <v>1009.055834548405</v>
      </c>
      <c r="U126" s="106">
        <f t="shared" si="38"/>
        <v>221.89840443706649</v>
      </c>
      <c r="V126" s="107">
        <f>P126*'Levy Proposition'!B$5/(1+Assumptions!$D$49)^('Incentive Relocation assumption'!$I126-2022)</f>
        <v>366633.0812307173</v>
      </c>
      <c r="W126" s="107">
        <f>Q126*'Levy Proposition'!C$5/(1+Assumptions!$D$49)^('Incentive Relocation assumption'!$I126-2022)</f>
        <v>449.5406258164204</v>
      </c>
      <c r="X126" s="107">
        <f>R126*'Levy Proposition'!D$5/(1+Assumptions!$D$49)^('Incentive Relocation assumption'!$I126-2022)</f>
        <v>333.12198723866669</v>
      </c>
      <c r="Y126" s="107">
        <f>S126*'Levy Proposition'!E$5/(1+Assumptions!$D$49)^('Incentive Relocation assumption'!$I126-2022)</f>
        <v>121.78792392618449</v>
      </c>
      <c r="Z126" s="107">
        <f>T126*'Levy Proposition'!F$5/(1+Assumptions!$D$49)^('Incentive Relocation assumption'!$I126-2022)</f>
        <v>84.983437307954219</v>
      </c>
      <c r="AA126" s="107">
        <f>U126*'Levy Proposition'!G$5/(1+Assumptions!$D$49)^('Incentive Relocation assumption'!$I126-2022)</f>
        <v>47.272836371613195</v>
      </c>
      <c r="AB126" s="81">
        <f>P126*'Levy Proposition'!B$33/(1+Assumptions!$D$49)^('Incentive Relocation assumption'!$I126-2022)</f>
        <v>366296.32238040364</v>
      </c>
      <c r="AC126" s="81">
        <f>Q126*'Levy Proposition'!C$33/(1+Assumptions!$D$49)^('Incentive Relocation assumption'!$I126-2022)</f>
        <v>449.12771494702741</v>
      </c>
      <c r="AD126" s="81">
        <f>R126*'Levy Proposition'!D$33/(1+Assumptions!$D$49)^('Incentive Relocation assumption'!$I126-2022)</f>
        <v>332.81600890997873</v>
      </c>
      <c r="AE126" s="81">
        <f>S126*'Levy Proposition'!E$33/(1+Assumptions!$D$49)^('Incentive Relocation assumption'!$I126-2022)</f>
        <v>121.67605960366946</v>
      </c>
      <c r="AF126" s="81">
        <f>T126*'Levy Proposition'!F$33/(1+Assumptions!$D$49)^('Incentive Relocation assumption'!$I126-2022)</f>
        <v>84.905378545369402</v>
      </c>
      <c r="AG126" s="81">
        <f>U126*'Levy Proposition'!G$33/(1+Assumptions!$D$49)^('Incentive Relocation assumption'!$I126-2022)</f>
        <v>47.229415450691029</v>
      </c>
      <c r="AH126" s="109">
        <f t="shared" si="22"/>
        <v>336.75885031366488</v>
      </c>
      <c r="AI126" s="109">
        <f t="shared" si="23"/>
        <v>0.41291086939298793</v>
      </c>
      <c r="AJ126" s="109">
        <f t="shared" si="24"/>
        <v>0.30597832868795649</v>
      </c>
      <c r="AK126" s="109">
        <f t="shared" si="25"/>
        <v>0.1118643225150322</v>
      </c>
      <c r="AL126" s="109">
        <f t="shared" si="26"/>
        <v>7.8058762584817032E-2</v>
      </c>
      <c r="AM126" s="109">
        <f t="shared" si="27"/>
        <v>4.3420920922166317E-2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184.7005691651126</v>
      </c>
      <c r="AP126" s="106">
        <f>-'Levy Proposition'!D$11*'Incentive Relocation assumption'!L126/(1+Assumptions!$D$49)^('Incentive Relocation assumption'!$I126-2022)</f>
        <v>89.467875167769748</v>
      </c>
      <c r="AQ126" s="106">
        <f>-'Levy Proposition'!E$11*'Incentive Relocation assumption'!M126/(1+Assumptions!$D$49)^('Incentive Relocation assumption'!$I126-2022)</f>
        <v>52.884866829799854</v>
      </c>
      <c r="AR126" s="106">
        <f>-'Levy Proposition'!F$11*'Incentive Relocation assumption'!N126/(1+Assumptions!$D$49)^('Incentive Relocation assumption'!$I126-2022)</f>
        <v>21.051525614245747</v>
      </c>
      <c r="AS126" s="106">
        <f>-'Levy Proposition'!G$11*'Incentive Relocation assumption'!O126/(1+Assumptions!$D$49)^('Incentive Relocation assumption'!$I126-2022)</f>
        <v>23.901988989587586</v>
      </c>
    </row>
    <row r="127" spans="1:45" x14ac:dyDescent="0.35">
      <c r="A127">
        <v>2145</v>
      </c>
      <c r="B127" s="84">
        <f>'Future Expected Cost'!V126</f>
        <v>324350.76183673216</v>
      </c>
      <c r="C127" s="84">
        <f>'Future Expected Cost'!W126</f>
        <v>572662.46101360477</v>
      </c>
      <c r="D127" s="84">
        <f>'Future Expected Cost'!X126</f>
        <v>428895.54427485686</v>
      </c>
      <c r="E127" s="84">
        <f>'Future Expected Cost'!Y126</f>
        <v>162799.27600654651</v>
      </c>
      <c r="F127" s="84">
        <f>'Future Expected Cost'!Z126</f>
        <v>112747.06325595939</v>
      </c>
      <c r="G127" s="84">
        <f>'Future Expected Cost'!AA126</f>
        <v>62410.344423224968</v>
      </c>
      <c r="H127" s="84"/>
      <c r="I127">
        <v>2145</v>
      </c>
      <c r="J127" s="103">
        <f t="shared" si="21"/>
        <v>432.36550847915953</v>
      </c>
      <c r="K127" s="103">
        <f t="shared" si="28"/>
        <v>-156.55566359345843</v>
      </c>
      <c r="L127" s="103">
        <f t="shared" si="29"/>
        <v>-178.68991450666732</v>
      </c>
      <c r="M127" s="103">
        <f t="shared" si="30"/>
        <v>-38.649604027223901</v>
      </c>
      <c r="N127" s="103">
        <f t="shared" si="31"/>
        <v>-47.930152141049234</v>
      </c>
      <c r="O127" s="103">
        <f t="shared" si="32"/>
        <v>-10.540174210760659</v>
      </c>
      <c r="P127" s="106">
        <f t="shared" si="33"/>
        <v>6881944.6898304177</v>
      </c>
      <c r="Q127" s="106">
        <f t="shared" si="34"/>
        <v>3131.1132718691683</v>
      </c>
      <c r="R127" s="106">
        <f t="shared" si="35"/>
        <v>3573.7982901333462</v>
      </c>
      <c r="S127" s="106">
        <f t="shared" si="36"/>
        <v>772.99208054447797</v>
      </c>
      <c r="T127" s="106">
        <f t="shared" si="37"/>
        <v>958.60304282098468</v>
      </c>
      <c r="U127" s="106">
        <f t="shared" si="38"/>
        <v>210.80348421521316</v>
      </c>
      <c r="V127" s="107">
        <f>P127*'Levy Proposition'!B$5/(1+Assumptions!$D$49)^('Incentive Relocation assumption'!$I127-2022)</f>
        <v>347357.91030217113</v>
      </c>
      <c r="W127" s="107">
        <f>Q127*'Levy Proposition'!C$5/(1+Assumptions!$D$49)^('Incentive Relocation assumption'!$I127-2022)</f>
        <v>404.58462416624883</v>
      </c>
      <c r="X127" s="107">
        <f>R127*'Levy Proposition'!D$5/(1+Assumptions!$D$49)^('Incentive Relocation assumption'!$I127-2022)</f>
        <v>299.80835161160405</v>
      </c>
      <c r="Y127" s="107">
        <f>S127*'Levy Proposition'!E$5/(1+Assumptions!$D$49)^('Incentive Relocation assumption'!$I127-2022)</f>
        <v>109.60860620811823</v>
      </c>
      <c r="Z127" s="107">
        <f>T127*'Levy Proposition'!F$5/(1+Assumptions!$D$49)^('Incentive Relocation assumption'!$I127-2022)</f>
        <v>76.484727005820517</v>
      </c>
      <c r="AA127" s="107">
        <f>U127*'Levy Proposition'!G$5/(1+Assumptions!$D$49)^('Incentive Relocation assumption'!$I127-2022)</f>
        <v>42.545348825696912</v>
      </c>
      <c r="AB127" s="81">
        <f>P127*'Levy Proposition'!B$33/(1+Assumptions!$D$49)^('Incentive Relocation assumption'!$I127-2022)</f>
        <v>347038.85603099613</v>
      </c>
      <c r="AC127" s="81">
        <f>Q127*'Levy Proposition'!C$33/(1+Assumptions!$D$49)^('Incentive Relocation assumption'!$I127-2022)</f>
        <v>404.21300616486326</v>
      </c>
      <c r="AD127" s="81">
        <f>R127*'Levy Proposition'!D$33/(1+Assumptions!$D$49)^('Incentive Relocation assumption'!$I127-2022)</f>
        <v>299.53297243560542</v>
      </c>
      <c r="AE127" s="81">
        <f>S127*'Levy Proposition'!E$33/(1+Assumptions!$D$49)^('Incentive Relocation assumption'!$I127-2022)</f>
        <v>109.50792880037527</v>
      </c>
      <c r="AF127" s="81">
        <f>T127*'Levy Proposition'!F$33/(1+Assumptions!$D$49)^('Incentive Relocation assumption'!$I127-2022)</f>
        <v>76.414474456196331</v>
      </c>
      <c r="AG127" s="81">
        <f>U127*'Levy Proposition'!G$33/(1+Assumptions!$D$49)^('Incentive Relocation assumption'!$I127-2022)</f>
        <v>42.506270184160705</v>
      </c>
      <c r="AH127" s="109">
        <f t="shared" si="22"/>
        <v>319.05427117500221</v>
      </c>
      <c r="AI127" s="109">
        <f t="shared" si="23"/>
        <v>0.37161800138557055</v>
      </c>
      <c r="AJ127" s="109">
        <f t="shared" si="24"/>
        <v>0.27537917599863704</v>
      </c>
      <c r="AK127" s="109">
        <f t="shared" si="25"/>
        <v>0.10067740774296396</v>
      </c>
      <c r="AL127" s="109">
        <f t="shared" si="26"/>
        <v>7.0252549624186145E-2</v>
      </c>
      <c r="AM127" s="109">
        <f t="shared" si="27"/>
        <v>3.9078641536207215E-2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166.22971555295143</v>
      </c>
      <c r="AP127" s="106">
        <f>-'Levy Proposition'!D$11*'Incentive Relocation assumption'!L127/(1+Assumptions!$D$49)^('Incentive Relocation assumption'!$I127-2022)</f>
        <v>80.520701736280785</v>
      </c>
      <c r="AQ127" s="106">
        <f>-'Levy Proposition'!E$11*'Incentive Relocation assumption'!M127/(1+Assumptions!$D$49)^('Incentive Relocation assumption'!$I127-2022)</f>
        <v>47.596152030883133</v>
      </c>
      <c r="AR127" s="106">
        <f>-'Levy Proposition'!F$11*'Incentive Relocation assumption'!N127/(1+Assumptions!$D$49)^('Incentive Relocation assumption'!$I127-2022)</f>
        <v>18.946282248234279</v>
      </c>
      <c r="AS127" s="106">
        <f>-'Levy Proposition'!G$11*'Incentive Relocation assumption'!O127/(1+Assumptions!$D$49)^('Incentive Relocation assumption'!$I127-2022)</f>
        <v>21.511686990726435</v>
      </c>
    </row>
    <row r="128" spans="1:45" x14ac:dyDescent="0.35">
      <c r="A128">
        <v>2146</v>
      </c>
      <c r="B128" s="84">
        <f>'Future Expected Cost'!V127</f>
        <v>310187.64579683938</v>
      </c>
      <c r="C128" s="84">
        <f>'Future Expected Cost'!W127</f>
        <v>547671.79203526431</v>
      </c>
      <c r="D128" s="84">
        <f>'Future Expected Cost'!X127</f>
        <v>410232.94659409323</v>
      </c>
      <c r="E128" s="84">
        <f>'Future Expected Cost'!Y127</f>
        <v>155784.88230107605</v>
      </c>
      <c r="F128" s="84">
        <f>'Future Expected Cost'!Z127</f>
        <v>107880.39099315926</v>
      </c>
      <c r="G128" s="84">
        <f>'Future Expected Cost'!AA127</f>
        <v>59713.324104705855</v>
      </c>
      <c r="H128" s="84"/>
      <c r="I128">
        <v>2146</v>
      </c>
      <c r="J128" s="103">
        <f t="shared" si="21"/>
        <v>410.74723305520155</v>
      </c>
      <c r="K128" s="103">
        <f t="shared" si="28"/>
        <v>-148.7278804137855</v>
      </c>
      <c r="L128" s="103">
        <f t="shared" si="29"/>
        <v>-169.75541878133396</v>
      </c>
      <c r="M128" s="103">
        <f t="shared" si="30"/>
        <v>-36.717123825862707</v>
      </c>
      <c r="N128" s="103">
        <f t="shared" si="31"/>
        <v>-45.533644533996778</v>
      </c>
      <c r="O128" s="103">
        <f t="shared" si="32"/>
        <v>-10.013165500222627</v>
      </c>
      <c r="P128" s="106">
        <f t="shared" si="33"/>
        <v>6882377.0553388968</v>
      </c>
      <c r="Q128" s="106">
        <f t="shared" si="34"/>
        <v>2974.5576082757098</v>
      </c>
      <c r="R128" s="106">
        <f t="shared" si="35"/>
        <v>3395.1083756266789</v>
      </c>
      <c r="S128" s="106">
        <f t="shared" si="36"/>
        <v>734.34247651725411</v>
      </c>
      <c r="T128" s="106">
        <f t="shared" si="37"/>
        <v>910.67289067993545</v>
      </c>
      <c r="U128" s="106">
        <f t="shared" si="38"/>
        <v>200.26331000445251</v>
      </c>
      <c r="V128" s="107">
        <f>P128*'Levy Proposition'!B$5/(1+Assumptions!$D$49)^('Incentive Relocation assumption'!$I128-2022)</f>
        <v>329095.0123016127</v>
      </c>
      <c r="W128" s="107">
        <f>Q128*'Levy Proposition'!C$5/(1+Assumptions!$D$49)^('Incentive Relocation assumption'!$I128-2022)</f>
        <v>364.12441659631133</v>
      </c>
      <c r="X128" s="107">
        <f>R128*'Levy Proposition'!D$5/(1+Assumptions!$D$49)^('Incentive Relocation assumption'!$I128-2022)</f>
        <v>269.82622324376524</v>
      </c>
      <c r="Y128" s="107">
        <f>S128*'Levy Proposition'!E$5/(1+Assumptions!$D$49)^('Incentive Relocation assumption'!$I128-2022)</f>
        <v>98.647272796669341</v>
      </c>
      <c r="Z128" s="107">
        <f>T128*'Levy Proposition'!F$5/(1+Assumptions!$D$49)^('Incentive Relocation assumption'!$I128-2022)</f>
        <v>68.835924392615198</v>
      </c>
      <c r="AA128" s="107">
        <f>U128*'Levy Proposition'!G$5/(1+Assumptions!$D$49)^('Incentive Relocation assumption'!$I128-2022)</f>
        <v>38.290630426127315</v>
      </c>
      <c r="AB128" s="81">
        <f>P128*'Levy Proposition'!B$33/(1+Assumptions!$D$49)^('Incentive Relocation assumption'!$I128-2022)</f>
        <v>328792.73281931778</v>
      </c>
      <c r="AC128" s="81">
        <f>Q128*'Levy Proposition'!C$33/(1+Assumptions!$D$49)^('Incentive Relocation assumption'!$I128-2022)</f>
        <v>363.78996199801793</v>
      </c>
      <c r="AD128" s="81">
        <f>R128*'Levy Proposition'!D$33/(1+Assumptions!$D$49)^('Incentive Relocation assumption'!$I128-2022)</f>
        <v>269.57838317319926</v>
      </c>
      <c r="AE128" s="81">
        <f>S128*'Levy Proposition'!E$33/(1+Assumptions!$D$49)^('Incentive Relocation assumption'!$I128-2022)</f>
        <v>98.556663563967064</v>
      </c>
      <c r="AF128" s="81">
        <f>T128*'Levy Proposition'!F$33/(1+Assumptions!$D$49)^('Incentive Relocation assumption'!$I128-2022)</f>
        <v>68.772697400983901</v>
      </c>
      <c r="AG128" s="81">
        <f>U128*'Levy Proposition'!G$33/(1+Assumptions!$D$49)^('Incentive Relocation assumption'!$I128-2022)</f>
        <v>38.255459817308278</v>
      </c>
      <c r="AH128" s="109">
        <f t="shared" si="22"/>
        <v>302.27948229492176</v>
      </c>
      <c r="AI128" s="109">
        <f t="shared" si="23"/>
        <v>0.33445459829340507</v>
      </c>
      <c r="AJ128" s="109">
        <f t="shared" si="24"/>
        <v>0.24784007056598512</v>
      </c>
      <c r="AK128" s="109">
        <f t="shared" si="25"/>
        <v>9.0609232702277609E-2</v>
      </c>
      <c r="AL128" s="109">
        <f t="shared" si="26"/>
        <v>6.3226991631296414E-2</v>
      </c>
      <c r="AM128" s="109">
        <f t="shared" si="27"/>
        <v>3.5170608819036886E-2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149.60602697500784</v>
      </c>
      <c r="AP128" s="106">
        <f>-'Levy Proposition'!D$11*'Incentive Relocation assumption'!L128/(1+Assumptions!$D$49)^('Incentive Relocation assumption'!$I128-2022)</f>
        <v>72.468284241076518</v>
      </c>
      <c r="AQ128" s="106">
        <f>-'Levy Proposition'!E$11*'Incentive Relocation assumption'!M128/(1+Assumptions!$D$49)^('Incentive Relocation assumption'!$I128-2022)</f>
        <v>42.836331524435721</v>
      </c>
      <c r="AR128" s="106">
        <f>-'Levy Proposition'!F$11*'Incentive Relocation assumption'!N128/(1+Assumptions!$D$49)^('Incentive Relocation assumption'!$I128-2022)</f>
        <v>17.051572299674334</v>
      </c>
      <c r="AS128" s="106">
        <f>-'Levy Proposition'!G$11*'Incentive Relocation assumption'!O128/(1+Assumptions!$D$49)^('Incentive Relocation assumption'!$I128-2022)</f>
        <v>19.360425502186352</v>
      </c>
    </row>
    <row r="129" spans="1:45" x14ac:dyDescent="0.35">
      <c r="A129">
        <v>2147</v>
      </c>
      <c r="B129" s="84">
        <f>'Future Expected Cost'!V128</f>
        <v>296645.07898657286</v>
      </c>
      <c r="C129" s="84">
        <f>'Future Expected Cost'!W128</f>
        <v>523775.41733963048</v>
      </c>
      <c r="D129" s="84">
        <f>'Future Expected Cost'!X128</f>
        <v>392385.38524391712</v>
      </c>
      <c r="E129" s="84">
        <f>'Future Expected Cost'!Y128</f>
        <v>149074.01281957506</v>
      </c>
      <c r="F129" s="84">
        <f>'Future Expected Cost'!Z128</f>
        <v>103224.68441643057</v>
      </c>
      <c r="G129" s="84">
        <f>'Future Expected Cost'!AA128</f>
        <v>57133.350629207482</v>
      </c>
      <c r="H129" s="84"/>
      <c r="I129">
        <v>2147</v>
      </c>
      <c r="J129" s="103">
        <f t="shared" si="21"/>
        <v>390.20987140244142</v>
      </c>
      <c r="K129" s="103">
        <f t="shared" si="28"/>
        <v>-141.29148639309622</v>
      </c>
      <c r="L129" s="103">
        <f t="shared" si="29"/>
        <v>-161.26764784226725</v>
      </c>
      <c r="M129" s="103">
        <f t="shared" si="30"/>
        <v>-34.881267634569575</v>
      </c>
      <c r="N129" s="103">
        <f t="shared" si="31"/>
        <v>-43.256962307296931</v>
      </c>
      <c r="O129" s="103">
        <f t="shared" si="32"/>
        <v>-9.5125072252114933</v>
      </c>
      <c r="P129" s="106">
        <f t="shared" si="33"/>
        <v>6882787.8025719523</v>
      </c>
      <c r="Q129" s="106">
        <f t="shared" si="34"/>
        <v>2825.8297278619243</v>
      </c>
      <c r="R129" s="106">
        <f t="shared" si="35"/>
        <v>3225.352956845345</v>
      </c>
      <c r="S129" s="106">
        <f t="shared" si="36"/>
        <v>697.62535269139141</v>
      </c>
      <c r="T129" s="106">
        <f t="shared" si="37"/>
        <v>865.13924614593861</v>
      </c>
      <c r="U129" s="106">
        <f t="shared" si="38"/>
        <v>190.25014450422987</v>
      </c>
      <c r="V129" s="107">
        <f>P129*'Levy Proposition'!B$5/(1+Assumptions!$D$49)^('Incentive Relocation assumption'!$I129-2022)</f>
        <v>311791.33484730846</v>
      </c>
      <c r="W129" s="107">
        <f>Q129*'Levy Proposition'!C$5/(1+Assumptions!$D$49)^('Incentive Relocation assumption'!$I129-2022)</f>
        <v>327.71040430622645</v>
      </c>
      <c r="X129" s="107">
        <f>R129*'Levy Proposition'!D$5/(1+Assumptions!$D$49)^('Incentive Relocation assumption'!$I129-2022)</f>
        <v>242.84243703895626</v>
      </c>
      <c r="Y129" s="107">
        <f>S129*'Levy Proposition'!E$5/(1+Assumptions!$D$49)^('Incentive Relocation assumption'!$I129-2022)</f>
        <v>88.782120007468379</v>
      </c>
      <c r="Z129" s="107">
        <f>T129*'Levy Proposition'!F$5/(1+Assumptions!$D$49)^('Incentive Relocation assumption'!$I129-2022)</f>
        <v>61.952035033415768</v>
      </c>
      <c r="AA129" s="107">
        <f>U129*'Levy Proposition'!G$5/(1+Assumptions!$D$49)^('Incentive Relocation assumption'!$I129-2022)</f>
        <v>34.461402219006246</v>
      </c>
      <c r="AB129" s="81">
        <f>P129*'Levy Proposition'!B$33/(1+Assumptions!$D$49)^('Incentive Relocation assumption'!$I129-2022)</f>
        <v>311504.94909316848</v>
      </c>
      <c r="AC129" s="81">
        <f>Q129*'Levy Proposition'!C$33/(1+Assumptions!$D$49)^('Incentive Relocation assumption'!$I129-2022)</f>
        <v>327.40939661041375</v>
      </c>
      <c r="AD129" s="81">
        <f>R129*'Levy Proposition'!D$33/(1+Assumptions!$D$49)^('Incentive Relocation assumption'!$I129-2022)</f>
        <v>242.61938204449129</v>
      </c>
      <c r="AE129" s="81">
        <f>S129*'Levy Proposition'!E$33/(1+Assumptions!$D$49)^('Incentive Relocation assumption'!$I129-2022)</f>
        <v>88.700572088874225</v>
      </c>
      <c r="AF129" s="81">
        <f>T129*'Levy Proposition'!F$33/(1+Assumptions!$D$49)^('Incentive Relocation assumption'!$I129-2022)</f>
        <v>61.895131013673712</v>
      </c>
      <c r="AG129" s="81">
        <f>U129*'Levy Proposition'!G$33/(1+Assumptions!$D$49)^('Incentive Relocation assumption'!$I129-2022)</f>
        <v>34.429748822775572</v>
      </c>
      <c r="AH129" s="109">
        <f t="shared" si="22"/>
        <v>286.38575413997751</v>
      </c>
      <c r="AI129" s="109">
        <f t="shared" si="23"/>
        <v>0.30100769581270015</v>
      </c>
      <c r="AJ129" s="109">
        <f t="shared" si="24"/>
        <v>0.22305499446497379</v>
      </c>
      <c r="AK129" s="109">
        <f t="shared" si="25"/>
        <v>8.1547918594154112E-2</v>
      </c>
      <c r="AL129" s="109">
        <f t="shared" si="26"/>
        <v>5.6904019742056278E-2</v>
      </c>
      <c r="AM129" s="109">
        <f t="shared" si="27"/>
        <v>3.1653396230673536E-2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134.64477896021623</v>
      </c>
      <c r="AP129" s="106">
        <f>-'Levy Proposition'!D$11*'Incentive Relocation assumption'!L129/(1+Assumptions!$D$49)^('Incentive Relocation assumption'!$I129-2022)</f>
        <v>65.221143229048437</v>
      </c>
      <c r="AQ129" s="106">
        <f>-'Levy Proposition'!E$11*'Incentive Relocation assumption'!M129/(1+Assumptions!$D$49)^('Incentive Relocation assumption'!$I129-2022)</f>
        <v>38.552513599854521</v>
      </c>
      <c r="AR129" s="106">
        <f>-'Levy Proposition'!F$11*'Incentive Relocation assumption'!N129/(1+Assumptions!$D$49)^('Incentive Relocation assumption'!$I129-2022)</f>
        <v>15.346341518696534</v>
      </c>
      <c r="AS129" s="106">
        <f>-'Levy Proposition'!G$11*'Incentive Relocation assumption'!O129/(1+Assumptions!$D$49)^('Incentive Relocation assumption'!$I129-2022)</f>
        <v>17.424299441847257</v>
      </c>
    </row>
    <row r="130" spans="1:45" x14ac:dyDescent="0.35">
      <c r="A130">
        <v>2148</v>
      </c>
      <c r="B130" s="84">
        <f>'Future Expected Cost'!V129</f>
        <v>283695.78734212613</v>
      </c>
      <c r="C130" s="84">
        <f>'Future Expected Cost'!W129</f>
        <v>500925.26905882137</v>
      </c>
      <c r="D130" s="84">
        <f>'Future Expected Cost'!X129</f>
        <v>375317.14522847213</v>
      </c>
      <c r="E130" s="84">
        <f>'Future Expected Cost'!Y129</f>
        <v>142653.48036985804</v>
      </c>
      <c r="F130" s="84">
        <f>'Future Expected Cost'!Z129</f>
        <v>98770.761792135483</v>
      </c>
      <c r="G130" s="84">
        <f>'Future Expected Cost'!AA129</f>
        <v>54665.324141905068</v>
      </c>
      <c r="H130" s="84"/>
      <c r="I130">
        <v>2148</v>
      </c>
      <c r="J130" s="103">
        <f t="shared" si="21"/>
        <v>370.69937783231939</v>
      </c>
      <c r="K130" s="103">
        <f t="shared" si="28"/>
        <v>-134.22691207344141</v>
      </c>
      <c r="L130" s="103">
        <f t="shared" si="29"/>
        <v>-153.20426545015388</v>
      </c>
      <c r="M130" s="103">
        <f t="shared" si="30"/>
        <v>-33.137204252841094</v>
      </c>
      <c r="N130" s="103">
        <f t="shared" si="31"/>
        <v>-41.094114191932086</v>
      </c>
      <c r="O130" s="103">
        <f t="shared" si="32"/>
        <v>-9.036881863950919</v>
      </c>
      <c r="P130" s="106">
        <f t="shared" si="33"/>
        <v>6883178.0124433544</v>
      </c>
      <c r="Q130" s="106">
        <f t="shared" si="34"/>
        <v>2684.5382414688279</v>
      </c>
      <c r="R130" s="106">
        <f t="shared" si="35"/>
        <v>3064.0853090030778</v>
      </c>
      <c r="S130" s="106">
        <f t="shared" si="36"/>
        <v>662.74408505682186</v>
      </c>
      <c r="T130" s="106">
        <f t="shared" si="37"/>
        <v>821.88228383864168</v>
      </c>
      <c r="U130" s="106">
        <f t="shared" si="38"/>
        <v>180.73763727901837</v>
      </c>
      <c r="V130" s="107">
        <f>P130*'Levy Proposition'!B$5/(1+Assumptions!$D$49)^('Incentive Relocation assumption'!$I130-2022)</f>
        <v>295396.5950543356</v>
      </c>
      <c r="W130" s="107">
        <f>Q130*'Levy Proposition'!C$5/(1+Assumptions!$D$49)^('Incentive Relocation assumption'!$I130-2022)</f>
        <v>294.93795031497024</v>
      </c>
      <c r="X130" s="107">
        <f>R130*'Levy Proposition'!D$5/(1+Assumptions!$D$49)^('Incentive Relocation assumption'!$I130-2022)</f>
        <v>218.5571458476918</v>
      </c>
      <c r="Y130" s="107">
        <f>S130*'Levy Proposition'!E$5/(1+Assumptions!$D$49)^('Incentive Relocation assumption'!$I130-2022)</f>
        <v>79.903525049976324</v>
      </c>
      <c r="Z130" s="107">
        <f>T130*'Levy Proposition'!F$5/(1+Assumptions!$D$49)^('Incentive Relocation assumption'!$I130-2022)</f>
        <v>55.756564303410826</v>
      </c>
      <c r="AA130" s="107">
        <f>U130*'Levy Proposition'!G$5/(1+Assumptions!$D$49)^('Incentive Relocation assumption'!$I130-2022)</f>
        <v>31.01511334976054</v>
      </c>
      <c r="AB130" s="81">
        <f>P130*'Levy Proposition'!B$33/(1+Assumptions!$D$49)^('Incentive Relocation assumption'!$I130-2022)</f>
        <v>295125.26815332839</v>
      </c>
      <c r="AC130" s="81">
        <f>Q130*'Levy Proposition'!C$33/(1+Assumptions!$D$49)^('Incentive Relocation assumption'!$I130-2022)</f>
        <v>294.66704468711879</v>
      </c>
      <c r="AD130" s="81">
        <f>R130*'Levy Proposition'!D$33/(1+Assumptions!$D$49)^('Incentive Relocation assumption'!$I130-2022)</f>
        <v>218.35639731480862</v>
      </c>
      <c r="AE130" s="81">
        <f>S130*'Levy Proposition'!E$33/(1+Assumptions!$D$49)^('Incentive Relocation assumption'!$I130-2022)</f>
        <v>79.830132274994014</v>
      </c>
      <c r="AF130" s="81">
        <f>T130*'Levy Proposition'!F$33/(1+Assumptions!$D$49)^('Incentive Relocation assumption'!$I130-2022)</f>
        <v>55.70535093109531</v>
      </c>
      <c r="AG130" s="81">
        <f>U130*'Levy Proposition'!G$33/(1+Assumptions!$D$49)^('Incentive Relocation assumption'!$I130-2022)</f>
        <v>30.986625429688107</v>
      </c>
      <c r="AH130" s="109">
        <f t="shared" si="22"/>
        <v>271.32690100721084</v>
      </c>
      <c r="AI130" s="109">
        <f t="shared" si="23"/>
        <v>0.27090562785144812</v>
      </c>
      <c r="AJ130" s="109">
        <f t="shared" si="24"/>
        <v>0.20074853288318195</v>
      </c>
      <c r="AK130" s="109">
        <f t="shared" si="25"/>
        <v>7.3392774982309561E-2</v>
      </c>
      <c r="AL130" s="109">
        <f t="shared" si="26"/>
        <v>5.1213372315515926E-2</v>
      </c>
      <c r="AM130" s="109">
        <f t="shared" si="27"/>
        <v>2.8487920072432615E-2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121.17972028141644</v>
      </c>
      <c r="AP130" s="106">
        <f>-'Levy Proposition'!D$11*'Incentive Relocation assumption'!L130/(1+Assumptions!$D$49)^('Incentive Relocation assumption'!$I130-2022)</f>
        <v>58.698747578363538</v>
      </c>
      <c r="AQ130" s="106">
        <f>-'Levy Proposition'!E$11*'Incentive Relocation assumption'!M130/(1+Assumptions!$D$49)^('Incentive Relocation assumption'!$I130-2022)</f>
        <v>34.697095945742198</v>
      </c>
      <c r="AR130" s="106">
        <f>-'Levy Proposition'!F$11*'Incentive Relocation assumption'!N130/(1+Assumptions!$D$49)^('Incentive Relocation assumption'!$I130-2022)</f>
        <v>13.811641171234813</v>
      </c>
      <c r="AS130" s="106">
        <f>-'Levy Proposition'!G$11*'Incentive Relocation assumption'!O130/(1+Assumptions!$D$49)^('Incentive Relocation assumption'!$I130-2022)</f>
        <v>15.681794338914335</v>
      </c>
    </row>
    <row r="131" spans="1:45" x14ac:dyDescent="0.35">
      <c r="A131">
        <v>2149</v>
      </c>
      <c r="B131" s="84">
        <f>'Future Expected Cost'!V130</f>
        <v>271313.69896559021</v>
      </c>
      <c r="C131" s="84">
        <f>'Future Expected Cost'!W130</f>
        <v>479075.39685003413</v>
      </c>
      <c r="D131" s="84">
        <f>'Future Expected Cost'!X130</f>
        <v>358994.08147092094</v>
      </c>
      <c r="E131" s="84">
        <f>'Future Expected Cost'!Y130</f>
        <v>136510.67287034419</v>
      </c>
      <c r="F131" s="84">
        <f>'Future Expected Cost'!Z130</f>
        <v>94509.842481302228</v>
      </c>
      <c r="G131" s="84">
        <f>'Future Expected Cost'!AA130</f>
        <v>52304.367811257318</v>
      </c>
      <c r="H131" s="84"/>
      <c r="I131">
        <v>2149</v>
      </c>
      <c r="J131" s="103">
        <f t="shared" si="21"/>
        <v>352.16440894070342</v>
      </c>
      <c r="K131" s="103">
        <f t="shared" si="28"/>
        <v>-127.51556646976934</v>
      </c>
      <c r="L131" s="103">
        <f t="shared" si="29"/>
        <v>-145.54405217764619</v>
      </c>
      <c r="M131" s="103">
        <f t="shared" si="30"/>
        <v>-31.480344040199039</v>
      </c>
      <c r="N131" s="103">
        <f t="shared" si="31"/>
        <v>-39.039408482335482</v>
      </c>
      <c r="O131" s="103">
        <f t="shared" si="32"/>
        <v>-8.585037770753372</v>
      </c>
      <c r="P131" s="106">
        <f t="shared" si="33"/>
        <v>6883548.7118211864</v>
      </c>
      <c r="Q131" s="106">
        <f t="shared" si="34"/>
        <v>2550.3113293953866</v>
      </c>
      <c r="R131" s="106">
        <f t="shared" si="35"/>
        <v>2910.881043552924</v>
      </c>
      <c r="S131" s="106">
        <f t="shared" si="36"/>
        <v>629.60688080398074</v>
      </c>
      <c r="T131" s="106">
        <f t="shared" si="37"/>
        <v>780.78816964670955</v>
      </c>
      <c r="U131" s="106">
        <f t="shared" si="38"/>
        <v>171.70075541506745</v>
      </c>
      <c r="V131" s="107">
        <f>P131*'Levy Proposition'!B$5/(1+Assumptions!$D$49)^('Incentive Relocation assumption'!$I131-2022)</f>
        <v>279863.13605658518</v>
      </c>
      <c r="W131" s="107">
        <f>Q131*'Levy Proposition'!C$5/(1+Assumptions!$D$49)^('Incentive Relocation assumption'!$I131-2022)</f>
        <v>265.44288308500035</v>
      </c>
      <c r="X131" s="107">
        <f>R131*'Levy Proposition'!D$5/(1+Assumptions!$D$49)^('Incentive Relocation assumption'!$I131-2022)</f>
        <v>196.70048852880893</v>
      </c>
      <c r="Y131" s="107">
        <f>S131*'Levy Proposition'!E$5/(1+Assumptions!$D$49)^('Incentive Relocation assumption'!$I131-2022)</f>
        <v>71.912827885559878</v>
      </c>
      <c r="Z131" s="107">
        <f>T131*'Levy Proposition'!F$5/(1+Assumptions!$D$49)^('Incentive Relocation assumption'!$I131-2022)</f>
        <v>50.180667370225393</v>
      </c>
      <c r="AA131" s="107">
        <f>U131*'Levy Proposition'!G$5/(1+Assumptions!$D$49)^('Incentive Relocation assumption'!$I131-2022)</f>
        <v>27.913468232815102</v>
      </c>
      <c r="AB131" s="81">
        <f>P131*'Levy Proposition'!B$33/(1+Assumptions!$D$49)^('Incentive Relocation assumption'!$I131-2022)</f>
        <v>279606.07690734742</v>
      </c>
      <c r="AC131" s="81">
        <f>Q131*'Levy Proposition'!C$33/(1+Assumptions!$D$49)^('Incentive Relocation assumption'!$I131-2022)</f>
        <v>265.19906918847045</v>
      </c>
      <c r="AD131" s="81">
        <f>R131*'Levy Proposition'!D$33/(1+Assumptions!$D$49)^('Incentive Relocation assumption'!$I131-2022)</f>
        <v>196.51981571513176</v>
      </c>
      <c r="AE131" s="81">
        <f>S131*'Levy Proposition'!E$33/(1+Assumptions!$D$49)^('Incentive Relocation assumption'!$I131-2022)</f>
        <v>71.846774704651452</v>
      </c>
      <c r="AF131" s="81">
        <f>T131*'Levy Proposition'!F$33/(1+Assumptions!$D$49)^('Incentive Relocation assumption'!$I131-2022)</f>
        <v>50.134575556047466</v>
      </c>
      <c r="AG131" s="81">
        <f>U131*'Levy Proposition'!G$33/(1+Assumptions!$D$49)^('Incentive Relocation assumption'!$I131-2022)</f>
        <v>27.887829227630977</v>
      </c>
      <c r="AH131" s="109">
        <f t="shared" si="22"/>
        <v>257.05914923775708</v>
      </c>
      <c r="AI131" s="109">
        <f t="shared" si="23"/>
        <v>0.24381389652990038</v>
      </c>
      <c r="AJ131" s="109">
        <f t="shared" si="24"/>
        <v>0.18067281367717669</v>
      </c>
      <c r="AK131" s="109">
        <f t="shared" si="25"/>
        <v>6.6053180908426157E-2</v>
      </c>
      <c r="AL131" s="109">
        <f t="shared" si="26"/>
        <v>4.6091814177927404E-2</v>
      </c>
      <c r="AM131" s="109">
        <f t="shared" si="27"/>
        <v>2.5639005184125097E-2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109.06122555127962</v>
      </c>
      <c r="AP131" s="106">
        <f>-'Levy Proposition'!D$11*'Incentive Relocation assumption'!L131/(1+Assumptions!$D$49)^('Incentive Relocation assumption'!$I131-2022)</f>
        <v>52.828619626738643</v>
      </c>
      <c r="AQ131" s="106">
        <f>-'Levy Proposition'!E$11*'Incentive Relocation assumption'!M131/(1+Assumptions!$D$49)^('Incentive Relocation assumption'!$I131-2022)</f>
        <v>31.2272366871711</v>
      </c>
      <c r="AR131" s="106">
        <f>-'Levy Proposition'!F$11*'Incentive Relocation assumption'!N131/(1+Assumptions!$D$49)^('Incentive Relocation assumption'!$I131-2022)</f>
        <v>12.430417478364003</v>
      </c>
      <c r="AS131" s="106">
        <f>-'Levy Proposition'!G$11*'Incentive Relocation assumption'!O131/(1+Assumptions!$D$49)^('Incentive Relocation assumption'!$I131-2022)</f>
        <v>14.11354726247372</v>
      </c>
    </row>
    <row r="132" spans="1:45" x14ac:dyDescent="0.35">
      <c r="A132">
        <v>2150</v>
      </c>
      <c r="B132" s="84">
        <f>'Future Expected Cost'!V131</f>
        <v>252249.35277133642</v>
      </c>
      <c r="C132" s="84">
        <f>'Future Expected Cost'!W131</f>
        <v>445424.70464221301</v>
      </c>
      <c r="D132" s="84">
        <f>'Future Expected Cost'!X131</f>
        <v>333822.71259513637</v>
      </c>
      <c r="E132" s="84">
        <f>'Future Expected Cost'!Y131</f>
        <v>126996.29549231724</v>
      </c>
      <c r="F132" s="84">
        <f>'Future Expected Cost'!Z131</f>
        <v>87915.586272020853</v>
      </c>
      <c r="G132" s="84">
        <f>'Future Expected Cost'!AA131</f>
        <v>48652.391042695999</v>
      </c>
      <c r="H132" s="84"/>
      <c r="I132">
        <v>2150</v>
      </c>
      <c r="J132" s="103">
        <f t="shared" si="21"/>
        <v>334.55618849366829</v>
      </c>
      <c r="K132" s="103">
        <f t="shared" si="28"/>
        <v>-121.13978814628086</v>
      </c>
      <c r="L132" s="103">
        <f t="shared" si="29"/>
        <v>-138.26684956876389</v>
      </c>
      <c r="M132" s="103">
        <f t="shared" si="30"/>
        <v>-29.906326838189088</v>
      </c>
      <c r="N132" s="103">
        <f t="shared" si="31"/>
        <v>-37.087438058218702</v>
      </c>
      <c r="O132" s="103">
        <f t="shared" si="32"/>
        <v>-8.1557858822157048</v>
      </c>
      <c r="P132" s="106">
        <f t="shared" si="33"/>
        <v>6883900.8762301272</v>
      </c>
      <c r="Q132" s="106">
        <f t="shared" si="34"/>
        <v>2422.7957629256171</v>
      </c>
      <c r="R132" s="106">
        <f t="shared" si="35"/>
        <v>2765.3369913752776</v>
      </c>
      <c r="S132" s="106">
        <f t="shared" si="36"/>
        <v>598.1265367637817</v>
      </c>
      <c r="T132" s="106">
        <f t="shared" si="37"/>
        <v>741.74876116437406</v>
      </c>
      <c r="U132" s="106">
        <f t="shared" si="38"/>
        <v>163.11571764431409</v>
      </c>
      <c r="V132" s="107">
        <f>P132*'Levy Proposition'!B$5/(1+Assumptions!$D$49)^('Incentive Relocation assumption'!$I132-2022)</f>
        <v>265145.79085112375</v>
      </c>
      <c r="W132" s="107">
        <f>Q132*'Levy Proposition'!C$5/(1+Assumptions!$D$49)^('Incentive Relocation assumption'!$I132-2022)</f>
        <v>238.89744980336232</v>
      </c>
      <c r="X132" s="107">
        <f>R132*'Levy Proposition'!D$5/(1+Assumptions!$D$49)^('Incentive Relocation assumption'!$I132-2022)</f>
        <v>177.0295912192922</v>
      </c>
      <c r="Y132" s="107">
        <f>S132*'Levy Proposition'!E$5/(1+Assumptions!$D$49)^('Incentive Relocation assumption'!$I132-2022)</f>
        <v>64.721234905013617</v>
      </c>
      <c r="Z132" s="107">
        <f>T132*'Levy Proposition'!F$5/(1+Assumptions!$D$49)^('Incentive Relocation assumption'!$I132-2022)</f>
        <v>45.162384181680331</v>
      </c>
      <c r="AA132" s="107">
        <f>U132*'Levy Proposition'!G$5/(1+Assumptions!$D$49)^('Incentive Relocation assumption'!$I132-2022)</f>
        <v>25.122001006338216</v>
      </c>
      <c r="AB132" s="81">
        <f>P132*'Levy Proposition'!B$33/(1+Assumptions!$D$49)^('Incentive Relocation assumption'!$I132-2022)</f>
        <v>264902.24983896851</v>
      </c>
      <c r="AC132" s="81">
        <f>Q132*'Levy Proposition'!C$33/(1+Assumptions!$D$49)^('Incentive Relocation assumption'!$I132-2022)</f>
        <v>238.67801834816311</v>
      </c>
      <c r="AD132" s="81">
        <f>R132*'Levy Proposition'!D$33/(1+Assumptions!$D$49)^('Incentive Relocation assumption'!$I132-2022)</f>
        <v>176.86698646630487</v>
      </c>
      <c r="AE132" s="81">
        <f>S132*'Levy Proposition'!E$33/(1+Assumptions!$D$49)^('Incentive Relocation assumption'!$I132-2022)</f>
        <v>64.661787327112762</v>
      </c>
      <c r="AF132" s="81">
        <f>T132*'Levy Proposition'!F$33/(1+Assumptions!$D$49)^('Incentive Relocation assumption'!$I132-2022)</f>
        <v>45.120901747734678</v>
      </c>
      <c r="AG132" s="81">
        <f>U132*'Levy Proposition'!G$33/(1+Assumptions!$D$49)^('Incentive Relocation assumption'!$I132-2022)</f>
        <v>25.098926012264922</v>
      </c>
      <c r="AH132" s="109">
        <f t="shared" si="22"/>
        <v>243.54101215524133</v>
      </c>
      <c r="AI132" s="109">
        <f t="shared" si="23"/>
        <v>0.21943145519921359</v>
      </c>
      <c r="AJ132" s="109">
        <f t="shared" si="24"/>
        <v>0.16260475298733468</v>
      </c>
      <c r="AK132" s="109">
        <f t="shared" si="25"/>
        <v>5.9447577900854753E-2</v>
      </c>
      <c r="AL132" s="109">
        <f t="shared" si="26"/>
        <v>4.1482433945652986E-2</v>
      </c>
      <c r="AM132" s="109">
        <f t="shared" si="27"/>
        <v>2.3074994073294164E-2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98.15463256661063</v>
      </c>
      <c r="AP132" s="106">
        <f>-'Levy Proposition'!D$11*'Incentive Relocation assumption'!L132/(1+Assumptions!$D$49)^('Incentive Relocation assumption'!$I132-2022)</f>
        <v>47.545529790747217</v>
      </c>
      <c r="AQ132" s="106">
        <f>-'Levy Proposition'!E$11*'Incentive Relocation assumption'!M132/(1+Assumptions!$D$49)^('Incentive Relocation assumption'!$I132-2022)</f>
        <v>28.10437832150237</v>
      </c>
      <c r="AR132" s="106">
        <f>-'Levy Proposition'!F$11*'Incentive Relocation assumption'!N132/(1+Assumptions!$D$49)^('Incentive Relocation assumption'!$I132-2022)</f>
        <v>11.187322112611984</v>
      </c>
      <c r="AS132" s="106">
        <f>-'Levy Proposition'!G$11*'Incentive Relocation assumption'!O132/(1+Assumptions!$D$49)^('Incentive Relocation assumption'!$I132-2022)</f>
        <v>12.702131658223859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dimension ref="A1:N134"/>
  <sheetViews>
    <sheetView workbookViewId="0">
      <selection activeCell="N37" sqref="N37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17.7265625" bestFit="1" customWidth="1"/>
    <col min="12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31" t="s">
        <v>182</v>
      </c>
      <c r="C5" s="131"/>
      <c r="D5" s="131"/>
      <c r="F5" s="132" t="s">
        <v>183</v>
      </c>
      <c r="G5" s="132"/>
      <c r="H5" s="132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8441576759.7920837</v>
      </c>
      <c r="N6" s="120">
        <f>SUM(M6,L6)</f>
        <v>8441576759.7920837</v>
      </c>
    </row>
    <row r="7" spans="1:14" x14ac:dyDescent="0.35">
      <c r="A7" s="114">
        <v>2023</v>
      </c>
      <c r="B7" s="115">
        <f>SUM('Future Expected Cost'!V4:AA4)</f>
        <v>312175705.96989721</v>
      </c>
      <c r="C7" s="115">
        <f>$C$2*B7</f>
        <v>0</v>
      </c>
      <c r="D7" s="116">
        <f>B7*$C$3</f>
        <v>312175705.96989721</v>
      </c>
      <c r="F7" s="118">
        <f>SUM(G7,H7)</f>
        <v>572868526.25409365</v>
      </c>
      <c r="G7" s="118">
        <f>SUM('Incentive Relocation assumption'!AH5:AS5)</f>
        <v>128482006.11224055</v>
      </c>
      <c r="H7" s="119">
        <f>SUM('Incentive Relocation assumption'!AB5:AG5)</f>
        <v>444386520.14185315</v>
      </c>
      <c r="K7" s="112" t="s">
        <v>183</v>
      </c>
      <c r="L7" s="120">
        <f>SUM(G7:G134)</f>
        <v>1286864878.8710756</v>
      </c>
      <c r="M7" s="120">
        <f>SUM(H7:H134)</f>
        <v>6730057943.6883078</v>
      </c>
      <c r="N7" s="120">
        <f>SUM(M7,L7)</f>
        <v>8016922822.5593834</v>
      </c>
    </row>
    <row r="8" spans="1:14" x14ac:dyDescent="0.35">
      <c r="A8" s="114">
        <v>2024</v>
      </c>
      <c r="B8" s="115">
        <f>SUM('Future Expected Cost'!V5:AA5)</f>
        <v>298366893.63780826</v>
      </c>
      <c r="C8" s="115">
        <f t="shared" ref="C8:C71" si="0">$C$2*B8</f>
        <v>0</v>
      </c>
      <c r="D8" s="116">
        <f t="shared" ref="D8:D71" si="1">B8*$C$3</f>
        <v>298366893.63780826</v>
      </c>
      <c r="F8" s="118">
        <f t="shared" ref="F8:F71" si="2">SUM(G8,H8)</f>
        <v>527650585.03403628</v>
      </c>
      <c r="G8" s="118">
        <f>SUM('Incentive Relocation assumption'!AH6:AS6)</f>
        <v>115644339.07536387</v>
      </c>
      <c r="H8" s="119">
        <f>SUM('Incentive Relocation assumption'!AB6:AG6)</f>
        <v>412006245.9586724</v>
      </c>
    </row>
    <row r="9" spans="1:14" x14ac:dyDescent="0.35">
      <c r="A9" s="114">
        <v>2025</v>
      </c>
      <c r="B9" s="115">
        <f>SUM('Future Expected Cost'!V6:AA6)</f>
        <v>285170291.62792552</v>
      </c>
      <c r="C9" s="115">
        <f t="shared" si="0"/>
        <v>0</v>
      </c>
      <c r="D9" s="116">
        <f t="shared" si="1"/>
        <v>285170291.62792552</v>
      </c>
      <c r="F9" s="118">
        <f t="shared" si="2"/>
        <v>486319242.25334275</v>
      </c>
      <c r="G9" s="118">
        <f>SUM('Incentive Relocation assumption'!AH7:AS7)</f>
        <v>104089910.49932422</v>
      </c>
      <c r="H9" s="119">
        <f>SUM('Incentive Relocation assumption'!AB7:AG7)</f>
        <v>382229331.75401855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Expected Cost'!V7:AA7)</f>
        <v>272558702.12856317</v>
      </c>
      <c r="C10" s="115">
        <f t="shared" si="0"/>
        <v>0</v>
      </c>
      <c r="D10" s="116">
        <f t="shared" si="1"/>
        <v>272558702.12856317</v>
      </c>
      <c r="F10" s="118">
        <f t="shared" si="2"/>
        <v>448519265.80566984</v>
      </c>
      <c r="G10" s="118">
        <f>SUM('Incentive Relocation assumption'!AH8:AS8)</f>
        <v>93690421.72221607</v>
      </c>
      <c r="H10" s="119">
        <f>SUM('Incentive Relocation assumption'!AB8:AG8)</f>
        <v>354828844.08345377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Expected Cost'!V8:AA8)</f>
        <v>260506137.82837129</v>
      </c>
      <c r="C11" s="115">
        <f t="shared" si="0"/>
        <v>0</v>
      </c>
      <c r="D11" s="116">
        <f t="shared" si="1"/>
        <v>260506137.82837129</v>
      </c>
      <c r="F11" s="118">
        <f t="shared" si="2"/>
        <v>413929187.93877</v>
      </c>
      <c r="G11" s="118">
        <f>SUM('Incentive Relocation assumption'!AH9:AS9)</f>
        <v>84330402.884785697</v>
      </c>
      <c r="H11" s="119">
        <f>SUM('Incentive Relocation assumption'!AB9:AG9)</f>
        <v>329598785.05398428</v>
      </c>
      <c r="K11" s="112" t="s">
        <v>183</v>
      </c>
      <c r="L11" s="121">
        <f>L7/$N7</f>
        <v>0.1605185564777892</v>
      </c>
      <c r="M11" s="121">
        <f>M7/$N7</f>
        <v>0.83948144352221077</v>
      </c>
      <c r="N11" s="120">
        <f>SUM(M11,L11)</f>
        <v>1</v>
      </c>
    </row>
    <row r="12" spans="1:14" x14ac:dyDescent="0.35">
      <c r="A12" s="114">
        <v>2028</v>
      </c>
      <c r="B12" s="115">
        <f>SUM('Future Expected Cost'!V9:AA9)</f>
        <v>248987767.95171353</v>
      </c>
      <c r="C12" s="115">
        <f t="shared" si="0"/>
        <v>0</v>
      </c>
      <c r="D12" s="116">
        <f t="shared" si="1"/>
        <v>248987767.95171353</v>
      </c>
      <c r="F12" s="118">
        <f t="shared" si="2"/>
        <v>382258021.33347672</v>
      </c>
      <c r="G12" s="118">
        <f>SUM('Incentive Relocation assumption'!AH10:AS10)</f>
        <v>75905930.079939902</v>
      </c>
      <c r="H12" s="119">
        <f>SUM('Incentive Relocation assumption'!AB10:AG10)</f>
        <v>306352091.25353682</v>
      </c>
    </row>
    <row r="13" spans="1:14" x14ac:dyDescent="0.35">
      <c r="A13" s="114">
        <v>2029</v>
      </c>
      <c r="B13" s="115">
        <f>SUM('Future Expected Cost'!V10:AA10)</f>
        <v>237979866.7033371</v>
      </c>
      <c r="C13" s="115">
        <f t="shared" si="0"/>
        <v>0</v>
      </c>
      <c r="D13" s="116">
        <f t="shared" si="1"/>
        <v>237979866.7033371</v>
      </c>
      <c r="F13" s="118">
        <f t="shared" si="2"/>
        <v>353242298.71169198</v>
      </c>
      <c r="G13" s="118">
        <f>SUM('Incentive Relocation assumption'!AH11:AS11)</f>
        <v>68323470.788357019</v>
      </c>
      <c r="H13" s="119">
        <f>SUM('Incentive Relocation assumption'!AB11:AG11)</f>
        <v>284918827.92333496</v>
      </c>
    </row>
    <row r="14" spans="1:14" x14ac:dyDescent="0.35">
      <c r="A14" s="114">
        <v>2030</v>
      </c>
      <c r="B14" s="115">
        <f>SUM('Future Expected Cost'!V11:AA11)</f>
        <v>255543074.49331015</v>
      </c>
      <c r="C14" s="115">
        <f t="shared" si="0"/>
        <v>0</v>
      </c>
      <c r="D14" s="116">
        <f t="shared" si="1"/>
        <v>255543074.49331015</v>
      </c>
      <c r="F14" s="118">
        <f t="shared" si="2"/>
        <v>326643403.87580007</v>
      </c>
      <c r="G14" s="118">
        <f>SUM('Incentive Relocation assumption'!AH12:AS12)</f>
        <v>61498844.771272734</v>
      </c>
      <c r="H14" s="119">
        <f>SUM('Incentive Relocation assumption'!AB12:AG12)</f>
        <v>265144559.10452732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Expected Cost'!V12:AA12)</f>
        <v>244247796.52400106</v>
      </c>
      <c r="C15" s="115">
        <f t="shared" si="0"/>
        <v>0</v>
      </c>
      <c r="D15" s="116">
        <f t="shared" si="1"/>
        <v>244247796.52400106</v>
      </c>
      <c r="F15" s="118">
        <f t="shared" si="2"/>
        <v>302245165.27831483</v>
      </c>
      <c r="G15" s="118">
        <f>SUM('Incentive Relocation assumption'!AH13:AS13)</f>
        <v>55356288.874449641</v>
      </c>
      <c r="H15" s="119">
        <f>SUM('Incentive Relocation assumption'!AB13:AG13)</f>
        <v>246888876.40386519</v>
      </c>
      <c r="K15" s="112" t="s">
        <v>178</v>
      </c>
      <c r="L15" s="120">
        <f>L6</f>
        <v>0</v>
      </c>
      <c r="M15" s="120">
        <f>L7</f>
        <v>1286864878.8710756</v>
      </c>
    </row>
    <row r="16" spans="1:14" x14ac:dyDescent="0.35">
      <c r="A16" s="114">
        <v>2032</v>
      </c>
      <c r="B16" s="115">
        <f>SUM('Future Expected Cost'!V13:AA13)</f>
        <v>233452954.20483974</v>
      </c>
      <c r="C16" s="115">
        <f t="shared" si="0"/>
        <v>0</v>
      </c>
      <c r="D16" s="116">
        <f t="shared" si="1"/>
        <v>233452954.20483974</v>
      </c>
      <c r="F16" s="118">
        <f t="shared" si="2"/>
        <v>279851686.09801233</v>
      </c>
      <c r="G16" s="118">
        <f>SUM('Incentive Relocation assumption'!AH14:AS14)</f>
        <v>49827615.351973727</v>
      </c>
      <c r="H16" s="119">
        <f>SUM('Incentive Relocation assumption'!AB14:AG14)</f>
        <v>230024070.74603862</v>
      </c>
      <c r="K16" s="112" t="s">
        <v>167</v>
      </c>
      <c r="L16" s="120">
        <f>M6</f>
        <v>8441576759.7920837</v>
      </c>
      <c r="M16" s="120">
        <f>M7</f>
        <v>6730057943.6883078</v>
      </c>
    </row>
    <row r="17" spans="1:8" x14ac:dyDescent="0.35">
      <c r="A17" s="114">
        <v>2033</v>
      </c>
      <c r="B17" s="115">
        <f>SUM('Future Expected Cost'!V14:AA14)</f>
        <v>223136328.86915684</v>
      </c>
      <c r="C17" s="115">
        <f t="shared" si="0"/>
        <v>0</v>
      </c>
      <c r="D17" s="116">
        <f t="shared" si="1"/>
        <v>223136328.86915684</v>
      </c>
      <c r="F17" s="118">
        <f t="shared" si="2"/>
        <v>259285387.38915691</v>
      </c>
      <c r="G17" s="118">
        <f>SUM('Incentive Relocation assumption'!AH15:AS15)</f>
        <v>44851454.357693903</v>
      </c>
      <c r="H17" s="119">
        <f>SUM('Incentive Relocation assumption'!AB15:AG15)</f>
        <v>214433933.031463</v>
      </c>
    </row>
    <row r="18" spans="1:8" x14ac:dyDescent="0.35">
      <c r="A18" s="114">
        <v>2034</v>
      </c>
      <c r="B18" s="115">
        <f>SUM('Future Expected Cost'!V15:AA15)</f>
        <v>213276690.20473692</v>
      </c>
      <c r="C18" s="115">
        <f t="shared" si="0"/>
        <v>0</v>
      </c>
      <c r="D18" s="116">
        <f t="shared" si="1"/>
        <v>213276690.20473692</v>
      </c>
      <c r="F18" s="118">
        <f t="shared" si="2"/>
        <v>240385243.20238191</v>
      </c>
      <c r="G18" s="118">
        <f>SUM('Incentive Relocation assumption'!AH16:AS16)</f>
        <v>40372572.187366039</v>
      </c>
      <c r="H18" s="119">
        <f>SUM('Incentive Relocation assumption'!AB16:AG16)</f>
        <v>200012671.01501587</v>
      </c>
    </row>
    <row r="19" spans="1:8" x14ac:dyDescent="0.35">
      <c r="A19" s="114">
        <v>2035</v>
      </c>
      <c r="B19" s="115">
        <f>SUM('Future Expected Cost'!V16:AA16)</f>
        <v>203853752.21395999</v>
      </c>
      <c r="C19" s="115">
        <f t="shared" si="0"/>
        <v>0</v>
      </c>
      <c r="D19" s="116">
        <f t="shared" si="1"/>
        <v>203853752.21395999</v>
      </c>
      <c r="F19" s="118">
        <f t="shared" si="2"/>
        <v>223005188.67513636</v>
      </c>
      <c r="G19" s="118">
        <f>SUM('Incentive Relocation assumption'!AH17:AS17)</f>
        <v>36341257.696285032</v>
      </c>
      <c r="H19" s="119">
        <f>SUM('Incentive Relocation assumption'!AB17:AG17)</f>
        <v>186663930.97885132</v>
      </c>
    </row>
    <row r="20" spans="1:8" x14ac:dyDescent="0.35">
      <c r="A20" s="114">
        <v>2036</v>
      </c>
      <c r="B20" s="115">
        <f>SUM('Future Expected Cost'!V17:AA17)</f>
        <v>194848131.13928545</v>
      </c>
      <c r="C20" s="115">
        <f t="shared" si="0"/>
        <v>0</v>
      </c>
      <c r="D20" s="116">
        <f t="shared" si="1"/>
        <v>194848131.13928545</v>
      </c>
      <c r="F20" s="118">
        <f t="shared" si="2"/>
        <v>207012683.97958732</v>
      </c>
      <c r="G20" s="118">
        <f>SUM('Incentive Relocation assumption'!AH18:AS18)</f>
        <v>32712770.074731763</v>
      </c>
      <c r="H20" s="119">
        <f>SUM('Incentive Relocation assumption'!AB18:AG18)</f>
        <v>174299913.90485555</v>
      </c>
    </row>
    <row r="21" spans="1:8" x14ac:dyDescent="0.35">
      <c r="A21" s="114">
        <v>2037</v>
      </c>
      <c r="B21" s="115">
        <f>SUM('Future Expected Cost'!V18:AA18)</f>
        <v>186241305.2662527</v>
      </c>
      <c r="C21" s="115">
        <f t="shared" si="0"/>
        <v>0</v>
      </c>
      <c r="D21" s="116">
        <f t="shared" si="1"/>
        <v>186241305.2662527</v>
      </c>
      <c r="F21" s="118">
        <f t="shared" si="2"/>
        <v>192287418.71738333</v>
      </c>
      <c r="G21" s="118">
        <f>SUM('Incentive Relocation assumption'!AH19:AS19)</f>
        <v>29446841.845350962</v>
      </c>
      <c r="H21" s="119">
        <f>SUM('Incentive Relocation assumption'!AB19:AG19)</f>
        <v>162840576.87203237</v>
      </c>
    </row>
    <row r="22" spans="1:8" x14ac:dyDescent="0.35">
      <c r="A22" s="114">
        <v>2038</v>
      </c>
      <c r="B22" s="115">
        <f>SUM('Future Expected Cost'!V19:AA19)</f>
        <v>178015576.52010337</v>
      </c>
      <c r="C22" s="115">
        <f t="shared" si="0"/>
        <v>0</v>
      </c>
      <c r="D22" s="116">
        <f t="shared" si="1"/>
        <v>178015576.52010337</v>
      </c>
      <c r="F22" s="118">
        <f t="shared" si="2"/>
        <v>178720142.88255811</v>
      </c>
      <c r="G22" s="118">
        <f>SUM('Incentive Relocation assumption'!AH20:AS20)</f>
        <v>26507231.560181186</v>
      </c>
      <c r="H22" s="119">
        <f>SUM('Incentive Relocation assumption'!AB20:AG20)</f>
        <v>152212911.32237694</v>
      </c>
    </row>
    <row r="23" spans="1:8" x14ac:dyDescent="0.35">
      <c r="A23" s="114">
        <v>2039</v>
      </c>
      <c r="B23" s="115">
        <f>SUM('Future Expected Cost'!V20:AA20)</f>
        <v>170154033.77588314</v>
      </c>
      <c r="C23" s="115">
        <f t="shared" si="0"/>
        <v>0</v>
      </c>
      <c r="D23" s="116">
        <f t="shared" si="1"/>
        <v>170154033.77588314</v>
      </c>
      <c r="F23" s="118">
        <f t="shared" si="2"/>
        <v>166211611.89301386</v>
      </c>
      <c r="G23" s="118">
        <f>SUM('Incentive Relocation assumption'!AH21:AS21)</f>
        <v>23861321.227302562</v>
      </c>
      <c r="H23" s="119">
        <f>SUM('Incentive Relocation assumption'!AB21:AG21)</f>
        <v>142350290.66571131</v>
      </c>
    </row>
    <row r="24" spans="1:8" x14ac:dyDescent="0.35">
      <c r="A24" s="114">
        <v>2040</v>
      </c>
      <c r="B24" s="115">
        <f>SUM('Future Expected Cost'!V21:AA21)</f>
        <v>180718105.01595104</v>
      </c>
      <c r="C24" s="115">
        <f t="shared" si="0"/>
        <v>0</v>
      </c>
      <c r="D24" s="116">
        <f t="shared" si="1"/>
        <v>180718105.01595104</v>
      </c>
      <c r="F24" s="118">
        <f t="shared" si="2"/>
        <v>154671634.43273172</v>
      </c>
      <c r="G24" s="118">
        <f>SUM('Incentive Relocation assumption'!AH22:AS22)</f>
        <v>21479753.994084783</v>
      </c>
      <c r="H24" s="119">
        <f>SUM('Incentive Relocation assumption'!AB22:AG22)</f>
        <v>133191880.43864694</v>
      </c>
    </row>
    <row r="25" spans="1:8" x14ac:dyDescent="0.35">
      <c r="A25" s="114">
        <v>2041</v>
      </c>
      <c r="B25" s="115">
        <f>SUM('Future Expected Cost'!V22:AA22)</f>
        <v>172739010.49232236</v>
      </c>
      <c r="C25" s="115">
        <f t="shared" si="0"/>
        <v>0</v>
      </c>
      <c r="D25" s="116">
        <f t="shared" si="1"/>
        <v>172739010.49232236</v>
      </c>
      <c r="F25" s="118">
        <f t="shared" si="2"/>
        <v>144018212.96481901</v>
      </c>
      <c r="G25" s="118">
        <f>SUM('Incentive Relocation assumption'!AH23:AS23)</f>
        <v>19336108.061331887</v>
      </c>
      <c r="H25" s="119">
        <f>SUM('Incentive Relocation assumption'!AB23:AG23)</f>
        <v>124682104.90348712</v>
      </c>
    </row>
    <row r="26" spans="1:8" x14ac:dyDescent="0.35">
      <c r="A26" s="114">
        <v>2042</v>
      </c>
      <c r="B26" s="115">
        <f>SUM('Future Expected Cost'!V23:AA23)</f>
        <v>165113074.67319572</v>
      </c>
      <c r="C26" s="115">
        <f t="shared" si="0"/>
        <v>0</v>
      </c>
      <c r="D26" s="116">
        <f t="shared" si="1"/>
        <v>165113074.67319572</v>
      </c>
      <c r="F26" s="118">
        <f t="shared" si="2"/>
        <v>134176767.78208172</v>
      </c>
      <c r="G26" s="118">
        <f>SUM('Incentive Relocation assumption'!AH24:AS24)</f>
        <v>17406603.205200784</v>
      </c>
      <c r="H26" s="119">
        <f>SUM('Incentive Relocation assumption'!AB24:AG24)</f>
        <v>116770164.57688093</v>
      </c>
    </row>
    <row r="27" spans="1:8" x14ac:dyDescent="0.35">
      <c r="A27" s="114">
        <v>2043</v>
      </c>
      <c r="B27" s="115">
        <f>SUM('Future Expected Cost'!V24:AA24)</f>
        <v>157824631.93132216</v>
      </c>
      <c r="C27" s="115">
        <f t="shared" si="0"/>
        <v>0</v>
      </c>
      <c r="D27" s="116">
        <f t="shared" si="1"/>
        <v>157824631.93132216</v>
      </c>
      <c r="F27" s="118">
        <f t="shared" si="2"/>
        <v>125079436.36812006</v>
      </c>
      <c r="G27" s="118">
        <f>SUM('Incentive Relocation assumption'!AH25:AS25)</f>
        <v>15669836.64609265</v>
      </c>
      <c r="H27" s="119">
        <f>SUM('Incentive Relocation assumption'!AB25:AG25)</f>
        <v>109409599.72202741</v>
      </c>
    </row>
    <row r="28" spans="1:8" x14ac:dyDescent="0.35">
      <c r="A28" s="114">
        <v>2044</v>
      </c>
      <c r="B28" s="115">
        <f>SUM('Future Expected Cost'!V25:AA25)</f>
        <v>150858712.93052378</v>
      </c>
      <c r="C28" s="115">
        <f t="shared" si="0"/>
        <v>0</v>
      </c>
      <c r="D28" s="116">
        <f t="shared" si="1"/>
        <v>150858712.93052378</v>
      </c>
      <c r="F28" s="118">
        <f t="shared" si="2"/>
        <v>116664440.65798791</v>
      </c>
      <c r="G28" s="118">
        <f>SUM('Incentive Relocation assumption'!AH26:AS26)</f>
        <v>14106545.329803767</v>
      </c>
      <c r="H28" s="119">
        <f>SUM('Incentive Relocation assumption'!AB26:AG26)</f>
        <v>102557895.32818414</v>
      </c>
    </row>
    <row r="29" spans="1:8" x14ac:dyDescent="0.35">
      <c r="A29" s="114">
        <v>2045</v>
      </c>
      <c r="B29" s="115">
        <f>SUM('Future Expected Cost'!V26:AA26)</f>
        <v>144201013.62228546</v>
      </c>
      <c r="C29" s="115">
        <f t="shared" si="0"/>
        <v>0</v>
      </c>
      <c r="D29" s="116">
        <f t="shared" si="1"/>
        <v>144201013.62228546</v>
      </c>
      <c r="F29" s="118">
        <f t="shared" si="2"/>
        <v>108875515.52224885</v>
      </c>
      <c r="G29" s="118">
        <f>SUM('Incentive Relocation assumption'!AH27:AS27)</f>
        <v>12699391.979700556</v>
      </c>
      <c r="H29" s="119">
        <f>SUM('Incentive Relocation assumption'!AB27:AG27)</f>
        <v>96176123.542548299</v>
      </c>
    </row>
    <row r="30" spans="1:8" x14ac:dyDescent="0.35">
      <c r="A30" s="114">
        <v>2046</v>
      </c>
      <c r="B30" s="115">
        <f>SUM('Future Expected Cost'!V27:AA27)</f>
        <v>137837865.62502354</v>
      </c>
      <c r="C30" s="115">
        <f t="shared" si="0"/>
        <v>0</v>
      </c>
      <c r="D30" s="116">
        <f t="shared" si="1"/>
        <v>137837865.62502354</v>
      </c>
      <c r="F30" s="118">
        <f t="shared" si="2"/>
        <v>101661392.45990029</v>
      </c>
      <c r="G30" s="118">
        <f>SUM('Incentive Relocation assumption'!AH28:AS28)</f>
        <v>11432772.542813443</v>
      </c>
      <c r="H30" s="119">
        <f>SUM('Incentive Relocation assumption'!AB28:AG28)</f>
        <v>90228619.91708684</v>
      </c>
    </row>
    <row r="31" spans="1:8" x14ac:dyDescent="0.35">
      <c r="A31" s="114">
        <v>2047</v>
      </c>
      <c r="B31" s="115">
        <f>SUM('Future Expected Cost'!V28:AA28)</f>
        <v>131756207.92428157</v>
      </c>
      <c r="C31" s="115">
        <f t="shared" si="0"/>
        <v>0</v>
      </c>
      <c r="D31" s="116">
        <f t="shared" si="1"/>
        <v>131756207.92428157</v>
      </c>
      <c r="F31" s="118">
        <f t="shared" si="2"/>
        <v>94975333.081428051</v>
      </c>
      <c r="G31" s="118">
        <f>SUM('Incentive Relocation assumption'!AH29:AS29)</f>
        <v>10292642.890459077</v>
      </c>
      <c r="H31" s="119">
        <f>SUM('Incentive Relocation assumption'!AB29:AG29)</f>
        <v>84682690.190968975</v>
      </c>
    </row>
    <row r="32" spans="1:8" x14ac:dyDescent="0.35">
      <c r="A32" s="114">
        <v>2048</v>
      </c>
      <c r="B32" s="115">
        <f>SUM('Future Expected Cost'!V29:AA29)</f>
        <v>125943559.83486152</v>
      </c>
      <c r="C32" s="115">
        <f t="shared" si="0"/>
        <v>0</v>
      </c>
      <c r="D32" s="116">
        <f t="shared" si="1"/>
        <v>125943559.83486152</v>
      </c>
      <c r="F32" s="118">
        <f t="shared" si="2"/>
        <v>88774707.499762282</v>
      </c>
      <c r="G32" s="118">
        <f>SUM('Incentive Relocation assumption'!AH30:AS30)</f>
        <v>9266362.8479444571</v>
      </c>
      <c r="H32" s="119">
        <f>SUM('Incentive Relocation assumption'!AB30:AG30)</f>
        <v>79508344.651817828</v>
      </c>
    </row>
    <row r="33" spans="1:8" x14ac:dyDescent="0.35">
      <c r="A33" s="114">
        <v>2049</v>
      </c>
      <c r="B33" s="115">
        <f>SUM('Future Expected Cost'!V30:AA30)</f>
        <v>120387995.16853821</v>
      </c>
      <c r="C33" s="115">
        <f t="shared" si="0"/>
        <v>0</v>
      </c>
      <c r="D33" s="116">
        <f t="shared" si="1"/>
        <v>120387995.16853821</v>
      </c>
      <c r="F33" s="118">
        <f t="shared" si="2"/>
        <v>83020613.230042949</v>
      </c>
      <c r="G33" s="118">
        <f>SUM('Incentive Relocation assumption'!AH31:AS31)</f>
        <v>8342555.8204542035</v>
      </c>
      <c r="H33" s="119">
        <f>SUM('Incentive Relocation assumption'!AB31:AG31)</f>
        <v>74678057.409588739</v>
      </c>
    </row>
    <row r="34" spans="1:8" x14ac:dyDescent="0.35">
      <c r="A34" s="114">
        <v>2050</v>
      </c>
      <c r="B34" s="115">
        <f>SUM('Future Expected Cost'!V31:AA31)</f>
        <v>125332217.39253904</v>
      </c>
      <c r="C34" s="115">
        <f t="shared" si="0"/>
        <v>0</v>
      </c>
      <c r="D34" s="116">
        <f t="shared" si="1"/>
        <v>125332217.39253904</v>
      </c>
      <c r="F34" s="118">
        <f t="shared" si="2"/>
        <v>77677530.634194121</v>
      </c>
      <c r="G34" s="118">
        <f>SUM('Incentive Relocation assumption'!AH32:AS32)</f>
        <v>7510982.4555153558</v>
      </c>
      <c r="H34" s="119">
        <f>SUM('Incentive Relocation assumption'!AB32:AG32)</f>
        <v>70166548.178678766</v>
      </c>
    </row>
    <row r="35" spans="1:8" x14ac:dyDescent="0.35">
      <c r="A35" s="114">
        <v>2051</v>
      </c>
      <c r="B35" s="115">
        <f>SUM('Future Expected Cost'!V32:AA32)</f>
        <v>119804918.79739305</v>
      </c>
      <c r="C35" s="115">
        <f t="shared" si="0"/>
        <v>0</v>
      </c>
      <c r="D35" s="116">
        <f t="shared" si="1"/>
        <v>119804918.79739305</v>
      </c>
      <c r="F35" s="118">
        <f t="shared" si="2"/>
        <v>72713011.338143244</v>
      </c>
      <c r="G35" s="118">
        <f>SUM('Incentive Relocation assumption'!AH33:AS33)</f>
        <v>6762426.938397292</v>
      </c>
      <c r="H35" s="119">
        <f>SUM('Incentive Relocation assumption'!AB33:AG33)</f>
        <v>65950584.399745956</v>
      </c>
    </row>
    <row r="36" spans="1:8" x14ac:dyDescent="0.35">
      <c r="A36" s="114">
        <v>2052</v>
      </c>
      <c r="B36" s="115">
        <f>SUM('Future Expected Cost'!V33:AA33)</f>
        <v>114522005.12915108</v>
      </c>
      <c r="C36" s="115">
        <f t="shared" si="0"/>
        <v>0</v>
      </c>
      <c r="D36" s="116">
        <f t="shared" si="1"/>
        <v>114522005.12915108</v>
      </c>
      <c r="F36" s="118">
        <f t="shared" si="2"/>
        <v>68097396.402409837</v>
      </c>
      <c r="G36" s="118">
        <f>SUM('Incentive Relocation assumption'!AH34:AS34)</f>
        <v>6088594.6571703879</v>
      </c>
      <c r="H36" s="119">
        <f>SUM('Incentive Relocation assumption'!AB34:AG34)</f>
        <v>62008801.745239444</v>
      </c>
    </row>
    <row r="37" spans="1:8" x14ac:dyDescent="0.35">
      <c r="A37" s="114">
        <v>2053</v>
      </c>
      <c r="B37" s="115">
        <f>SUM('Future Expected Cost'!V34:AA34)</f>
        <v>109472646.05434522</v>
      </c>
      <c r="C37" s="115">
        <f t="shared" si="0"/>
        <v>0</v>
      </c>
      <c r="D37" s="116">
        <f t="shared" si="1"/>
        <v>109472646.05434522</v>
      </c>
      <c r="F37" s="118">
        <f t="shared" si="2"/>
        <v>63803561.344618261</v>
      </c>
      <c r="G37" s="118">
        <f>SUM('Incentive Relocation assumption'!AH35:AS35)</f>
        <v>5482020.1004766375</v>
      </c>
      <c r="H37" s="119">
        <f>SUM('Incentive Relocation assumption'!AB35:AG35)</f>
        <v>58321541.244141623</v>
      </c>
    </row>
    <row r="38" spans="1:8" x14ac:dyDescent="0.35">
      <c r="A38" s="114">
        <v>2054</v>
      </c>
      <c r="B38" s="115">
        <f>SUM('Future Expected Cost'!V35:AA35)</f>
        <v>104646492.20719564</v>
      </c>
      <c r="C38" s="115">
        <f t="shared" si="0"/>
        <v>0</v>
      </c>
      <c r="D38" s="116">
        <f t="shared" si="1"/>
        <v>104646492.20719564</v>
      </c>
      <c r="F38" s="118">
        <f t="shared" si="2"/>
        <v>59806685.398750082</v>
      </c>
      <c r="G38" s="118">
        <f>SUM('Incentive Relocation assumption'!AH36:AS36)</f>
        <v>4935983.9647610579</v>
      </c>
      <c r="H38" s="119">
        <f>SUM('Incentive Relocation assumption'!AB36:AG36)</f>
        <v>54870701.433989026</v>
      </c>
    </row>
    <row r="39" spans="1:8" x14ac:dyDescent="0.35">
      <c r="A39" s="114">
        <v>2055</v>
      </c>
      <c r="B39" s="115">
        <f>SUM('Future Expected Cost'!V36:AA36)</f>
        <v>100033653.79009052</v>
      </c>
      <c r="C39" s="115">
        <f t="shared" si="0"/>
        <v>0</v>
      </c>
      <c r="D39" s="116">
        <f t="shared" si="1"/>
        <v>100033653.79009052</v>
      </c>
      <c r="F39" s="118">
        <f t="shared" si="2"/>
        <v>56084042.65378993</v>
      </c>
      <c r="G39" s="118">
        <f>SUM('Incentive Relocation assumption'!AH37:AS37)</f>
        <v>4444438.5500394395</v>
      </c>
      <c r="H39" s="119">
        <f>SUM('Incentive Relocation assumption'!AB37:AG37)</f>
        <v>51639604.10375049</v>
      </c>
    </row>
    <row r="40" spans="1:8" x14ac:dyDescent="0.35">
      <c r="A40" s="114">
        <v>2056</v>
      </c>
      <c r="B40" s="115">
        <f>SUM('Future Expected Cost'!V37:AA37)</f>
        <v>95624680.12778528</v>
      </c>
      <c r="C40" s="115">
        <f t="shared" si="0"/>
        <v>0</v>
      </c>
      <c r="D40" s="116">
        <f t="shared" si="1"/>
        <v>95624680.12778528</v>
      </c>
      <c r="F40" s="118">
        <f t="shared" si="2"/>
        <v>52614812.946666747</v>
      </c>
      <c r="G40" s="118">
        <f>SUM('Incentive Relocation assumption'!AH38:AS38)</f>
        <v>4001940.6153705479</v>
      </c>
      <c r="H40" s="119">
        <f>SUM('Incentive Relocation assumption'!AB38:AG38)</f>
        <v>48612872.331296198</v>
      </c>
    </row>
    <row r="41" spans="1:8" x14ac:dyDescent="0.35">
      <c r="A41" s="114">
        <v>2057</v>
      </c>
      <c r="B41" s="115">
        <f>SUM('Future Expected Cost'!V38:AA38)</f>
        <v>91410540.132753104</v>
      </c>
      <c r="C41" s="115">
        <f t="shared" si="0"/>
        <v>0</v>
      </c>
      <c r="D41" s="116">
        <f t="shared" si="1"/>
        <v>91410540.132753104</v>
      </c>
      <c r="F41" s="118">
        <f t="shared" si="2"/>
        <v>49379910.593599118</v>
      </c>
      <c r="G41" s="118">
        <f>SUM('Incentive Relocation assumption'!AH39:AS39)</f>
        <v>3603590.9480851213</v>
      </c>
      <c r="H41" s="119">
        <f>SUM('Incentive Relocation assumption'!AB39:AG39)</f>
        <v>45776319.645513996</v>
      </c>
    </row>
    <row r="42" spans="1:8" x14ac:dyDescent="0.35">
      <c r="A42" s="114">
        <v>2058</v>
      </c>
      <c r="B42" s="115">
        <f>SUM('Future Expected Cost'!V39:AA39)</f>
        <v>87382603.641020328</v>
      </c>
      <c r="C42" s="115">
        <f t="shared" si="0"/>
        <v>0</v>
      </c>
      <c r="D42" s="116">
        <f t="shared" si="1"/>
        <v>87382603.641020328</v>
      </c>
      <c r="F42" s="118">
        <f t="shared" si="2"/>
        <v>46361829.232411668</v>
      </c>
      <c r="G42" s="118">
        <f>SUM('Incentive Relocation assumption'!AH40:AS40)</f>
        <v>3244979.9754188173</v>
      </c>
      <c r="H42" s="119">
        <f>SUM('Incentive Relocation assumption'!AB40:AG40)</f>
        <v>43116849.256992854</v>
      </c>
    </row>
    <row r="43" spans="1:8" x14ac:dyDescent="0.35">
      <c r="A43" s="114">
        <v>2059</v>
      </c>
      <c r="B43" s="115">
        <f>SUM('Future Expected Cost'!V40:AA40)</f>
        <v>83532623.579638422</v>
      </c>
      <c r="C43" s="115">
        <f t="shared" si="0"/>
        <v>0</v>
      </c>
      <c r="D43" s="116">
        <f t="shared" si="1"/>
        <v>83532623.579638422</v>
      </c>
      <c r="F43" s="118">
        <f t="shared" si="2"/>
        <v>43544501.218167901</v>
      </c>
      <c r="G43" s="118">
        <f>SUM('Incentive Relocation assumption'!AH41:AS41)</f>
        <v>2922138.8143318123</v>
      </c>
      <c r="H43" s="119">
        <f>SUM('Incentive Relocation assumption'!AB41:AG41)</f>
        <v>40622362.403836086</v>
      </c>
    </row>
    <row r="44" spans="1:8" x14ac:dyDescent="0.35">
      <c r="A44" s="114">
        <v>2060</v>
      </c>
      <c r="B44" s="115">
        <f>SUM('Future Expected Cost'!V41:AA41)</f>
        <v>84631622.655143842</v>
      </c>
      <c r="C44" s="115">
        <f t="shared" si="0"/>
        <v>0</v>
      </c>
      <c r="D44" s="116">
        <f t="shared" si="1"/>
        <v>84631622.655143842</v>
      </c>
      <c r="F44" s="118">
        <f t="shared" si="2"/>
        <v>40913170.167419672</v>
      </c>
      <c r="G44" s="118">
        <f>SUM('Incentive Relocation assumption'!AH42:AS42)</f>
        <v>2631495.2157195192</v>
      </c>
      <c r="H44" s="119">
        <f>SUM('Incentive Relocation assumption'!AB42:AG42)</f>
        <v>38281674.951700151</v>
      </c>
    </row>
    <row r="45" spans="1:8" x14ac:dyDescent="0.35">
      <c r="A45" s="114">
        <v>2061</v>
      </c>
      <c r="B45" s="115">
        <f>SUM('Future Expected Cost'!V42:AA42)</f>
        <v>80903760.543264657</v>
      </c>
      <c r="C45" s="115">
        <f t="shared" si="0"/>
        <v>0</v>
      </c>
      <c r="D45" s="116">
        <f t="shared" si="1"/>
        <v>80903760.543264657</v>
      </c>
      <c r="F45" s="118">
        <f t="shared" si="2"/>
        <v>38454275.384181954</v>
      </c>
      <c r="G45" s="118">
        <f>SUM('Incentive Relocation assumption'!AH43:AS43)</f>
        <v>2369833.9135983083</v>
      </c>
      <c r="H45" s="119">
        <f>SUM('Incentive Relocation assumption'!AB43:AG43)</f>
        <v>36084441.470583647</v>
      </c>
    </row>
    <row r="46" spans="1:8" x14ac:dyDescent="0.35">
      <c r="A46" s="114">
        <v>2062</v>
      </c>
      <c r="B46" s="115">
        <f>SUM('Future Expected Cost'!V43:AA43)</f>
        <v>77340542.549125418</v>
      </c>
      <c r="C46" s="115">
        <f t="shared" si="0"/>
        <v>0</v>
      </c>
      <c r="D46" s="116">
        <f t="shared" si="1"/>
        <v>77340542.549125418</v>
      </c>
      <c r="F46" s="118">
        <f t="shared" si="2"/>
        <v>36155347.024907306</v>
      </c>
      <c r="G46" s="118">
        <f>SUM('Incentive Relocation assumption'!AH44:AS44)</f>
        <v>2134260.9387914743</v>
      </c>
      <c r="H46" s="119">
        <f>SUM('Incentive Relocation assumption'!AB44:AG44)</f>
        <v>34021086.08611583</v>
      </c>
    </row>
    <row r="47" spans="1:8" x14ac:dyDescent="0.35">
      <c r="A47" s="114">
        <v>2063</v>
      </c>
      <c r="B47" s="115">
        <f>SUM('Future Expected Cost'!V44:AA44)</f>
        <v>73934679.402645841</v>
      </c>
      <c r="C47" s="115">
        <f t="shared" si="0"/>
        <v>0</v>
      </c>
      <c r="D47" s="116">
        <f t="shared" si="1"/>
        <v>73934679.402645841</v>
      </c>
      <c r="F47" s="118">
        <f t="shared" si="2"/>
        <v>34004910.971617751</v>
      </c>
      <c r="G47" s="118">
        <f>SUM('Incentive Relocation assumption'!AH45:AS45)</f>
        <v>1922171.500688015</v>
      </c>
      <c r="H47" s="119">
        <f>SUM('Incentive Relocation assumption'!AB45:AG45)</f>
        <v>32082739.470929738</v>
      </c>
    </row>
    <row r="48" spans="1:8" x14ac:dyDescent="0.35">
      <c r="A48" s="114">
        <v>2064</v>
      </c>
      <c r="B48" s="115">
        <f>SUM('Future Expected Cost'!V45:AA45)</f>
        <v>70679205.257039532</v>
      </c>
      <c r="C48" s="115">
        <f t="shared" si="0"/>
        <v>0</v>
      </c>
      <c r="D48" s="116">
        <f t="shared" si="1"/>
        <v>70679205.257039532</v>
      </c>
      <c r="F48" s="118">
        <f t="shared" si="2"/>
        <v>31992402.483171538</v>
      </c>
      <c r="G48" s="118">
        <f>SUM('Incentive Relocation assumption'!AH46:AS46)</f>
        <v>1731221.0802889271</v>
      </c>
      <c r="H48" s="119">
        <f>SUM('Incentive Relocation assumption'!AB46:AG46)</f>
        <v>30261181.40288261</v>
      </c>
    </row>
    <row r="49" spans="1:8" x14ac:dyDescent="0.35">
      <c r="A49" s="114">
        <v>2065</v>
      </c>
      <c r="B49" s="115">
        <f>SUM('Future Expected Cost'!V46:AA46)</f>
        <v>67567463.310352415</v>
      </c>
      <c r="C49" s="115">
        <f t="shared" si="0"/>
        <v>0</v>
      </c>
      <c r="D49" s="116">
        <f t="shared" si="1"/>
        <v>67567463.310352415</v>
      </c>
      <c r="F49" s="118">
        <f t="shared" si="2"/>
        <v>30108087.785498671</v>
      </c>
      <c r="G49" s="118">
        <f>SUM('Incentive Relocation assumption'!AH47:AS47)</f>
        <v>1559299.4134340822</v>
      </c>
      <c r="H49" s="119">
        <f>SUM('Incentive Relocation assumption'!AB47:AG47)</f>
        <v>28548788.37206459</v>
      </c>
    </row>
    <row r="50" spans="1:8" x14ac:dyDescent="0.35">
      <c r="A50" s="114">
        <v>2066</v>
      </c>
      <c r="B50" s="115">
        <f>SUM('Future Expected Cost'!V47:AA47)</f>
        <v>64593092.067353271</v>
      </c>
      <c r="C50" s="115">
        <f t="shared" si="0"/>
        <v>0</v>
      </c>
      <c r="D50" s="116">
        <f t="shared" si="1"/>
        <v>64593092.067353271</v>
      </c>
      <c r="F50" s="118">
        <f t="shared" si="2"/>
        <v>28342992.843523696</v>
      </c>
      <c r="G50" s="118">
        <f>SUM('Incentive Relocation assumption'!AH48:AS48)</f>
        <v>1404507.075212707</v>
      </c>
      <c r="H50" s="119">
        <f>SUM('Incentive Relocation assumption'!AB48:AG48)</f>
        <v>26938485.76831099</v>
      </c>
    </row>
    <row r="51" spans="1:8" x14ac:dyDescent="0.35">
      <c r="A51" s="114">
        <v>2067</v>
      </c>
      <c r="B51" s="115">
        <f>SUM('Future Expected Cost'!V48:AA48)</f>
        <v>61750012.213212729</v>
      </c>
      <c r="C51" s="115">
        <f t="shared" si="0"/>
        <v>0</v>
      </c>
      <c r="D51" s="116">
        <f t="shared" si="1"/>
        <v>61750012.213212729</v>
      </c>
      <c r="F51" s="118">
        <f t="shared" si="2"/>
        <v>26688838.63129615</v>
      </c>
      <c r="G51" s="118">
        <f>SUM('Incentive Relocation assumption'!AH49:AS49)</f>
        <v>1265134.4054598587</v>
      </c>
      <c r="H51" s="119">
        <f>SUM('Incentive Relocation assumption'!AB49:AG49)</f>
        <v>25423704.225836292</v>
      </c>
    </row>
    <row r="52" spans="1:8" x14ac:dyDescent="0.35">
      <c r="A52" s="114">
        <v>2068</v>
      </c>
      <c r="B52" s="115">
        <f>SUM('Future Expected Cost'!V49:AA49)</f>
        <v>59032414.071683489</v>
      </c>
      <c r="C52" s="115">
        <f t="shared" si="0"/>
        <v>0</v>
      </c>
      <c r="D52" s="116">
        <f t="shared" si="1"/>
        <v>59032414.071683489</v>
      </c>
      <c r="F52" s="118">
        <f t="shared" si="2"/>
        <v>25137982.283372521</v>
      </c>
      <c r="G52" s="118">
        <f>SUM('Incentive Relocation assumption'!AH50:AS50)</f>
        <v>1139642.5412503914</v>
      </c>
      <c r="H52" s="119">
        <f>SUM('Incentive Relocation assumption'!AB50:AG50)</f>
        <v>23998339.742122129</v>
      </c>
    </row>
    <row r="53" spans="1:8" x14ac:dyDescent="0.35">
      <c r="A53" s="114">
        <v>2069</v>
      </c>
      <c r="B53" s="115">
        <f>SUM('Future Expected Cost'!V50:AA50)</f>
        <v>56434745.621713169</v>
      </c>
      <c r="C53" s="115">
        <f t="shared" si="0"/>
        <v>0</v>
      </c>
      <c r="D53" s="116">
        <f t="shared" si="1"/>
        <v>56434745.621713169</v>
      </c>
      <c r="F53" s="118">
        <f t="shared" si="2"/>
        <v>23683363.570460685</v>
      </c>
      <c r="G53" s="118">
        <f>SUM('Incentive Relocation assumption'!AH51:AS51)</f>
        <v>1026646.3457101346</v>
      </c>
      <c r="H53" s="119">
        <f>SUM('Incentive Relocation assumption'!AB51:AG51)</f>
        <v>22656717.224750549</v>
      </c>
    </row>
    <row r="54" spans="1:8" x14ac:dyDescent="0.35">
      <c r="A54" s="114">
        <v>2070</v>
      </c>
      <c r="B54" s="115">
        <f>SUM('Future Expected Cost'!V51:AA51)</f>
        <v>55434472.538284242</v>
      </c>
      <c r="C54" s="115">
        <f t="shared" si="0"/>
        <v>0</v>
      </c>
      <c r="D54" s="116">
        <f t="shared" si="1"/>
        <v>55434472.538284242</v>
      </c>
      <c r="F54" s="118">
        <f t="shared" si="2"/>
        <v>22318456.196398601</v>
      </c>
      <c r="G54" s="118">
        <f>SUM('Incentive Relocation assumption'!AH52:AS52)</f>
        <v>924899.0435316111</v>
      </c>
      <c r="H54" s="119">
        <f>SUM('Incentive Relocation assumption'!AB52:AG52)</f>
        <v>21393557.152866989</v>
      </c>
    </row>
    <row r="55" spans="1:8" x14ac:dyDescent="0.35">
      <c r="A55" s="114">
        <v>2071</v>
      </c>
      <c r="B55" s="115">
        <f>SUM('Future Expected Cost'!V52:AA52)</f>
        <v>52995749.886428699</v>
      </c>
      <c r="C55" s="115">
        <f t="shared" si="0"/>
        <v>0</v>
      </c>
      <c r="D55" s="116">
        <f t="shared" si="1"/>
        <v>52995749.886428699</v>
      </c>
      <c r="F55" s="118">
        <f t="shared" si="2"/>
        <v>21037223.462280437</v>
      </c>
      <c r="G55" s="118">
        <f>SUM('Incentive Relocation assumption'!AH53:AS53)</f>
        <v>833278.39254207921</v>
      </c>
      <c r="H55" s="119">
        <f>SUM('Incentive Relocation assumption'!AB53:AG53)</f>
        <v>20203945.069738358</v>
      </c>
    </row>
    <row r="56" spans="1:8" x14ac:dyDescent="0.35">
      <c r="A56" s="114">
        <v>2072</v>
      </c>
      <c r="B56" s="115">
        <f>SUM('Future Expected Cost'!V53:AA53)</f>
        <v>50664612.532896996</v>
      </c>
      <c r="C56" s="115">
        <f t="shared" si="0"/>
        <v>0</v>
      </c>
      <c r="D56" s="116">
        <f t="shared" si="1"/>
        <v>50664612.532896996</v>
      </c>
      <c r="F56" s="118">
        <f t="shared" si="2"/>
        <v>19834077.887491595</v>
      </c>
      <c r="G56" s="118">
        <f>SUM('Incentive Relocation assumption'!AH54:AS54)</f>
        <v>750774.23773640639</v>
      </c>
      <c r="H56" s="119">
        <f>SUM('Incentive Relocation assumption'!AB54:AG54)</f>
        <v>19083303.649755187</v>
      </c>
    </row>
    <row r="57" spans="1:8" x14ac:dyDescent="0.35">
      <c r="A57" s="114">
        <v>2073</v>
      </c>
      <c r="B57" s="115">
        <f>SUM('Future Expected Cost'!V54:AA54)</f>
        <v>48436302.290690839</v>
      </c>
      <c r="C57" s="115">
        <f t="shared" si="0"/>
        <v>0</v>
      </c>
      <c r="D57" s="116">
        <f t="shared" si="1"/>
        <v>48436302.290690839</v>
      </c>
      <c r="F57" s="118">
        <f t="shared" si="2"/>
        <v>18703844.417045332</v>
      </c>
      <c r="G57" s="118">
        <f>SUM('Incentive Relocation assumption'!AH55:AS55)</f>
        <v>676477.30954539333</v>
      </c>
      <c r="H57" s="119">
        <f>SUM('Incentive Relocation assumption'!AB55:AG55)</f>
        <v>18027367.107499938</v>
      </c>
    </row>
    <row r="58" spans="1:8" x14ac:dyDescent="0.35">
      <c r="A58" s="114">
        <v>2074</v>
      </c>
      <c r="B58" s="115">
        <f>SUM('Future Expected Cost'!V55:AA55)</f>
        <v>46306271.895608358</v>
      </c>
      <c r="C58" s="115">
        <f t="shared" si="0"/>
        <v>0</v>
      </c>
      <c r="D58" s="116">
        <f t="shared" si="1"/>
        <v>46306271.895608358</v>
      </c>
      <c r="F58" s="118">
        <f t="shared" si="2"/>
        <v>17641726.880354688</v>
      </c>
      <c r="G58" s="118">
        <f>SUM('Incentive Relocation assumption'!AH56:AS56)</f>
        <v>609569.14193244558</v>
      </c>
      <c r="H58" s="119">
        <f>SUM('Incentive Relocation assumption'!AB56:AG56)</f>
        <v>17032157.738422241</v>
      </c>
    </row>
    <row r="59" spans="1:8" x14ac:dyDescent="0.35">
      <c r="A59" s="114">
        <v>2075</v>
      </c>
      <c r="B59" s="115">
        <f>SUM('Future Expected Cost'!V56:AA56)</f>
        <v>44270175.637086809</v>
      </c>
      <c r="C59" s="115">
        <f t="shared" si="0"/>
        <v>0</v>
      </c>
      <c r="D59" s="116">
        <f t="shared" si="1"/>
        <v>44270175.637086809</v>
      </c>
      <c r="F59" s="118">
        <f t="shared" si="2"/>
        <v>16643277.398809886</v>
      </c>
      <c r="G59" s="118">
        <f>SUM('Incentive Relocation assumption'!AH57:AS57)</f>
        <v>549312.99835167034</v>
      </c>
      <c r="H59" s="119">
        <f>SUM('Incentive Relocation assumption'!AB57:AG57)</f>
        <v>16093964.400458215</v>
      </c>
    </row>
    <row r="60" spans="1:8" x14ac:dyDescent="0.35">
      <c r="A60" s="114">
        <v>2076</v>
      </c>
      <c r="B60" s="115">
        <f>SUM('Future Expected Cost'!V57:AA57)</f>
        <v>42323860.405992419</v>
      </c>
      <c r="C60" s="115">
        <f t="shared" si="0"/>
        <v>0</v>
      </c>
      <c r="D60" s="116">
        <f t="shared" si="1"/>
        <v>42323860.405992419</v>
      </c>
      <c r="F60" s="118">
        <f t="shared" si="2"/>
        <v>15704368.468609883</v>
      </c>
      <c r="G60" s="118">
        <f>SUM('Incentive Relocation assumption'!AH58:AS58)</f>
        <v>495045.70479646884</v>
      </c>
      <c r="H60" s="119">
        <f>SUM('Incentive Relocation assumption'!AB58:AG58)</f>
        <v>15209322.763813414</v>
      </c>
    </row>
    <row r="61" spans="1:8" x14ac:dyDescent="0.35">
      <c r="A61" s="114">
        <v>2077</v>
      </c>
      <c r="B61" s="115">
        <f>SUM('Future Expected Cost'!V58:AA58)</f>
        <v>40463357.140771352</v>
      </c>
      <c r="C61" s="115">
        <f t="shared" si="0"/>
        <v>0</v>
      </c>
      <c r="D61" s="116">
        <f t="shared" si="1"/>
        <v>40463357.140771352</v>
      </c>
      <c r="F61" s="118">
        <f t="shared" si="2"/>
        <v>14821167.471529718</v>
      </c>
      <c r="G61" s="118">
        <f>SUM('Incentive Relocation assumption'!AH59:AS59)</f>
        <v>446170.29924424051</v>
      </c>
      <c r="H61" s="119">
        <f>SUM('Incentive Relocation assumption'!AB59:AG59)</f>
        <v>14374997.172285479</v>
      </c>
    </row>
    <row r="62" spans="1:8" x14ac:dyDescent="0.35">
      <c r="A62" s="114">
        <v>2078</v>
      </c>
      <c r="B62" s="115">
        <f>SUM('Future Expected Cost'!V59:AA59)</f>
        <v>38684872.654205739</v>
      </c>
      <c r="C62" s="115">
        <f t="shared" si="0"/>
        <v>0</v>
      </c>
      <c r="D62" s="116">
        <f t="shared" si="1"/>
        <v>38684872.654205739</v>
      </c>
      <c r="F62" s="118">
        <f t="shared" si="2"/>
        <v>13990113.389973944</v>
      </c>
      <c r="G62" s="118">
        <f>SUM('Incentive Relocation assumption'!AH60:AS60)</f>
        <v>402149.41587168386</v>
      </c>
      <c r="H62" s="119">
        <f>SUM('Incentive Relocation assumption'!AB60:AG60)</f>
        <v>13587963.974102261</v>
      </c>
    </row>
    <row r="63" spans="1:8" x14ac:dyDescent="0.35">
      <c r="A63" s="114">
        <v>2079</v>
      </c>
      <c r="B63" s="115">
        <f>SUM('Future Expected Cost'!V60:AA60)</f>
        <v>36984781.823811591</v>
      </c>
      <c r="C63" s="115">
        <f t="shared" si="0"/>
        <v>0</v>
      </c>
      <c r="D63" s="116">
        <f t="shared" si="1"/>
        <v>36984781.823811591</v>
      </c>
      <c r="F63" s="118">
        <f t="shared" si="2"/>
        <v>13207895.5240242</v>
      </c>
      <c r="G63" s="118">
        <f>SUM('Incentive Relocation assumption'!AH61:AS61)</f>
        <v>362499.3305770905</v>
      </c>
      <c r="H63" s="119">
        <f>SUM('Incentive Relocation assumption'!AB61:AG61)</f>
        <v>12845396.193447109</v>
      </c>
    </row>
    <row r="64" spans="1:8" x14ac:dyDescent="0.35">
      <c r="A64" s="114">
        <v>2080</v>
      </c>
      <c r="B64" s="115">
        <f>SUM('Future Expected Cost'!V61:AA61)</f>
        <v>35429773.9130565</v>
      </c>
      <c r="C64" s="115">
        <f t="shared" si="0"/>
        <v>0</v>
      </c>
      <c r="D64" s="116">
        <f t="shared" si="1"/>
        <v>35429773.9130565</v>
      </c>
      <c r="F64" s="118">
        <f t="shared" si="2"/>
        <v>12471434.027463868</v>
      </c>
      <c r="G64" s="118">
        <f>SUM('Incentive Relocation assumption'!AH62:AS62)</f>
        <v>326784.6016919273</v>
      </c>
      <c r="H64" s="119">
        <f>SUM('Incentive Relocation assumption'!AB62:AG62)</f>
        <v>12144649.42577194</v>
      </c>
    </row>
    <row r="65" spans="1:8" x14ac:dyDescent="0.35">
      <c r="A65" s="114">
        <v>2081</v>
      </c>
      <c r="B65" s="115">
        <f>SUM('Future Expected Cost'!V62:AA62)</f>
        <v>33873148.064044297</v>
      </c>
      <c r="C65" s="115">
        <f t="shared" si="0"/>
        <v>0</v>
      </c>
      <c r="D65" s="116">
        <f t="shared" si="1"/>
        <v>33873148.064044297</v>
      </c>
      <c r="F65" s="118">
        <f t="shared" si="2"/>
        <v>11777862.097160431</v>
      </c>
      <c r="G65" s="118">
        <f>SUM('Incentive Relocation assumption'!AH63:AS63)</f>
        <v>294613.24637511541</v>
      </c>
      <c r="H65" s="119">
        <f>SUM('Incentive Relocation assumption'!AB63:AG63)</f>
        <v>11483248.850785315</v>
      </c>
    </row>
    <row r="66" spans="1:8" x14ac:dyDescent="0.35">
      <c r="A66" s="114">
        <v>2082</v>
      </c>
      <c r="B66" s="115">
        <f>SUM('Future Expected Cost'!V63:AA63)</f>
        <v>32385111.728176635</v>
      </c>
      <c r="C66" s="115">
        <f t="shared" si="0"/>
        <v>0</v>
      </c>
      <c r="D66" s="116">
        <f t="shared" si="1"/>
        <v>32385111.728176635</v>
      </c>
      <c r="F66" s="118">
        <f t="shared" si="2"/>
        <v>11124509.665891441</v>
      </c>
      <c r="G66" s="118">
        <f>SUM('Incentive Relocation assumption'!AH64:AS64)</f>
        <v>265632.39913362433</v>
      </c>
      <c r="H66" s="119">
        <f>SUM('Incentive Relocation assumption'!AB64:AG64)</f>
        <v>10858877.266757816</v>
      </c>
    </row>
    <row r="67" spans="1:8" x14ac:dyDescent="0.35">
      <c r="A67" s="114">
        <v>2083</v>
      </c>
      <c r="B67" s="115">
        <f>SUM('Future Expected Cost'!V64:AA64)</f>
        <v>30962634.66635013</v>
      </c>
      <c r="C67" s="115">
        <f t="shared" si="0"/>
        <v>0</v>
      </c>
      <c r="D67" s="116">
        <f t="shared" si="1"/>
        <v>30962634.66635013</v>
      </c>
      <c r="F67" s="118">
        <f t="shared" si="2"/>
        <v>10508888.46288017</v>
      </c>
      <c r="G67" s="118">
        <f>SUM('Incentive Relocation assumption'!AH65:AS65)</f>
        <v>239524.40426809556</v>
      </c>
      <c r="H67" s="119">
        <f>SUM('Incentive Relocation assumption'!AB65:AG65)</f>
        <v>10269364.058612075</v>
      </c>
    </row>
    <row r="68" spans="1:8" x14ac:dyDescent="0.35">
      <c r="A68" s="114">
        <v>2084</v>
      </c>
      <c r="B68" s="115">
        <f>SUM('Future Expected Cost'!V65:AA65)</f>
        <v>29602820.833956379</v>
      </c>
      <c r="C68" s="115">
        <f t="shared" si="0"/>
        <v>0</v>
      </c>
      <c r="D68" s="116">
        <f t="shared" si="1"/>
        <v>29602820.833956379</v>
      </c>
      <c r="F68" s="118">
        <f t="shared" si="2"/>
        <v>9928678.3191113658</v>
      </c>
      <c r="G68" s="118">
        <f>SUM('Incentive Relocation assumption'!AH66:AS66)</f>
        <v>216003.29886183341</v>
      </c>
      <c r="H68" s="119">
        <f>SUM('Incentive Relocation assumption'!AB66:AG66)</f>
        <v>9712675.0202495325</v>
      </c>
    </row>
    <row r="69" spans="1:8" x14ac:dyDescent="0.35">
      <c r="A69" s="114">
        <v>2085</v>
      </c>
      <c r="B69" s="115">
        <f>SUM('Future Expected Cost'!V66:AA66)</f>
        <v>28302902.425221879</v>
      </c>
      <c r="C69" s="115">
        <f t="shared" si="0"/>
        <v>0</v>
      </c>
      <c r="D69" s="116">
        <f t="shared" si="1"/>
        <v>28302902.425221879</v>
      </c>
      <c r="F69" s="118">
        <f t="shared" si="2"/>
        <v>9381714.606062334</v>
      </c>
      <c r="G69" s="118">
        <f>SUM('Incentive Relocation assumption'!AH67:AS67)</f>
        <v>194811.64726919835</v>
      </c>
      <c r="H69" s="119">
        <f>SUM('Incentive Relocation assumption'!AB67:AG67)</f>
        <v>9186902.9587931354</v>
      </c>
    </row>
    <row r="70" spans="1:8" x14ac:dyDescent="0.35">
      <c r="A70" s="114">
        <v>2086</v>
      </c>
      <c r="B70" s="115">
        <f>SUM('Future Expected Cost'!V67:AA67)</f>
        <v>27060234.182378314</v>
      </c>
      <c r="C70" s="115">
        <f t="shared" si="0"/>
        <v>0</v>
      </c>
      <c r="D70" s="116">
        <f t="shared" si="1"/>
        <v>27060234.182378314</v>
      </c>
      <c r="F70" s="118">
        <f t="shared" si="2"/>
        <v>8865976.7069309335</v>
      </c>
      <c r="G70" s="118">
        <f>SUM('Incentive Relocation assumption'!AH68:AS68)</f>
        <v>175717.69196334184</v>
      </c>
      <c r="H70" s="119">
        <f>SUM('Incentive Relocation assumption'!AB68:AG68)</f>
        <v>8690259.0149675924</v>
      </c>
    </row>
    <row r="71" spans="1:8" x14ac:dyDescent="0.35">
      <c r="A71" s="114">
        <v>2087</v>
      </c>
      <c r="B71" s="115">
        <f>SUM('Future Expected Cost'!V68:AA68)</f>
        <v>25872287.957866598</v>
      </c>
      <c r="C71" s="115">
        <f t="shared" si="0"/>
        <v>0</v>
      </c>
      <c r="D71" s="116">
        <f t="shared" si="1"/>
        <v>25872287.957866598</v>
      </c>
      <c r="F71" s="118">
        <f t="shared" si="2"/>
        <v>8379577.4288802529</v>
      </c>
      <c r="G71" s="118">
        <f>SUM('Incentive Relocation assumption'!AH69:AS69)</f>
        <v>158512.78911684643</v>
      </c>
      <c r="H71" s="119">
        <f>SUM('Incentive Relocation assumption'!AB69:AG69)</f>
        <v>8221064.6397634065</v>
      </c>
    </row>
    <row r="72" spans="1:8" x14ac:dyDescent="0.35">
      <c r="A72" s="114">
        <v>2088</v>
      </c>
      <c r="B72" s="115">
        <f>SUM('Future Expected Cost'!V69:AA69)</f>
        <v>24736647.51830405</v>
      </c>
      <c r="C72" s="115">
        <f t="shared" ref="C72:C134" si="3">$C$2*B72</f>
        <v>0</v>
      </c>
      <c r="D72" s="116">
        <f t="shared" ref="D72:D134" si="4">B72*$C$3</f>
        <v>24736647.51830405</v>
      </c>
      <c r="F72" s="118">
        <f t="shared" ref="F72:F134" si="5">SUM(G72,H72)</f>
        <v>7920753.2733482448</v>
      </c>
      <c r="G72" s="118">
        <f>SUM('Incentive Relocation assumption'!AH70:AS70)</f>
        <v>143009.1004509257</v>
      </c>
      <c r="H72" s="119">
        <f>SUM('Incentive Relocation assumption'!AB70:AG70)</f>
        <v>7777744.1728973193</v>
      </c>
    </row>
    <row r="73" spans="1:8" x14ac:dyDescent="0.35">
      <c r="A73" s="114">
        <v>2089</v>
      </c>
      <c r="B73" s="115">
        <f>SUM('Future Expected Cost'!V70:AA70)</f>
        <v>23651003.579447299</v>
      </c>
      <c r="C73" s="115">
        <f t="shared" si="3"/>
        <v>0</v>
      </c>
      <c r="D73" s="116">
        <f t="shared" si="4"/>
        <v>23651003.579447299</v>
      </c>
      <c r="F73" s="118">
        <f t="shared" si="5"/>
        <v>7487855.4891793383</v>
      </c>
      <c r="G73" s="118">
        <f>SUM('Incentive Relocation assumption'!AH71:AS71)</f>
        <v>129037.51573499861</v>
      </c>
      <c r="H73" s="119">
        <f>SUM('Incentive Relocation assumption'!AB71:AG71)</f>
        <v>7358817.9734443398</v>
      </c>
    </row>
    <row r="74" spans="1:8" x14ac:dyDescent="0.35">
      <c r="A74" s="114">
        <v>2090</v>
      </c>
      <c r="B74" s="115">
        <f>SUM('Future Expected Cost'!V71:AA71)</f>
        <v>22249963.20169954</v>
      </c>
      <c r="C74" s="115">
        <f t="shared" si="3"/>
        <v>0</v>
      </c>
      <c r="D74" s="116">
        <f t="shared" si="4"/>
        <v>22249963.20169954</v>
      </c>
      <c r="F74" s="118">
        <f t="shared" si="5"/>
        <v>7079341.840303109</v>
      </c>
      <c r="G74" s="118">
        <f>SUM('Incentive Relocation assumption'!AH72:AS72)</f>
        <v>116445.78287975467</v>
      </c>
      <c r="H74" s="119">
        <f>SUM('Incentive Relocation assumption'!AB72:AG72)</f>
        <v>6962896.0574233541</v>
      </c>
    </row>
    <row r="75" spans="1:8" x14ac:dyDescent="0.35">
      <c r="A75" s="114">
        <v>2091</v>
      </c>
      <c r="B75" s="115">
        <f>SUM('Future Expected Cost'!V72:AA72)</f>
        <v>21273723.839734714</v>
      </c>
      <c r="C75" s="115">
        <f t="shared" si="3"/>
        <v>0</v>
      </c>
      <c r="D75" s="116">
        <f t="shared" si="4"/>
        <v>21273723.839734714</v>
      </c>
      <c r="F75" s="118">
        <f t="shared" si="5"/>
        <v>6693769.0259861862</v>
      </c>
      <c r="G75" s="118">
        <f>SUM('Incentive Relocation assumption'!AH73:AS73)</f>
        <v>105096.82487219814</v>
      </c>
      <c r="H75" s="119">
        <f>SUM('Incentive Relocation assumption'!AB73:AG73)</f>
        <v>6588672.2011139877</v>
      </c>
    </row>
    <row r="76" spans="1:8" x14ac:dyDescent="0.35">
      <c r="A76" s="114">
        <v>2092</v>
      </c>
      <c r="B76" s="115">
        <f>SUM('Future Expected Cost'!V73:AA73)</f>
        <v>20340447.143272031</v>
      </c>
      <c r="C76" s="115">
        <f t="shared" si="3"/>
        <v>0</v>
      </c>
      <c r="D76" s="116">
        <f t="shared" si="4"/>
        <v>20340447.143272031</v>
      </c>
      <c r="F76" s="118">
        <f t="shared" si="5"/>
        <v>6329785.6973819323</v>
      </c>
      <c r="G76" s="118">
        <f>SUM('Incentive Relocation assumption'!AH74:AS74)</f>
        <v>94867.224875920001</v>
      </c>
      <c r="H76" s="119">
        <f>SUM('Incentive Relocation assumption'!AB74:AG74)</f>
        <v>6234918.4725060118</v>
      </c>
    </row>
    <row r="77" spans="1:8" x14ac:dyDescent="0.35">
      <c r="A77" s="114">
        <v>2093</v>
      </c>
      <c r="B77" s="115">
        <f>SUM('Future Expected Cost'!V74:AA74)</f>
        <v>19448237.190708242</v>
      </c>
      <c r="C77" s="115">
        <f t="shared" si="3"/>
        <v>0</v>
      </c>
      <c r="D77" s="116">
        <f t="shared" si="4"/>
        <v>19448237.190708242</v>
      </c>
      <c r="F77" s="118">
        <f t="shared" si="5"/>
        <v>5986126.019257308</v>
      </c>
      <c r="G77" s="118">
        <f>SUM('Incentive Relocation assumption'!AH75:AS75)</f>
        <v>85645.862687145258</v>
      </c>
      <c r="H77" s="119">
        <f>SUM('Incentive Relocation assumption'!AB75:AG75)</f>
        <v>5900480.1565701626</v>
      </c>
    </row>
    <row r="78" spans="1:8" x14ac:dyDescent="0.35">
      <c r="A78" s="114">
        <v>2094</v>
      </c>
      <c r="B78" s="115">
        <f>SUM('Future Expected Cost'!V75:AA75)</f>
        <v>18595281.935812097</v>
      </c>
      <c r="C78" s="115">
        <f t="shared" si="3"/>
        <v>0</v>
      </c>
      <c r="D78" s="116">
        <f t="shared" si="4"/>
        <v>18595281.935812097</v>
      </c>
      <c r="F78" s="118">
        <f t="shared" si="5"/>
        <v>5661603.7304406324</v>
      </c>
      <c r="G78" s="118">
        <f>SUM('Incentive Relocation assumption'!AH76:AS76)</f>
        <v>77332.687417767665</v>
      </c>
      <c r="H78" s="119">
        <f>SUM('Incentive Relocation assumption'!AB76:AG76)</f>
        <v>5584271.0430228645</v>
      </c>
    </row>
    <row r="79" spans="1:8" x14ac:dyDescent="0.35">
      <c r="A79" s="114">
        <v>2095</v>
      </c>
      <c r="B79" s="115">
        <f>SUM('Future Expected Cost'!V76:AA76)</f>
        <v>17779849.488695085</v>
      </c>
      <c r="C79" s="115">
        <f t="shared" si="3"/>
        <v>0</v>
      </c>
      <c r="D79" s="116">
        <f t="shared" si="4"/>
        <v>17779849.488695085</v>
      </c>
      <c r="F79" s="118">
        <f t="shared" si="5"/>
        <v>5355106.6607552497</v>
      </c>
      <c r="G79" s="118">
        <f>SUM('Incentive Relocation assumption'!AH77:AS77)</f>
        <v>69837.612789073086</v>
      </c>
      <c r="H79" s="119">
        <f>SUM('Incentive Relocation assumption'!AB77:AG77)</f>
        <v>5285269.0479661766</v>
      </c>
    </row>
    <row r="80" spans="1:8" x14ac:dyDescent="0.35">
      <c r="A80" s="114">
        <v>2096</v>
      </c>
      <c r="B80" s="115">
        <f>SUM('Future Expected Cost'!V77:AA77)</f>
        <v>17000284.562019486</v>
      </c>
      <c r="C80" s="115">
        <f t="shared" si="3"/>
        <v>0</v>
      </c>
      <c r="D80" s="116">
        <f t="shared" si="4"/>
        <v>17000284.562019486</v>
      </c>
      <c r="F80" s="118">
        <f t="shared" si="5"/>
        <v>5065591.6660257792</v>
      </c>
      <c r="G80" s="118">
        <f>SUM('Incentive Relocation assumption'!AH78:AS78)</f>
        <v>63079.522781211912</v>
      </c>
      <c r="H80" s="119">
        <f>SUM('Incentive Relocation assumption'!AB78:AG78)</f>
        <v>5002512.1432445673</v>
      </c>
    </row>
    <row r="81" spans="1:8" x14ac:dyDescent="0.35">
      <c r="A81" s="114">
        <v>2097</v>
      </c>
      <c r="B81" s="115">
        <f>SUM('Future Expected Cost'!V78:AA78)</f>
        <v>16255005.075088879</v>
      </c>
      <c r="C81" s="115">
        <f t="shared" si="3"/>
        <v>0</v>
      </c>
      <c r="D81" s="116">
        <f t="shared" si="4"/>
        <v>16255005.075088879</v>
      </c>
      <c r="F81" s="118">
        <f t="shared" si="5"/>
        <v>4792079.9462041408</v>
      </c>
      <c r="G81" s="118">
        <f>SUM('Incentive Relocation assumption'!AH79:AS79)</f>
        <v>56985.376608672945</v>
      </c>
      <c r="H81" s="119">
        <f>SUM('Incentive Relocation assumption'!AB79:AG79)</f>
        <v>4735094.5695954682</v>
      </c>
    </row>
    <row r="82" spans="1:8" x14ac:dyDescent="0.35">
      <c r="A82" s="114">
        <v>2098</v>
      </c>
      <c r="B82" s="115">
        <f>SUM('Future Expected Cost'!V79:AA79)</f>
        <v>15542498.908793844</v>
      </c>
      <c r="C82" s="115">
        <f t="shared" si="3"/>
        <v>0</v>
      </c>
      <c r="D82" s="116">
        <f t="shared" si="4"/>
        <v>15542498.908793844</v>
      </c>
      <c r="F82" s="118">
        <f t="shared" si="5"/>
        <v>4533652.714797087</v>
      </c>
      <c r="G82" s="118">
        <f>SUM('Incentive Relocation assumption'!AH80:AS80)</f>
        <v>51489.40309468023</v>
      </c>
      <c r="H82" s="119">
        <f>SUM('Incentive Relocation assumption'!AB80:AG80)</f>
        <v>4482163.311702407</v>
      </c>
    </row>
    <row r="83" spans="1:8" x14ac:dyDescent="0.35">
      <c r="A83" s="114">
        <v>2099</v>
      </c>
      <c r="B83" s="115">
        <f>SUM('Future Expected Cost'!V80:AA80)</f>
        <v>14861320.804699449</v>
      </c>
      <c r="C83" s="115">
        <f t="shared" si="3"/>
        <v>0</v>
      </c>
      <c r="D83" s="116">
        <f t="shared" si="4"/>
        <v>14861320.804699449</v>
      </c>
      <c r="F83" s="118">
        <f t="shared" si="5"/>
        <v>4289447.1906170612</v>
      </c>
      <c r="G83" s="118">
        <f>SUM('Incentive Relocation assumption'!AH81:AS81)</f>
        <v>46532.375509909536</v>
      </c>
      <c r="H83" s="119">
        <f>SUM('Incentive Relocation assumption'!AB81:AG81)</f>
        <v>4242914.8151071519</v>
      </c>
    </row>
    <row r="84" spans="1:8" x14ac:dyDescent="0.35">
      <c r="A84" s="114">
        <v>2100</v>
      </c>
      <c r="B84" s="115">
        <f>SUM('Future Expected Cost'!V81:AA81)</f>
        <v>13840184.497673018</v>
      </c>
      <c r="C84" s="115">
        <f t="shared" si="3"/>
        <v>0</v>
      </c>
      <c r="D84" s="116">
        <f t="shared" si="4"/>
        <v>13840184.497673018</v>
      </c>
      <c r="F84" s="118">
        <f t="shared" si="5"/>
        <v>4058652.8854522631</v>
      </c>
      <c r="G84" s="118">
        <f>SUM('Incentive Relocation assumption'!AH82:AS82)</f>
        <v>42060.958834076911</v>
      </c>
      <c r="H84" s="119">
        <f>SUM('Incentive Relocation assumption'!AB82:AG82)</f>
        <v>4016591.9266181863</v>
      </c>
    </row>
    <row r="85" spans="1:8" x14ac:dyDescent="0.35">
      <c r="A85" s="114">
        <v>2101</v>
      </c>
      <c r="B85" s="115">
        <f>SUM('Future Expected Cost'!V82:AA82)</f>
        <v>13233786.622274026</v>
      </c>
      <c r="C85" s="115">
        <f t="shared" si="3"/>
        <v>0</v>
      </c>
      <c r="D85" s="116">
        <f t="shared" si="4"/>
        <v>13233786.622274026</v>
      </c>
      <c r="F85" s="118">
        <f t="shared" si="5"/>
        <v>3840508.163585443</v>
      </c>
      <c r="G85" s="118">
        <f>SUM('Incentive Relocation assumption'!AH83:AS83)</f>
        <v>38027.122202889739</v>
      </c>
      <c r="H85" s="119">
        <f>SUM('Incentive Relocation assumption'!AB83:AG83)</f>
        <v>3802481.0413825535</v>
      </c>
    </row>
    <row r="86" spans="1:8" x14ac:dyDescent="0.35">
      <c r="A86" s="114">
        <v>2102</v>
      </c>
      <c r="B86" s="115">
        <f>SUM('Future Expected Cost'!V83:AA83)</f>
        <v>12654040.889569512</v>
      </c>
      <c r="C86" s="115">
        <f t="shared" si="3"/>
        <v>0</v>
      </c>
      <c r="D86" s="116">
        <f t="shared" si="4"/>
        <v>12654040.889569512</v>
      </c>
      <c r="F86" s="118">
        <f t="shared" si="5"/>
        <v>3634297.0512074302</v>
      </c>
      <c r="G86" s="118">
        <f>SUM('Incentive Relocation assumption'!AH84:AS84)</f>
        <v>34387.610026335795</v>
      </c>
      <c r="H86" s="119">
        <f>SUM('Incentive Relocation assumption'!AB84:AG84)</f>
        <v>3599909.4411810944</v>
      </c>
    </row>
    <row r="87" spans="1:8" x14ac:dyDescent="0.35">
      <c r="A87" s="114">
        <v>2103</v>
      </c>
      <c r="B87" s="115">
        <f>SUM('Future Expected Cost'!V84:AA84)</f>
        <v>12099772.536680065</v>
      </c>
      <c r="C87" s="115">
        <f t="shared" si="3"/>
        <v>0</v>
      </c>
      <c r="D87" s="116">
        <f t="shared" si="4"/>
        <v>12099772.536680065</v>
      </c>
      <c r="F87" s="118">
        <f t="shared" si="5"/>
        <v>3439346.2756914995</v>
      </c>
      <c r="G87" s="118">
        <f>SUM('Incentive Relocation assumption'!AH85:AS85)</f>
        <v>31103.465915489011</v>
      </c>
      <c r="H87" s="119">
        <f>SUM('Incentive Relocation assumption'!AB85:AG85)</f>
        <v>3408242.8097760105</v>
      </c>
    </row>
    <row r="88" spans="1:8" x14ac:dyDescent="0.35">
      <c r="A88" s="114">
        <v>2104</v>
      </c>
      <c r="B88" s="115">
        <f>SUM('Future Expected Cost'!V85:AA85)</f>
        <v>11569858.716648091</v>
      </c>
      <c r="C88" s="115">
        <f t="shared" si="3"/>
        <v>0</v>
      </c>
      <c r="D88" s="116">
        <f t="shared" si="4"/>
        <v>11569858.716648091</v>
      </c>
      <c r="F88" s="118">
        <f t="shared" si="5"/>
        <v>3255022.5164372493</v>
      </c>
      <c r="G88" s="118">
        <f>SUM('Incentive Relocation assumption'!AH86:AS86)</f>
        <v>28139.604141055112</v>
      </c>
      <c r="H88" s="119">
        <f>SUM('Incentive Relocation assumption'!AB86:AG86)</f>
        <v>3226882.9122961941</v>
      </c>
    </row>
    <row r="89" spans="1:8" x14ac:dyDescent="0.35">
      <c r="A89" s="114">
        <v>2105</v>
      </c>
      <c r="B89" s="115">
        <f>SUM('Future Expected Cost'!V86:AA86)</f>
        <v>11063226.198707912</v>
      </c>
      <c r="C89" s="115">
        <f t="shared" si="3"/>
        <v>0</v>
      </c>
      <c r="D89" s="116">
        <f t="shared" si="4"/>
        <v>11063226.198707912</v>
      </c>
      <c r="F89" s="118">
        <f t="shared" si="5"/>
        <v>3080729.8505747099</v>
      </c>
      <c r="G89" s="118">
        <f>SUM('Incentive Relocation assumption'!AH87:AS87)</f>
        <v>25464.423874367989</v>
      </c>
      <c r="H89" s="119">
        <f>SUM('Incentive Relocation assumption'!AB87:AG87)</f>
        <v>3055265.426700342</v>
      </c>
    </row>
    <row r="90" spans="1:8" x14ac:dyDescent="0.35">
      <c r="A90" s="114">
        <v>2106</v>
      </c>
      <c r="B90" s="115">
        <f>SUM('Future Expected Cost'!V87:AA87)</f>
        <v>10578849.170644823</v>
      </c>
      <c r="C90" s="115">
        <f t="shared" si="3"/>
        <v>0</v>
      </c>
      <c r="D90" s="116">
        <f t="shared" si="4"/>
        <v>10578849.170644823</v>
      </c>
      <c r="F90" s="118">
        <f t="shared" si="5"/>
        <v>2915907.378256246</v>
      </c>
      <c r="G90" s="118">
        <f>SUM('Incentive Relocation assumption'!AH88:AS88)</f>
        <v>23049.461936280193</v>
      </c>
      <c r="H90" s="119">
        <f>SUM('Incentive Relocation assumption'!AB88:AG88)</f>
        <v>2892857.9163199659</v>
      </c>
    </row>
    <row r="91" spans="1:8" x14ac:dyDescent="0.35">
      <c r="A91" s="114">
        <v>2107</v>
      </c>
      <c r="B91" s="115">
        <f>SUM('Future Expected Cost'!V88:AA88)</f>
        <v>10115747.13870246</v>
      </c>
      <c r="C91" s="115">
        <f t="shared" si="3"/>
        <v>0</v>
      </c>
      <c r="D91" s="116">
        <f t="shared" si="4"/>
        <v>10115747.13870246</v>
      </c>
      <c r="F91" s="118">
        <f t="shared" si="5"/>
        <v>2760027.0135693066</v>
      </c>
      <c r="G91" s="118">
        <f>SUM('Incentive Relocation assumption'!AH89:AS89)</f>
        <v>20869.080206652892</v>
      </c>
      <c r="H91" s="119">
        <f>SUM('Incentive Relocation assumption'!AB89:AG89)</f>
        <v>2739157.9333626535</v>
      </c>
    </row>
    <row r="92" spans="1:8" x14ac:dyDescent="0.35">
      <c r="A92" s="114">
        <v>2108</v>
      </c>
      <c r="B92" s="115">
        <f>SUM('Future Expected Cost'!V89:AA89)</f>
        <v>9672982.9207001552</v>
      </c>
      <c r="C92" s="115">
        <f t="shared" si="3"/>
        <v>0</v>
      </c>
      <c r="D92" s="116">
        <f t="shared" si="4"/>
        <v>9672982.9207001552</v>
      </c>
      <c r="F92" s="118">
        <f t="shared" si="5"/>
        <v>2612591.4282896467</v>
      </c>
      <c r="G92" s="118">
        <f>SUM('Incentive Relocation assumption'!AH90:AS90)</f>
        <v>18900.184231724499</v>
      </c>
      <c r="H92" s="119">
        <f>SUM('Incentive Relocation assumption'!AB90:AG90)</f>
        <v>2593691.2440579222</v>
      </c>
    </row>
    <row r="93" spans="1:8" x14ac:dyDescent="0.35">
      <c r="A93" s="114">
        <v>2109</v>
      </c>
      <c r="B93" s="115">
        <f>SUM('Future Expected Cost'!V90:AA90)</f>
        <v>9249660.7282153852</v>
      </c>
      <c r="C93" s="115">
        <f t="shared" si="3"/>
        <v>0</v>
      </c>
      <c r="D93" s="116">
        <f t="shared" si="4"/>
        <v>9249660.7282153852</v>
      </c>
      <c r="F93" s="118">
        <f t="shared" si="5"/>
        <v>2473132.1367736948</v>
      </c>
      <c r="G93" s="118">
        <f>SUM('Incentive Relocation assumption'!AH91:AS91)</f>
        <v>17121.969912701792</v>
      </c>
      <c r="H93" s="119">
        <f>SUM('Incentive Relocation assumption'!AB91:AG91)</f>
        <v>2456010.166860993</v>
      </c>
    </row>
    <row r="94" spans="1:8" x14ac:dyDescent="0.35">
      <c r="A94" s="114">
        <v>2110</v>
      </c>
      <c r="B94" s="115">
        <f>SUM('Future Expected Cost'!V91:AA91)</f>
        <v>8611644.6875500493</v>
      </c>
      <c r="C94" s="115">
        <f t="shared" si="3"/>
        <v>0</v>
      </c>
      <c r="D94" s="116">
        <f t="shared" si="4"/>
        <v>8611644.6875500493</v>
      </c>
      <c r="F94" s="118">
        <f t="shared" si="5"/>
        <v>2341207.7112702387</v>
      </c>
      <c r="G94" s="118">
        <f>SUM('Incentive Relocation assumption'!AH92:AS92)</f>
        <v>15515.695470479128</v>
      </c>
      <c r="H94" s="119">
        <f>SUM('Incentive Relocation assumption'!AB92:AG92)</f>
        <v>2325692.0157997594</v>
      </c>
    </row>
    <row r="95" spans="1:8" x14ac:dyDescent="0.35">
      <c r="A95" s="114">
        <v>2111</v>
      </c>
      <c r="B95" s="115">
        <f>SUM('Future Expected Cost'!V92:AA92)</f>
        <v>8234881.7524183346</v>
      </c>
      <c r="C95" s="115">
        <f t="shared" si="3"/>
        <v>0</v>
      </c>
      <c r="D95" s="116">
        <f t="shared" si="4"/>
        <v>8234881.7524183346</v>
      </c>
      <c r="F95" s="118">
        <f t="shared" si="5"/>
        <v>2216402.1178250243</v>
      </c>
      <c r="G95" s="118">
        <f>SUM('Incentive Relocation assumption'!AH93:AS93)</f>
        <v>14064.476161691247</v>
      </c>
      <c r="H95" s="119">
        <f>SUM('Incentive Relocation assumption'!AB93:AG93)</f>
        <v>2202337.6416633329</v>
      </c>
    </row>
    <row r="96" spans="1:8" x14ac:dyDescent="0.35">
      <c r="A96" s="114">
        <v>2112</v>
      </c>
      <c r="B96" s="115">
        <f>SUM('Future Expected Cost'!V93:AA93)</f>
        <v>7874655.9440157013</v>
      </c>
      <c r="C96" s="115">
        <f t="shared" si="3"/>
        <v>0</v>
      </c>
      <c r="D96" s="116">
        <f t="shared" si="4"/>
        <v>7874655.9440157013</v>
      </c>
      <c r="F96" s="118">
        <f t="shared" si="5"/>
        <v>2098323.1637651986</v>
      </c>
      <c r="G96" s="118">
        <f>SUM('Incentive Relocation assumption'!AH94:AS94)</f>
        <v>12753.099473681306</v>
      </c>
      <c r="H96" s="119">
        <f>SUM('Incentive Relocation assumption'!AB94:AG94)</f>
        <v>2085570.0642915173</v>
      </c>
    </row>
    <row r="97" spans="1:8" x14ac:dyDescent="0.35">
      <c r="A97" s="114">
        <v>2113</v>
      </c>
      <c r="B97" s="115">
        <f>SUM('Future Expected Cost'!V94:AA94)</f>
        <v>7530239.2384513309</v>
      </c>
      <c r="C97" s="115">
        <f t="shared" si="3"/>
        <v>0</v>
      </c>
      <c r="D97" s="116">
        <f t="shared" si="4"/>
        <v>7530239.2384513309</v>
      </c>
      <c r="F97" s="118">
        <f t="shared" si="5"/>
        <v>1986601.0484915464</v>
      </c>
      <c r="G97" s="118">
        <f>SUM('Incentive Relocation assumption'!AH95:AS95)</f>
        <v>11567.85875305487</v>
      </c>
      <c r="H97" s="119">
        <f>SUM('Incentive Relocation assumption'!AB95:AG95)</f>
        <v>1975033.1897384916</v>
      </c>
    </row>
    <row r="98" spans="1:8" x14ac:dyDescent="0.35">
      <c r="A98" s="114">
        <v>2114</v>
      </c>
      <c r="B98" s="115">
        <f>SUM('Future Expected Cost'!V95:AA95)</f>
        <v>7200935.7493106285</v>
      </c>
      <c r="C98" s="115">
        <f t="shared" si="3"/>
        <v>0</v>
      </c>
      <c r="D98" s="116">
        <f t="shared" si="4"/>
        <v>7200935.7493106285</v>
      </c>
      <c r="F98" s="118">
        <f t="shared" si="5"/>
        <v>1880887.0099817559</v>
      </c>
      <c r="G98" s="118">
        <f>SUM('Incentive Relocation assumption'!AH96:AS96)</f>
        <v>10496.403426885368</v>
      </c>
      <c r="H98" s="119">
        <f>SUM('Incentive Relocation assumption'!AB96:AG96)</f>
        <v>1870390.6065548705</v>
      </c>
    </row>
    <row r="99" spans="1:8" x14ac:dyDescent="0.35">
      <c r="A99" s="114">
        <v>2115</v>
      </c>
      <c r="B99" s="115">
        <f>SUM('Future Expected Cost'!V96:AA96)</f>
        <v>6886080.3054908775</v>
      </c>
      <c r="C99" s="115">
        <f t="shared" si="3"/>
        <v>0</v>
      </c>
      <c r="D99" s="116">
        <f t="shared" si="4"/>
        <v>6886080.3054908775</v>
      </c>
      <c r="F99" s="118">
        <f t="shared" si="5"/>
        <v>1780852.0600237451</v>
      </c>
      <c r="G99" s="118">
        <f>SUM('Incentive Relocation assumption'!AH97:AS97)</f>
        <v>9527.6041596202958</v>
      </c>
      <c r="H99" s="119">
        <f>SUM('Incentive Relocation assumption'!AB97:AG97)</f>
        <v>1771324.4558641247</v>
      </c>
    </row>
    <row r="100" spans="1:8" x14ac:dyDescent="0.35">
      <c r="A100" s="114">
        <v>2116</v>
      </c>
      <c r="B100" s="115">
        <f>SUM('Future Expected Cost'!V97:AA97)</f>
        <v>6585037.0921117691</v>
      </c>
      <c r="C100" s="115">
        <f t="shared" si="3"/>
        <v>0</v>
      </c>
      <c r="D100" s="116">
        <f t="shared" si="4"/>
        <v>6585037.0921117691</v>
      </c>
      <c r="F100" s="118">
        <f t="shared" si="5"/>
        <v>1686185.8017598384</v>
      </c>
      <c r="G100" s="118">
        <f>SUM('Incentive Relocation assumption'!AH98:AS98)</f>
        <v>8651.4314543093351</v>
      </c>
      <c r="H100" s="119">
        <f>SUM('Incentive Relocation assumption'!AB98:AG98)</f>
        <v>1677534.3703055291</v>
      </c>
    </row>
    <row r="101" spans="1:8" x14ac:dyDescent="0.35">
      <c r="A101" s="114">
        <v>2117</v>
      </c>
      <c r="B101" s="115">
        <f>SUM('Future Expected Cost'!V98:AA98)</f>
        <v>6297198.3516977737</v>
      </c>
      <c r="C101" s="115">
        <f t="shared" si="3"/>
        <v>0</v>
      </c>
      <c r="D101" s="116">
        <f t="shared" si="4"/>
        <v>6297198.3516977737</v>
      </c>
      <c r="F101" s="118">
        <f t="shared" si="5"/>
        <v>1596595.3236353595</v>
      </c>
      <c r="G101" s="118">
        <f>SUM('Incentive Relocation assumption'!AH99:AS99)</f>
        <v>7858.8463557927616</v>
      </c>
      <c r="H101" s="119">
        <f>SUM('Incentive Relocation assumption'!AB99:AG99)</f>
        <v>1588736.4772795667</v>
      </c>
    </row>
    <row r="102" spans="1:8" x14ac:dyDescent="0.35">
      <c r="A102" s="114">
        <v>2118</v>
      </c>
      <c r="B102" s="115">
        <f>SUM('Future Expected Cost'!V99:AA99)</f>
        <v>6021983.1429540413</v>
      </c>
      <c r="C102" s="115">
        <f t="shared" si="3"/>
        <v>0</v>
      </c>
      <c r="D102" s="116">
        <f t="shared" si="4"/>
        <v>6021983.1429540413</v>
      </c>
      <c r="F102" s="118">
        <f t="shared" si="5"/>
        <v>1511804.1643134921</v>
      </c>
      <c r="G102" s="118">
        <f>SUM('Incentive Relocation assumption'!AH100:AS100)</f>
        <v>7141.7020476306225</v>
      </c>
      <c r="H102" s="119">
        <f>SUM('Incentive Relocation assumption'!AB100:AG100)</f>
        <v>1504662.4622658615</v>
      </c>
    </row>
    <row r="103" spans="1:8" x14ac:dyDescent="0.35">
      <c r="A103" s="114">
        <v>2119</v>
      </c>
      <c r="B103" s="115">
        <f>SUM('Future Expected Cost'!V100:AA100)</f>
        <v>5758836.1545767877</v>
      </c>
      <c r="C103" s="115">
        <f t="shared" si="3"/>
        <v>0</v>
      </c>
      <c r="D103" s="116">
        <f t="shared" si="4"/>
        <v>5758836.1545767877</v>
      </c>
      <c r="F103" s="118">
        <f t="shared" si="5"/>
        <v>1431551.3435461661</v>
      </c>
      <c r="G103" s="118">
        <f>SUM('Incentive Relocation assumption'!AH101:AS101)</f>
        <v>6492.6552552687481</v>
      </c>
      <c r="H103" s="119">
        <f>SUM('Incentive Relocation assumption'!AB101:AG101)</f>
        <v>1425058.6882908973</v>
      </c>
    </row>
    <row r="104" spans="1:8" x14ac:dyDescent="0.35">
      <c r="A104" s="114">
        <v>2120</v>
      </c>
      <c r="B104" s="115">
        <f>SUM('Future Expected Cost'!V101:AA101)</f>
        <v>5360035.7819473343</v>
      </c>
      <c r="C104" s="115">
        <f t="shared" si="3"/>
        <v>0</v>
      </c>
      <c r="D104" s="116">
        <f t="shared" si="4"/>
        <v>5360035.7819473343</v>
      </c>
      <c r="F104" s="118">
        <f t="shared" si="5"/>
        <v>1355590.4543819309</v>
      </c>
      <c r="G104" s="118">
        <f>SUM('Incentive Relocation assumption'!AH102:AS102)</f>
        <v>5905.0864765851138</v>
      </c>
      <c r="H104" s="119">
        <f>SUM('Incentive Relocation assumption'!AB102:AG102)</f>
        <v>1349685.3679053457</v>
      </c>
    </row>
    <row r="105" spans="1:8" x14ac:dyDescent="0.35">
      <c r="A105" s="114">
        <v>2121</v>
      </c>
      <c r="B105" s="115">
        <f>SUM('Future Expected Cost'!V102:AA102)</f>
        <v>5125886.1356800003</v>
      </c>
      <c r="C105" s="115">
        <f t="shared" si="3"/>
        <v>0</v>
      </c>
      <c r="D105" s="116">
        <f t="shared" si="4"/>
        <v>5125886.1356800003</v>
      </c>
      <c r="F105" s="118">
        <f t="shared" si="5"/>
        <v>1283688.8124496585</v>
      </c>
      <c r="G105" s="118">
        <f>SUM('Incentive Relocation assumption'!AH103:AS103)</f>
        <v>5373.0281587691925</v>
      </c>
      <c r="H105" s="119">
        <f>SUM('Incentive Relocation assumption'!AB103:AG103)</f>
        <v>1278315.7842908893</v>
      </c>
    </row>
    <row r="106" spans="1:8" x14ac:dyDescent="0.35">
      <c r="A106" s="114">
        <v>2122</v>
      </c>
      <c r="B106" s="115">
        <f>SUM('Future Expected Cost'!V103:AA103)</f>
        <v>4901999.634815949</v>
      </c>
      <c r="C106" s="115">
        <f t="shared" si="3"/>
        <v>0</v>
      </c>
      <c r="D106" s="116">
        <f t="shared" si="4"/>
        <v>4901999.634815949</v>
      </c>
      <c r="F106" s="118">
        <f t="shared" si="5"/>
        <v>1215626.6583844577</v>
      </c>
      <c r="G106" s="118">
        <f>SUM('Incentive Relocation assumption'!AH104:AS104)</f>
        <v>4891.1000284886977</v>
      </c>
      <c r="H106" s="119">
        <f>SUM('Incentive Relocation assumption'!AB104:AG104)</f>
        <v>1210735.5583559689</v>
      </c>
    </row>
    <row r="107" spans="1:8" x14ac:dyDescent="0.35">
      <c r="A107" s="114">
        <v>2123</v>
      </c>
      <c r="B107" s="115">
        <f>SUM('Future Expected Cost'!V104:AA104)</f>
        <v>4687925.0350050759</v>
      </c>
      <c r="C107" s="115">
        <f t="shared" si="3"/>
        <v>0</v>
      </c>
      <c r="D107" s="116">
        <f t="shared" si="4"/>
        <v>4687925.0350050759</v>
      </c>
      <c r="F107" s="118">
        <f t="shared" si="5"/>
        <v>1151196.4097621909</v>
      </c>
      <c r="G107" s="118">
        <f>SUM('Incentive Relocation assumption'!AH105:AS105)</f>
        <v>4454.4508615344248</v>
      </c>
      <c r="H107" s="119">
        <f>SUM('Incentive Relocation assumption'!AB105:AG105)</f>
        <v>1146741.9589006566</v>
      </c>
    </row>
    <row r="108" spans="1:8" x14ac:dyDescent="0.35">
      <c r="A108" s="114">
        <v>2124</v>
      </c>
      <c r="B108" s="115">
        <f>SUM('Future Expected Cost'!V105:AA105)</f>
        <v>4483230.9882178344</v>
      </c>
      <c r="C108" s="115">
        <f t="shared" si="3"/>
        <v>0</v>
      </c>
      <c r="D108" s="116">
        <f t="shared" si="4"/>
        <v>4483230.9882178344</v>
      </c>
      <c r="F108" s="118">
        <f t="shared" si="5"/>
        <v>1090201.9591838818</v>
      </c>
      <c r="G108" s="118">
        <f>SUM('Incentive Relocation assumption'!AH106:AS106)</f>
        <v>4058.7060494251741</v>
      </c>
      <c r="H108" s="119">
        <f>SUM('Incentive Relocation assumption'!AB106:AG106)</f>
        <v>1086143.2531344567</v>
      </c>
    </row>
    <row r="109" spans="1:8" x14ac:dyDescent="0.35">
      <c r="A109" s="114">
        <v>2125</v>
      </c>
      <c r="B109" s="115">
        <f>SUM('Future Expected Cost'!V106:AA106)</f>
        <v>4287505.16321111</v>
      </c>
      <c r="C109" s="115">
        <f t="shared" si="3"/>
        <v>0</v>
      </c>
      <c r="D109" s="116">
        <f t="shared" si="4"/>
        <v>4287505.16321111</v>
      </c>
      <c r="F109" s="118">
        <f t="shared" si="5"/>
        <v>1032458.0154033607</v>
      </c>
      <c r="G109" s="118">
        <f>SUM('Incentive Relocation assumption'!AH107:AS107)</f>
        <v>3699.9203846383721</v>
      </c>
      <c r="H109" s="119">
        <f>SUM('Incentive Relocation assumption'!AB107:AG107)</f>
        <v>1028758.0950187223</v>
      </c>
    </row>
    <row r="110" spans="1:8" x14ac:dyDescent="0.35">
      <c r="A110" s="114">
        <v>2126</v>
      </c>
      <c r="B110" s="115">
        <f>SUM('Future Expected Cost'!V107:AA107)</f>
        <v>4100353.4049655027</v>
      </c>
      <c r="C110" s="115">
        <f t="shared" si="3"/>
        <v>0</v>
      </c>
      <c r="D110" s="116">
        <f t="shared" si="4"/>
        <v>4100353.4049655027</v>
      </c>
      <c r="F110" s="118">
        <f t="shared" si="5"/>
        <v>977789.48462279281</v>
      </c>
      <c r="G110" s="118">
        <f>SUM('Incentive Relocation assumption'!AH108:AS108)</f>
        <v>3374.5355438991132</v>
      </c>
      <c r="H110" s="119">
        <f>SUM('Incentive Relocation assumption'!AB108:AG108)</f>
        <v>974414.94907889364</v>
      </c>
    </row>
    <row r="111" spans="1:8" x14ac:dyDescent="0.35">
      <c r="A111" s="114">
        <v>2127</v>
      </c>
      <c r="B111" s="115">
        <f>SUM('Future Expected Cost'!V108:AA108)</f>
        <v>3921398.9313635505</v>
      </c>
      <c r="C111" s="115">
        <f t="shared" si="3"/>
        <v>0</v>
      </c>
      <c r="D111" s="116">
        <f t="shared" si="4"/>
        <v>3921398.9313635505</v>
      </c>
      <c r="F111" s="118">
        <f t="shared" si="5"/>
        <v>926030.88929303281</v>
      </c>
      <c r="G111" s="118">
        <f>SUM('Incentive Relocation assumption'!AH109:AS109)</f>
        <v>3079.3418009360544</v>
      </c>
      <c r="H111" s="119">
        <f>SUM('Incentive Relocation assumption'!AB109:AG109)</f>
        <v>922951.54749209678</v>
      </c>
    </row>
    <row r="112" spans="1:8" x14ac:dyDescent="0.35">
      <c r="A112" s="114">
        <v>2128</v>
      </c>
      <c r="B112" s="115">
        <f>SUM('Future Expected Cost'!V109:AA109)</f>
        <v>3750281.5654554963</v>
      </c>
      <c r="C112" s="115">
        <f t="shared" si="3"/>
        <v>0</v>
      </c>
      <c r="D112" s="116">
        <f t="shared" si="4"/>
        <v>3750281.5654554963</v>
      </c>
      <c r="F112" s="118">
        <f t="shared" si="5"/>
        <v>877025.82195082412</v>
      </c>
      <c r="G112" s="118">
        <f>SUM('Incentive Relocation assumption'!AH110:AS110)</f>
        <v>2811.4435469258779</v>
      </c>
      <c r="H112" s="119">
        <f>SUM('Incentive Relocation assumption'!AB110:AG110)</f>
        <v>874214.37840389821</v>
      </c>
    </row>
    <row r="113" spans="1:8" x14ac:dyDescent="0.35">
      <c r="A113" s="114">
        <v>2129</v>
      </c>
      <c r="B113" s="115">
        <f>SUM('Future Expected Cost'!V110:AA110)</f>
        <v>3586657.001732674</v>
      </c>
      <c r="C113" s="115">
        <f t="shared" si="3"/>
        <v>0</v>
      </c>
      <c r="D113" s="116">
        <f t="shared" si="4"/>
        <v>3586657.001732674</v>
      </c>
      <c r="F113" s="118">
        <f t="shared" si="5"/>
        <v>830626.43180413556</v>
      </c>
      <c r="G113" s="118">
        <f>SUM('Incentive Relocation assumption'!AH111:AS111)</f>
        <v>2568.2282389516913</v>
      </c>
      <c r="H113" s="119">
        <f>SUM('Incentive Relocation assumption'!AB111:AG111)</f>
        <v>828058.20356518391</v>
      </c>
    </row>
    <row r="114" spans="1:8" x14ac:dyDescent="0.35">
      <c r="A114" s="114">
        <v>2130</v>
      </c>
      <c r="B114" s="115">
        <f>SUM('Future Expected Cost'!V111:AA111)</f>
        <v>3337276.114724868</v>
      </c>
      <c r="C114" s="115">
        <f t="shared" si="3"/>
        <v>0</v>
      </c>
      <c r="D114" s="116">
        <f t="shared" si="4"/>
        <v>3337276.114724868</v>
      </c>
      <c r="F114" s="118">
        <f t="shared" si="5"/>
        <v>786692.94194186421</v>
      </c>
      <c r="G114" s="118">
        <f>SUM('Incentive Relocation assumption'!AH112:AS112)</f>
        <v>2347.3384347197712</v>
      </c>
      <c r="H114" s="119">
        <f>SUM('Incentive Relocation assumption'!AB112:AG112)</f>
        <v>784345.60350714449</v>
      </c>
    </row>
    <row r="115" spans="1:8" x14ac:dyDescent="0.35">
      <c r="A115" s="114">
        <v>2131</v>
      </c>
      <c r="B115" s="115">
        <f>SUM('Future Expected Cost'!V112:AA112)</f>
        <v>3191717.0595141207</v>
      </c>
      <c r="C115" s="115">
        <f t="shared" si="3"/>
        <v>0</v>
      </c>
      <c r="D115" s="116">
        <f t="shared" si="4"/>
        <v>3191717.0595141207</v>
      </c>
      <c r="F115" s="118">
        <f t="shared" si="5"/>
        <v>745093.19519591948</v>
      </c>
      <c r="G115" s="118">
        <f>SUM('Incentive Relocation assumption'!AH113:AS113)</f>
        <v>2146.6466058948472</v>
      </c>
      <c r="H115" s="119">
        <f>SUM('Incentive Relocation assumption'!AB113:AG113)</f>
        <v>742946.54859002458</v>
      </c>
    </row>
    <row r="116" spans="1:8" x14ac:dyDescent="0.35">
      <c r="A116" s="114">
        <v>2132</v>
      </c>
      <c r="B116" s="115">
        <f>SUM('Future Expected Cost'!V113:AA113)</f>
        <v>3052528.8756480194</v>
      </c>
      <c r="C116" s="115">
        <f t="shared" si="3"/>
        <v>0</v>
      </c>
      <c r="D116" s="116">
        <f t="shared" si="4"/>
        <v>3052528.8756480194</v>
      </c>
      <c r="F116" s="118">
        <f t="shared" si="5"/>
        <v>705702.22682350362</v>
      </c>
      <c r="G116" s="118">
        <f>SUM('Incentive Relocation assumption'!AH114:AS114)</f>
        <v>1964.2324531306558</v>
      </c>
      <c r="H116" s="119">
        <f>SUM('Incentive Relocation assumption'!AB114:AG114)</f>
        <v>703737.99437037297</v>
      </c>
    </row>
    <row r="117" spans="1:8" x14ac:dyDescent="0.35">
      <c r="A117" s="114">
        <v>2133</v>
      </c>
      <c r="B117" s="115">
        <f>SUM('Future Expected Cost'!V114:AA114)</f>
        <v>2919431.8236256274</v>
      </c>
      <c r="C117" s="115">
        <f t="shared" si="3"/>
        <v>0</v>
      </c>
      <c r="D117" s="116">
        <f t="shared" si="4"/>
        <v>2919431.8236256274</v>
      </c>
      <c r="F117" s="118">
        <f t="shared" si="5"/>
        <v>668401.86230625689</v>
      </c>
      <c r="G117" s="118">
        <f>SUM('Incentive Relocation assumption'!AH115:AS115)</f>
        <v>1798.362473514127</v>
      </c>
      <c r="H117" s="119">
        <f>SUM('Incentive Relocation assumption'!AB115:AG115)</f>
        <v>666603.49983274273</v>
      </c>
    </row>
    <row r="118" spans="1:8" x14ac:dyDescent="0.35">
      <c r="A118" s="114">
        <v>2134</v>
      </c>
      <c r="B118" s="115">
        <f>SUM('Future Expected Cost'!V115:AA115)</f>
        <v>2792158.4833108531</v>
      </c>
      <c r="C118" s="115">
        <f t="shared" si="3"/>
        <v>0</v>
      </c>
      <c r="D118" s="116">
        <f t="shared" si="4"/>
        <v>2792158.4833108531</v>
      </c>
      <c r="F118" s="118">
        <f t="shared" si="5"/>
        <v>633080.33868174418</v>
      </c>
      <c r="G118" s="118">
        <f>SUM('Incentive Relocation assumption'!AH116:AS116)</f>
        <v>1647.4715560232235</v>
      </c>
      <c r="H118" s="119">
        <f>SUM('Incentive Relocation assumption'!AB116:AG116)</f>
        <v>631432.86712572095</v>
      </c>
    </row>
    <row r="119" spans="1:8" x14ac:dyDescent="0.35">
      <c r="A119" s="114">
        <v>2135</v>
      </c>
      <c r="B119" s="115">
        <f>SUM('Future Expected Cost'!V116:AA116)</f>
        <v>2670453.2099438645</v>
      </c>
      <c r="C119" s="115">
        <f t="shared" si="3"/>
        <v>0</v>
      </c>
      <c r="D119" s="116">
        <f t="shared" si="4"/>
        <v>2670453.2099438645</v>
      </c>
      <c r="F119" s="118">
        <f t="shared" si="5"/>
        <v>599631.94793242007</v>
      </c>
      <c r="G119" s="118">
        <f>SUM('Incentive Relocation assumption'!AH117:AS117)</f>
        <v>1510.1464029963606</v>
      </c>
      <c r="H119" s="119">
        <f>SUM('Incentive Relocation assumption'!AB117:AG117)</f>
        <v>598121.80152942368</v>
      </c>
    </row>
    <row r="120" spans="1:8" x14ac:dyDescent="0.35">
      <c r="A120" s="114">
        <v>2136</v>
      </c>
      <c r="B120" s="115">
        <f>SUM('Future Expected Cost'!V117:AA117)</f>
        <v>2554071.6142321578</v>
      </c>
      <c r="C120" s="115">
        <f t="shared" si="3"/>
        <v>0</v>
      </c>
      <c r="D120" s="116">
        <f t="shared" si="4"/>
        <v>2554071.6142321578</v>
      </c>
      <c r="F120" s="118">
        <f t="shared" si="5"/>
        <v>567956.70105845854</v>
      </c>
      <c r="G120" s="118">
        <f>SUM('Incentive Relocation assumption'!AH118:AS118)</f>
        <v>1385.1105957676223</v>
      </c>
      <c r="H120" s="119">
        <f>SUM('Incentive Relocation assumption'!AB118:AG118)</f>
        <v>566571.59046269092</v>
      </c>
    </row>
    <row r="121" spans="1:8" x14ac:dyDescent="0.35">
      <c r="A121" s="114">
        <v>2137</v>
      </c>
      <c r="B121" s="115">
        <f>SUM('Future Expected Cost'!V118:AA118)</f>
        <v>2442780.0654530413</v>
      </c>
      <c r="C121" s="115">
        <f t="shared" si="3"/>
        <v>0</v>
      </c>
      <c r="D121" s="116">
        <f t="shared" si="4"/>
        <v>2442780.0654530413</v>
      </c>
      <c r="F121" s="118">
        <f t="shared" si="5"/>
        <v>537960.01155439718</v>
      </c>
      <c r="G121" s="118">
        <f>SUM('Incentive Relocation assumption'!AH119:AS119)</f>
        <v>1271.2111407688462</v>
      </c>
      <c r="H121" s="119">
        <f>SUM('Incentive Relocation assumption'!AB119:AG119)</f>
        <v>536688.80041362834</v>
      </c>
    </row>
    <row r="122" spans="1:8" x14ac:dyDescent="0.35">
      <c r="A122" s="114">
        <v>2138</v>
      </c>
      <c r="B122" s="115">
        <f>SUM('Future Expected Cost'!V119:AA119)</f>
        <v>2336355.2165467795</v>
      </c>
      <c r="C122" s="115">
        <f t="shared" si="3"/>
        <v>0</v>
      </c>
      <c r="D122" s="116">
        <f t="shared" si="4"/>
        <v>2336355.2165467795</v>
      </c>
      <c r="F122" s="118">
        <f t="shared" si="5"/>
        <v>509552.39709605335</v>
      </c>
      <c r="G122" s="118">
        <f>SUM('Incentive Relocation assumption'!AH120:AS120)</f>
        <v>1167.4063487317255</v>
      </c>
      <c r="H122" s="119">
        <f>SUM('Incentive Relocation assumption'!AB120:AG120)</f>
        <v>508384.99074732163</v>
      </c>
    </row>
    <row r="123" spans="1:8" x14ac:dyDescent="0.35">
      <c r="A123" s="114">
        <v>2139</v>
      </c>
      <c r="B123" s="115">
        <f>SUM('Future Expected Cost'!V120:AA120)</f>
        <v>2234583.5502250227</v>
      </c>
      <c r="C123" s="115">
        <f t="shared" si="3"/>
        <v>0</v>
      </c>
      <c r="D123" s="116">
        <f t="shared" si="4"/>
        <v>2234583.5502250227</v>
      </c>
      <c r="F123" s="118">
        <f t="shared" si="5"/>
        <v>482649.19832421944</v>
      </c>
      <c r="G123" s="118">
        <f>SUM('Incentive Relocation assumption'!AH121:AS121)</f>
        <v>1072.7549143236974</v>
      </c>
      <c r="H123" s="119">
        <f>SUM('Incentive Relocation assumption'!AB121:AG121)</f>
        <v>481576.44340989576</v>
      </c>
    </row>
    <row r="124" spans="1:8" x14ac:dyDescent="0.35">
      <c r="A124" s="114">
        <v>2140</v>
      </c>
      <c r="B124" s="115">
        <f>SUM('Future Expected Cost'!V121:AA121)</f>
        <v>2078570.1580377782</v>
      </c>
      <c r="C124" s="115">
        <f t="shared" si="3"/>
        <v>0</v>
      </c>
      <c r="D124" s="116">
        <f t="shared" si="4"/>
        <v>2078570.1580377782</v>
      </c>
      <c r="F124" s="118">
        <f t="shared" si="5"/>
        <v>457170.31368574855</v>
      </c>
      <c r="G124" s="118">
        <f>SUM('Incentive Relocation assumption'!AH122:AS122)</f>
        <v>986.40607678533058</v>
      </c>
      <c r="H124" s="119">
        <f>SUM('Incentive Relocation assumption'!AB122:AG122)</f>
        <v>456183.9076089632</v>
      </c>
    </row>
    <row r="125" spans="1:8" x14ac:dyDescent="0.35">
      <c r="A125" s="114">
        <v>2141</v>
      </c>
      <c r="B125" s="115">
        <f>SUM('Future Expected Cost'!V122:AA122)</f>
        <v>1988057.2100547678</v>
      </c>
      <c r="C125" s="115">
        <f t="shared" si="3"/>
        <v>0</v>
      </c>
      <c r="D125" s="116">
        <f t="shared" si="4"/>
        <v>1988057.2100547678</v>
      </c>
      <c r="F125" s="118">
        <f t="shared" si="5"/>
        <v>433039.94936129847</v>
      </c>
      <c r="G125" s="118">
        <f>SUM('Incentive Relocation assumption'!AH123:AS123)</f>
        <v>907.5907540469052</v>
      </c>
      <c r="H125" s="119">
        <f>SUM('Incentive Relocation assumption'!AB123:AG123)</f>
        <v>432132.35860725155</v>
      </c>
    </row>
    <row r="126" spans="1:8" x14ac:dyDescent="0.35">
      <c r="A126" s="114">
        <v>2142</v>
      </c>
      <c r="B126" s="115">
        <f>SUM('Future Expected Cost'!V123:AA123)</f>
        <v>1901499.9355197425</v>
      </c>
      <c r="C126" s="115">
        <f t="shared" si="3"/>
        <v>0</v>
      </c>
      <c r="D126" s="116">
        <f t="shared" si="4"/>
        <v>1901499.9355197425</v>
      </c>
      <c r="F126" s="118">
        <f t="shared" si="5"/>
        <v>410186.38337265886</v>
      </c>
      <c r="G126" s="118">
        <f>SUM('Incentive Relocation assumption'!AH124:AS124)</f>
        <v>835.61355352570388</v>
      </c>
      <c r="H126" s="119">
        <f>SUM('Incentive Relocation assumption'!AB124:AG124)</f>
        <v>409350.76981913316</v>
      </c>
    </row>
    <row r="127" spans="1:8" x14ac:dyDescent="0.35">
      <c r="A127" s="114">
        <v>2143</v>
      </c>
      <c r="B127" s="115">
        <f>SUM('Future Expected Cost'!V124:AA124)</f>
        <v>1818724.8834411183</v>
      </c>
      <c r="C127" s="115">
        <f t="shared" si="3"/>
        <v>0</v>
      </c>
      <c r="D127" s="116">
        <f t="shared" si="4"/>
        <v>1818724.8834411183</v>
      </c>
      <c r="F127" s="118">
        <f t="shared" si="5"/>
        <v>388541.74302161852</v>
      </c>
      <c r="G127" s="118">
        <f>SUM('Incentive Relocation assumption'!AH125:AS125)</f>
        <v>769.84557245504448</v>
      </c>
      <c r="H127" s="119">
        <f>SUM('Incentive Relocation assumption'!AB125:AG125)</f>
        <v>387771.89744916349</v>
      </c>
    </row>
    <row r="128" spans="1:8" x14ac:dyDescent="0.35">
      <c r="A128" s="114">
        <v>2144</v>
      </c>
      <c r="B128" s="115">
        <f>SUM('Future Expected Cost'!V125:AA125)</f>
        <v>1739566.2317490962</v>
      </c>
      <c r="C128" s="115">
        <f t="shared" si="3"/>
        <v>0</v>
      </c>
      <c r="D128" s="116">
        <f t="shared" si="4"/>
        <v>1739566.2317490962</v>
      </c>
      <c r="F128" s="118">
        <f t="shared" si="5"/>
        <v>368041.79486714466</v>
      </c>
      <c r="G128" s="118">
        <f>SUM('Incentive Relocation assumption'!AH126:AS126)</f>
        <v>709.71790928428345</v>
      </c>
      <c r="H128" s="119">
        <f>SUM('Incentive Relocation assumption'!AB126:AG126)</f>
        <v>367332.07695786038</v>
      </c>
    </row>
    <row r="129" spans="1:8" x14ac:dyDescent="0.35">
      <c r="A129" s="114">
        <v>2145</v>
      </c>
      <c r="B129" s="115">
        <f>SUM('Future Expected Cost'!V126:AA126)</f>
        <v>1663865.4508109246</v>
      </c>
      <c r="C129" s="115">
        <f t="shared" si="3"/>
        <v>0</v>
      </c>
      <c r="D129" s="116">
        <f t="shared" si="4"/>
        <v>1663865.4508109246</v>
      </c>
      <c r="F129" s="118">
        <f t="shared" si="5"/>
        <v>348625.74649854773</v>
      </c>
      <c r="G129" s="118">
        <f>SUM('Incentive Relocation assumption'!AH127:AS127)</f>
        <v>654.71581551036581</v>
      </c>
      <c r="H129" s="119">
        <f>SUM('Incentive Relocation assumption'!AB127:AG127)</f>
        <v>347971.03068303736</v>
      </c>
    </row>
    <row r="130" spans="1:8" x14ac:dyDescent="0.35">
      <c r="A130" s="114">
        <v>2146</v>
      </c>
      <c r="B130" s="115">
        <f>SUM('Future Expected Cost'!V127:AA127)</f>
        <v>1591470.9818251382</v>
      </c>
      <c r="C130" s="115">
        <f t="shared" si="3"/>
        <v>0</v>
      </c>
      <c r="D130" s="116">
        <f t="shared" si="4"/>
        <v>1591470.9818251382</v>
      </c>
      <c r="F130" s="118">
        <f t="shared" si="5"/>
        <v>330236.05940961058</v>
      </c>
      <c r="G130" s="118">
        <f>SUM('Incentive Relocation assumption'!AH128:AS128)</f>
        <v>604.37342433931451</v>
      </c>
      <c r="H130" s="119">
        <f>SUM('Incentive Relocation assumption'!AB128:AG128)</f>
        <v>329631.68598527124</v>
      </c>
    </row>
    <row r="131" spans="1:8" x14ac:dyDescent="0.35">
      <c r="A131" s="114">
        <v>2147</v>
      </c>
      <c r="B131" s="115">
        <f>SUM('Future Expected Cost'!V128:AA128)</f>
        <v>1522237.9294353335</v>
      </c>
      <c r="C131" s="115">
        <f t="shared" si="3"/>
        <v>0</v>
      </c>
      <c r="D131" s="116">
        <f t="shared" si="4"/>
        <v>1522237.9294353335</v>
      </c>
      <c r="F131" s="118">
        <f t="shared" si="5"/>
        <v>312818.27232266311</v>
      </c>
      <c r="G131" s="118">
        <f>SUM('Incentive Relocation assumption'!AH129:AS129)</f>
        <v>558.268998914485</v>
      </c>
      <c r="H131" s="119">
        <f>SUM('Incentive Relocation assumption'!AB129:AG129)</f>
        <v>312260.00332374865</v>
      </c>
    </row>
    <row r="132" spans="1:8" x14ac:dyDescent="0.35">
      <c r="A132" s="114">
        <v>2148</v>
      </c>
      <c r="B132" s="115">
        <f>SUM('Future Expected Cost'!V129:AA129)</f>
        <v>1456027.7679333182</v>
      </c>
      <c r="C132" s="115">
        <f t="shared" si="3"/>
        <v>0</v>
      </c>
      <c r="D132" s="116">
        <f t="shared" si="4"/>
        <v>1456027.7679333182</v>
      </c>
      <c r="F132" s="118">
        <f t="shared" si="5"/>
        <v>296320.83435251715</v>
      </c>
      <c r="G132" s="118">
        <f>SUM('Incentive Relocation assumption'!AH130:AS130)</f>
        <v>516.02064855098706</v>
      </c>
      <c r="H132" s="119">
        <f>SUM('Incentive Relocation assumption'!AB130:AG130)</f>
        <v>295804.81370396615</v>
      </c>
    </row>
    <row r="133" spans="1:8" x14ac:dyDescent="0.35">
      <c r="A133" s="114">
        <v>2149</v>
      </c>
      <c r="B133" s="115">
        <f>SUM('Future Expected Cost'!V130:AA130)</f>
        <v>1392708.0604494491</v>
      </c>
      <c r="C133" s="115">
        <f t="shared" si="3"/>
        <v>0</v>
      </c>
      <c r="D133" s="116">
        <f t="shared" si="4"/>
        <v>1392708.0604494491</v>
      </c>
      <c r="F133" s="118">
        <f t="shared" si="5"/>
        <v>280694.94743829354</v>
      </c>
      <c r="G133" s="118">
        <f>SUM('Incentive Relocation assumption'!AH131:AS131)</f>
        <v>477.28246655426182</v>
      </c>
      <c r="H133" s="119">
        <f>SUM('Incentive Relocation assumption'!AB131:AG131)</f>
        <v>280217.66497173929</v>
      </c>
    </row>
    <row r="134" spans="1:8" x14ac:dyDescent="0.35">
      <c r="A134" s="114">
        <v>2150</v>
      </c>
      <c r="B134" s="115">
        <f>SUM('Future Expected Cost'!V131:AA131)</f>
        <v>1295061.04281572</v>
      </c>
      <c r="C134" s="115">
        <f t="shared" si="3"/>
        <v>0</v>
      </c>
      <c r="D134" s="116">
        <f t="shared" si="4"/>
        <v>1295061.04281572</v>
      </c>
      <c r="F134" s="118">
        <f t="shared" si="5"/>
        <v>265894.41750668909</v>
      </c>
      <c r="G134" s="118">
        <f>SUM('Incentive Relocation assumption'!AH132:AS132)</f>
        <v>441.74104781904373</v>
      </c>
      <c r="H134" s="119">
        <f>SUM('Incentive Relocation assumption'!AB132:AG132)</f>
        <v>265452.67645887006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Expected'!B4/'Property Value'!B3</f>
        <v>7.7732641056900416E-7</v>
      </c>
      <c r="C4" s="40">
        <f>'Total Property Damage Expected'!C4/'Property Value'!C3</f>
        <v>1.6734095441554196E-6</v>
      </c>
      <c r="D4" s="40">
        <f>'Total Property Damage Expected'!D4/'Property Value'!D3</f>
        <v>1.5975481867481648E-6</v>
      </c>
      <c r="E4" s="40">
        <f>'Total Property Damage Expected'!E4/'Property Value'!E3</f>
        <v>7.8161907478672163E-6</v>
      </c>
      <c r="F4" s="40">
        <f>'Total Property Damage Expected'!F4/'Property Value'!F3</f>
        <v>4.7202473468177389E-6</v>
      </c>
      <c r="G4" s="40">
        <f>'Total Property Damage Expected'!G4/'Property Value'!G3</f>
        <v>1.0830303540260726E-5</v>
      </c>
      <c r="H4" s="41">
        <f>'Total Property Damage Expected'!H4/'Property Value'!B3</f>
        <v>3.0946395530299411E-6</v>
      </c>
      <c r="I4" s="41">
        <f>'Total Property Damage Expected'!I4/'Property Value'!C3</f>
        <v>5.5214455915927088E-6</v>
      </c>
      <c r="J4" s="41">
        <f>'Total Property Damage Expected'!J4/'Property Value'!D3</f>
        <v>3.1543049126435219E-6</v>
      </c>
      <c r="K4" s="41">
        <f>'Total Property Damage Expected'!K4/'Property Value'!E3</f>
        <v>1.7269363447559002E-5</v>
      </c>
      <c r="L4" s="41">
        <f>'Total Property Damage Expected'!L4/'Property Value'!F3</f>
        <v>1.1246015997918936E-5</v>
      </c>
      <c r="M4" s="41">
        <f>'Total Property Damage Expected'!M4/'Property Value'!G3</f>
        <v>1.8446996450272219E-5</v>
      </c>
      <c r="N4" s="42">
        <f>'Total Property Damage Expected'!N4/'Property Value'!B3</f>
        <v>6.1711574114534104E-5</v>
      </c>
      <c r="O4" s="42">
        <f>'Total Property Damage Expected'!O4/'Property Value'!C3</f>
        <v>1.8459212750129698E-4</v>
      </c>
      <c r="P4" s="42">
        <f>'Total Property Damage Expected'!P4/'Property Value'!D3</f>
        <v>1.2229391972443085E-4</v>
      </c>
      <c r="Q4" s="42">
        <f>'Total Property Damage Expected'!Q4/'Property Value'!E3</f>
        <v>3.0329659192737592E-4</v>
      </c>
      <c r="R4" s="42">
        <f>'Total Property Damage Expected'!R4/'Property Value'!F3</f>
        <v>1.5405808682665212E-4</v>
      </c>
      <c r="S4" s="42">
        <f>'Total Property Damage Expected'!S4/'Property Value'!G3</f>
        <v>3.3693816326930037E-4</v>
      </c>
    </row>
    <row r="5" spans="1:19" x14ac:dyDescent="0.35">
      <c r="A5">
        <v>2024</v>
      </c>
      <c r="B5" s="40">
        <f>'Total Property Damage Expected'!B5/'Property Value'!B4</f>
        <v>7.8190638579787545E-7</v>
      </c>
      <c r="C5" s="40">
        <f>'Total Property Damage Expected'!C5/'Property Value'!C4</f>
        <v>1.6832692043390717E-6</v>
      </c>
      <c r="D5" s="40">
        <f>'Total Property Damage Expected'!D5/'Property Value'!D4</f>
        <v>1.6069608749352019E-6</v>
      </c>
      <c r="E5" s="40">
        <f>'Total Property Damage Expected'!E5/'Property Value'!E4</f>
        <v>7.8622434221654679E-6</v>
      </c>
      <c r="F5" s="40">
        <f>'Total Property Damage Expected'!F5/'Property Value'!F4</f>
        <v>4.7480588499760399E-6</v>
      </c>
      <c r="G5" s="40">
        <f>'Total Property Damage Expected'!G5/'Property Value'!G4</f>
        <v>1.0894115243119556E-5</v>
      </c>
      <c r="H5" s="41">
        <f>'Total Property Damage Expected'!H5/'Property Value'!B4</f>
        <v>3.0896539904673763E-6</v>
      </c>
      <c r="I5" s="41">
        <f>'Total Property Damage Expected'!I5/'Property Value'!C4</f>
        <v>5.5125503674604721E-6</v>
      </c>
      <c r="J5" s="41">
        <f>'Total Property Damage Expected'!J5/'Property Value'!D4</f>
        <v>3.1492232272924787E-6</v>
      </c>
      <c r="K5" s="41">
        <f>'Total Property Damage Expected'!K5/'Property Value'!E4</f>
        <v>1.7241541954810619E-5</v>
      </c>
      <c r="L5" s="41">
        <f>'Total Property Damage Expected'!L5/'Property Value'!F4</f>
        <v>1.1227898309129515E-5</v>
      </c>
      <c r="M5" s="41">
        <f>'Total Property Damage Expected'!M5/'Property Value'!G4</f>
        <v>1.841727775337125E-5</v>
      </c>
      <c r="N5" s="42">
        <f>'Total Property Damage Expected'!N5/'Property Value'!B4</f>
        <v>6.1583525765793271E-5</v>
      </c>
      <c r="O5" s="42">
        <f>'Total Property Damage Expected'!O5/'Property Value'!C4</f>
        <v>1.8420910831152179E-4</v>
      </c>
      <c r="P5" s="42">
        <f>'Total Property Damage Expected'!P5/'Property Value'!D4</f>
        <v>1.2204016611813496E-4</v>
      </c>
      <c r="Q5" s="42">
        <f>'Total Property Damage Expected'!Q5/'Property Value'!E4</f>
        <v>3.0266726706680851E-4</v>
      </c>
      <c r="R5" s="42">
        <f>'Total Property Damage Expected'!R5/'Property Value'!F4</f>
        <v>1.537384242040181E-4</v>
      </c>
      <c r="S5" s="42">
        <f>'Total Property Damage Expected'!S5/'Property Value'!G4</f>
        <v>3.3623903387496133E-4</v>
      </c>
    </row>
    <row r="6" spans="1:19" x14ac:dyDescent="0.35">
      <c r="A6">
        <v>2025</v>
      </c>
      <c r="B6" s="40">
        <f>'Total Property Damage Expected'!B6/'Property Value'!B5</f>
        <v>7.8651334605235726E-7</v>
      </c>
      <c r="C6" s="40">
        <f>'Total Property Damage Expected'!C6/'Property Value'!C5</f>
        <v>1.6931869572348612E-6</v>
      </c>
      <c r="D6" s="40">
        <f>'Total Property Damage Expected'!D6/'Property Value'!D5</f>
        <v>1.6164290222937624E-6</v>
      </c>
      <c r="E6" s="40">
        <f>'Total Property Damage Expected'!E6/'Property Value'!E5</f>
        <v>7.9085674369259019E-6</v>
      </c>
      <c r="F6" s="40">
        <f>'Total Property Damage Expected'!F6/'Property Value'!F5</f>
        <v>4.7760342173666759E-6</v>
      </c>
      <c r="G6" s="40">
        <f>'Total Property Damage Expected'!G6/'Property Value'!G5</f>
        <v>1.0958302921906171E-5</v>
      </c>
      <c r="H6" s="41">
        <f>'Total Property Damage Expected'!H6/'Property Value'!B5</f>
        <v>3.0846764598043714E-6</v>
      </c>
      <c r="I6" s="41">
        <f>'Total Property Damage Expected'!I6/'Property Value'!C5</f>
        <v>5.5036694738167007E-6</v>
      </c>
      <c r="J6" s="41">
        <f>'Total Property Damage Expected'!J6/'Property Value'!D5</f>
        <v>3.1441497286978599E-6</v>
      </c>
      <c r="K6" s="41">
        <f>'Total Property Damage Expected'!K6/'Property Value'!E5</f>
        <v>1.7213765283370277E-5</v>
      </c>
      <c r="L6" s="41">
        <f>'Total Property Damage Expected'!L6/'Property Value'!F5</f>
        <v>1.1209809808511895E-5</v>
      </c>
      <c r="M6" s="41">
        <f>'Total Property Damage Expected'!M6/'Property Value'!G5</f>
        <v>1.838760693423444E-5</v>
      </c>
      <c r="N6" s="42">
        <f>'Total Property Damage Expected'!N6/'Property Value'!B5</f>
        <v>6.1455743110803564E-5</v>
      </c>
      <c r="O6" s="42">
        <f>'Total Property Damage Expected'!O6/'Property Value'!C5</f>
        <v>1.8382688386690569E-4</v>
      </c>
      <c r="P6" s="42">
        <f>'Total Property Damage Expected'!P6/'Property Value'!D5</f>
        <v>1.2178693903754742E-4</v>
      </c>
      <c r="Q6" s="42">
        <f>'Total Property Damage Expected'!Q6/'Property Value'!E5</f>
        <v>3.0203924802302458E-4</v>
      </c>
      <c r="R6" s="42">
        <f>'Total Property Damage Expected'!R6/'Property Value'!F5</f>
        <v>1.534194248649183E-4</v>
      </c>
      <c r="S6" s="42">
        <f>'Total Property Damage Expected'!S6/'Property Value'!G5</f>
        <v>3.3554135513823037E-4</v>
      </c>
    </row>
    <row r="7" spans="1:19" x14ac:dyDescent="0.35">
      <c r="A7">
        <v>2026</v>
      </c>
      <c r="B7" s="40">
        <f>'Total Property Damage Expected'!B7/'Property Value'!B6</f>
        <v>7.9114745032711057E-7</v>
      </c>
      <c r="C7" s="40">
        <f>'Total Property Damage Expected'!C7/'Property Value'!C6</f>
        <v>1.7031631451226585E-6</v>
      </c>
      <c r="D7" s="40">
        <f>'Total Property Damage Expected'!D7/'Property Value'!D6</f>
        <v>1.6259529555870039E-6</v>
      </c>
      <c r="E7" s="40">
        <f>'Total Property Damage Expected'!E7/'Property Value'!E6</f>
        <v>7.9551643908753538E-6</v>
      </c>
      <c r="F7" s="40">
        <f>'Total Property Damage Expected'!F7/'Property Value'!F6</f>
        <v>4.804174414470965E-6</v>
      </c>
      <c r="G7" s="40">
        <f>'Total Property Damage Expected'!G7/'Property Value'!G6</f>
        <v>1.1022868791855269E-5</v>
      </c>
      <c r="H7" s="41">
        <f>'Total Property Damage Expected'!H7/'Property Value'!B6</f>
        <v>3.0797069481012811E-6</v>
      </c>
      <c r="I7" s="41">
        <f>'Total Property Damage Expected'!I7/'Property Value'!C6</f>
        <v>5.4948028875745233E-6</v>
      </c>
      <c r="J7" s="41">
        <f>'Total Property Damage Expected'!J7/'Property Value'!D6</f>
        <v>3.1390844036705401E-6</v>
      </c>
      <c r="K7" s="41">
        <f>'Total Property Damage Expected'!K7/'Property Value'!E6</f>
        <v>1.7186033361029425E-5</v>
      </c>
      <c r="L7" s="41">
        <f>'Total Property Damage Expected'!L7/'Property Value'!F6</f>
        <v>1.1191750449043014E-5</v>
      </c>
      <c r="M7" s="41">
        <f>'Total Property Damage Expected'!M7/'Property Value'!G6</f>
        <v>1.8357983915729189E-5</v>
      </c>
      <c r="N7" s="42">
        <f>'Total Property Damage Expected'!N7/'Property Value'!B6</f>
        <v>6.1328225598264102E-5</v>
      </c>
      <c r="O7" s="42">
        <f>'Total Property Damage Expected'!O7/'Property Value'!C6</f>
        <v>1.8344545251839322E-4</v>
      </c>
      <c r="P7" s="42">
        <f>'Total Property Damage Expected'!P7/'Property Value'!D6</f>
        <v>1.2153423739015439E-4</v>
      </c>
      <c r="Q7" s="42">
        <f>'Total Property Damage Expected'!Q7/'Property Value'!E6</f>
        <v>3.0141253208652142E-4</v>
      </c>
      <c r="R7" s="42">
        <f>'Total Property Damage Expected'!R7/'Property Value'!F6</f>
        <v>1.5310108743307347E-4</v>
      </c>
      <c r="S7" s="42">
        <f>'Total Property Damage Expected'!S7/'Property Value'!G6</f>
        <v>3.3484512404906752E-4</v>
      </c>
    </row>
    <row r="8" spans="1:19" x14ac:dyDescent="0.35">
      <c r="A8">
        <v>2027</v>
      </c>
      <c r="B8" s="40">
        <f>'Total Property Damage Expected'!B8/'Property Value'!B7</f>
        <v>7.9580885855358571E-7</v>
      </c>
      <c r="C8" s="40">
        <f>'Total Property Damage Expected'!C8/'Property Value'!C7</f>
        <v>1.7131981122990322E-6</v>
      </c>
      <c r="D8" s="40">
        <f>'Total Property Damage Expected'!D8/'Property Value'!D7</f>
        <v>1.6355330035033576E-6</v>
      </c>
      <c r="E8" s="40">
        <f>'Total Property Damage Expected'!E8/'Property Value'!E7</f>
        <v>8.0020358921602993E-6</v>
      </c>
      <c r="F8" s="40">
        <f>'Total Property Damage Expected'!F8/'Property Value'!F7</f>
        <v>4.832480412458795E-6</v>
      </c>
      <c r="G8" s="40">
        <f>'Total Property Damage Expected'!G8/'Property Value'!G7</f>
        <v>1.1087815081253616E-5</v>
      </c>
      <c r="H8" s="41">
        <f>'Total Property Damage Expected'!H8/'Property Value'!B7</f>
        <v>3.0747454424393084E-6</v>
      </c>
      <c r="I8" s="41">
        <f>'Total Property Damage Expected'!I8/'Property Value'!C7</f>
        <v>5.4859505856842606E-6</v>
      </c>
      <c r="J8" s="41">
        <f>'Total Property Damage Expected'!J8/'Property Value'!D7</f>
        <v>3.1340272390426437E-6</v>
      </c>
      <c r="K8" s="41">
        <f>'Total Property Damage Expected'!K8/'Property Value'!E7</f>
        <v>1.7158346115695845E-5</v>
      </c>
      <c r="L8" s="41">
        <f>'Total Property Damage Expected'!L8/'Property Value'!F7</f>
        <v>1.1173720183775547E-5</v>
      </c>
      <c r="M8" s="41">
        <f>'Total Property Damage Expected'!M8/'Property Value'!G7</f>
        <v>1.8328408620847165E-5</v>
      </c>
      <c r="N8" s="42">
        <f>'Total Property Damage Expected'!N8/'Property Value'!B7</f>
        <v>6.1200972678017906E-5</v>
      </c>
      <c r="O8" s="42">
        <f>'Total Property Damage Expected'!O8/'Property Value'!C7</f>
        <v>1.8306481262035071E-4</v>
      </c>
      <c r="P8" s="42">
        <f>'Total Property Damage Expected'!P8/'Property Value'!D7</f>
        <v>1.2128206008570896E-4</v>
      </c>
      <c r="Q8" s="42">
        <f>'Total Property Damage Expected'!Q8/'Property Value'!E7</f>
        <v>3.0078711655341824E-4</v>
      </c>
      <c r="R8" s="42">
        <f>'Total Property Damage Expected'!R8/'Property Value'!F7</f>
        <v>1.5278341053506E-4</v>
      </c>
      <c r="S8" s="42">
        <f>'Total Property Damage Expected'!S8/'Property Value'!G7</f>
        <v>3.3415033760367827E-4</v>
      </c>
    </row>
    <row r="9" spans="1:19" x14ac:dyDescent="0.35">
      <c r="A9">
        <v>2028</v>
      </c>
      <c r="B9" s="40">
        <f>'Total Property Damage Expected'!B9/'Property Value'!B8</f>
        <v>8.0049773160554293E-7</v>
      </c>
      <c r="C9" s="40">
        <f>'Total Property Damage Expected'!C9/'Property Value'!C8</f>
        <v>1.7232922050891312E-6</v>
      </c>
      <c r="D9" s="40">
        <f>'Total Property Damage Expected'!D9/'Property Value'!D8</f>
        <v>1.6451694966678745E-6</v>
      </c>
      <c r="E9" s="40">
        <f>'Total Property Damage Expected'!E9/'Property Value'!E8</f>
        <v>8.0491835584023413E-6</v>
      </c>
      <c r="F9" s="40">
        <f>'Total Property Damage Expected'!F9/'Property Value'!F8</f>
        <v>4.8609531882221519E-6</v>
      </c>
      <c r="G9" s="40">
        <f>'Total Property Damage Expected'!G9/'Property Value'!G8</f>
        <v>1.1153144031516958E-5</v>
      </c>
      <c r="H9" s="41">
        <f>'Total Property Damage Expected'!H9/'Property Value'!B8</f>
        <v>3.0697919299204644E-6</v>
      </c>
      <c r="I9" s="41">
        <f>'Total Property Damage Expected'!I9/'Property Value'!C8</f>
        <v>5.4771125451333701E-6</v>
      </c>
      <c r="J9" s="41">
        <f>'Total Property Damage Expected'!J9/'Property Value'!D8</f>
        <v>3.1289782216675082E-6</v>
      </c>
      <c r="K9" s="41">
        <f>'Total Property Damage Expected'!K9/'Property Value'!E8</f>
        <v>1.7130703475393454E-5</v>
      </c>
      <c r="L9" s="41">
        <f>'Total Property Damage Expected'!L9/'Property Value'!F8</f>
        <v>1.1155718965837817E-5</v>
      </c>
      <c r="M9" s="41">
        <f>'Total Property Damage Expected'!M9/'Property Value'!G8</f>
        <v>1.8298880972704096E-5</v>
      </c>
      <c r="N9" s="42">
        <f>'Total Property Damage Expected'!N9/'Property Value'!B8</f>
        <v>6.1073983801049553E-5</v>
      </c>
      <c r="O9" s="42">
        <f>'Total Property Damage Expected'!O9/'Property Value'!C8</f>
        <v>1.8268496253055907E-4</v>
      </c>
      <c r="P9" s="42">
        <f>'Total Property Damage Expected'!P9/'Property Value'!D8</f>
        <v>1.2103040603622642E-4</v>
      </c>
      <c r="Q9" s="42">
        <f>'Total Property Damage Expected'!Q9/'Property Value'!E8</f>
        <v>3.0016299872544472E-4</v>
      </c>
      <c r="R9" s="42">
        <f>'Total Property Damage Expected'!R9/'Property Value'!F8</f>
        <v>1.5246639280030408E-4</v>
      </c>
      <c r="S9" s="42">
        <f>'Total Property Damage Expected'!S9/'Property Value'!G8</f>
        <v>3.3345699280450109E-4</v>
      </c>
    </row>
    <row r="10" spans="1:19" x14ac:dyDescent="0.35">
      <c r="A10">
        <v>2029</v>
      </c>
      <c r="B10" s="40">
        <f>'Total Property Damage Expected'!B10/'Property Value'!B9</f>
        <v>8.0521423130460394E-7</v>
      </c>
      <c r="C10" s="40">
        <f>'Total Property Damage Expected'!C10/'Property Value'!C9</f>
        <v>1.7334457718586404E-6</v>
      </c>
      <c r="D10" s="40">
        <f>'Total Property Damage Expected'!D10/'Property Value'!D9</f>
        <v>1.6548627676536343E-6</v>
      </c>
      <c r="E10" s="40">
        <f>'Total Property Damage Expected'!E10/'Property Value'!E9</f>
        <v>8.096609016754045E-6</v>
      </c>
      <c r="F10" s="40">
        <f>'Total Property Damage Expected'!F10/'Property Value'!F9</f>
        <v>4.8895937244088275E-6</v>
      </c>
      <c r="G10" s="40">
        <f>'Total Property Damage Expected'!G10/'Property Value'!G9</f>
        <v>1.1218857897267369E-5</v>
      </c>
      <c r="H10" s="41">
        <f>'Total Property Damage Expected'!H10/'Property Value'!B9</f>
        <v>3.0648463976675428E-6</v>
      </c>
      <c r="I10" s="41">
        <f>'Total Property Damage Expected'!I10/'Property Value'!C9</f>
        <v>5.4682887429463796E-6</v>
      </c>
      <c r="J10" s="41">
        <f>'Total Property Damage Expected'!J10/'Property Value'!D9</f>
        <v>3.1239373384196502E-6</v>
      </c>
      <c r="K10" s="41">
        <f>'Total Property Damage Expected'!K10/'Property Value'!E9</f>
        <v>1.7103105368262139E-5</v>
      </c>
      <c r="L10" s="41">
        <f>'Total Property Damage Expected'!L10/'Property Value'!F9</f>
        <v>1.1137746748433654E-5</v>
      </c>
      <c r="M10" s="41">
        <f>'Total Property Damage Expected'!M10/'Property Value'!G9</f>
        <v>1.8269400894539571E-5</v>
      </c>
      <c r="N10" s="42">
        <f>'Total Property Damage Expected'!N10/'Property Value'!B9</f>
        <v>6.0947258419482784E-5</v>
      </c>
      <c r="O10" s="42">
        <f>'Total Property Damage Expected'!O10/'Property Value'!C9</f>
        <v>1.8230590061020673E-4</v>
      </c>
      <c r="P10" s="42">
        <f>'Total Property Damage Expected'!P10/'Property Value'!D9</f>
        <v>1.2077927415597961E-4</v>
      </c>
      <c r="Q10" s="42">
        <f>'Total Property Damage Expected'!Q10/'Property Value'!E9</f>
        <v>2.9954017590992947E-4</v>
      </c>
      <c r="R10" s="42">
        <f>'Total Property Damage Expected'!R10/'Property Value'!F9</f>
        <v>1.5215003286107585E-4</v>
      </c>
      <c r="S10" s="42">
        <f>'Total Property Damage Expected'!S10/'Property Value'!G9</f>
        <v>3.3276508666019411E-4</v>
      </c>
    </row>
    <row r="11" spans="1:19" x14ac:dyDescent="0.35">
      <c r="A11">
        <v>2030</v>
      </c>
      <c r="B11" s="40">
        <f>'Total Property Damage Expected'!B11/'Property Value'!B10</f>
        <v>9.0996001608600961E-7</v>
      </c>
      <c r="C11" s="40">
        <f>'Total Property Damage Expected'!C11/'Property Value'!C10</f>
        <v>1.9589399704089585E-6</v>
      </c>
      <c r="D11" s="40">
        <f>'Total Property Damage Expected'!D11/'Property Value'!D10</f>
        <v>1.8701345457276061E-6</v>
      </c>
      <c r="E11" s="40">
        <f>'Total Property Damage Expected'!E11/'Property Value'!E10</f>
        <v>9.1498512876389528E-6</v>
      </c>
      <c r="F11" s="40">
        <f>'Total Property Damage Expected'!F11/'Property Value'!F10</f>
        <v>5.5256534362393448E-6</v>
      </c>
      <c r="G11" s="40">
        <f>'Total Property Damage Expected'!G11/'Property Value'!G10</f>
        <v>1.2678255942054039E-5</v>
      </c>
      <c r="H11" s="41">
        <f>'Total Property Damage Expected'!H11/'Property Value'!B10</f>
        <v>3.437700351956818E-6</v>
      </c>
      <c r="I11" s="41">
        <f>'Total Property Damage Expected'!I11/'Property Value'!C10</f>
        <v>6.1335335273358172E-6</v>
      </c>
      <c r="J11" s="41">
        <f>'Total Property Damage Expected'!J11/'Property Value'!D10</f>
        <v>3.5039800023743961E-6</v>
      </c>
      <c r="K11" s="41">
        <f>'Total Property Damage Expected'!K11/'Property Value'!E10</f>
        <v>1.9183784018923316E-5</v>
      </c>
      <c r="L11" s="41">
        <f>'Total Property Damage Expected'!L11/'Property Value'!F10</f>
        <v>1.2492709568164654E-5</v>
      </c>
      <c r="M11" s="41">
        <f>'Total Property Damage Expected'!M11/'Property Value'!G10</f>
        <v>2.0491965252482318E-5</v>
      </c>
      <c r="N11" s="42">
        <f>'Total Property Damage Expected'!N11/'Property Value'!B10</f>
        <v>6.833003308022876E-5</v>
      </c>
      <c r="O11" s="42">
        <f>'Total Property Damage Expected'!O11/'Property Value'!C10</f>
        <v>2.0438931204548236E-4</v>
      </c>
      <c r="P11" s="42">
        <f>'Total Property Damage Expected'!P11/'Property Value'!D10</f>
        <v>1.3540972986318851E-4</v>
      </c>
      <c r="Q11" s="42">
        <f>'Total Property Damage Expected'!Q11/'Property Value'!E10</f>
        <v>3.3582462377405669E-4</v>
      </c>
      <c r="R11" s="42">
        <f>'Total Property Damage Expected'!R11/'Property Value'!F10</f>
        <v>1.7058054862779229E-4</v>
      </c>
      <c r="S11" s="42">
        <f>'Total Property Damage Expected'!S11/'Property Value'!G10</f>
        <v>3.730741951169985E-4</v>
      </c>
    </row>
    <row r="12" spans="1:19" x14ac:dyDescent="0.35">
      <c r="A12">
        <v>2031</v>
      </c>
      <c r="B12" s="40">
        <f>'Total Property Damage Expected'!B12/'Property Value'!B11</f>
        <v>9.1532146306152972E-7</v>
      </c>
      <c r="C12" s="40">
        <f>'Total Property Damage Expected'!C12/'Property Value'!C11</f>
        <v>1.9704819641162758E-6</v>
      </c>
      <c r="D12" s="40">
        <f>'Total Property Damage Expected'!D12/'Property Value'!D11</f>
        <v>1.8811533015264975E-6</v>
      </c>
      <c r="E12" s="40">
        <f>'Total Property Damage Expected'!E12/'Property Value'!E11</f>
        <v>9.2037618349656109E-6</v>
      </c>
      <c r="F12" s="40">
        <f>'Total Property Damage Expected'!F12/'Property Value'!F11</f>
        <v>5.558210358939009E-6</v>
      </c>
      <c r="G12" s="40">
        <f>'Total Property Damage Expected'!G12/'Property Value'!G11</f>
        <v>1.2752955704432355E-5</v>
      </c>
      <c r="H12" s="41">
        <f>'Total Property Damage Expected'!H12/'Property Value'!B11</f>
        <v>3.4321621075563505E-6</v>
      </c>
      <c r="I12" s="41">
        <f>'Total Property Damage Expected'!I12/'Property Value'!C11</f>
        <v>6.1236522101077142E-6</v>
      </c>
      <c r="J12" s="41">
        <f>'Total Property Damage Expected'!J12/'Property Value'!D11</f>
        <v>3.4983349793529882E-6</v>
      </c>
      <c r="K12" s="41">
        <f>'Total Property Damage Expected'!K12/'Property Value'!E11</f>
        <v>1.9152878333859141E-5</v>
      </c>
      <c r="L12" s="41">
        <f>'Total Property Damage Expected'!L12/'Property Value'!F11</f>
        <v>1.2472583416455947E-5</v>
      </c>
      <c r="M12" s="41">
        <f>'Total Property Damage Expected'!M12/'Property Value'!G11</f>
        <v>2.0458952045921272E-5</v>
      </c>
      <c r="N12" s="42">
        <f>'Total Property Damage Expected'!N12/'Property Value'!B11</f>
        <v>6.8188251768847989E-5</v>
      </c>
      <c r="O12" s="42">
        <f>'Total Property Damage Expected'!O12/'Property Value'!C11</f>
        <v>2.0396521471393277E-4</v>
      </c>
      <c r="P12" s="42">
        <f>'Total Property Damage Expected'!P12/'Property Value'!D11</f>
        <v>1.3512876162406621E-4</v>
      </c>
      <c r="Q12" s="42">
        <f>'Total Property Damage Expected'!Q12/'Property Value'!E11</f>
        <v>3.3512780491701423E-4</v>
      </c>
      <c r="R12" s="42">
        <f>'Total Property Damage Expected'!R12/'Property Value'!F11</f>
        <v>1.7022660274498987E-4</v>
      </c>
      <c r="S12" s="42">
        <f>'Total Property Damage Expected'!S12/'Property Value'!G11</f>
        <v>3.7230008531137444E-4</v>
      </c>
    </row>
    <row r="13" spans="1:19" x14ac:dyDescent="0.35">
      <c r="A13">
        <v>2032</v>
      </c>
      <c r="B13" s="40">
        <f>'Total Property Damage Expected'!B13/'Property Value'!B12</f>
        <v>9.2071449946203911E-7</v>
      </c>
      <c r="C13" s="40">
        <f>'Total Property Damage Expected'!C13/'Property Value'!C12</f>
        <v>1.9820919627756343E-6</v>
      </c>
      <c r="D13" s="40">
        <f>'Total Property Damage Expected'!D13/'Property Value'!D12</f>
        <v>1.8922369793812019E-6</v>
      </c>
      <c r="E13" s="40">
        <f>'Total Property Damage Expected'!E13/'Property Value'!E12</f>
        <v>9.2579900210190305E-6</v>
      </c>
      <c r="F13" s="40">
        <f>'Total Property Damage Expected'!F13/'Property Value'!F12</f>
        <v>5.5909591056877032E-6</v>
      </c>
      <c r="G13" s="40">
        <f>'Total Property Damage Expected'!G13/'Property Value'!G12</f>
        <v>1.2828095594737174E-5</v>
      </c>
      <c r="H13" s="41">
        <f>'Total Property Damage Expected'!H13/'Property Value'!B12</f>
        <v>3.4266327854434295E-6</v>
      </c>
      <c r="I13" s="41">
        <f>'Total Property Damage Expected'!I13/'Property Value'!C12</f>
        <v>6.1137868119953589E-6</v>
      </c>
      <c r="J13" s="41">
        <f>'Total Property Damage Expected'!J13/'Property Value'!D12</f>
        <v>3.4926990506428745E-6</v>
      </c>
      <c r="K13" s="41">
        <f>'Total Property Damage Expected'!K13/'Property Value'!E12</f>
        <v>1.9122022438834744E-5</v>
      </c>
      <c r="L13" s="41">
        <f>'Total Property Damage Expected'!L13/'Property Value'!F12</f>
        <v>1.2452489688616571E-5</v>
      </c>
      <c r="M13" s="41">
        <f>'Total Property Damage Expected'!M13/'Property Value'!G12</f>
        <v>2.0425992024684036E-5</v>
      </c>
      <c r="N13" s="42">
        <f>'Total Property Damage Expected'!N13/'Property Value'!B12</f>
        <v>6.8046764646410932E-5</v>
      </c>
      <c r="O13" s="42">
        <f>'Total Property Damage Expected'!O13/'Property Value'!C12</f>
        <v>2.0354199736257795E-4</v>
      </c>
      <c r="P13" s="42">
        <f>'Total Property Damage Expected'!P13/'Property Value'!D12</f>
        <v>1.3484837637961849E-4</v>
      </c>
      <c r="Q13" s="42">
        <f>'Total Property Damage Expected'!Q13/'Property Value'!E12</f>
        <v>3.3443243192333359E-4</v>
      </c>
      <c r="R13" s="42">
        <f>'Total Property Damage Expected'!R13/'Property Value'!F12</f>
        <v>1.6987339128172682E-4</v>
      </c>
      <c r="S13" s="42">
        <f>'Total Property Damage Expected'!S13/'Property Value'!G12</f>
        <v>3.7152758174386344E-4</v>
      </c>
    </row>
    <row r="14" spans="1:19" x14ac:dyDescent="0.35">
      <c r="A14">
        <v>2033</v>
      </c>
      <c r="B14" s="40">
        <f>'Total Property Damage Expected'!B14/'Property Value'!B13</f>
        <v>9.2613931141112999E-7</v>
      </c>
      <c r="C14" s="40">
        <f>'Total Property Damage Expected'!C14/'Property Value'!C13</f>
        <v>1.9937703670694136E-6</v>
      </c>
      <c r="D14" s="40">
        <f>'Total Property Damage Expected'!D14/'Property Value'!D13</f>
        <v>1.9033859618098013E-6</v>
      </c>
      <c r="E14" s="40">
        <f>'Total Property Damage Expected'!E14/'Property Value'!E13</f>
        <v>9.3125377173135213E-6</v>
      </c>
      <c r="F14" s="40">
        <f>'Total Property Damage Expected'!F14/'Property Value'!F13</f>
        <v>5.6239008067048316E-6</v>
      </c>
      <c r="G14" s="40">
        <f>'Total Property Damage Expected'!G14/'Property Value'!G13</f>
        <v>1.2903678206184119E-5</v>
      </c>
      <c r="H14" s="41">
        <f>'Total Property Damage Expected'!H14/'Property Value'!B13</f>
        <v>3.4211123712439678E-6</v>
      </c>
      <c r="I14" s="41">
        <f>'Total Property Damage Expected'!I14/'Property Value'!C13</f>
        <v>6.1039373073525504E-6</v>
      </c>
      <c r="J14" s="41">
        <f>'Total Property Damage Expected'!J14/'Property Value'!D13</f>
        <v>3.487072201592831E-6</v>
      </c>
      <c r="K14" s="41">
        <f>'Total Property Damage Expected'!K14/'Property Value'!E13</f>
        <v>1.9091216253636781E-5</v>
      </c>
      <c r="L14" s="41">
        <f>'Total Property Damage Expected'!L14/'Property Value'!F13</f>
        <v>1.2432428332410641E-5</v>
      </c>
      <c r="M14" s="41">
        <f>'Total Property Damage Expected'!M14/'Property Value'!G13</f>
        <v>2.0393085103087361E-5</v>
      </c>
      <c r="N14" s="42">
        <f>'Total Property Damage Expected'!N14/'Property Value'!B13</f>
        <v>6.7905571102490665E-5</v>
      </c>
      <c r="O14" s="42">
        <f>'Total Property Damage Expected'!O14/'Property Value'!C13</f>
        <v>2.0311965816550414E-4</v>
      </c>
      <c r="P14" s="42">
        <f>'Total Property Damage Expected'!P14/'Property Value'!D13</f>
        <v>1.3456857292016129E-4</v>
      </c>
      <c r="Q14" s="42">
        <f>'Total Property Damage Expected'!Q14/'Property Value'!E13</f>
        <v>3.3373850179292252E-4</v>
      </c>
      <c r="R14" s="42">
        <f>'Total Property Damage Expected'!R14/'Property Value'!F13</f>
        <v>1.6952091271412034E-4</v>
      </c>
      <c r="S14" s="42">
        <f>'Total Property Damage Expected'!S14/'Property Value'!G13</f>
        <v>3.7075668108160374E-4</v>
      </c>
    </row>
    <row r="15" spans="1:19" x14ac:dyDescent="0.35">
      <c r="A15">
        <v>2034</v>
      </c>
      <c r="B15" s="40">
        <f>'Total Property Damage Expected'!B15/'Property Value'!B14</f>
        <v>9.3159608612902725E-7</v>
      </c>
      <c r="C15" s="40">
        <f>'Total Property Damage Expected'!C15/'Property Value'!C14</f>
        <v>2.0055175800407973E-6</v>
      </c>
      <c r="D15" s="40">
        <f>'Total Property Damage Expected'!D15/'Property Value'!D14</f>
        <v>1.9146006335841575E-6</v>
      </c>
      <c r="E15" s="40">
        <f>'Total Property Damage Expected'!E15/'Property Value'!E14</f>
        <v>9.3674068063902745E-6</v>
      </c>
      <c r="F15" s="40">
        <f>'Total Property Damage Expected'!F15/'Property Value'!F14</f>
        <v>5.6570365988690043E-6</v>
      </c>
      <c r="G15" s="40">
        <f>'Total Property Damage Expected'!G15/'Property Value'!G14</f>
        <v>1.2979706147267952E-5</v>
      </c>
      <c r="H15" s="41">
        <f>'Total Property Damage Expected'!H15/'Property Value'!B14</f>
        <v>3.415600850607032E-6</v>
      </c>
      <c r="I15" s="41">
        <f>'Total Property Damage Expected'!I15/'Property Value'!C14</f>
        <v>6.094103670574405E-6</v>
      </c>
      <c r="J15" s="41">
        <f>'Total Property Damage Expected'!J15/'Property Value'!D14</f>
        <v>3.4814544175752389E-6</v>
      </c>
      <c r="K15" s="41">
        <f>'Total Property Damage Expected'!K15/'Property Value'!E14</f>
        <v>1.9060459698181146E-5</v>
      </c>
      <c r="L15" s="41">
        <f>'Total Property Damage Expected'!L15/'Property Value'!F14</f>
        <v>1.2412399295686427E-5</v>
      </c>
      <c r="M15" s="41">
        <f>'Total Property Damage Expected'!M15/'Property Value'!G14</f>
        <v>2.0360231195586047E-5</v>
      </c>
      <c r="N15" s="42">
        <f>'Total Property Damage Expected'!N15/'Property Value'!B14</f>
        <v>6.7764670527926799E-5</v>
      </c>
      <c r="O15" s="42">
        <f>'Total Property Damage Expected'!O15/'Property Value'!C14</f>
        <v>2.0269819530058635E-4</v>
      </c>
      <c r="P15" s="42">
        <f>'Total Property Damage Expected'!P15/'Property Value'!D14</f>
        <v>1.3428935003852069E-4</v>
      </c>
      <c r="Q15" s="42">
        <f>'Total Property Damage Expected'!Q15/'Property Value'!E14</f>
        <v>3.3304601153191386E-4</v>
      </c>
      <c r="R15" s="42">
        <f>'Total Property Damage Expected'!R15/'Property Value'!F14</f>
        <v>1.6916916552144949E-4</v>
      </c>
      <c r="S15" s="42">
        <f>'Total Property Damage Expected'!S15/'Property Value'!G14</f>
        <v>3.6998737999864925E-4</v>
      </c>
    </row>
    <row r="16" spans="1:19" x14ac:dyDescent="0.35">
      <c r="A16">
        <v>2035</v>
      </c>
      <c r="B16" s="40">
        <f>'Total Property Damage Expected'!B16/'Property Value'!B15</f>
        <v>9.3708501193904967E-7</v>
      </c>
      <c r="C16" s="40">
        <f>'Total Property Damage Expected'!C16/'Property Value'!C15</f>
        <v>2.0173340071076828E-6</v>
      </c>
      <c r="D16" s="40">
        <f>'Total Property Damage Expected'!D16/'Property Value'!D15</f>
        <v>1.9258813817431937E-6</v>
      </c>
      <c r="E16" s="40">
        <f>'Total Property Damage Expected'!E16/'Property Value'!E15</f>
        <v>9.4225991818823437E-6</v>
      </c>
      <c r="F16" s="40">
        <f>'Total Property Damage Expected'!F16/'Property Value'!F15</f>
        <v>5.6903676257572732E-6</v>
      </c>
      <c r="G16" s="40">
        <f>'Total Property Damage Expected'!G16/'Property Value'!G15</f>
        <v>1.305618204185257E-5</v>
      </c>
      <c r="H16" s="41">
        <f>'Total Property Damage Expected'!H16/'Property Value'!B15</f>
        <v>3.4100982092048112E-6</v>
      </c>
      <c r="I16" s="41">
        <f>'Total Property Damage Expected'!I16/'Property Value'!C15</f>
        <v>6.084285876097288E-6</v>
      </c>
      <c r="J16" s="41">
        <f>'Total Property Damage Expected'!J16/'Property Value'!D15</f>
        <v>3.4758456839860404E-6</v>
      </c>
      <c r="K16" s="41">
        <f>'Total Property Damage Expected'!K16/'Property Value'!E15</f>
        <v>1.9029752692512749E-5</v>
      </c>
      <c r="L16" s="41">
        <f>'Total Property Damage Expected'!L16/'Property Value'!F15</f>
        <v>1.239240252637622E-5</v>
      </c>
      <c r="M16" s="41">
        <f>'Total Property Damage Expected'!M16/'Property Value'!G15</f>
        <v>2.0327430216772696E-5</v>
      </c>
      <c r="N16" s="42">
        <f>'Total Property Damage Expected'!N16/'Property Value'!B15</f>
        <v>6.7624062314822968E-5</v>
      </c>
      <c r="O16" s="42">
        <f>'Total Property Damage Expected'!O16/'Property Value'!C15</f>
        <v>2.0227760694948031E-4</v>
      </c>
      <c r="P16" s="42">
        <f>'Total Property Damage Expected'!P16/'Property Value'!D15</f>
        <v>1.3401070653002744E-4</v>
      </c>
      <c r="Q16" s="42">
        <f>'Total Property Damage Expected'!Q16/'Property Value'!E15</f>
        <v>3.3235495815265253E-4</v>
      </c>
      <c r="R16" s="42">
        <f>'Total Property Damage Expected'!R16/'Property Value'!F15</f>
        <v>1.6881814818614889E-4</v>
      </c>
      <c r="S16" s="42">
        <f>'Total Property Damage Expected'!S16/'Property Value'!G15</f>
        <v>3.6921967517595502E-4</v>
      </c>
    </row>
    <row r="17" spans="1:19" x14ac:dyDescent="0.35">
      <c r="A17">
        <v>2036</v>
      </c>
      <c r="B17" s="40">
        <f>'Total Property Damage Expected'!B17/'Property Value'!B16</f>
        <v>9.4260627827410917E-7</v>
      </c>
      <c r="C17" s="40">
        <f>'Total Property Damage Expected'!C17/'Property Value'!C16</f>
        <v>2.0292200560766733E-6</v>
      </c>
      <c r="D17" s="40">
        <f>'Total Property Damage Expected'!D17/'Property Value'!D16</f>
        <v>1.9372285956062494E-6</v>
      </c>
      <c r="E17" s="40">
        <f>'Total Property Damage Expected'!E17/'Property Value'!E16</f>
        <v>9.4781167485799856E-6</v>
      </c>
      <c r="F17" s="40">
        <f>'Total Property Damage Expected'!F17/'Property Value'!F16</f>
        <v>5.7238950376846026E-6</v>
      </c>
      <c r="G17" s="40">
        <f>'Total Property Damage Expected'!G17/'Property Value'!G16</f>
        <v>1.3133108529261569E-5</v>
      </c>
      <c r="H17" s="41">
        <f>'Total Property Damage Expected'!H17/'Property Value'!B16</f>
        <v>3.4046044327325767E-6</v>
      </c>
      <c r="I17" s="41">
        <f>'Total Property Damage Expected'!I17/'Property Value'!C16</f>
        <v>6.0744838983987499E-6</v>
      </c>
      <c r="J17" s="41">
        <f>'Total Property Damage Expected'!J17/'Property Value'!D16</f>
        <v>3.4702459862447091E-6</v>
      </c>
      <c r="K17" s="41">
        <f>'Total Property Damage Expected'!K17/'Property Value'!E16</f>
        <v>1.899909515680531E-5</v>
      </c>
      <c r="L17" s="41">
        <f>'Total Property Damage Expected'!L17/'Property Value'!F16</f>
        <v>1.2372437972496191E-5</v>
      </c>
      <c r="M17" s="41">
        <f>'Total Property Damage Expected'!M17/'Property Value'!G16</f>
        <v>2.029468208137752E-5</v>
      </c>
      <c r="N17" s="42">
        <f>'Total Property Damage Expected'!N17/'Property Value'!B16</f>
        <v>6.748374585654416E-5</v>
      </c>
      <c r="O17" s="42">
        <f>'Total Property Damage Expected'!O17/'Property Value'!C16</f>
        <v>2.0185789129761476E-4</v>
      </c>
      <c r="P17" s="42">
        <f>'Total Property Damage Expected'!P17/'Property Value'!D16</f>
        <v>1.3373264119251199E-4</v>
      </c>
      <c r="Q17" s="42">
        <f>'Total Property Damage Expected'!Q17/'Property Value'!E16</f>
        <v>3.316653386736825E-4</v>
      </c>
      <c r="R17" s="42">
        <f>'Total Property Damage Expected'!R17/'Property Value'!F16</f>
        <v>1.6846785919380193E-4</v>
      </c>
      <c r="S17" s="42">
        <f>'Total Property Damage Expected'!S17/'Property Value'!G16</f>
        <v>3.6845356330136294E-4</v>
      </c>
    </row>
    <row r="18" spans="1:19" x14ac:dyDescent="0.35">
      <c r="A18">
        <v>2037</v>
      </c>
      <c r="B18" s="40">
        <f>'Total Property Damage Expected'!B18/'Property Value'!B17</f>
        <v>9.4816007568324885E-7</v>
      </c>
      <c r="C18" s="40">
        <f>'Total Property Damage Expected'!C18/'Property Value'!C17</f>
        <v>2.0411761371571515E-6</v>
      </c>
      <c r="D18" s="40">
        <f>'Total Property Damage Expected'!D18/'Property Value'!D17</f>
        <v>1.9486426667865186E-6</v>
      </c>
      <c r="E18" s="40">
        <f>'Total Property Damage Expected'!E18/'Property Value'!E17</f>
        <v>9.5339614224964042E-6</v>
      </c>
      <c r="F18" s="40">
        <f>'Total Property Damage Expected'!F18/'Property Value'!F17</f>
        <v>5.757619991743561E-6</v>
      </c>
      <c r="G18" s="40">
        <f>'Total Property Damage Expected'!G18/'Property Value'!G17</f>
        <v>1.3210488264369327E-5</v>
      </c>
      <c r="H18" s="41">
        <f>'Total Property Damage Expected'!H18/'Property Value'!B17</f>
        <v>3.3991195069086449E-6</v>
      </c>
      <c r="I18" s="41">
        <f>'Total Property Damage Expected'!I18/'Property Value'!C17</f>
        <v>6.0646977119974579E-6</v>
      </c>
      <c r="J18" s="41">
        <f>'Total Property Damage Expected'!J18/'Property Value'!D17</f>
        <v>3.4646553097942082E-6</v>
      </c>
      <c r="K18" s="41">
        <f>'Total Property Damage Expected'!K18/'Property Value'!E17</f>
        <v>1.8968487011361152E-5</v>
      </c>
      <c r="L18" s="41">
        <f>'Total Property Damage Expected'!L18/'Property Value'!F17</f>
        <v>1.2352505582146256E-5</v>
      </c>
      <c r="M18" s="41">
        <f>'Total Property Damage Expected'!M18/'Property Value'!G17</f>
        <v>2.0261986704268087E-5</v>
      </c>
      <c r="N18" s="42">
        <f>'Total Property Damage Expected'!N18/'Property Value'!B17</f>
        <v>6.7343720547714087E-5</v>
      </c>
      <c r="O18" s="42">
        <f>'Total Property Damage Expected'!O18/'Property Value'!C17</f>
        <v>2.0143904653418352E-4</v>
      </c>
      <c r="P18" s="42">
        <f>'Total Property Damage Expected'!P18/'Property Value'!D17</f>
        <v>1.3345515282629935E-4</v>
      </c>
      <c r="Q18" s="42">
        <f>'Total Property Damage Expected'!Q18/'Property Value'!E17</f>
        <v>3.3097715011973445E-4</v>
      </c>
      <c r="R18" s="42">
        <f>'Total Property Damage Expected'!R18/'Property Value'!F17</f>
        <v>1.681182970331344E-4</v>
      </c>
      <c r="S18" s="42">
        <f>'Total Property Damage Expected'!S18/'Property Value'!G17</f>
        <v>3.6768904106958738E-4</v>
      </c>
    </row>
    <row r="19" spans="1:19" x14ac:dyDescent="0.35">
      <c r="A19">
        <v>2038</v>
      </c>
      <c r="B19" s="40">
        <f>'Total Property Damage Expected'!B19/'Property Value'!B18</f>
        <v>9.5374659583821852E-7</v>
      </c>
      <c r="C19" s="40">
        <f>'Total Property Damage Expected'!C19/'Property Value'!C18</f>
        <v>2.0532026629754362E-6</v>
      </c>
      <c r="D19" s="40">
        <f>'Total Property Damage Expected'!D19/'Property Value'!D18</f>
        <v>1.9601239892045624E-6</v>
      </c>
      <c r="E19" s="40">
        <f>'Total Property Damage Expected'!E19/'Property Value'!E18</f>
        <v>9.5901351309338725E-6</v>
      </c>
      <c r="F19" s="40">
        <f>'Total Property Damage Expected'!F19/'Property Value'!F18</f>
        <v>5.7915436518442602E-6</v>
      </c>
      <c r="G19" s="40">
        <f>'Total Property Damage Expected'!G19/'Property Value'!G18</f>
        <v>1.3288323917692645E-5</v>
      </c>
      <c r="H19" s="41">
        <f>'Total Property Damage Expected'!H19/'Property Value'!B18</f>
        <v>3.3936434174743404E-6</v>
      </c>
      <c r="I19" s="41">
        <f>'Total Property Damage Expected'!I19/'Property Value'!C18</f>
        <v>6.0549272914531315E-6</v>
      </c>
      <c r="J19" s="41">
        <f>'Total Property Damage Expected'!J19/'Property Value'!D18</f>
        <v>3.4590736401009508E-6</v>
      </c>
      <c r="K19" s="41">
        <f>'Total Property Damage Expected'!K19/'Property Value'!E18</f>
        <v>1.8937928176610998E-5</v>
      </c>
      <c r="L19" s="41">
        <f>'Total Property Damage Expected'!L19/'Property Value'!F18</f>
        <v>1.2332605303509952E-5</v>
      </c>
      <c r="M19" s="41">
        <f>'Total Property Damage Expected'!M19/'Property Value'!G18</f>
        <v>2.0229344000449131E-5</v>
      </c>
      <c r="N19" s="42">
        <f>'Total Property Damage Expected'!N19/'Property Value'!B18</f>
        <v>6.7203985784212587E-5</v>
      </c>
      <c r="O19" s="42">
        <f>'Total Property Damage Expected'!O19/'Property Value'!C18</f>
        <v>2.0102107085213789E-4</v>
      </c>
      <c r="P19" s="42">
        <f>'Total Property Damage Expected'!P19/'Property Value'!D18</f>
        <v>1.3317824023420359E-4</v>
      </c>
      <c r="Q19" s="42">
        <f>'Total Property Damage Expected'!Q19/'Property Value'!E18</f>
        <v>3.3029038952171237E-4</v>
      </c>
      <c r="R19" s="42">
        <f>'Total Property Damage Expected'!R19/'Property Value'!F18</f>
        <v>1.6776946019600783E-4</v>
      </c>
      <c r="S19" s="42">
        <f>'Total Property Damage Expected'!S19/'Property Value'!G18</f>
        <v>3.6692610518220133E-4</v>
      </c>
    </row>
    <row r="20" spans="1:19" x14ac:dyDescent="0.35">
      <c r="A20">
        <v>2039</v>
      </c>
      <c r="B20" s="40">
        <f>'Total Property Damage Expected'!B20/'Property Value'!B19</f>
        <v>9.5936603154009023E-7</v>
      </c>
      <c r="C20" s="40">
        <f>'Total Property Damage Expected'!C20/'Property Value'!C19</f>
        <v>2.0653000485890247E-6</v>
      </c>
      <c r="D20" s="40">
        <f>'Total Property Damage Expected'!D20/'Property Value'!D19</f>
        <v>1.9716729591019086E-6</v>
      </c>
      <c r="E20" s="40">
        <f>'Total Property Damage Expected'!E20/'Property Value'!E19</f>
        <v>9.646639812550253E-6</v>
      </c>
      <c r="F20" s="40">
        <f>'Total Property Damage Expected'!F20/'Property Value'!F19</f>
        <v>5.8256671887545217E-6</v>
      </c>
      <c r="G20" s="40">
        <f>'Total Property Damage Expected'!G20/'Property Value'!G19</f>
        <v>1.336661817548288E-5</v>
      </c>
      <c r="H20" s="41">
        <f>'Total Property Damage Expected'!H20/'Property Value'!B19</f>
        <v>3.3881761501939588E-6</v>
      </c>
      <c r="I20" s="41">
        <f>'Total Property Damage Expected'!I20/'Property Value'!C19</f>
        <v>6.0451726113664747E-6</v>
      </c>
      <c r="J20" s="41">
        <f>'Total Property Damage Expected'!J20/'Property Value'!D19</f>
        <v>3.4535009626547662E-6</v>
      </c>
      <c r="K20" s="41">
        <f>'Total Property Damage Expected'!K20/'Property Value'!E19</f>
        <v>1.8907418573113745E-5</v>
      </c>
      <c r="L20" s="41">
        <f>'Total Property Damage Expected'!L20/'Property Value'!F19</f>
        <v>1.2312737084854286E-5</v>
      </c>
      <c r="M20" s="41">
        <f>'Total Property Damage Expected'!M20/'Property Value'!G19</f>
        <v>2.0196753885062302E-5</v>
      </c>
      <c r="N20" s="42">
        <f>'Total Property Damage Expected'!N20/'Property Value'!B19</f>
        <v>6.7064540963173013E-5</v>
      </c>
      <c r="O20" s="42">
        <f>'Total Property Damage Expected'!O20/'Property Value'!C19</f>
        <v>2.0060396244817852E-4</v>
      </c>
      <c r="P20" s="42">
        <f>'Total Property Damage Expected'!P20/'Property Value'!D19</f>
        <v>1.3290190222152302E-4</v>
      </c>
      <c r="Q20" s="42">
        <f>'Total Property Damage Expected'!Q20/'Property Value'!E19</f>
        <v>3.2960505391668092E-4</v>
      </c>
      <c r="R20" s="42">
        <f>'Total Property Damage Expected'!R20/'Property Value'!F19</f>
        <v>1.674213471774131E-4</v>
      </c>
      <c r="S20" s="42">
        <f>'Total Property Damage Expected'!S20/'Property Value'!G19</f>
        <v>3.6616475234762136E-4</v>
      </c>
    </row>
    <row r="21" spans="1:19" x14ac:dyDescent="0.35">
      <c r="A21">
        <v>2040</v>
      </c>
      <c r="B21" s="40">
        <f>'Total Property Damage Expected'!B21/'Property Value'!B20</f>
        <v>1.0722809472341444E-6</v>
      </c>
      <c r="C21" s="40">
        <f>'Total Property Damage Expected'!C21/'Property Value'!C20</f>
        <v>2.3083805550928764E-6</v>
      </c>
      <c r="D21" s="40">
        <f>'Total Property Damage Expected'!D21/'Property Value'!D20</f>
        <v>2.2037337978579396E-6</v>
      </c>
      <c r="E21" s="40">
        <f>'Total Property Damage Expected'!E21/'Property Value'!E20</f>
        <v>1.0782024520112208E-5</v>
      </c>
      <c r="F21" s="40">
        <f>'Total Property Damage Expected'!F21/'Property Value'!F20</f>
        <v>6.5113332409742854E-6</v>
      </c>
      <c r="G21" s="40">
        <f>'Total Property Damage Expected'!G21/'Property Value'!G20</f>
        <v>1.4939834773506856E-5</v>
      </c>
      <c r="H21" s="41">
        <f>'Total Property Damage Expected'!H21/'Property Value'!B20</f>
        <v>3.7587087101284108E-6</v>
      </c>
      <c r="I21" s="41">
        <f>'Total Property Damage Expected'!I21/'Property Value'!C20</f>
        <v>6.7062755716736106E-6</v>
      </c>
      <c r="J21" s="41">
        <f>'Total Property Damage Expected'!J21/'Property Value'!D20</f>
        <v>3.8311774752396591E-6</v>
      </c>
      <c r="K21" s="41">
        <f>'Total Property Damage Expected'!K21/'Property Value'!E20</f>
        <v>2.0975142887047953E-5</v>
      </c>
      <c r="L21" s="41">
        <f>'Total Property Damage Expected'!L21/'Property Value'!F20</f>
        <v>1.3659263885590355E-5</v>
      </c>
      <c r="M21" s="41">
        <f>'Total Property Damage Expected'!M21/'Property Value'!G20</f>
        <v>2.2405480523720044E-5</v>
      </c>
      <c r="N21" s="42">
        <f>'Total Property Damage Expected'!N21/'Property Value'!B20</f>
        <v>7.4364180618340537E-5</v>
      </c>
      <c r="O21" s="42">
        <f>'Total Property Damage Expected'!O21/'Property Value'!C20</f>
        <v>2.2243869982563371E-4</v>
      </c>
      <c r="P21" s="42">
        <f>'Total Property Damage Expected'!P21/'Property Value'!D20</f>
        <v>1.473676091624854E-4</v>
      </c>
      <c r="Q21" s="42">
        <f>'Total Property Damage Expected'!Q21/'Property Value'!E20</f>
        <v>3.654809145064827E-4</v>
      </c>
      <c r="R21" s="42">
        <f>'Total Property Damage Expected'!R21/'Property Value'!F20</f>
        <v>1.8564432294711106E-4</v>
      </c>
      <c r="S21" s="42">
        <f>'Total Property Damage Expected'!S21/'Property Value'!G20</f>
        <v>4.0601995314634227E-4</v>
      </c>
    </row>
    <row r="22" spans="1:19" x14ac:dyDescent="0.35">
      <c r="A22">
        <v>2041</v>
      </c>
      <c r="B22" s="40">
        <f>'Total Property Damage Expected'!B22/'Property Value'!B21</f>
        <v>1.0785987824574816E-6</v>
      </c>
      <c r="C22" s="40">
        <f>'Total Property Damage Expected'!C22/'Property Value'!C21</f>
        <v>2.3219814383478203E-6</v>
      </c>
      <c r="D22" s="40">
        <f>'Total Property Damage Expected'!D22/'Property Value'!D21</f>
        <v>2.2167181067248257E-6</v>
      </c>
      <c r="E22" s="40">
        <f>'Total Property Damage Expected'!E22/'Property Value'!E21</f>
        <v>1.0845551764970709E-5</v>
      </c>
      <c r="F22" s="40">
        <f>'Total Property Damage Expected'!F22/'Property Value'!F21</f>
        <v>6.5496977485287866E-6</v>
      </c>
      <c r="G22" s="40">
        <f>'Total Property Damage Expected'!G22/'Property Value'!G21</f>
        <v>1.5027859665310036E-5</v>
      </c>
      <c r="H22" s="41">
        <f>'Total Property Damage Expected'!H22/'Property Value'!B21</f>
        <v>3.7526533110721759E-6</v>
      </c>
      <c r="I22" s="41">
        <f>'Total Property Damage Expected'!I22/'Property Value'!C21</f>
        <v>6.6954715488297706E-6</v>
      </c>
      <c r="J22" s="41">
        <f>'Total Property Damage Expected'!J22/'Property Value'!D21</f>
        <v>3.8250053267022317E-6</v>
      </c>
      <c r="K22" s="41">
        <f>'Total Property Damage Expected'!K22/'Property Value'!E21</f>
        <v>2.094135126597863E-5</v>
      </c>
      <c r="L22" s="41">
        <f>'Total Property Damage Expected'!L22/'Property Value'!F21</f>
        <v>1.3637258377842764E-5</v>
      </c>
      <c r="M22" s="41">
        <f>'Total Property Damage Expected'!M22/'Property Value'!G21</f>
        <v>2.2369384583310448E-5</v>
      </c>
      <c r="N22" s="42">
        <f>'Total Property Damage Expected'!N22/'Property Value'!B21</f>
        <v>7.4209878760540403E-5</v>
      </c>
      <c r="O22" s="42">
        <f>'Total Property Damage Expected'!O22/'Property Value'!C21</f>
        <v>2.2197715094088362E-4</v>
      </c>
      <c r="P22" s="42">
        <f>'Total Property Damage Expected'!P22/'Property Value'!D21</f>
        <v>1.4706182893759403E-4</v>
      </c>
      <c r="Q22" s="42">
        <f>'Total Property Damage Expected'!Q22/'Property Value'!E21</f>
        <v>3.6472256036837577E-4</v>
      </c>
      <c r="R22" s="42">
        <f>'Total Property Damage Expected'!R22/'Property Value'!F21</f>
        <v>1.8525912050579313E-4</v>
      </c>
      <c r="S22" s="42">
        <f>'Total Property Damage Expected'!S22/'Property Value'!G21</f>
        <v>4.0517748258385531E-4</v>
      </c>
    </row>
    <row r="23" spans="1:19" x14ac:dyDescent="0.35">
      <c r="A23">
        <v>2042</v>
      </c>
      <c r="B23" s="40">
        <f>'Total Property Damage Expected'!B23/'Property Value'!B22</f>
        <v>1.0849538421060143E-6</v>
      </c>
      <c r="C23" s="40">
        <f>'Total Property Damage Expected'!C23/'Property Value'!C22</f>
        <v>2.3356624574473092E-6</v>
      </c>
      <c r="D23" s="40">
        <f>'Total Property Damage Expected'!D23/'Property Value'!D22</f>
        <v>2.2297789186053306E-6</v>
      </c>
      <c r="E23" s="40">
        <f>'Total Property Damage Expected'!E23/'Property Value'!E22</f>
        <v>1.0909453309742159E-5</v>
      </c>
      <c r="F23" s="40">
        <f>'Total Property Damage Expected'!F23/'Property Value'!F22</f>
        <v>6.588288298183335E-6</v>
      </c>
      <c r="G23" s="40">
        <f>'Total Property Damage Expected'!G23/'Property Value'!G22</f>
        <v>1.5116403196154036E-5</v>
      </c>
      <c r="H23" s="41">
        <f>'Total Property Damage Expected'!H23/'Property Value'!B22</f>
        <v>3.7466076674560559E-6</v>
      </c>
      <c r="I23" s="41">
        <f>'Total Property Damage Expected'!I23/'Property Value'!C22</f>
        <v>6.6846849316097191E-6</v>
      </c>
      <c r="J23" s="41">
        <f>'Total Property Damage Expected'!J23/'Property Value'!D22</f>
        <v>3.818843121692041E-6</v>
      </c>
      <c r="K23" s="41">
        <f>'Total Property Damage Expected'!K23/'Property Value'!E22</f>
        <v>2.0907614084283601E-5</v>
      </c>
      <c r="L23" s="41">
        <f>'Total Property Damage Expected'!L23/'Property Value'!F22</f>
        <v>1.3615288321666744E-5</v>
      </c>
      <c r="M23" s="41">
        <f>'Total Property Damage Expected'!M23/'Property Value'!G22</f>
        <v>2.2333346794606759E-5</v>
      </c>
      <c r="N23" s="42">
        <f>'Total Property Damage Expected'!N23/'Property Value'!B22</f>
        <v>7.4055897071175123E-5</v>
      </c>
      <c r="O23" s="42">
        <f>'Total Property Damage Expected'!O23/'Property Value'!C22</f>
        <v>2.2151655974637894E-4</v>
      </c>
      <c r="P23" s="42">
        <f>'Total Property Damage Expected'!P23/'Property Value'!D22</f>
        <v>1.4675668319097415E-4</v>
      </c>
      <c r="Q23" s="42">
        <f>'Total Property Damage Expected'!Q23/'Property Value'!E22</f>
        <v>3.6396577977618048E-4</v>
      </c>
      <c r="R23" s="42">
        <f>'Total Property Damage Expected'!R23/'Property Value'!F22</f>
        <v>1.8487471733976917E-4</v>
      </c>
      <c r="S23" s="42">
        <f>'Total Property Damage Expected'!S23/'Property Value'!G22</f>
        <v>4.0433676010454304E-4</v>
      </c>
    </row>
    <row r="24" spans="1:19" x14ac:dyDescent="0.35">
      <c r="A24">
        <v>2043</v>
      </c>
      <c r="B24" s="40">
        <f>'Total Property Damage Expected'!B24/'Property Value'!B23</f>
        <v>1.0913463455045245E-6</v>
      </c>
      <c r="C24" s="40">
        <f>'Total Property Damage Expected'!C24/'Property Value'!C23</f>
        <v>2.3494240845484424E-6</v>
      </c>
      <c r="D24" s="40">
        <f>'Total Property Damage Expected'!D24/'Property Value'!D23</f>
        <v>2.2429166842520636E-6</v>
      </c>
      <c r="E24" s="40">
        <f>'Total Property Damage Expected'!E24/'Property Value'!E23</f>
        <v>1.0973731359786248E-5</v>
      </c>
      <c r="F24" s="40">
        <f>'Total Property Damage Expected'!F24/'Property Value'!F23</f>
        <v>6.627106221768685E-6</v>
      </c>
      <c r="G24" s="40">
        <f>'Total Property Damage Expected'!G24/'Property Value'!G23</f>
        <v>1.520546842183875E-5</v>
      </c>
      <c r="H24" s="41">
        <f>'Total Property Damage Expected'!H24/'Property Value'!B23</f>
        <v>3.7405717635637275E-6</v>
      </c>
      <c r="I24" s="41">
        <f>'Total Property Damage Expected'!I24/'Property Value'!C23</f>
        <v>6.6739156919724421E-6</v>
      </c>
      <c r="J24" s="41">
        <f>'Total Property Damage Expected'!J24/'Property Value'!D23</f>
        <v>3.8126908441897466E-6</v>
      </c>
      <c r="K24" s="41">
        <f>'Total Property Damage Expected'!K24/'Property Value'!E23</f>
        <v>2.0873931254259309E-5</v>
      </c>
      <c r="L24" s="41">
        <f>'Total Property Damage Expected'!L24/'Property Value'!F23</f>
        <v>1.3593353659948688E-5</v>
      </c>
      <c r="M24" s="41">
        <f>'Total Property Damage Expected'!M24/'Property Value'!G23</f>
        <v>2.229736706392473E-5</v>
      </c>
      <c r="N24" s="42">
        <f>'Total Property Damage Expected'!N24/'Property Value'!B23</f>
        <v>7.390223488591169E-5</v>
      </c>
      <c r="O24" s="42">
        <f>'Total Property Damage Expected'!O24/'Property Value'!C23</f>
        <v>2.2105692425496148E-4</v>
      </c>
      <c r="P24" s="42">
        <f>'Total Property Damage Expected'!P24/'Property Value'!D23</f>
        <v>1.4645217060611592E-4</v>
      </c>
      <c r="Q24" s="42">
        <f>'Total Property Damage Expected'!Q24/'Property Value'!E23</f>
        <v>3.6321056946486967E-4</v>
      </c>
      <c r="R24" s="42">
        <f>'Total Property Damage Expected'!R24/'Property Value'!F23</f>
        <v>1.8449111179058398E-4</v>
      </c>
      <c r="S24" s="42">
        <f>'Total Property Damage Expected'!S24/'Property Value'!G23</f>
        <v>4.0349778208122254E-4</v>
      </c>
    </row>
    <row r="25" spans="1:19" x14ac:dyDescent="0.35">
      <c r="A25">
        <v>2044</v>
      </c>
      <c r="B25" s="40">
        <f>'Total Property Damage Expected'!B25/'Property Value'!B24</f>
        <v>1.0977765132700467E-6</v>
      </c>
      <c r="C25" s="40">
        <f>'Total Property Damage Expected'!C25/'Property Value'!C24</f>
        <v>2.3632667945902489E-6</v>
      </c>
      <c r="D25" s="40">
        <f>'Total Property Damage Expected'!D25/'Property Value'!D24</f>
        <v>2.2561318570734485E-6</v>
      </c>
      <c r="E25" s="40">
        <f>'Total Property Damage Expected'!E25/'Property Value'!E24</f>
        <v>1.1038388133456549E-5</v>
      </c>
      <c r="F25" s="40">
        <f>'Total Property Damage Expected'!F25/'Property Value'!F24</f>
        <v>6.6661528589626806E-6</v>
      </c>
      <c r="G25" s="40">
        <f>'Total Property Damage Expected'!G25/'Property Value'!G24</f>
        <v>1.5295058416168707E-5</v>
      </c>
      <c r="H25" s="41">
        <f>'Total Property Damage Expected'!H25/'Property Value'!B24</f>
        <v>3.7345455837041849E-6</v>
      </c>
      <c r="I25" s="41">
        <f>'Total Property Damage Expected'!I25/'Property Value'!C24</f>
        <v>6.6631638019220998E-6</v>
      </c>
      <c r="J25" s="41">
        <f>'Total Property Damage Expected'!J25/'Property Value'!D24</f>
        <v>3.8065484782018177E-6</v>
      </c>
      <c r="K25" s="41">
        <f>'Total Property Damage Expected'!K25/'Property Value'!E24</f>
        <v>2.0840302688343483E-5</v>
      </c>
      <c r="L25" s="41">
        <f>'Total Property Damage Expected'!L25/'Property Value'!F24</f>
        <v>1.3571454335666997E-5</v>
      </c>
      <c r="M25" s="41">
        <f>'Total Property Damage Expected'!M25/'Property Value'!G24</f>
        <v>2.2261445297731044E-5</v>
      </c>
      <c r="N25" s="42">
        <f>'Total Property Damage Expected'!N25/'Property Value'!B24</f>
        <v>7.3748891541795453E-5</v>
      </c>
      <c r="O25" s="42">
        <f>'Total Property Damage Expected'!O25/'Property Value'!C24</f>
        <v>2.2059824248359645E-4</v>
      </c>
      <c r="P25" s="42">
        <f>'Total Property Damage Expected'!P25/'Property Value'!D24</f>
        <v>1.4614828986924116E-4</v>
      </c>
      <c r="Q25" s="42">
        <f>'Total Property Damage Expected'!Q25/'Property Value'!E24</f>
        <v>3.6245692617619123E-4</v>
      </c>
      <c r="R25" s="42">
        <f>'Total Property Damage Expected'!R25/'Property Value'!F24</f>
        <v>1.8410830220322357E-4</v>
      </c>
      <c r="S25" s="42">
        <f>'Total Property Damage Expected'!S25/'Property Value'!G24</f>
        <v>4.0266054489423704E-4</v>
      </c>
    </row>
    <row r="26" spans="1:19" x14ac:dyDescent="0.35">
      <c r="A26">
        <v>2045</v>
      </c>
      <c r="B26" s="40">
        <f>'Total Property Damage Expected'!B26/'Property Value'!B25</f>
        <v>1.1042445673194815E-6</v>
      </c>
      <c r="C26" s="40">
        <f>'Total Property Damage Expected'!C26/'Property Value'!C25</f>
        <v>2.3771910653100797E-6</v>
      </c>
      <c r="D26" s="40">
        <f>'Total Property Damage Expected'!D26/'Property Value'!D25</f>
        <v>2.2694248931493745E-6</v>
      </c>
      <c r="E26" s="40">
        <f>'Total Property Damage Expected'!E26/'Property Value'!E25</f>
        <v>1.1103425862177089E-5</v>
      </c>
      <c r="F26" s="40">
        <f>'Total Property Damage Expected'!F26/'Property Value'!F25</f>
        <v>6.7054295573364946E-6</v>
      </c>
      <c r="G26" s="40">
        <f>'Total Property Damage Expected'!G26/'Property Value'!G25</f>
        <v>1.538517627105918E-5</v>
      </c>
      <c r="H26" s="41">
        <f>'Total Property Damage Expected'!H26/'Property Value'!B25</f>
        <v>3.7285291122117046E-6</v>
      </c>
      <c r="I26" s="41">
        <f>'Total Property Damage Expected'!I26/'Property Value'!C25</f>
        <v>6.6524292335079611E-6</v>
      </c>
      <c r="J26" s="41">
        <f>'Total Property Damage Expected'!J26/'Property Value'!D25</f>
        <v>3.8004160077604927E-6</v>
      </c>
      <c r="K26" s="41">
        <f>'Total Property Damage Expected'!K26/'Property Value'!E25</f>
        <v>2.0806728299114922E-5</v>
      </c>
      <c r="L26" s="41">
        <f>'Total Property Damage Expected'!L26/'Property Value'!F25</f>
        <v>1.3549590291891942E-5</v>
      </c>
      <c r="M26" s="41">
        <f>'Total Property Damage Expected'!M26/'Property Value'!G25</f>
        <v>2.2225581402643069E-5</v>
      </c>
      <c r="N26" s="42">
        <f>'Total Property Damage Expected'!N26/'Property Value'!B25</f>
        <v>7.3595866377247426E-5</v>
      </c>
      <c r="O26" s="42">
        <f>'Total Property Damage Expected'!O26/'Property Value'!C25</f>
        <v>2.2014051245336364E-4</v>
      </c>
      <c r="P26" s="42">
        <f>'Total Property Damage Expected'!P26/'Property Value'!D25</f>
        <v>1.4584503966929771E-4</v>
      </c>
      <c r="Q26" s="42">
        <f>'Total Property Damage Expected'!Q26/'Property Value'!E25</f>
        <v>3.6170484665865369E-4</v>
      </c>
      <c r="R26" s="42">
        <f>'Total Property Damage Expected'!R26/'Property Value'!F25</f>
        <v>1.8372628692610795E-4</v>
      </c>
      <c r="S26" s="42">
        <f>'Total Property Damage Expected'!S26/'Property Value'!G25</f>
        <v>4.0182504493144075E-4</v>
      </c>
    </row>
    <row r="27" spans="1:19" x14ac:dyDescent="0.35">
      <c r="A27">
        <v>2046</v>
      </c>
      <c r="B27" s="40">
        <f>'Total Property Damage Expected'!B27/'Property Value'!B26</f>
        <v>1.1107507308772551E-6</v>
      </c>
      <c r="C27" s="40">
        <f>'Total Property Damage Expected'!C27/'Property Value'!C26</f>
        <v>2.3911973772600935E-6</v>
      </c>
      <c r="D27" s="40">
        <f>'Total Property Damage Expected'!D27/'Property Value'!D26</f>
        <v>2.2827962512469326E-6</v>
      </c>
      <c r="E27" s="40">
        <f>'Total Property Damage Expected'!E27/'Property Value'!E26</f>
        <v>1.1168846790519346E-5</v>
      </c>
      <c r="F27" s="40">
        <f>'Total Property Damage Expected'!F27/'Property Value'!F26</f>
        <v>6.7449376724011318E-6</v>
      </c>
      <c r="G27" s="40">
        <f>'Total Property Damage Expected'!G27/'Property Value'!G26</f>
        <v>1.5475825096642875E-5</v>
      </c>
      <c r="H27" s="41">
        <f>'Total Property Damage Expected'!H27/'Property Value'!B26</f>
        <v>3.7225223334457976E-6</v>
      </c>
      <c r="I27" s="41">
        <f>'Total Property Damage Expected'!I27/'Property Value'!C26</f>
        <v>6.6417119588243171E-6</v>
      </c>
      <c r="J27" s="41">
        <f>'Total Property Damage Expected'!J27/'Property Value'!D26</f>
        <v>3.7942934169237306E-6</v>
      </c>
      <c r="K27" s="41">
        <f>'Total Property Damage Expected'!K27/'Property Value'!E26</f>
        <v>2.0773207999293264E-5</v>
      </c>
      <c r="L27" s="41">
        <f>'Total Property Damage Expected'!L27/'Property Value'!F26</f>
        <v>1.3527761471785504E-5</v>
      </c>
      <c r="M27" s="41">
        <f>'Total Property Damage Expected'!M27/'Property Value'!G26</f>
        <v>2.218977528542862E-5</v>
      </c>
      <c r="N27" s="42">
        <f>'Total Property Damage Expected'!N27/'Property Value'!B26</f>
        <v>7.344315873206133E-5</v>
      </c>
      <c r="O27" s="42">
        <f>'Total Property Damage Expected'!O27/'Property Value'!C26</f>
        <v>2.1968373218944916E-4</v>
      </c>
      <c r="P27" s="42">
        <f>'Total Property Damage Expected'!P27/'Property Value'!D26</f>
        <v>1.4554241869795391E-4</v>
      </c>
      <c r="Q27" s="42">
        <f>'Total Property Damage Expected'!Q27/'Property Value'!E26</f>
        <v>3.6095432766751207E-4</v>
      </c>
      <c r="R27" s="42">
        <f>'Total Property Damage Expected'!R27/'Property Value'!F26</f>
        <v>1.8334506431108417E-4</v>
      </c>
      <c r="S27" s="42">
        <f>'Total Property Damage Expected'!S27/'Property Value'!G26</f>
        <v>4.0099127858818243E-4</v>
      </c>
    </row>
    <row r="28" spans="1:19" x14ac:dyDescent="0.35">
      <c r="A28">
        <v>2047</v>
      </c>
      <c r="B28" s="40">
        <f>'Total Property Damage Expected'!B28/'Property Value'!B27</f>
        <v>1.1172952284830222E-6</v>
      </c>
      <c r="C28" s="40">
        <f>'Total Property Damage Expected'!C28/'Property Value'!C27</f>
        <v>2.4052862138238432E-6</v>
      </c>
      <c r="D28" s="40">
        <f>'Total Property Damage Expected'!D28/'Property Value'!D27</f>
        <v>2.296246392836253E-6</v>
      </c>
      <c r="E28" s="40">
        <f>'Total Property Damage Expected'!E28/'Property Value'!E27</f>
        <v>1.1234653176279727E-5</v>
      </c>
      <c r="F28" s="40">
        <f>'Total Property Damage Expected'!F28/'Property Value'!F27</f>
        <v>6.7846785676542147E-6</v>
      </c>
      <c r="G28" s="40">
        <f>'Total Property Damage Expected'!G28/'Property Value'!G27</f>
        <v>1.5567008021377262E-5</v>
      </c>
      <c r="H28" s="41">
        <f>'Total Property Damage Expected'!H28/'Property Value'!B27</f>
        <v>3.7165252317911741E-6</v>
      </c>
      <c r="I28" s="41">
        <f>'Total Property Damage Expected'!I28/'Property Value'!C27</f>
        <v>6.6310119500104194E-6</v>
      </c>
      <c r="J28" s="41">
        <f>'Total Property Damage Expected'!J28/'Property Value'!D27</f>
        <v>3.7881806897751746E-6</v>
      </c>
      <c r="K28" s="41">
        <f>'Total Property Damage Expected'!K28/'Property Value'!E27</f>
        <v>2.0739741701738756E-5</v>
      </c>
      <c r="L28" s="41">
        <f>'Total Property Damage Expected'!L28/'Property Value'!F27</f>
        <v>1.3505967818601242E-5</v>
      </c>
      <c r="M28" s="41">
        <f>'Total Property Damage Expected'!M28/'Property Value'!G27</f>
        <v>2.2154026853005705E-5</v>
      </c>
      <c r="N28" s="42">
        <f>'Total Property Damage Expected'!N28/'Property Value'!B27</f>
        <v>7.329076794740075E-5</v>
      </c>
      <c r="O28" s="42">
        <f>'Total Property Damage Expected'!O28/'Property Value'!C27</f>
        <v>2.1922789972113649E-4</v>
      </c>
      <c r="P28" s="42">
        <f>'Total Property Damage Expected'!P28/'Property Value'!D27</f>
        <v>1.452404256495926E-4</v>
      </c>
      <c r="Q28" s="42">
        <f>'Total Property Damage Expected'!Q28/'Property Value'!E27</f>
        <v>3.6020536596475416E-4</v>
      </c>
      <c r="R28" s="42">
        <f>'Total Property Damage Expected'!R28/'Property Value'!F27</f>
        <v>1.829646327134191E-4</v>
      </c>
      <c r="S28" s="42">
        <f>'Total Property Damage Expected'!S28/'Property Value'!G27</f>
        <v>4.0015924226729057E-4</v>
      </c>
    </row>
    <row r="29" spans="1:19" x14ac:dyDescent="0.35">
      <c r="A29">
        <v>2048</v>
      </c>
      <c r="B29" s="40">
        <f>'Total Property Damage Expected'!B29/'Property Value'!B28</f>
        <v>1.1238782859994166E-6</v>
      </c>
      <c r="C29" s="40">
        <f>'Total Property Damage Expected'!C29/'Property Value'!C28</f>
        <v>2.4194580612329579E-6</v>
      </c>
      <c r="D29" s="40">
        <f>'Total Property Damage Expected'!D29/'Property Value'!D28</f>
        <v>2.3097757821064262E-6</v>
      </c>
      <c r="E29" s="40">
        <f>'Total Property Damage Expected'!E29/'Property Value'!E28</f>
        <v>1.1300847290557482E-5</v>
      </c>
      <c r="F29" s="40">
        <f>'Total Property Damage Expected'!F29/'Property Value'!F28</f>
        <v>6.8246536146270337E-6</v>
      </c>
      <c r="G29" s="40">
        <f>'Total Property Damage Expected'!G29/'Property Value'!G28</f>
        <v>1.5658728192152571E-5</v>
      </c>
      <c r="H29" s="41">
        <f>'Total Property Damage Expected'!H29/'Property Value'!B28</f>
        <v>3.7105377916577002E-6</v>
      </c>
      <c r="I29" s="41">
        <f>'Total Property Damage Expected'!I29/'Property Value'!C28</f>
        <v>6.6203291792504041E-6</v>
      </c>
      <c r="J29" s="41">
        <f>'Total Property Damage Expected'!J29/'Property Value'!D28</f>
        <v>3.7820778104241093E-6</v>
      </c>
      <c r="K29" s="41">
        <f>'Total Property Damage Expected'!K29/'Property Value'!E28</f>
        <v>2.070632931945203E-5</v>
      </c>
      <c r="L29" s="41">
        <f>'Total Property Damage Expected'!L29/'Property Value'!F28</f>
        <v>1.3484209275684118E-5</v>
      </c>
      <c r="M29" s="41">
        <f>'Total Property Damage Expected'!M29/'Property Value'!G28</f>
        <v>2.2118336012442297E-5</v>
      </c>
      <c r="N29" s="42">
        <f>'Total Property Damage Expected'!N29/'Property Value'!B28</f>
        <v>7.3138693365796409E-5</v>
      </c>
      <c r="O29" s="42">
        <f>'Total Property Damage Expected'!O29/'Property Value'!C28</f>
        <v>2.1877301308179852E-4</v>
      </c>
      <c r="P29" s="42">
        <f>'Total Property Damage Expected'!P29/'Property Value'!D28</f>
        <v>1.4493905922130588E-4</v>
      </c>
      <c r="Q29" s="42">
        <f>'Total Property Damage Expected'!Q29/'Property Value'!E28</f>
        <v>3.5945795831908672E-4</v>
      </c>
      <c r="R29" s="42">
        <f>'Total Property Damage Expected'!R29/'Property Value'!F28</f>
        <v>1.8258499049179233E-4</v>
      </c>
      <c r="S29" s="42">
        <f>'Total Property Damage Expected'!S29/'Property Value'!G28</f>
        <v>3.9932893237905765E-4</v>
      </c>
    </row>
    <row r="30" spans="1:19" x14ac:dyDescent="0.35">
      <c r="A30">
        <v>2049</v>
      </c>
      <c r="B30" s="40">
        <f>'Total Property Damage Expected'!B30/'Property Value'!B29</f>
        <v>1.1305001306198452E-6</v>
      </c>
      <c r="C30" s="40">
        <f>'Total Property Damage Expected'!C30/'Property Value'!C29</f>
        <v>2.4337134085839221E-6</v>
      </c>
      <c r="D30" s="40">
        <f>'Total Property Damage Expected'!D30/'Property Value'!D29</f>
        <v>2.3233848859815288E-6</v>
      </c>
      <c r="E30" s="40">
        <f>'Total Property Damage Expected'!E30/'Property Value'!E29</f>
        <v>1.1367431417833076E-5</v>
      </c>
      <c r="F30" s="40">
        <f>'Total Property Damage Expected'!F30/'Property Value'!F29</f>
        <v>6.8648641929318911E-6</v>
      </c>
      <c r="G30" s="40">
        <f>'Total Property Damage Expected'!G30/'Property Value'!G29</f>
        <v>1.5750988774400369E-5</v>
      </c>
      <c r="H30" s="41">
        <f>'Total Property Damage Expected'!H30/'Property Value'!B29</f>
        <v>3.7045599974803589E-6</v>
      </c>
      <c r="I30" s="41">
        <f>'Total Property Damage Expected'!I30/'Property Value'!C29</f>
        <v>6.6096636187732195E-6</v>
      </c>
      <c r="J30" s="41">
        <f>'Total Property Damage Expected'!J30/'Property Value'!D29</f>
        <v>3.7759847630054213E-6</v>
      </c>
      <c r="K30" s="41">
        <f>'Total Property Damage Expected'!K30/'Property Value'!E29</f>
        <v>2.0672970765573878E-5</v>
      </c>
      <c r="L30" s="41">
        <f>'Total Property Damage Expected'!L30/'Property Value'!F29</f>
        <v>1.3462485786470384E-5</v>
      </c>
      <c r="M30" s="41">
        <f>'Total Property Damage Expected'!M30/'Property Value'!G29</f>
        <v>2.2082702670956082E-5</v>
      </c>
      <c r="N30" s="42">
        <f>'Total Property Damage Expected'!N30/'Property Value'!B29</f>
        <v>7.2986934331143157E-5</v>
      </c>
      <c r="O30" s="42">
        <f>'Total Property Damage Expected'!O30/'Property Value'!C29</f>
        <v>2.1831907030888867E-4</v>
      </c>
      <c r="P30" s="42">
        <f>'Total Property Damage Expected'!P30/'Property Value'!D29</f>
        <v>1.4463831811288924E-4</v>
      </c>
      <c r="Q30" s="42">
        <f>'Total Property Damage Expected'!Q30/'Property Value'!E29</f>
        <v>3.5871210150592082E-4</v>
      </c>
      <c r="R30" s="42">
        <f>'Total Property Damage Expected'!R30/'Property Value'!F29</f>
        <v>1.8220613600828902E-4</v>
      </c>
      <c r="S30" s="42">
        <f>'Total Property Damage Expected'!S30/'Property Value'!G29</f>
        <v>3.9850034534122451E-4</v>
      </c>
    </row>
    <row r="31" spans="1:19" x14ac:dyDescent="0.35">
      <c r="A31">
        <v>2050</v>
      </c>
      <c r="B31" s="40">
        <f>'Total Property Damage Expected'!B31/'Property Value'!B30</f>
        <v>1.2384883551170321E-6</v>
      </c>
      <c r="C31" s="40">
        <f>'Total Property Damage Expected'!C31/'Property Value'!C30</f>
        <v>2.6661878531325288E-6</v>
      </c>
      <c r="D31" s="40">
        <f>'Total Property Damage Expected'!D31/'Property Value'!D30</f>
        <v>2.5453204717148795E-6</v>
      </c>
      <c r="E31" s="40">
        <f>'Total Property Damage Expected'!E31/'Property Value'!E30</f>
        <v>1.2453277144566679E-5</v>
      </c>
      <c r="F31" s="40">
        <f>'Total Property Damage Expected'!F31/'Property Value'!F30</f>
        <v>7.5206133392876438E-6</v>
      </c>
      <c r="G31" s="40">
        <f>'Total Property Damage Expected'!G31/'Property Value'!G30</f>
        <v>1.725556295865103E-5</v>
      </c>
      <c r="H31" s="41">
        <f>'Total Property Damage Expected'!H31/'Property Value'!B30</f>
        <v>4.0281569216177553E-6</v>
      </c>
      <c r="I31" s="41">
        <f>'Total Property Damage Expected'!I31/'Property Value'!C30</f>
        <v>7.1870241738924791E-6</v>
      </c>
      <c r="J31" s="41">
        <f>'Total Property Damage Expected'!J31/'Property Value'!D30</f>
        <v>4.1058207099813921E-6</v>
      </c>
      <c r="K31" s="41">
        <f>'Total Property Damage Expected'!K31/'Property Value'!E30</f>
        <v>2.2478774898067883E-5</v>
      </c>
      <c r="L31" s="41">
        <f>'Total Property Damage Expected'!L31/'Property Value'!F30</f>
        <v>1.4638447032801453E-5</v>
      </c>
      <c r="M31" s="41">
        <f>'Total Property Damage Expected'!M31/'Property Value'!G30</f>
        <v>2.4011648258508262E-5</v>
      </c>
      <c r="N31" s="42">
        <f>'Total Property Damage Expected'!N31/'Property Value'!B30</f>
        <v>7.932553715936666E-5</v>
      </c>
      <c r="O31" s="42">
        <f>'Total Property Damage Expected'!O31/'Property Value'!C30</f>
        <v>2.3727914705682474E-4</v>
      </c>
      <c r="P31" s="42">
        <f>'Total Property Damage Expected'!P31/'Property Value'!D30</f>
        <v>1.5719953692090616E-4</v>
      </c>
      <c r="Q31" s="42">
        <f>'Total Property Damage Expected'!Q31/'Property Value'!E30</f>
        <v>3.8986471206505803E-4</v>
      </c>
      <c r="R31" s="42">
        <f>'Total Property Damage Expected'!R31/'Property Value'!F30</f>
        <v>1.9802995899257636E-4</v>
      </c>
      <c r="S31" s="42">
        <f>'Total Property Damage Expected'!S31/'Property Value'!G30</f>
        <v>4.3310839456504456E-4</v>
      </c>
    </row>
    <row r="32" spans="1:19" x14ac:dyDescent="0.35">
      <c r="A32">
        <v>2051</v>
      </c>
      <c r="B32" s="40">
        <f>'Total Property Damage Expected'!B32/'Property Value'!B31</f>
        <v>1.2457854775492023E-6</v>
      </c>
      <c r="C32" s="40">
        <f>'Total Property Damage Expected'!C32/'Property Value'!C31</f>
        <v>2.6818969222659516E-6</v>
      </c>
      <c r="D32" s="40">
        <f>'Total Property Damage Expected'!D32/'Property Value'!D31</f>
        <v>2.5603173952099392E-6</v>
      </c>
      <c r="E32" s="40">
        <f>'Total Property Damage Expected'!E32/'Property Value'!E31</f>
        <v>1.2526651341126698E-5</v>
      </c>
      <c r="F32" s="40">
        <f>'Total Property Damage Expected'!F32/'Property Value'!F31</f>
        <v>7.5649244836557384E-6</v>
      </c>
      <c r="G32" s="40">
        <f>'Total Property Damage Expected'!G32/'Property Value'!G31</f>
        <v>1.7357232025643104E-5</v>
      </c>
      <c r="H32" s="41">
        <f>'Total Property Damage Expected'!H32/'Property Value'!B31</f>
        <v>4.0216674329388898E-6</v>
      </c>
      <c r="I32" s="41">
        <f>'Total Property Damage Expected'!I32/'Property Value'!C31</f>
        <v>7.1754456497885884E-6</v>
      </c>
      <c r="J32" s="41">
        <f>'Total Property Damage Expected'!J32/'Property Value'!D31</f>
        <v>4.099206102473953E-6</v>
      </c>
      <c r="K32" s="41">
        <f>'Total Property Damage Expected'!K32/'Property Value'!E31</f>
        <v>2.2442560878094409E-5</v>
      </c>
      <c r="L32" s="41">
        <f>'Total Property Damage Expected'!L32/'Property Value'!F31</f>
        <v>1.4614864029918494E-5</v>
      </c>
      <c r="M32" s="41">
        <f>'Total Property Damage Expected'!M32/'Property Value'!G31</f>
        <v>2.3972964730888413E-5</v>
      </c>
      <c r="N32" s="42">
        <f>'Total Property Damage Expected'!N32/'Property Value'!B31</f>
        <v>7.9160940741401588E-5</v>
      </c>
      <c r="O32" s="42">
        <f>'Total Property Damage Expected'!O32/'Property Value'!C31</f>
        <v>2.3678680500580407E-4</v>
      </c>
      <c r="P32" s="42">
        <f>'Total Property Damage Expected'!P32/'Property Value'!D31</f>
        <v>1.5687335595057164E-4</v>
      </c>
      <c r="Q32" s="42">
        <f>'Total Property Damage Expected'!Q32/'Property Value'!E31</f>
        <v>3.8905576279859455E-4</v>
      </c>
      <c r="R32" s="42">
        <f>'Total Property Damage Expected'!R32/'Property Value'!F31</f>
        <v>1.9761905699219707E-4</v>
      </c>
      <c r="S32" s="42">
        <f>'Total Property Damage Expected'!S32/'Property Value'!G31</f>
        <v>4.3220971687701594E-4</v>
      </c>
    </row>
    <row r="33" spans="1:19" x14ac:dyDescent="0.35">
      <c r="A33">
        <v>2052</v>
      </c>
      <c r="B33" s="40">
        <f>'Total Property Damage Expected'!B33/'Property Value'!B32</f>
        <v>1.2531255943265113E-6</v>
      </c>
      <c r="C33" s="40">
        <f>'Total Property Damage Expected'!C33/'Property Value'!C32</f>
        <v>2.6976985485883781E-6</v>
      </c>
      <c r="D33" s="40">
        <f>'Total Property Damage Expected'!D33/'Property Value'!D32</f>
        <v>2.5754026799612016E-6</v>
      </c>
      <c r="E33" s="40">
        <f>'Total Property Damage Expected'!E33/'Property Value'!E32</f>
        <v>1.2600457855433952E-5</v>
      </c>
      <c r="F33" s="40">
        <f>'Total Property Damage Expected'!F33/'Property Value'!F32</f>
        <v>7.6094967074633183E-6</v>
      </c>
      <c r="G33" s="40">
        <f>'Total Property Damage Expected'!G33/'Property Value'!G32</f>
        <v>1.745950012259484E-5</v>
      </c>
      <c r="H33" s="41">
        <f>'Total Property Damage Expected'!H33/'Property Value'!B32</f>
        <v>4.0151883990323025E-6</v>
      </c>
      <c r="I33" s="41">
        <f>'Total Property Damage Expected'!I33/'Property Value'!C32</f>
        <v>7.1638857790546018E-6</v>
      </c>
      <c r="J33" s="41">
        <f>'Total Property Damage Expected'!J33/'Property Value'!D32</f>
        <v>4.092602151309197E-6</v>
      </c>
      <c r="K33" s="41">
        <f>'Total Property Damage Expected'!K33/'Property Value'!E32</f>
        <v>2.2406405200056761E-5</v>
      </c>
      <c r="L33" s="41">
        <f>'Total Property Damage Expected'!L33/'Property Value'!F32</f>
        <v>1.4591319020001845E-5</v>
      </c>
      <c r="M33" s="41">
        <f>'Total Property Damage Expected'!M33/'Property Value'!G32</f>
        <v>2.3934343523659613E-5</v>
      </c>
      <c r="N33" s="42">
        <f>'Total Property Damage Expected'!N33/'Property Value'!B32</f>
        <v>7.8996685852555346E-5</v>
      </c>
      <c r="O33" s="42">
        <f>'Total Property Damage Expected'!O33/'Property Value'!C32</f>
        <v>2.3629548453926822E-4</v>
      </c>
      <c r="P33" s="42">
        <f>'Total Property Damage Expected'!P33/'Property Value'!D32</f>
        <v>1.565478517890083E-4</v>
      </c>
      <c r="Q33" s="42">
        <f>'Total Property Damage Expected'!Q33/'Property Value'!E32</f>
        <v>3.8824849206033703E-4</v>
      </c>
      <c r="R33" s="42">
        <f>'Total Property Damage Expected'!R33/'Property Value'!F32</f>
        <v>1.9720900759237766E-4</v>
      </c>
      <c r="S33" s="42">
        <f>'Total Property Damage Expected'!S33/'Property Value'!G32</f>
        <v>4.3131290389906247E-4</v>
      </c>
    </row>
    <row r="34" spans="1:19" x14ac:dyDescent="0.35">
      <c r="A34">
        <v>2053</v>
      </c>
      <c r="B34" s="40">
        <f>'Total Property Damage Expected'!B34/'Property Value'!B33</f>
        <v>1.2605089587698711E-6</v>
      </c>
      <c r="C34" s="40">
        <f>'Total Property Damage Expected'!C34/'Property Value'!C33</f>
        <v>2.7135932774429553E-6</v>
      </c>
      <c r="D34" s="40">
        <f>'Total Property Damage Expected'!D34/'Property Value'!D33</f>
        <v>2.5905768465895505E-6</v>
      </c>
      <c r="E34" s="40">
        <f>'Total Property Damage Expected'!E34/'Property Value'!E33</f>
        <v>1.2674699234686817E-5</v>
      </c>
      <c r="F34" s="40">
        <f>'Total Property Damage Expected'!F34/'Property Value'!F33</f>
        <v>7.6543315489797006E-6</v>
      </c>
      <c r="G34" s="40">
        <f>'Total Property Damage Expected'!G34/'Property Value'!G33</f>
        <v>1.7562370778966113E-5</v>
      </c>
      <c r="H34" s="41">
        <f>'Total Property Damage Expected'!H34/'Property Value'!B33</f>
        <v>4.0087198030550218E-6</v>
      </c>
      <c r="I34" s="41">
        <f>'Total Property Damage Expected'!I34/'Property Value'!C33</f>
        <v>7.1523445316393498E-6</v>
      </c>
      <c r="J34" s="41">
        <f>'Total Property Damage Expected'!J34/'Property Value'!D33</f>
        <v>4.0860088393194177E-6</v>
      </c>
      <c r="K34" s="41">
        <f>'Total Property Damage Expected'!K34/'Property Value'!E33</f>
        <v>2.2370307769964236E-5</v>
      </c>
      <c r="L34" s="41">
        <f>'Total Property Damage Expected'!L34/'Property Value'!F33</f>
        <v>1.4567811941843637E-5</v>
      </c>
      <c r="M34" s="41">
        <f>'Total Property Damage Expected'!M34/'Property Value'!G33</f>
        <v>2.3895784536421732E-5</v>
      </c>
      <c r="N34" s="42">
        <f>'Total Property Damage Expected'!N34/'Property Value'!B33</f>
        <v>7.8832771784172561E-5</v>
      </c>
      <c r="O34" s="42">
        <f>'Total Property Damage Expected'!O34/'Property Value'!C33</f>
        <v>2.358051835374818E-4</v>
      </c>
      <c r="P34" s="42">
        <f>'Total Property Damage Expected'!P34/'Property Value'!D33</f>
        <v>1.5622302303187262E-4</v>
      </c>
      <c r="Q34" s="42">
        <f>'Total Property Damage Expected'!Q34/'Property Value'!E33</f>
        <v>3.8744289636742565E-4</v>
      </c>
      <c r="R34" s="42">
        <f>'Total Property Damage Expected'!R34/'Property Value'!F33</f>
        <v>1.9679980902401583E-4</v>
      </c>
      <c r="S34" s="42">
        <f>'Total Property Damage Expected'!S34/'Property Value'!G33</f>
        <v>4.3041795176200639E-4</v>
      </c>
    </row>
    <row r="35" spans="1:19" x14ac:dyDescent="0.35">
      <c r="A35">
        <v>2054</v>
      </c>
      <c r="B35" s="40">
        <f>'Total Property Damage Expected'!B35/'Property Value'!B34</f>
        <v>1.2679358256927514E-6</v>
      </c>
      <c r="C35" s="40">
        <f>'Total Property Damage Expected'!C35/'Property Value'!C34</f>
        <v>2.7295816573859742E-6</v>
      </c>
      <c r="D35" s="40">
        <f>'Total Property Damage Expected'!D35/'Property Value'!D34</f>
        <v>2.6058404187833504E-6</v>
      </c>
      <c r="E35" s="40">
        <f>'Total Property Damage Expected'!E35/'Property Value'!E34</f>
        <v>1.2749378041091664E-5</v>
      </c>
      <c r="F35" s="40">
        <f>'Total Property Damage Expected'!F35/'Property Value'!F34</f>
        <v>7.6994305555376189E-6</v>
      </c>
      <c r="G35" s="40">
        <f>'Total Property Damage Expected'!G35/'Property Value'!G34</f>
        <v>1.7665847545012228E-5</v>
      </c>
      <c r="H35" s="41">
        <f>'Total Property Damage Expected'!H35/'Property Value'!B34</f>
        <v>4.0022616281912142E-6</v>
      </c>
      <c r="I35" s="41">
        <f>'Total Property Damage Expected'!I35/'Property Value'!C34</f>
        <v>7.1408218775400715E-6</v>
      </c>
      <c r="J35" s="41">
        <f>'Total Property Damage Expected'!J35/'Property Value'!D34</f>
        <v>4.079426149364564E-6</v>
      </c>
      <c r="K35" s="41">
        <f>'Total Property Damage Expected'!K35/'Property Value'!E34</f>
        <v>2.2334268493977543E-5</v>
      </c>
      <c r="L35" s="41">
        <f>'Total Property Damage Expected'!L35/'Property Value'!F34</f>
        <v>1.4544342734334599E-5</v>
      </c>
      <c r="M35" s="41">
        <f>'Total Property Damage Expected'!M35/'Property Value'!G34</f>
        <v>2.3857287668936386E-5</v>
      </c>
      <c r="N35" s="42">
        <f>'Total Property Damage Expected'!N35/'Property Value'!B34</f>
        <v>7.8669197829068233E-5</v>
      </c>
      <c r="O35" s="42">
        <f>'Total Property Damage Expected'!O35/'Property Value'!C34</f>
        <v>2.3531589988510783E-4</v>
      </c>
      <c r="P35" s="42">
        <f>'Total Property Damage Expected'!P35/'Property Value'!D34</f>
        <v>1.5589886827773516E-4</v>
      </c>
      <c r="Q35" s="42">
        <f>'Total Property Damage Expected'!Q35/'Property Value'!E34</f>
        <v>3.8663897224422726E-4</v>
      </c>
      <c r="R35" s="42">
        <f>'Total Property Damage Expected'!R35/'Property Value'!F34</f>
        <v>1.9639145952167987E-4</v>
      </c>
      <c r="S35" s="42">
        <f>'Total Property Damage Expected'!S35/'Property Value'!G34</f>
        <v>4.2952485660469844E-4</v>
      </c>
    </row>
    <row r="36" spans="1:19" x14ac:dyDescent="0.35">
      <c r="A36">
        <v>2055</v>
      </c>
      <c r="B36" s="40">
        <f>'Total Property Damage Expected'!B36/'Property Value'!B35</f>
        <v>1.2754064514099715E-6</v>
      </c>
      <c r="C36" s="40">
        <f>'Total Property Damage Expected'!C36/'Property Value'!C35</f>
        <v>2.745664240205794E-6</v>
      </c>
      <c r="D36" s="40">
        <f>'Total Property Damage Expected'!D36/'Property Value'!D35</f>
        <v>2.6211939233165143E-6</v>
      </c>
      <c r="E36" s="40">
        <f>'Total Property Damage Expected'!E36/'Property Value'!E35</f>
        <v>1.2824496851951278E-5</v>
      </c>
      <c r="F36" s="40">
        <f>'Total Property Damage Expected'!F36/'Property Value'!F35</f>
        <v>7.7447952835866295E-6</v>
      </c>
      <c r="G36" s="40">
        <f>'Total Property Damage Expected'!G36/'Property Value'!G35</f>
        <v>1.7769933991906458E-5</v>
      </c>
      <c r="H36" s="41">
        <f>'Total Property Damage Expected'!H36/'Property Value'!B35</f>
        <v>3.9958138576521329E-6</v>
      </c>
      <c r="I36" s="41">
        <f>'Total Property Damage Expected'!I36/'Property Value'!C35</f>
        <v>7.1293177868023473E-6</v>
      </c>
      <c r="J36" s="41">
        <f>'Total Property Damage Expected'!J36/'Property Value'!D35</f>
        <v>4.0728540643322027E-6</v>
      </c>
      <c r="K36" s="41">
        <f>'Total Property Damage Expected'!K36/'Property Value'!E35</f>
        <v>2.2298287278408563E-5</v>
      </c>
      <c r="L36" s="41">
        <f>'Total Property Damage Expected'!L36/'Property Value'!F35</f>
        <v>1.4520911336463911E-5</v>
      </c>
      <c r="M36" s="41">
        <f>'Total Property Damage Expected'!M36/'Property Value'!G35</f>
        <v>2.381885282112668E-5</v>
      </c>
      <c r="N36" s="42">
        <f>'Total Property Damage Expected'!N36/'Property Value'!B35</f>
        <v>7.8505963281524799E-5</v>
      </c>
      <c r="O36" s="42">
        <f>'Total Property Damage Expected'!O36/'Property Value'!C35</f>
        <v>2.3482763147119844E-4</v>
      </c>
      <c r="P36" s="42">
        <f>'Total Property Damage Expected'!P36/'Property Value'!D35</f>
        <v>1.5557538612807418E-4</v>
      </c>
      <c r="Q36" s="42">
        <f>'Total Property Damage Expected'!Q36/'Property Value'!E35</f>
        <v>3.8583671622232046E-4</v>
      </c>
      <c r="R36" s="42">
        <f>'Total Property Damage Expected'!R36/'Property Value'!F35</f>
        <v>1.9598395732360136E-4</v>
      </c>
      <c r="S36" s="42">
        <f>'Total Property Damage Expected'!S36/'Property Value'!G35</f>
        <v>4.2863361457400084E-4</v>
      </c>
    </row>
    <row r="37" spans="1:19" x14ac:dyDescent="0.35">
      <c r="A37">
        <v>2056</v>
      </c>
      <c r="B37" s="40">
        <f>'Total Property Damage Expected'!B37/'Property Value'!B36</f>
        <v>1.2829210937465471E-6</v>
      </c>
      <c r="C37" s="40">
        <f>'Total Property Damage Expected'!C37/'Property Value'!C36</f>
        <v>2.7618415809418884E-6</v>
      </c>
      <c r="D37" s="40">
        <f>'Total Property Damage Expected'!D37/'Property Value'!D36</f>
        <v>2.6366378900666851E-6</v>
      </c>
      <c r="E37" s="40">
        <f>'Total Property Damage Expected'!E37/'Property Value'!E36</f>
        <v>1.2900058259753797E-5</v>
      </c>
      <c r="F37" s="40">
        <f>'Total Property Damage Expected'!F37/'Property Value'!F36</f>
        <v>7.7904272987468261E-6</v>
      </c>
      <c r="G37" s="40">
        <f>'Total Property Damage Expected'!G37/'Property Value'!G36</f>
        <v>1.7874633711863267E-5</v>
      </c>
      <c r="H37" s="41">
        <f>'Total Property Damage Expected'!H37/'Property Value'!B36</f>
        <v>3.9893764746760817E-6</v>
      </c>
      <c r="I37" s="41">
        <f>'Total Property Damage Expected'!I37/'Property Value'!C36</f>
        <v>7.1178322295200102E-6</v>
      </c>
      <c r="J37" s="41">
        <f>'Total Property Damage Expected'!J37/'Property Value'!D36</f>
        <v>4.0662925671374668E-6</v>
      </c>
      <c r="K37" s="41">
        <f>'Total Property Damage Expected'!K37/'Property Value'!E36</f>
        <v>2.226236402972013E-5</v>
      </c>
      <c r="L37" s="41">
        <f>'Total Property Damage Expected'!L37/'Property Value'!F36</f>
        <v>1.4497517687319045E-5</v>
      </c>
      <c r="M37" s="41">
        <f>'Total Property Damage Expected'!M37/'Property Value'!G36</f>
        <v>2.3780479893076957E-5</v>
      </c>
      <c r="N37" s="42">
        <f>'Total Property Damage Expected'!N37/'Property Value'!B36</f>
        <v>7.834306743728898E-5</v>
      </c>
      <c r="O37" s="42">
        <f>'Total Property Damage Expected'!O37/'Property Value'!C36</f>
        <v>2.3434037618918599E-4</v>
      </c>
      <c r="P37" s="42">
        <f>'Total Property Damage Expected'!P37/'Property Value'!D36</f>
        <v>1.5525257518726998E-4</v>
      </c>
      <c r="Q37" s="42">
        <f>'Total Property Damage Expected'!Q37/'Property Value'!E36</f>
        <v>3.8503612484048073E-4</v>
      </c>
      <c r="R37" s="42">
        <f>'Total Property Damage Expected'!R37/'Property Value'!F36</f>
        <v>1.9557730067166752E-4</v>
      </c>
      <c r="S37" s="42">
        <f>'Total Property Damage Expected'!S37/'Property Value'!G36</f>
        <v>4.2774422182477109E-4</v>
      </c>
    </row>
    <row r="38" spans="1:19" x14ac:dyDescent="0.35">
      <c r="A38">
        <v>2057</v>
      </c>
      <c r="B38" s="40">
        <f>'Total Property Damage Expected'!B38/'Property Value'!B37</f>
        <v>1.2904800120465884E-6</v>
      </c>
      <c r="C38" s="40">
        <f>'Total Property Damage Expected'!C38/'Property Value'!C37</f>
        <v>2.7781142379040014E-6</v>
      </c>
      <c r="D38" s="40">
        <f>'Total Property Damage Expected'!D38/'Property Value'!D37</f>
        <v>2.6521728520335239E-6</v>
      </c>
      <c r="E38" s="40">
        <f>'Total Property Damage Expected'!E38/'Property Value'!E37</f>
        <v>1.2976064872262202E-5</v>
      </c>
      <c r="F38" s="40">
        <f>'Total Property Damage Expected'!F38/'Property Value'!F37</f>
        <v>7.8363281758628675E-6</v>
      </c>
      <c r="G38" s="40">
        <f>'Total Property Damage Expected'!G38/'Property Value'!G37</f>
        <v>1.7979950318262314E-5</v>
      </c>
      <c r="H38" s="41">
        <f>'Total Property Damage Expected'!H38/'Property Value'!B37</f>
        <v>3.982949462528367E-6</v>
      </c>
      <c r="I38" s="41">
        <f>'Total Property Damage Expected'!I38/'Property Value'!C37</f>
        <v>7.1063651758350761E-6</v>
      </c>
      <c r="J38" s="41">
        <f>'Total Property Damage Expected'!J38/'Property Value'!D37</f>
        <v>4.0597416407230126E-6</v>
      </c>
      <c r="K38" s="41">
        <f>'Total Property Damage Expected'!K38/'Property Value'!E37</f>
        <v>2.2226498654525756E-5</v>
      </c>
      <c r="L38" s="41">
        <f>'Total Property Damage Expected'!L38/'Property Value'!F37</f>
        <v>1.4474161726085612E-5</v>
      </c>
      <c r="M38" s="41">
        <f>'Total Property Damage Expected'!M38/'Property Value'!G37</f>
        <v>2.3742168785032511E-5</v>
      </c>
      <c r="N38" s="42">
        <f>'Total Property Damage Expected'!N38/'Property Value'!B37</f>
        <v>7.8180509593568773E-5</v>
      </c>
      <c r="O38" s="42">
        <f>'Total Property Damage Expected'!O38/'Property Value'!C37</f>
        <v>2.3385413193687373E-4</v>
      </c>
      <c r="P38" s="42">
        <f>'Total Property Damage Expected'!P38/'Property Value'!D37</f>
        <v>1.5493043406259864E-4</v>
      </c>
      <c r="Q38" s="42">
        <f>'Total Property Damage Expected'!Q38/'Property Value'!E37</f>
        <v>3.8423719464466535E-4</v>
      </c>
      <c r="R38" s="42">
        <f>'Total Property Damage Expected'!R38/'Property Value'!F37</f>
        <v>1.9517148781141347E-4</v>
      </c>
      <c r="S38" s="42">
        <f>'Total Property Damage Expected'!S38/'Property Value'!G37</f>
        <v>4.2685667451984502E-4</v>
      </c>
    </row>
    <row r="39" spans="1:19" x14ac:dyDescent="0.35">
      <c r="A39">
        <v>2058</v>
      </c>
      <c r="B39" s="40">
        <f>'Total Property Damage Expected'!B39/'Property Value'!B38</f>
        <v>1.2980834671822505E-6</v>
      </c>
      <c r="C39" s="40">
        <f>'Total Property Damage Expected'!C39/'Property Value'!C38</f>
        <v>2.7944827726914155E-6</v>
      </c>
      <c r="D39" s="40">
        <f>'Total Property Damage Expected'!D39/'Property Value'!D38</f>
        <v>2.6677993453571021E-6</v>
      </c>
      <c r="E39" s="40">
        <f>'Total Property Damage Expected'!E39/'Property Value'!E38</f>
        <v>1.3052519312604298E-5</v>
      </c>
      <c r="F39" s="40">
        <f>'Total Property Damage Expected'!F39/'Property Value'!F38</f>
        <v>7.882499499058338E-6</v>
      </c>
      <c r="G39" s="40">
        <f>'Total Property Damage Expected'!G39/'Property Value'!G38</f>
        <v>1.8085887445773135E-5</v>
      </c>
      <c r="H39" s="41">
        <f>'Total Property Damage Expected'!H39/'Property Value'!B38</f>
        <v>3.9765328045012537E-6</v>
      </c>
      <c r="I39" s="41">
        <f>'Total Property Damage Expected'!I39/'Property Value'!C38</f>
        <v>7.0949165959376627E-6</v>
      </c>
      <c r="J39" s="41">
        <f>'Total Property Damage Expected'!J39/'Property Value'!D38</f>
        <v>4.0532012680589784E-6</v>
      </c>
      <c r="K39" s="41">
        <f>'Total Property Damage Expected'!K39/'Property Value'!E38</f>
        <v>2.2190691059589404E-5</v>
      </c>
      <c r="L39" s="41">
        <f>'Total Property Damage Expected'!L39/'Property Value'!F38</f>
        <v>1.445084339204718E-5</v>
      </c>
      <c r="M39" s="41">
        <f>'Total Property Damage Expected'!M39/'Property Value'!G38</f>
        <v>2.3703919397399348E-5</v>
      </c>
      <c r="N39" s="42">
        <f>'Total Property Damage Expected'!N39/'Property Value'!B38</f>
        <v>7.801828904903049E-5</v>
      </c>
      <c r="O39" s="42">
        <f>'Total Property Damage Expected'!O39/'Property Value'!C38</f>
        <v>2.333688966164269E-4</v>
      </c>
      <c r="P39" s="42">
        <f>'Total Property Damage Expected'!P39/'Property Value'!D38</f>
        <v>1.5460896136422605E-4</v>
      </c>
      <c r="Q39" s="42">
        <f>'Total Property Damage Expected'!Q39/'Property Value'!E38</f>
        <v>3.8343992218799861E-4</v>
      </c>
      <c r="R39" s="42">
        <f>'Total Property Damage Expected'!R39/'Property Value'!F38</f>
        <v>1.9476651699201474E-4</v>
      </c>
      <c r="S39" s="42">
        <f>'Total Property Damage Expected'!S39/'Property Value'!G38</f>
        <v>4.259709688300204E-4</v>
      </c>
    </row>
    <row r="40" spans="1:19" x14ac:dyDescent="0.35">
      <c r="A40">
        <v>2059</v>
      </c>
      <c r="B40" s="40">
        <f>'Total Property Damage Expected'!B40/'Property Value'!B39</f>
        <v>1.3057317215627367E-6</v>
      </c>
      <c r="C40" s="40">
        <f>'Total Property Damage Expected'!C40/'Property Value'!C39</f>
        <v>2.8109477502123332E-6</v>
      </c>
      <c r="D40" s="40">
        <f>'Total Property Damage Expected'!D40/'Property Value'!D39</f>
        <v>2.68351790933641E-6</v>
      </c>
      <c r="E40" s="40">
        <f>'Total Property Damage Expected'!E40/'Property Value'!E39</f>
        <v>1.3129424219363264E-5</v>
      </c>
      <c r="F40" s="40">
        <f>'Total Property Damage Expected'!F40/'Property Value'!F39</f>
        <v>7.9289428617904121E-6</v>
      </c>
      <c r="G40" s="40">
        <f>'Total Property Damage Expected'!G40/'Property Value'!G39</f>
        <v>1.8192448750480587E-5</v>
      </c>
      <c r="H40" s="41">
        <f>'Total Property Damage Expected'!H40/'Property Value'!B39</f>
        <v>3.9701264839139273E-6</v>
      </c>
      <c r="I40" s="41">
        <f>'Total Property Damage Expected'!I40/'Property Value'!C39</f>
        <v>7.0834864600659123E-6</v>
      </c>
      <c r="J40" s="41">
        <f>'Total Property Damage Expected'!J40/'Property Value'!D39</f>
        <v>4.0466714321429379E-6</v>
      </c>
      <c r="K40" s="41">
        <f>'Total Property Damage Expected'!K40/'Property Value'!E39</f>
        <v>2.2154941151825244E-5</v>
      </c>
      <c r="L40" s="41">
        <f>'Total Property Damage Expected'!L40/'Property Value'!F39</f>
        <v>1.4427562624585156E-5</v>
      </c>
      <c r="M40" s="41">
        <f>'Total Property Damage Expected'!M40/'Property Value'!G39</f>
        <v>2.3665731630743929E-5</v>
      </c>
      <c r="N40" s="42">
        <f>'Total Property Damage Expected'!N40/'Property Value'!B39</f>
        <v>7.7856405103795623E-5</v>
      </c>
      <c r="O40" s="42">
        <f>'Total Property Damage Expected'!O40/'Property Value'!C39</f>
        <v>2.3288466813436377E-4</v>
      </c>
      <c r="P40" s="42">
        <f>'Total Property Damage Expected'!P40/'Property Value'!D39</f>
        <v>1.5428815570520197E-4</v>
      </c>
      <c r="Q40" s="42">
        <f>'Total Property Damage Expected'!Q40/'Property Value'!E39</f>
        <v>3.8264430403075681E-4</v>
      </c>
      <c r="R40" s="42">
        <f>'Total Property Damage Expected'!R40/'Property Value'!F39</f>
        <v>1.9436238646627986E-4</v>
      </c>
      <c r="S40" s="42">
        <f>'Total Property Damage Expected'!S40/'Property Value'!G39</f>
        <v>4.2508710093404052E-4</v>
      </c>
    </row>
    <row r="41" spans="1:19" x14ac:dyDescent="0.35">
      <c r="A41">
        <v>2060</v>
      </c>
      <c r="B41" s="40">
        <f>'Total Property Damage Expected'!B41/'Property Value'!B40</f>
        <v>1.3920288975742522E-6</v>
      </c>
      <c r="C41" s="40">
        <f>'Total Property Damage Expected'!C41/'Property Value'!C40</f>
        <v>2.9967262288640764E-6</v>
      </c>
      <c r="D41" s="40">
        <f>'Total Property Damage Expected'!D41/'Property Value'!D40</f>
        <v>2.8608744164410216E-6</v>
      </c>
      <c r="E41" s="40">
        <f>'Total Property Damage Expected'!E41/'Property Value'!E40</f>
        <v>1.3997161606820009E-5</v>
      </c>
      <c r="F41" s="40">
        <f>'Total Property Damage Expected'!F41/'Property Value'!F40</f>
        <v>8.4529749936821373E-6</v>
      </c>
      <c r="G41" s="40">
        <f>'Total Property Damage Expected'!G41/'Property Value'!G40</f>
        <v>1.9394806727984366E-5</v>
      </c>
      <c r="H41" s="41">
        <f>'Total Property Damage Expected'!H41/'Property Value'!B40</f>
        <v>4.2009457804148627E-6</v>
      </c>
      <c r="I41" s="41">
        <f>'Total Property Damage Expected'!I41/'Property Value'!C40</f>
        <v>7.4953134807190325E-6</v>
      </c>
      <c r="J41" s="41">
        <f>'Total Property Damage Expected'!J41/'Property Value'!D40</f>
        <v>4.281940977564785E-6</v>
      </c>
      <c r="K41" s="41">
        <f>'Total Property Damage Expected'!K41/'Property Value'!E40</f>
        <v>2.3443007905215567E-5</v>
      </c>
      <c r="L41" s="41">
        <f>'Total Property Damage Expected'!L41/'Property Value'!F40</f>
        <v>1.5266367098125988E-5</v>
      </c>
      <c r="M41" s="41">
        <f>'Total Property Damage Expected'!M41/'Property Value'!G40</f>
        <v>2.5041634274733016E-5</v>
      </c>
      <c r="N41" s="42">
        <f>'Total Property Damage Expected'!N41/'Property Value'!B40</f>
        <v>8.2344620360046302E-5</v>
      </c>
      <c r="O41" s="42">
        <f>'Total Property Damage Expected'!O41/'Property Value'!C40</f>
        <v>2.4630985157398001E-4</v>
      </c>
      <c r="P41" s="42">
        <f>'Total Property Damage Expected'!P41/'Property Value'!D40</f>
        <v>1.6318245866424149E-4</v>
      </c>
      <c r="Q41" s="42">
        <f>'Total Property Damage Expected'!Q41/'Property Value'!E40</f>
        <v>4.0470273327339535E-4</v>
      </c>
      <c r="R41" s="42">
        <f>'Total Property Damage Expected'!R41/'Property Value'!F40</f>
        <v>2.0556686254010153E-4</v>
      </c>
      <c r="S41" s="42">
        <f>'Total Property Damage Expected'!S41/'Property Value'!G40</f>
        <v>4.4959224484742837E-4</v>
      </c>
    </row>
    <row r="42" spans="1:19" x14ac:dyDescent="0.35">
      <c r="A42">
        <v>2061</v>
      </c>
      <c r="B42" s="40">
        <f>'Total Property Damage Expected'!B42/'Property Value'!B41</f>
        <v>1.4002306745653312E-6</v>
      </c>
      <c r="C42" s="40">
        <f>'Total Property Damage Expected'!C42/'Property Value'!C41</f>
        <v>3.0143828165076885E-6</v>
      </c>
      <c r="D42" s="40">
        <f>'Total Property Damage Expected'!D42/'Property Value'!D41</f>
        <v>2.8777305707953035E-6</v>
      </c>
      <c r="E42" s="40">
        <f>'Total Property Damage Expected'!E42/'Property Value'!E41</f>
        <v>1.4079632307110273E-5</v>
      </c>
      <c r="F42" s="40">
        <f>'Total Property Damage Expected'!F42/'Property Value'!F41</f>
        <v>8.5027795745569766E-6</v>
      </c>
      <c r="G42" s="40">
        <f>'Total Property Damage Expected'!G42/'Property Value'!G41</f>
        <v>1.9509080131248627E-5</v>
      </c>
      <c r="H42" s="41">
        <f>'Total Property Damage Expected'!H42/'Property Value'!B41</f>
        <v>4.1941779233991093E-6</v>
      </c>
      <c r="I42" s="41">
        <f>'Total Property Damage Expected'!I42/'Property Value'!C41</f>
        <v>7.4832382927548717E-6</v>
      </c>
      <c r="J42" s="41">
        <f>'Total Property Damage Expected'!J42/'Property Value'!D41</f>
        <v>4.2750426347151448E-6</v>
      </c>
      <c r="K42" s="41">
        <f>'Total Property Damage Expected'!K42/'Property Value'!E41</f>
        <v>2.340524047525697E-5</v>
      </c>
      <c r="L42" s="41">
        <f>'Total Property Damage Expected'!L42/'Property Value'!F41</f>
        <v>1.5241772496083797E-5</v>
      </c>
      <c r="M42" s="41">
        <f>'Total Property Damage Expected'!M42/'Property Value'!G41</f>
        <v>2.5001291406943027E-5</v>
      </c>
      <c r="N42" s="42">
        <f>'Total Property Damage Expected'!N42/'Property Value'!B41</f>
        <v>8.2173759499404056E-5</v>
      </c>
      <c r="O42" s="42">
        <f>'Total Property Damage Expected'!O42/'Property Value'!C41</f>
        <v>2.4579877127461653E-4</v>
      </c>
      <c r="P42" s="42">
        <f>'Total Property Damage Expected'!P42/'Property Value'!D41</f>
        <v>1.6284386343838245E-4</v>
      </c>
      <c r="Q42" s="42">
        <f>'Total Property Damage Expected'!Q42/'Property Value'!E41</f>
        <v>4.0386299587453421E-4</v>
      </c>
      <c r="R42" s="42">
        <f>'Total Property Damage Expected'!R42/'Property Value'!F41</f>
        <v>2.0514032185171716E-4</v>
      </c>
      <c r="S42" s="42">
        <f>'Total Property Damage Expected'!S42/'Property Value'!G41</f>
        <v>4.4865936401615095E-4</v>
      </c>
    </row>
    <row r="43" spans="1:19" x14ac:dyDescent="0.35">
      <c r="A43">
        <v>2062</v>
      </c>
      <c r="B43" s="40">
        <f>'Total Property Damage Expected'!B43/'Property Value'!B42</f>
        <v>1.4084807760889892E-6</v>
      </c>
      <c r="C43" s="40">
        <f>'Total Property Damage Expected'!C43/'Property Value'!C42</f>
        <v>3.0321434360392369E-6</v>
      </c>
      <c r="D43" s="40">
        <f>'Total Property Damage Expected'!D43/'Property Value'!D42</f>
        <v>2.8946860409175139E-6</v>
      </c>
      <c r="E43" s="40">
        <f>'Total Property Damage Expected'!E43/'Property Value'!E42</f>
        <v>1.4162588921373484E-5</v>
      </c>
      <c r="F43" s="40">
        <f>'Total Property Damage Expected'!F43/'Property Value'!F42</f>
        <v>8.5528776019731759E-6</v>
      </c>
      <c r="G43" s="40">
        <f>'Total Property Damage Expected'!G43/'Property Value'!G42</f>
        <v>1.9624026828703274E-5</v>
      </c>
      <c r="H43" s="41">
        <f>'Total Property Damage Expected'!H43/'Property Value'!B42</f>
        <v>4.1874209696158616E-6</v>
      </c>
      <c r="I43" s="41">
        <f>'Total Property Damage Expected'!I43/'Property Value'!C42</f>
        <v>7.4711825583018616E-6</v>
      </c>
      <c r="J43" s="41">
        <f>'Total Property Damage Expected'!J43/'Property Value'!D42</f>
        <v>4.2681554053148294E-6</v>
      </c>
      <c r="K43" s="41">
        <f>'Total Property Damage Expected'!K43/'Property Value'!E42</f>
        <v>2.3367533889827003E-5</v>
      </c>
      <c r="L43" s="41">
        <f>'Total Property Damage Expected'!L43/'Property Value'!F42</f>
        <v>1.5217217516726277E-5</v>
      </c>
      <c r="M43" s="41">
        <f>'Total Property Damage Expected'!M43/'Property Value'!G42</f>
        <v>2.4961013532793779E-5</v>
      </c>
      <c r="N43" s="42">
        <f>'Total Property Damage Expected'!N43/'Property Value'!B42</f>
        <v>8.200325316627769E-5</v>
      </c>
      <c r="O43" s="42">
        <f>'Total Property Damage Expected'!O43/'Property Value'!C42</f>
        <v>2.4528875144064129E-4</v>
      </c>
      <c r="P43" s="42">
        <f>'Total Property Damage Expected'!P43/'Property Value'!D42</f>
        <v>1.6250597078023755E-4</v>
      </c>
      <c r="Q43" s="42">
        <f>'Total Property Damage Expected'!Q43/'Property Value'!E42</f>
        <v>4.030250008876734E-4</v>
      </c>
      <c r="R43" s="42">
        <f>'Total Property Damage Expected'!R43/'Property Value'!F42</f>
        <v>2.0471466621336759E-4</v>
      </c>
      <c r="S43" s="42">
        <f>'Total Property Damage Expected'!S43/'Property Value'!G42</f>
        <v>4.4772841886471531E-4</v>
      </c>
    </row>
    <row r="44" spans="1:19" x14ac:dyDescent="0.35">
      <c r="A44">
        <v>2063</v>
      </c>
      <c r="B44" s="40">
        <f>'Total Property Damage Expected'!B44/'Property Value'!B43</f>
        <v>1.4167794868713833E-6</v>
      </c>
      <c r="C44" s="40">
        <f>'Total Property Damage Expected'!C44/'Property Value'!C43</f>
        <v>3.0500087004103246E-6</v>
      </c>
      <c r="D44" s="40">
        <f>'Total Property Damage Expected'!D44/'Property Value'!D43</f>
        <v>2.9117414119720711E-6</v>
      </c>
      <c r="E44" s="40">
        <f>'Total Property Damage Expected'!E44/'Property Value'!E43</f>
        <v>1.424603431259478E-5</v>
      </c>
      <c r="F44" s="40">
        <f>'Total Property Damage Expected'!F44/'Property Value'!F43</f>
        <v>8.6032708049056864E-6</v>
      </c>
      <c r="G44" s="40">
        <f>'Total Property Damage Expected'!G44/'Property Value'!G43</f>
        <v>1.9739650787369973E-5</v>
      </c>
      <c r="H44" s="41">
        <f>'Total Property Damage Expected'!H44/'Property Value'!B43</f>
        <v>4.1806749014996638E-6</v>
      </c>
      <c r="I44" s="41">
        <f>'Total Property Damage Expected'!I44/'Property Value'!C43</f>
        <v>7.4591462460197779E-6</v>
      </c>
      <c r="J44" s="41">
        <f>'Total Property Damage Expected'!J44/'Property Value'!D43</f>
        <v>4.2612792714597204E-6</v>
      </c>
      <c r="K44" s="41">
        <f>'Total Property Damage Expected'!K44/'Property Value'!E43</f>
        <v>2.3329888050903203E-5</v>
      </c>
      <c r="L44" s="41">
        <f>'Total Property Damage Expected'!L44/'Property Value'!F43</f>
        <v>1.5192702096220029E-5</v>
      </c>
      <c r="M44" s="41">
        <f>'Total Property Damage Expected'!M44/'Property Value'!G43</f>
        <v>2.4920800547578449E-5</v>
      </c>
      <c r="N44" s="42">
        <f>'Total Property Damage Expected'!N44/'Property Value'!B43</f>
        <v>8.1833100625040744E-5</v>
      </c>
      <c r="O44" s="42">
        <f>'Total Property Damage Expected'!O44/'Property Value'!C43</f>
        <v>2.4477978987164312E-4</v>
      </c>
      <c r="P44" s="42">
        <f>'Total Property Damage Expected'!P44/'Property Value'!D43</f>
        <v>1.6216877923201487E-4</v>
      </c>
      <c r="Q44" s="42">
        <f>'Total Property Damage Expected'!Q44/'Property Value'!E43</f>
        <v>4.0218874469739754E-4</v>
      </c>
      <c r="R44" s="42">
        <f>'Total Property Damage Expected'!R44/'Property Value'!F43</f>
        <v>2.0428989378861942E-4</v>
      </c>
      <c r="S44" s="42">
        <f>'Total Property Damage Expected'!S44/'Property Value'!G43</f>
        <v>4.4679940537668518E-4</v>
      </c>
    </row>
    <row r="45" spans="1:19" x14ac:dyDescent="0.35">
      <c r="A45">
        <v>2064</v>
      </c>
      <c r="B45" s="40">
        <f>'Total Property Damage Expected'!B45/'Property Value'!B44</f>
        <v>1.4251270933162667E-6</v>
      </c>
      <c r="C45" s="40">
        <f>'Total Property Damage Expected'!C45/'Property Value'!C44</f>
        <v>3.0679792261840415E-6</v>
      </c>
      <c r="D45" s="40">
        <f>'Total Property Damage Expected'!D45/'Property Value'!D44</f>
        <v>2.9288972725711584E-6</v>
      </c>
      <c r="E45" s="40">
        <f>'Total Property Damage Expected'!E45/'Property Value'!E44</f>
        <v>1.4329971360627888E-5</v>
      </c>
      <c r="F45" s="40">
        <f>'Total Property Damage Expected'!F45/'Property Value'!F44</f>
        <v>8.6539609225165046E-6</v>
      </c>
      <c r="G45" s="40">
        <f>'Total Property Damage Expected'!G45/'Property Value'!G44</f>
        <v>1.9855955997643924E-5</v>
      </c>
      <c r="H45" s="41">
        <f>'Total Property Damage Expected'!H45/'Property Value'!B44</f>
        <v>4.1739397015133637E-6</v>
      </c>
      <c r="I45" s="41">
        <f>'Total Property Damage Expected'!I45/'Property Value'!C44</f>
        <v>7.4471293246188849E-6</v>
      </c>
      <c r="J45" s="41">
        <f>'Total Property Damage Expected'!J45/'Property Value'!D44</f>
        <v>4.2544142152745436E-6</v>
      </c>
      <c r="K45" s="41">
        <f>'Total Property Damage Expected'!K45/'Property Value'!E44</f>
        <v>2.3292302860621019E-5</v>
      </c>
      <c r="L45" s="41">
        <f>'Total Property Damage Expected'!L45/'Property Value'!F44</f>
        <v>1.5168226170834485E-5</v>
      </c>
      <c r="M45" s="41">
        <f>'Total Property Damage Expected'!M45/'Property Value'!G44</f>
        <v>2.4880652346758903E-5</v>
      </c>
      <c r="N45" s="42">
        <f>'Total Property Damage Expected'!N45/'Property Value'!B44</f>
        <v>8.166330114159325E-5</v>
      </c>
      <c r="O45" s="42">
        <f>'Total Property Damage Expected'!O45/'Property Value'!C44</f>
        <v>2.4427188437177655E-4</v>
      </c>
      <c r="P45" s="42">
        <f>'Total Property Damage Expected'!P45/'Property Value'!D44</f>
        <v>1.618322873389473E-4</v>
      </c>
      <c r="Q45" s="42">
        <f>'Total Property Damage Expected'!Q45/'Property Value'!E44</f>
        <v>4.0135422369579304E-4</v>
      </c>
      <c r="R45" s="42">
        <f>'Total Property Damage Expected'!R45/'Property Value'!F44</f>
        <v>2.0386600274484979E-4</v>
      </c>
      <c r="S45" s="42">
        <f>'Total Property Damage Expected'!S45/'Property Value'!G44</f>
        <v>4.4587231954395791E-4</v>
      </c>
    </row>
    <row r="46" spans="1:19" x14ac:dyDescent="0.35">
      <c r="A46">
        <v>2065</v>
      </c>
      <c r="B46" s="40">
        <f>'Total Property Damage Expected'!B46/'Property Value'!B45</f>
        <v>1.4335238835148707E-6</v>
      </c>
      <c r="C46" s="40">
        <f>'Total Property Damage Expected'!C46/'Property Value'!C45</f>
        <v>3.0860556335562401E-6</v>
      </c>
      <c r="D46" s="40">
        <f>'Total Property Damage Expected'!D46/'Property Value'!D45</f>
        <v>2.946154214795037E-6</v>
      </c>
      <c r="E46" s="40">
        <f>'Total Property Damage Expected'!E46/'Property Value'!E45</f>
        <v>1.4414402962294515E-5</v>
      </c>
      <c r="F46" s="40">
        <f>'Total Property Damage Expected'!F46/'Property Value'!F45</f>
        <v>8.7049497042147027E-6</v>
      </c>
      <c r="G46" s="40">
        <f>'Total Property Damage Expected'!G46/'Property Value'!G45</f>
        <v>1.9972946473431565E-5</v>
      </c>
      <c r="H46" s="41">
        <f>'Total Property Damage Expected'!H46/'Property Value'!B45</f>
        <v>4.1672153521480574E-6</v>
      </c>
      <c r="I46" s="41">
        <f>'Total Property Damage Expected'!I46/'Property Value'!C45</f>
        <v>7.4351317628598587E-6</v>
      </c>
      <c r="J46" s="41">
        <f>'Total Property Damage Expected'!J46/'Property Value'!D45</f>
        <v>4.2475602189128187E-6</v>
      </c>
      <c r="K46" s="41">
        <f>'Total Property Damage Expected'!K46/'Property Value'!E45</f>
        <v>2.3254778221273554E-5</v>
      </c>
      <c r="L46" s="41">
        <f>'Total Property Damage Expected'!L46/'Property Value'!F45</f>
        <v>1.5143789676941747E-5</v>
      </c>
      <c r="M46" s="41">
        <f>'Total Property Damage Expected'!M46/'Property Value'!G45</f>
        <v>2.4840568825965422E-5</v>
      </c>
      <c r="N46" s="42">
        <f>'Total Property Damage Expected'!N46/'Property Value'!B45</f>
        <v>8.1493853983358394E-5</v>
      </c>
      <c r="O46" s="42">
        <f>'Total Property Damage Expected'!O46/'Property Value'!C45</f>
        <v>2.4376503274975225E-4</v>
      </c>
      <c r="P46" s="42">
        <f>'Total Property Damage Expected'!P46/'Property Value'!D45</f>
        <v>1.6149649364928631E-4</v>
      </c>
      <c r="Q46" s="42">
        <f>'Total Property Damage Expected'!Q46/'Property Value'!E45</f>
        <v>4.0052143428243226E-4</v>
      </c>
      <c r="R46" s="42">
        <f>'Total Property Damage Expected'!R46/'Property Value'!F45</f>
        <v>2.0344299125323842E-4</v>
      </c>
      <c r="S46" s="42">
        <f>'Total Property Damage Expected'!S46/'Property Value'!G45</f>
        <v>4.4494715736674795E-4</v>
      </c>
    </row>
    <row r="47" spans="1:19" x14ac:dyDescent="0.35">
      <c r="A47">
        <v>2066</v>
      </c>
      <c r="B47" s="40">
        <f>'Total Property Damage Expected'!B47/'Property Value'!B46</f>
        <v>1.4419701472558486E-6</v>
      </c>
      <c r="C47" s="40">
        <f>'Total Property Damage Expected'!C47/'Property Value'!C46</f>
        <v>3.1042385463769425E-6</v>
      </c>
      <c r="D47" s="40">
        <f>'Total Property Damage Expected'!D47/'Property Value'!D46</f>
        <v>2.9635128342124823E-6</v>
      </c>
      <c r="E47" s="40">
        <f>'Total Property Damage Expected'!E47/'Property Value'!E46</f>
        <v>1.4499332031484319E-5</v>
      </c>
      <c r="F47" s="40">
        <f>'Total Property Damage Expected'!F47/'Property Value'!F46</f>
        <v>8.7562389097167886E-6</v>
      </c>
      <c r="G47" s="40">
        <f>'Total Property Damage Expected'!G47/'Property Value'!G46</f>
        <v>2.0090626252289104E-5</v>
      </c>
      <c r="H47" s="41">
        <f>'Total Property Damage Expected'!H47/'Property Value'!B46</f>
        <v>4.1605018359230501E-6</v>
      </c>
      <c r="I47" s="41">
        <f>'Total Property Damage Expected'!I47/'Property Value'!C46</f>
        <v>7.4231535295537019E-6</v>
      </c>
      <c r="J47" s="41">
        <f>'Total Property Damage Expected'!J47/'Property Value'!D46</f>
        <v>4.240717264556819E-6</v>
      </c>
      <c r="K47" s="41">
        <f>'Total Property Damage Expected'!K47/'Property Value'!E46</f>
        <v>2.321731403531134E-5</v>
      </c>
      <c r="L47" s="41">
        <f>'Total Property Damage Expected'!L47/'Property Value'!F46</f>
        <v>1.5119392551016436E-5</v>
      </c>
      <c r="M47" s="41">
        <f>'Total Property Damage Expected'!M47/'Property Value'!G46</f>
        <v>2.4800549880996429E-5</v>
      </c>
      <c r="N47" s="42">
        <f>'Total Property Damage Expected'!N47/'Property Value'!B46</f>
        <v>8.1324758419279441E-5</v>
      </c>
      <c r="O47" s="42">
        <f>'Total Property Damage Expected'!O47/'Property Value'!C46</f>
        <v>2.4325923281882789E-4</v>
      </c>
      <c r="P47" s="42">
        <f>'Total Property Damage Expected'!P47/'Property Value'!D46</f>
        <v>1.6116139671429569E-4</v>
      </c>
      <c r="Q47" s="42">
        <f>'Total Property Damage Expected'!Q47/'Property Value'!E46</f>
        <v>3.996903728643586E-4</v>
      </c>
      <c r="R47" s="42">
        <f>'Total Property Damage Expected'!R47/'Property Value'!F46</f>
        <v>2.0302085748875968E-4</v>
      </c>
      <c r="S47" s="42">
        <f>'Total Property Damage Expected'!S47/'Property Value'!G46</f>
        <v>4.4402391485356876E-4</v>
      </c>
    </row>
    <row r="48" spans="1:19" x14ac:dyDescent="0.35">
      <c r="A48">
        <v>2067</v>
      </c>
      <c r="B48" s="40">
        <f>'Total Property Damage Expected'!B48/'Property Value'!B47</f>
        <v>1.450466176035276E-6</v>
      </c>
      <c r="C48" s="40">
        <f>'Total Property Damage Expected'!C48/'Property Value'!C47</f>
        <v>3.1225285921718699E-6</v>
      </c>
      <c r="D48" s="40">
        <f>'Total Property Damage Expected'!D48/'Property Value'!D47</f>
        <v>2.9809737299013339E-6</v>
      </c>
      <c r="E48" s="40">
        <f>'Total Property Damage Expected'!E48/'Property Value'!E47</f>
        <v>1.4584761499255478E-5</v>
      </c>
      <c r="F48" s="40">
        <f>'Total Property Damage Expected'!F48/'Property Value'!F47</f>
        <v>8.8078303091074583E-6</v>
      </c>
      <c r="G48" s="40">
        <f>'Total Property Damage Expected'!G48/'Property Value'!G47</f>
        <v>2.0208999395561875E-5</v>
      </c>
      <c r="H48" s="41">
        <f>'Total Property Damage Expected'!H48/'Property Value'!B47</f>
        <v>4.153799135385809E-6</v>
      </c>
      <c r="I48" s="41">
        <f>'Total Property Damage Expected'!I48/'Property Value'!C47</f>
        <v>7.4111945935616629E-6</v>
      </c>
      <c r="J48" s="41">
        <f>'Total Property Damage Expected'!J48/'Property Value'!D47</f>
        <v>4.2338853344175252E-6</v>
      </c>
      <c r="K48" s="41">
        <f>'Total Property Damage Expected'!K48/'Property Value'!E47</f>
        <v>2.3179910205342052E-5</v>
      </c>
      <c r="L48" s="41">
        <f>'Total Property Damage Expected'!L48/'Property Value'!F47</f>
        <v>1.5095034729635506E-5</v>
      </c>
      <c r="M48" s="41">
        <f>'Total Property Damage Expected'!M48/'Property Value'!G47</f>
        <v>2.4760595407818237E-5</v>
      </c>
      <c r="N48" s="42">
        <f>'Total Property Damage Expected'!N48/'Property Value'!B47</f>
        <v>8.1156013719816577E-5</v>
      </c>
      <c r="O48" s="42">
        <f>'Total Property Damage Expected'!O48/'Property Value'!C47</f>
        <v>2.4275448239679842E-4</v>
      </c>
      <c r="P48" s="42">
        <f>'Total Property Damage Expected'!P48/'Property Value'!D47</f>
        <v>1.6082699508824524E-4</v>
      </c>
      <c r="Q48" s="42">
        <f>'Total Property Damage Expected'!Q48/'Property Value'!E47</f>
        <v>3.9886103585607058E-4</v>
      </c>
      <c r="R48" s="42">
        <f>'Total Property Damage Expected'!R48/'Property Value'!F47</f>
        <v>2.0259959963017489E-4</v>
      </c>
      <c r="S48" s="42">
        <f>'Total Property Damage Expected'!S48/'Property Value'!G47</f>
        <v>4.4310258802121599E-4</v>
      </c>
    </row>
    <row r="49" spans="1:19" x14ac:dyDescent="0.35">
      <c r="A49">
        <v>2068</v>
      </c>
      <c r="B49" s="40">
        <f>'Total Property Damage Expected'!B49/'Property Value'!B48</f>
        <v>1.459012263066713E-6</v>
      </c>
      <c r="C49" s="40">
        <f>'Total Property Damage Expected'!C49/'Property Value'!C48</f>
        <v>3.1409264021640979E-6</v>
      </c>
      <c r="D49" s="40">
        <f>'Total Property Damage Expected'!D49/'Property Value'!D48</f>
        <v>2.9985375044691761E-6</v>
      </c>
      <c r="E49" s="40">
        <f>'Total Property Damage Expected'!E49/'Property Value'!E48</f>
        <v>1.467069431393585E-5</v>
      </c>
      <c r="F49" s="40">
        <f>'Total Property Damage Expected'!F49/'Property Value'!F48</f>
        <v>8.8597256829006703E-6</v>
      </c>
      <c r="G49" s="40">
        <f>'Total Property Damage Expected'!G49/'Property Value'!G48</f>
        <v>2.0328069988524483E-5</v>
      </c>
      <c r="H49" s="41">
        <f>'Total Property Damage Expected'!H49/'Property Value'!B48</f>
        <v>4.1471072331119184E-6</v>
      </c>
      <c r="I49" s="41">
        <f>'Total Property Damage Expected'!I49/'Property Value'!C48</f>
        <v>7.3992549237951569E-6</v>
      </c>
      <c r="J49" s="41">
        <f>'Total Property Damage Expected'!J49/'Property Value'!D48</f>
        <v>4.2270644107345724E-6</v>
      </c>
      <c r="K49" s="41">
        <f>'Total Property Damage Expected'!K49/'Property Value'!E48</f>
        <v>2.3142566634130275E-5</v>
      </c>
      <c r="L49" s="41">
        <f>'Total Property Damage Expected'!L49/'Property Value'!F48</f>
        <v>1.5070716149478084E-5</v>
      </c>
      <c r="M49" s="41">
        <f>'Total Property Damage Expected'!M49/'Property Value'!G48</f>
        <v>2.4720705302564728E-5</v>
      </c>
      <c r="N49" s="42">
        <f>'Total Property Damage Expected'!N49/'Property Value'!B48</f>
        <v>8.0987619156943722E-5</v>
      </c>
      <c r="O49" s="42">
        <f>'Total Property Damage Expected'!O49/'Property Value'!C48</f>
        <v>2.4225077930598664E-4</v>
      </c>
      <c r="P49" s="42">
        <f>'Total Property Damage Expected'!P49/'Property Value'!D48</f>
        <v>1.6049328732840455E-4</v>
      </c>
      <c r="Q49" s="42">
        <f>'Total Property Damage Expected'!Q49/'Property Value'!E48</f>
        <v>3.9803341967950626E-4</v>
      </c>
      <c r="R49" s="42">
        <f>'Total Property Damage Expected'!R49/'Property Value'!F48</f>
        <v>2.0217921586002419E-4</v>
      </c>
      <c r="S49" s="42">
        <f>'Total Property Damage Expected'!S49/'Property Value'!G48</f>
        <v>4.4218317289475018E-4</v>
      </c>
    </row>
    <row r="50" spans="1:19" x14ac:dyDescent="0.35">
      <c r="A50">
        <v>2069</v>
      </c>
      <c r="B50" s="40">
        <f>'Total Property Damage Expected'!B50/'Property Value'!B49</f>
        <v>1.4676087032913199E-6</v>
      </c>
      <c r="C50" s="40">
        <f>'Total Property Damage Expected'!C50/'Property Value'!C49</f>
        <v>3.1594326112958436E-6</v>
      </c>
      <c r="D50" s="40">
        <f>'Total Property Damage Expected'!D50/'Property Value'!D49</f>
        <v>3.0162047640741306E-6</v>
      </c>
      <c r="E50" s="40">
        <f>'Total Property Damage Expected'!E50/'Property Value'!E49</f>
        <v>1.475713344122471E-5</v>
      </c>
      <c r="F50" s="40">
        <f>'Total Property Damage Expected'!F50/'Property Value'!F49</f>
        <v>8.9119268221010945E-6</v>
      </c>
      <c r="G50" s="40">
        <f>'Total Property Damage Expected'!G50/'Property Value'!G49</f>
        <v>2.0447842140521803E-5</v>
      </c>
      <c r="H50" s="41">
        <f>'Total Property Damage Expected'!H50/'Property Value'!B49</f>
        <v>4.1404261117050318E-6</v>
      </c>
      <c r="I50" s="41">
        <f>'Total Property Damage Expected'!I50/'Property Value'!C49</f>
        <v>7.387334489215683E-6</v>
      </c>
      <c r="J50" s="41">
        <f>'Total Property Damage Expected'!J50/'Property Value'!D49</f>
        <v>4.2202544757762102E-6</v>
      </c>
      <c r="K50" s="41">
        <f>'Total Property Damage Expected'!K50/'Property Value'!E49</f>
        <v>2.3105283224597224E-5</v>
      </c>
      <c r="L50" s="41">
        <f>'Total Property Damage Expected'!L50/'Property Value'!F49</f>
        <v>1.5046436747325315E-5</v>
      </c>
      <c r="M50" s="41">
        <f>'Total Property Damage Expected'!M50/'Property Value'!G49</f>
        <v>2.4680879461537135E-5</v>
      </c>
      <c r="N50" s="42">
        <f>'Total Property Damage Expected'!N50/'Property Value'!B49</f>
        <v>8.0819574004145444E-5</v>
      </c>
      <c r="O50" s="42">
        <f>'Total Property Damage Expected'!O50/'Property Value'!C49</f>
        <v>2.4174812137323413E-4</v>
      </c>
      <c r="P50" s="42">
        <f>'Total Property Damage Expected'!P50/'Property Value'!D49</f>
        <v>1.6016027199503694E-4</v>
      </c>
      <c r="Q50" s="42">
        <f>'Total Property Damage Expected'!Q50/'Property Value'!E49</f>
        <v>3.9720752076402821E-4</v>
      </c>
      <c r="R50" s="42">
        <f>'Total Property Damage Expected'!R50/'Property Value'!F49</f>
        <v>2.0175970436461902E-4</v>
      </c>
      <c r="S50" s="42">
        <f>'Total Property Damage Expected'!S50/'Property Value'!G49</f>
        <v>4.4126566550748E-4</v>
      </c>
    </row>
    <row r="51" spans="1:19" x14ac:dyDescent="0.35">
      <c r="A51">
        <v>2070</v>
      </c>
      <c r="B51" s="40">
        <f>'Total Property Damage Expected'!B51/'Property Value'!B50</f>
        <v>1.5168281935332099E-6</v>
      </c>
      <c r="C51" s="40">
        <f>'Total Property Damage Expected'!C51/'Property Value'!C50</f>
        <v>3.2653911424989096E-6</v>
      </c>
      <c r="D51" s="40">
        <f>'Total Property Damage Expected'!D51/'Property Value'!D50</f>
        <v>3.1173598339643228E-6</v>
      </c>
      <c r="E51" s="40">
        <f>'Total Property Damage Expected'!E51/'Property Value'!E50</f>
        <v>1.5252046413449328E-5</v>
      </c>
      <c r="F51" s="40">
        <f>'Total Property Damage Expected'!F51/'Property Value'!F50</f>
        <v>9.2108079164099016E-6</v>
      </c>
      <c r="G51" s="40">
        <f>'Total Property Damage Expected'!G51/'Property Value'!G50</f>
        <v>2.1133605562642466E-5</v>
      </c>
      <c r="H51" s="41">
        <f>'Total Property Damage Expected'!H51/'Property Value'!B50</f>
        <v>4.2473650573447839E-6</v>
      </c>
      <c r="I51" s="41">
        <f>'Total Property Damage Expected'!I51/'Property Value'!C50</f>
        <v>7.5781346001345991E-6</v>
      </c>
      <c r="J51" s="41">
        <f>'Total Property Damage Expected'!J51/'Property Value'!D50</f>
        <v>4.3292552287893102E-6</v>
      </c>
      <c r="K51" s="41">
        <f>'Total Property Damage Expected'!K51/'Property Value'!E50</f>
        <v>2.3702046591478987E-5</v>
      </c>
      <c r="L51" s="41">
        <f>'Total Property Damage Expected'!L51/'Property Value'!F50</f>
        <v>1.543505618841264E-5</v>
      </c>
      <c r="M51" s="41">
        <f>'Total Property Damage Expected'!M51/'Property Value'!G50</f>
        <v>2.5318337335647511E-5</v>
      </c>
      <c r="N51" s="42">
        <f>'Total Property Damage Expected'!N51/'Property Value'!B50</f>
        <v>8.2868458336653509E-5</v>
      </c>
      <c r="O51" s="42">
        <f>'Total Property Damage Expected'!O51/'Property Value'!C50</f>
        <v>2.4787675969381562E-4</v>
      </c>
      <c r="P51" s="42">
        <f>'Total Property Damage Expected'!P51/'Property Value'!D50</f>
        <v>1.6422054917447404E-4</v>
      </c>
      <c r="Q51" s="42">
        <f>'Total Property Damage Expected'!Q51/'Property Value'!E50</f>
        <v>4.0727726285405758E-4</v>
      </c>
      <c r="R51" s="42">
        <f>'Total Property Damage Expected'!R51/'Property Value'!F50</f>
        <v>2.0687458281204717E-4</v>
      </c>
      <c r="S51" s="42">
        <f>'Total Property Damage Expected'!S51/'Property Value'!G50</f>
        <v>4.5245234051378036E-4</v>
      </c>
    </row>
    <row r="52" spans="1:19" x14ac:dyDescent="0.35">
      <c r="A52">
        <v>2071</v>
      </c>
      <c r="B52" s="40">
        <f>'Total Property Damage Expected'!B52/'Property Value'!B51</f>
        <v>1.5257652828413556E-6</v>
      </c>
      <c r="C52" s="40">
        <f>'Total Property Damage Expected'!C52/'Property Value'!C51</f>
        <v>3.284630692759749E-6</v>
      </c>
      <c r="D52" s="40">
        <f>'Total Property Damage Expected'!D52/'Property Value'!D51</f>
        <v>3.1357271898458545E-6</v>
      </c>
      <c r="E52" s="40">
        <f>'Total Property Damage Expected'!E52/'Property Value'!E51</f>
        <v>1.5341910843389459E-5</v>
      </c>
      <c r="F52" s="40">
        <f>'Total Property Damage Expected'!F52/'Property Value'!F51</f>
        <v>9.2650776176852878E-6</v>
      </c>
      <c r="G52" s="40">
        <f>'Total Property Damage Expected'!G52/'Property Value'!G51</f>
        <v>2.1258123897099654E-5</v>
      </c>
      <c r="H52" s="41">
        <f>'Total Property Damage Expected'!H52/'Property Value'!B51</f>
        <v>4.2405224174002661E-6</v>
      </c>
      <c r="I52" s="41">
        <f>'Total Property Damage Expected'!I52/'Property Value'!C51</f>
        <v>7.5659259847178156E-6</v>
      </c>
      <c r="J52" s="41">
        <f>'Total Property Damage Expected'!J52/'Property Value'!D51</f>
        <v>4.3222806611789045E-6</v>
      </c>
      <c r="K52" s="41">
        <f>'Total Property Damage Expected'!K52/'Property Value'!E51</f>
        <v>2.3663861841973361E-5</v>
      </c>
      <c r="L52" s="41">
        <f>'Total Property Damage Expected'!L52/'Property Value'!F51</f>
        <v>1.541018982289078E-5</v>
      </c>
      <c r="M52" s="41">
        <f>'Total Property Damage Expected'!M52/'Property Value'!G51</f>
        <v>2.5277548690442157E-5</v>
      </c>
      <c r="N52" s="42">
        <f>'Total Property Damage Expected'!N52/'Property Value'!B51</f>
        <v>8.2696510539097512E-5</v>
      </c>
      <c r="O52" s="42">
        <f>'Total Property Damage Expected'!O52/'Property Value'!C51</f>
        <v>2.4736242814053008E-4</v>
      </c>
      <c r="P52" s="42">
        <f>'Total Property Damage Expected'!P52/'Property Value'!D51</f>
        <v>1.6387979996408962E-4</v>
      </c>
      <c r="Q52" s="42">
        <f>'Total Property Damage Expected'!Q52/'Property Value'!E51</f>
        <v>4.0643218343846264E-4</v>
      </c>
      <c r="R52" s="42">
        <f>'Total Property Damage Expected'!R52/'Property Value'!F51</f>
        <v>2.0644532867122146E-4</v>
      </c>
      <c r="S52" s="42">
        <f>'Total Property Damage Expected'!S52/'Property Value'!G51</f>
        <v>4.5151352513079899E-4</v>
      </c>
    </row>
    <row r="53" spans="1:19" x14ac:dyDescent="0.35">
      <c r="A53">
        <v>2072</v>
      </c>
      <c r="B53" s="40">
        <f>'Total Property Damage Expected'!B53/'Property Value'!B52</f>
        <v>1.5347550291119984E-6</v>
      </c>
      <c r="C53" s="40">
        <f>'Total Property Damage Expected'!C53/'Property Value'!C52</f>
        <v>3.3039836016591362E-6</v>
      </c>
      <c r="D53" s="40">
        <f>'Total Property Damage Expected'!D53/'Property Value'!D52</f>
        <v>3.1542027654325365E-6</v>
      </c>
      <c r="E53" s="40">
        <f>'Total Property Damage Expected'!E53/'Property Value'!E52</f>
        <v>1.5432304750853426E-5</v>
      </c>
      <c r="F53" s="40">
        <f>'Total Property Damage Expected'!F53/'Property Value'!F52</f>
        <v>9.3196670738077232E-6</v>
      </c>
      <c r="G53" s="40">
        <f>'Total Property Damage Expected'!G53/'Property Value'!G52</f>
        <v>2.13833758884603E-5</v>
      </c>
      <c r="H53" s="41">
        <f>'Total Property Damage Expected'!H53/'Property Value'!B52</f>
        <v>4.2336908011659259E-6</v>
      </c>
      <c r="I53" s="41">
        <f>'Total Property Damage Expected'!I53/'Property Value'!C52</f>
        <v>7.5537370377680427E-6</v>
      </c>
      <c r="J53" s="41">
        <f>'Total Property Damage Expected'!J53/'Property Value'!D52</f>
        <v>4.3153173298183343E-6</v>
      </c>
      <c r="K53" s="41">
        <f>'Total Property Damage Expected'!K53/'Property Value'!E52</f>
        <v>2.3625738609311403E-5</v>
      </c>
      <c r="L53" s="41">
        <f>'Total Property Damage Expected'!L53/'Property Value'!F52</f>
        <v>1.5385363517873188E-5</v>
      </c>
      <c r="M53" s="41">
        <f>'Total Property Damage Expected'!M53/'Property Value'!G52</f>
        <v>2.5236825757039105E-5</v>
      </c>
      <c r="N53" s="42">
        <f>'Total Property Damage Expected'!N53/'Property Value'!B52</f>
        <v>8.2524919524395643E-5</v>
      </c>
      <c r="O53" s="42">
        <f>'Total Property Damage Expected'!O53/'Property Value'!C52</f>
        <v>2.4684916379881782E-4</v>
      </c>
      <c r="P53" s="42">
        <f>'Total Property Damage Expected'!P53/'Property Value'!D52</f>
        <v>1.6353975779082668E-4</v>
      </c>
      <c r="Q53" s="42">
        <f>'Total Property Damage Expected'!Q53/'Property Value'!E52</f>
        <v>4.0558885751927853E-4</v>
      </c>
      <c r="R53" s="42">
        <f>'Total Property Damage Expected'!R53/'Property Value'!F52</f>
        <v>2.0601696521070517E-4</v>
      </c>
      <c r="S53" s="42">
        <f>'Total Property Damage Expected'!S53/'Property Value'!G52</f>
        <v>4.505766577415496E-4</v>
      </c>
    </row>
    <row r="54" spans="1:19" x14ac:dyDescent="0.35">
      <c r="A54">
        <v>2073</v>
      </c>
      <c r="B54" s="40">
        <f>'Total Property Damage Expected'!B54/'Property Value'!B53</f>
        <v>1.5437977425977952E-6</v>
      </c>
      <c r="C54" s="40">
        <f>'Total Property Damage Expected'!C54/'Property Value'!C53</f>
        <v>3.3234505371015051E-6</v>
      </c>
      <c r="D54" s="40">
        <f>'Total Property Damage Expected'!D54/'Property Value'!D53</f>
        <v>3.1727871983504187E-6</v>
      </c>
      <c r="E54" s="40">
        <f>'Total Property Damage Expected'!E54/'Property Value'!E53</f>
        <v>1.5523231255501019E-5</v>
      </c>
      <c r="F54" s="40">
        <f>'Total Property Damage Expected'!F54/'Property Value'!F53</f>
        <v>9.3745781687596136E-6</v>
      </c>
      <c r="G54" s="40">
        <f>'Total Property Damage Expected'!G54/'Property Value'!G53</f>
        <v>2.1509365859400691E-5</v>
      </c>
      <c r="H54" s="41">
        <f>'Total Property Damage Expected'!H54/'Property Value'!B53</f>
        <v>4.2268701908822176E-6</v>
      </c>
      <c r="I54" s="41">
        <f>'Total Property Damage Expected'!I54/'Property Value'!C53</f>
        <v>7.5415677275987569E-6</v>
      </c>
      <c r="J54" s="41">
        <f>'Total Property Damage Expected'!J54/'Property Value'!D53</f>
        <v>4.3083652166056448E-6</v>
      </c>
      <c r="K54" s="41">
        <f>'Total Property Damage Expected'!K54/'Property Value'!E53</f>
        <v>2.3587676794387524E-5</v>
      </c>
      <c r="L54" s="41">
        <f>'Total Property Damage Expected'!L54/'Property Value'!F53</f>
        <v>1.5360577208821117E-5</v>
      </c>
      <c r="M54" s="41">
        <f>'Total Property Damage Expected'!M54/'Property Value'!G53</f>
        <v>2.5196168429574559E-5</v>
      </c>
      <c r="N54" s="42">
        <f>'Total Property Damage Expected'!N54/'Property Value'!B53</f>
        <v>8.2353684552241826E-5</v>
      </c>
      <c r="O54" s="42">
        <f>'Total Property Damage Expected'!O54/'Property Value'!C53</f>
        <v>2.4633696445426964E-4</v>
      </c>
      <c r="P54" s="42">
        <f>'Total Property Damage Expected'!P54/'Property Value'!D53</f>
        <v>1.6320042118761951E-4</v>
      </c>
      <c r="Q54" s="42">
        <f>'Total Property Damage Expected'!Q54/'Property Value'!E53</f>
        <v>4.047472814580904E-4</v>
      </c>
      <c r="R54" s="42">
        <f>'Total Property Damage Expected'!R54/'Property Value'!F53</f>
        <v>2.0558949058238223E-4</v>
      </c>
      <c r="S54" s="42">
        <f>'Total Property Damage Expected'!S54/'Property Value'!G53</f>
        <v>4.4964173430404501E-4</v>
      </c>
    </row>
    <row r="55" spans="1:19" x14ac:dyDescent="0.35">
      <c r="A55">
        <v>2074</v>
      </c>
      <c r="B55" s="40">
        <f>'Total Property Damage Expected'!B55/'Property Value'!B54</f>
        <v>1.5528937353793984E-6</v>
      </c>
      <c r="C55" s="40">
        <f>'Total Property Damage Expected'!C55/'Property Value'!C54</f>
        <v>3.3430321709265558E-6</v>
      </c>
      <c r="D55" s="40">
        <f>'Total Property Damage Expected'!D55/'Property Value'!D54</f>
        <v>3.1914811299824184E-6</v>
      </c>
      <c r="E55" s="40">
        <f>'Total Property Damage Expected'!E55/'Property Value'!E54</f>
        <v>1.5614693495372927E-5</v>
      </c>
      <c r="F55" s="40">
        <f>'Total Property Damage Expected'!F55/'Property Value'!F54</f>
        <v>9.429812797623703E-6</v>
      </c>
      <c r="G55" s="40">
        <f>'Total Property Damage Expected'!G55/'Property Value'!G54</f>
        <v>2.1636098158066156E-5</v>
      </c>
      <c r="H55" s="41">
        <f>'Total Property Damage Expected'!H55/'Property Value'!B54</f>
        <v>4.2200605688182022E-6</v>
      </c>
      <c r="I55" s="41">
        <f>'Total Property Damage Expected'!I55/'Property Value'!C54</f>
        <v>7.529418022574483E-6</v>
      </c>
      <c r="J55" s="41">
        <f>'Total Property Damage Expected'!J55/'Property Value'!D54</f>
        <v>4.3014243034680431E-6</v>
      </c>
      <c r="K55" s="41">
        <f>'Total Property Damage Expected'!K55/'Property Value'!E54</f>
        <v>2.3549676298255805E-5</v>
      </c>
      <c r="L55" s="41">
        <f>'Total Property Damage Expected'!L55/'Property Value'!F54</f>
        <v>1.5335830831299797E-5</v>
      </c>
      <c r="M55" s="41">
        <f>'Total Property Damage Expected'!M55/'Property Value'!G54</f>
        <v>2.5155576602355267E-5</v>
      </c>
      <c r="N55" s="42">
        <f>'Total Property Damage Expected'!N55/'Property Value'!B54</f>
        <v>8.2182804883866039E-5</v>
      </c>
      <c r="O55" s="42">
        <f>'Total Property Damage Expected'!O55/'Property Value'!C54</f>
        <v>2.4582582789707118E-4</v>
      </c>
      <c r="P55" s="42">
        <f>'Total Property Damage Expected'!P55/'Property Value'!D54</f>
        <v>1.6286178869044643E-4</v>
      </c>
      <c r="Q55" s="42">
        <f>'Total Property Damage Expected'!Q55/'Property Value'!E54</f>
        <v>4.0390745162403256E-4</v>
      </c>
      <c r="R55" s="42">
        <f>'Total Property Damage Expected'!R55/'Property Value'!F54</f>
        <v>2.051629029419716E-4</v>
      </c>
      <c r="S55" s="42">
        <f>'Total Property Damage Expected'!S55/'Property Value'!G54</f>
        <v>4.4870875078468532E-4</v>
      </c>
    </row>
    <row r="56" spans="1:19" x14ac:dyDescent="0.35">
      <c r="A56">
        <v>2075</v>
      </c>
      <c r="B56" s="40">
        <f>'Total Property Damage Expected'!B56/'Property Value'!B55</f>
        <v>1.5620433213762264E-6</v>
      </c>
      <c r="C56" s="40">
        <f>'Total Property Damage Expected'!C56/'Property Value'!C55</f>
        <v>3.3627291789324407E-6</v>
      </c>
      <c r="D56" s="40">
        <f>'Total Property Damage Expected'!D56/'Property Value'!D55</f>
        <v>3.2102852054904533E-6</v>
      </c>
      <c r="E56" s="40">
        <f>'Total Property Damage Expected'!E56/'Property Value'!E55</f>
        <v>1.5706694626999056E-5</v>
      </c>
      <c r="F56" s="40">
        <f>'Total Property Damage Expected'!F56/'Property Value'!F55</f>
        <v>9.4853728666484964E-6</v>
      </c>
      <c r="G56" s="40">
        <f>'Total Property Damage Expected'!G56/'Property Value'!G55</f>
        <v>2.1763577158221099E-5</v>
      </c>
      <c r="H56" s="41">
        <f>'Total Property Damage Expected'!H56/'Property Value'!B55</f>
        <v>4.213261917271512E-6</v>
      </c>
      <c r="I56" s="41">
        <f>'Total Property Damage Expected'!I56/'Property Value'!C55</f>
        <v>7.51728789111071E-6</v>
      </c>
      <c r="J56" s="41">
        <f>'Total Property Damage Expected'!J56/'Property Value'!D55</f>
        <v>4.2944945723618537E-6</v>
      </c>
      <c r="K56" s="41">
        <f>'Total Property Damage Expected'!K56/'Property Value'!E55</f>
        <v>2.351173702212972E-5</v>
      </c>
      <c r="L56" s="41">
        <f>'Total Property Damage Expected'!L56/'Property Value'!F55</f>
        <v>1.5311124320978262E-5</v>
      </c>
      <c r="M56" s="41">
        <f>'Total Property Damage Expected'!M56/'Property Value'!G55</f>
        <v>2.5115050169858267E-5</v>
      </c>
      <c r="N56" s="42">
        <f>'Total Property Damage Expected'!N56/'Property Value'!B55</f>
        <v>8.2012279782031188E-5</v>
      </c>
      <c r="O56" s="42">
        <f>'Total Property Damage Expected'!O56/'Property Value'!C55</f>
        <v>2.4531575192199317E-4</v>
      </c>
      <c r="P56" s="42">
        <f>'Total Property Damage Expected'!P56/'Property Value'!D55</f>
        <v>1.6252385883832357E-4</v>
      </c>
      <c r="Q56" s="42">
        <f>'Total Property Damage Expected'!Q56/'Property Value'!E55</f>
        <v>4.0306936439377344E-4</v>
      </c>
      <c r="R56" s="42">
        <f>'Total Property Damage Expected'!R56/'Property Value'!F55</f>
        <v>2.0473720044901879E-4</v>
      </c>
      <c r="S56" s="42">
        <f>'Total Property Damage Expected'!S56/'Property Value'!G55</f>
        <v>4.4777770315823986E-4</v>
      </c>
    </row>
    <row r="57" spans="1:19" x14ac:dyDescent="0.35">
      <c r="A57">
        <v>2076</v>
      </c>
      <c r="B57" s="40">
        <f>'Total Property Damage Expected'!B57/'Property Value'!B56</f>
        <v>1.5712468163572989E-6</v>
      </c>
      <c r="C57" s="40">
        <f>'Total Property Damage Expected'!C57/'Property Value'!C56</f>
        <v>3.3825422408990854E-6</v>
      </c>
      <c r="D57" s="40">
        <f>'Total Property Damage Expected'!D57/'Property Value'!D56</f>
        <v>3.2292000738377097E-6</v>
      </c>
      <c r="E57" s="40">
        <f>'Total Property Damage Expected'!E57/'Property Value'!E56</f>
        <v>1.5799237825507449E-5</v>
      </c>
      <c r="F57" s="40">
        <f>'Total Property Damage Expected'!F57/'Property Value'!F56</f>
        <v>9.5412602933140301E-6</v>
      </c>
      <c r="G57" s="40">
        <f>'Total Property Damage Expected'!G57/'Property Value'!G56</f>
        <v>2.1891807259399983E-5</v>
      </c>
      <c r="H57" s="41">
        <f>'Total Property Damage Expected'!H57/'Property Value'!B56</f>
        <v>4.2064742185682928E-6</v>
      </c>
      <c r="I57" s="41">
        <f>'Total Property Damage Expected'!I57/'Property Value'!C56</f>
        <v>7.5051773016738065E-6</v>
      </c>
      <c r="J57" s="41">
        <f>'Total Property Damage Expected'!J57/'Property Value'!D56</f>
        <v>4.2875760052724671E-6</v>
      </c>
      <c r="K57" s="41">
        <f>'Total Property Damage Expected'!K57/'Property Value'!E56</f>
        <v>2.3473858867381898E-5</v>
      </c>
      <c r="L57" s="41">
        <f>'Total Property Damage Expected'!L57/'Property Value'!F56</f>
        <v>1.5286457613629189E-5</v>
      </c>
      <c r="M57" s="41">
        <f>'Total Property Damage Expected'!M57/'Property Value'!G56</f>
        <v>2.5074589026730563E-5</v>
      </c>
      <c r="N57" s="42">
        <f>'Total Property Damage Expected'!N57/'Property Value'!B56</f>
        <v>8.1842108511029867E-5</v>
      </c>
      <c r="O57" s="42">
        <f>'Total Property Damage Expected'!O57/'Property Value'!C56</f>
        <v>2.4480673432838209E-4</v>
      </c>
      <c r="P57" s="42">
        <f>'Total Property Damage Expected'!P57/'Property Value'!D56</f>
        <v>1.6218663017329856E-4</v>
      </c>
      <c r="Q57" s="42">
        <f>'Total Property Damage Expected'!Q57/'Property Value'!E56</f>
        <v>4.0223301615149957E-4</v>
      </c>
      <c r="R57" s="42">
        <f>'Total Property Damage Expected'!R57/'Property Value'!F56</f>
        <v>2.0431238126688829E-4</v>
      </c>
      <c r="S57" s="42">
        <f>'Total Property Damage Expected'!S57/'Property Value'!G56</f>
        <v>4.4684858740783035E-4</v>
      </c>
    </row>
    <row r="58" spans="1:19" x14ac:dyDescent="0.35">
      <c r="A58">
        <v>2077</v>
      </c>
      <c r="B58" s="40">
        <f>'Total Property Damage Expected'!B58/'Property Value'!B57</f>
        <v>1.5805045379521324E-6</v>
      </c>
      <c r="C58" s="40">
        <f>'Total Property Damage Expected'!C58/'Property Value'!C57</f>
        <v>3.4024720406116516E-6</v>
      </c>
      <c r="D58" s="40">
        <f>'Total Property Damage Expected'!D58/'Property Value'!D57</f>
        <v>3.2482263878110376E-6</v>
      </c>
      <c r="E58" s="40">
        <f>'Total Property Damage Expected'!E58/'Property Value'!E57</f>
        <v>1.5892326284733864E-5</v>
      </c>
      <c r="F58" s="40">
        <f>'Total Property Damage Expected'!F58/'Property Value'!F57</f>
        <v>9.5974770063980511E-6</v>
      </c>
      <c r="G58" s="40">
        <f>'Total Property Damage Expected'!G58/'Property Value'!G57</f>
        <v>2.2020792887059126E-5</v>
      </c>
      <c r="H58" s="41">
        <f>'Total Property Damage Expected'!H58/'Property Value'!B57</f>
        <v>4.1996974550631679E-6</v>
      </c>
      <c r="I58" s="41">
        <f>'Total Property Damage Expected'!I58/'Property Value'!C57</f>
        <v>7.4930862227809505E-6</v>
      </c>
      <c r="J58" s="41">
        <f>'Total Property Damage Expected'!J58/'Property Value'!D57</f>
        <v>4.2806685842142992E-6</v>
      </c>
      <c r="K58" s="41">
        <f>'Total Property Damage Expected'!K58/'Property Value'!E57</f>
        <v>2.3436041735543854E-5</v>
      </c>
      <c r="L58" s="41">
        <f>'Total Property Damage Expected'!L58/'Property Value'!F57</f>
        <v>1.5261830645128731E-5</v>
      </c>
      <c r="M58" s="41">
        <f>'Total Property Damage Expected'!M58/'Property Value'!G57</f>
        <v>2.503419306778892E-5</v>
      </c>
      <c r="N58" s="42">
        <f>'Total Property Damage Expected'!N58/'Property Value'!B57</f>
        <v>8.1672290336681305E-5</v>
      </c>
      <c r="O58" s="42">
        <f>'Total Property Damage Expected'!O58/'Property Value'!C57</f>
        <v>2.4429877292015079E-4</v>
      </c>
      <c r="P58" s="42">
        <f>'Total Property Damage Expected'!P58/'Property Value'!D57</f>
        <v>1.6185010124044412E-4</v>
      </c>
      <c r="Q58" s="42">
        <f>'Total Property Damage Expected'!Q58/'Property Value'!E57</f>
        <v>4.0139840328890007E-4</v>
      </c>
      <c r="R58" s="42">
        <f>'Total Property Damage Expected'!R58/'Property Value'!F57</f>
        <v>2.0388844356275551E-4</v>
      </c>
      <c r="S58" s="42">
        <f>'Total Property Damage Expected'!S58/'Property Value'!G57</f>
        <v>4.4592139952491294E-4</v>
      </c>
    </row>
    <row r="59" spans="1:19" x14ac:dyDescent="0.35">
      <c r="A59">
        <v>2078</v>
      </c>
      <c r="B59" s="40">
        <f>'Total Property Damage Expected'!B59/'Property Value'!B58</f>
        <v>1.5898168056617043E-6</v>
      </c>
      <c r="C59" s="40">
        <f>'Total Property Damage Expected'!C59/'Property Value'!C58</f>
        <v>3.4225192658841353E-6</v>
      </c>
      <c r="D59" s="40">
        <f>'Total Property Damage Expected'!D59/'Property Value'!D58</f>
        <v>3.2673648040434804E-6</v>
      </c>
      <c r="E59" s="40">
        <f>'Total Property Damage Expected'!E59/'Property Value'!E58</f>
        <v>1.5985963217332023E-5</v>
      </c>
      <c r="F59" s="40">
        <f>'Total Property Damage Expected'!F59/'Property Value'!F58</f>
        <v>9.6540249460425946E-6</v>
      </c>
      <c r="G59" s="40">
        <f>'Total Property Damage Expected'!G59/'Property Value'!G58</f>
        <v>2.2150538492729475E-5</v>
      </c>
      <c r="H59" s="41">
        <f>'Total Property Damage Expected'!H59/'Property Value'!B58</f>
        <v>4.1929316091391852E-6</v>
      </c>
      <c r="I59" s="41">
        <f>'Total Property Damage Expected'!I59/'Property Value'!C58</f>
        <v>7.481014623000035E-6</v>
      </c>
      <c r="J59" s="41">
        <f>'Total Property Damage Expected'!J59/'Property Value'!D58</f>
        <v>4.2737722912307394E-6</v>
      </c>
      <c r="K59" s="41">
        <f>'Total Property Damage Expected'!K59/'Property Value'!E58</f>
        <v>2.3398285528305743E-5</v>
      </c>
      <c r="L59" s="41">
        <f>'Total Property Damage Expected'!L59/'Property Value'!F58</f>
        <v>1.5237243351456333E-5</v>
      </c>
      <c r="M59" s="41">
        <f>'Total Property Damage Expected'!M59/'Property Value'!G58</f>
        <v>2.499386218801955E-5</v>
      </c>
      <c r="N59" s="42">
        <f>'Total Property Damage Expected'!N59/'Property Value'!B58</f>
        <v>8.1502824526328026E-5</v>
      </c>
      <c r="O59" s="42">
        <f>'Total Property Damage Expected'!O59/'Property Value'!C58</f>
        <v>2.4379186550576882E-4</v>
      </c>
      <c r="P59" s="42">
        <f>'Total Property Damage Expected'!P59/'Property Value'!D58</f>
        <v>1.6151427058785187E-4</v>
      </c>
      <c r="Q59" s="42">
        <f>'Total Property Damage Expected'!Q59/'Property Value'!E58</f>
        <v>4.0056552220515132E-4</v>
      </c>
      <c r="R59" s="42">
        <f>'Total Property Damage Expected'!R59/'Property Value'!F58</f>
        <v>2.0346538550759883E-4</v>
      </c>
      <c r="S59" s="42">
        <f>'Total Property Damage Expected'!S59/'Property Value'!G58</f>
        <v>4.4499613550926171E-4</v>
      </c>
    </row>
    <row r="60" spans="1:19" x14ac:dyDescent="0.35">
      <c r="A60">
        <v>2079</v>
      </c>
      <c r="B60" s="40">
        <f>'Total Property Damage Expected'!B60/'Property Value'!B59</f>
        <v>1.5991839408694787E-6</v>
      </c>
      <c r="C60" s="40">
        <f>'Total Property Damage Expected'!C60/'Property Value'!C59</f>
        <v>3.4426846085831053E-6</v>
      </c>
      <c r="D60" s="40">
        <f>'Total Property Damage Expected'!D60/'Property Value'!D59</f>
        <v>3.2866159830369362E-6</v>
      </c>
      <c r="E60" s="40">
        <f>'Total Property Damage Expected'!E60/'Property Value'!E59</f>
        <v>1.6080151854884467E-5</v>
      </c>
      <c r="F60" s="40">
        <f>'Total Property Damage Expected'!F60/'Property Value'!F59</f>
        <v>9.7109060638209224E-6</v>
      </c>
      <c r="G60" s="40">
        <f>'Total Property Damage Expected'!G60/'Property Value'!G59</f>
        <v>2.2281048554170205E-5</v>
      </c>
      <c r="H60" s="41">
        <f>'Total Property Damage Expected'!H60/'Property Value'!B59</f>
        <v>4.1861766632077751E-6</v>
      </c>
      <c r="I60" s="41">
        <f>'Total Property Damage Expected'!I60/'Property Value'!C59</f>
        <v>7.4689624709495921E-6</v>
      </c>
      <c r="J60" s="41">
        <f>'Total Property Damage Expected'!J60/'Property Value'!D59</f>
        <v>4.2668871083941058E-6</v>
      </c>
      <c r="K60" s="41">
        <f>'Total Property Damage Expected'!K60/'Property Value'!E59</f>
        <v>2.3360590147516111E-5</v>
      </c>
      <c r="L60" s="41">
        <f>'Total Property Damage Expected'!L60/'Property Value'!F59</f>
        <v>1.5212695668694592E-5</v>
      </c>
      <c r="M60" s="41">
        <f>'Total Property Damage Expected'!M60/'Property Value'!G59</f>
        <v>2.4953596282577835E-5</v>
      </c>
      <c r="N60" s="42">
        <f>'Total Property Damage Expected'!N60/'Property Value'!B59</f>
        <v>8.1333710348832858E-5</v>
      </c>
      <c r="O60" s="42">
        <f>'Total Property Damage Expected'!O60/'Property Value'!C59</f>
        <v>2.4328600989825301E-4</v>
      </c>
      <c r="P60" s="42">
        <f>'Total Property Damage Expected'!P60/'Property Value'!D59</f>
        <v>1.6117913676662614E-4</v>
      </c>
      <c r="Q60" s="42">
        <f>'Total Property Damage Expected'!Q60/'Property Value'!E59</f>
        <v>3.9973436930690087E-4</v>
      </c>
      <c r="R60" s="42">
        <f>'Total Property Damage Expected'!R60/'Property Value'!F59</f>
        <v>2.0304320527619174E-4</v>
      </c>
      <c r="S60" s="42">
        <f>'Total Property Damage Expected'!S60/'Property Value'!G59</f>
        <v>4.4407279136895073E-4</v>
      </c>
    </row>
    <row r="61" spans="1:19" x14ac:dyDescent="0.35">
      <c r="A61">
        <v>2080</v>
      </c>
      <c r="B61" s="40">
        <f>'Total Property Damage Expected'!B61/'Property Value'!B60</f>
        <v>1.6117977551994182E-6</v>
      </c>
      <c r="C61" s="40">
        <f>'Total Property Damage Expected'!C61/'Property Value'!C60</f>
        <v>3.4698393237721517E-6</v>
      </c>
      <c r="D61" s="40">
        <f>'Total Property Damage Expected'!D61/'Property Value'!D60</f>
        <v>3.3125396824465861E-6</v>
      </c>
      <c r="E61" s="40">
        <f>'Total Property Damage Expected'!E61/'Property Value'!E60</f>
        <v>1.6206986576464065E-5</v>
      </c>
      <c r="F61" s="40">
        <f>'Total Property Damage Expected'!F61/'Property Value'!F60</f>
        <v>9.7875023595528055E-6</v>
      </c>
      <c r="G61" s="40">
        <f>'Total Property Damage Expected'!G61/'Property Value'!G60</f>
        <v>2.2456793821713261E-5</v>
      </c>
      <c r="H61" s="41">
        <f>'Total Property Damage Expected'!H61/'Property Value'!B60</f>
        <v>4.1877246290968591E-6</v>
      </c>
      <c r="I61" s="41">
        <f>'Total Property Damage Expected'!I61/'Property Value'!C60</f>
        <v>7.4717243465372831E-6</v>
      </c>
      <c r="J61" s="41">
        <f>'Total Property Damage Expected'!J61/'Property Value'!D60</f>
        <v>4.2684649194201955E-6</v>
      </c>
      <c r="K61" s="41">
        <f>'Total Property Damage Expected'!K61/'Property Value'!E60</f>
        <v>2.3369228434814172E-5</v>
      </c>
      <c r="L61" s="41">
        <f>'Total Property Damage Expected'!L61/'Property Value'!F60</f>
        <v>1.5218321024686644E-5</v>
      </c>
      <c r="M61" s="41">
        <f>'Total Property Damage Expected'!M61/'Property Value'!G60</f>
        <v>2.4962823632248696E-5</v>
      </c>
      <c r="N61" s="42">
        <f>'Total Property Damage Expected'!N61/'Property Value'!B60</f>
        <v>8.1325979011417356E-5</v>
      </c>
      <c r="O61" s="42">
        <f>'Total Property Damage Expected'!O61/'Property Value'!C60</f>
        <v>2.4326288386326792E-4</v>
      </c>
      <c r="P61" s="42">
        <f>'Total Property Damage Expected'!P61/'Property Value'!D60</f>
        <v>1.6116381556358086E-4</v>
      </c>
      <c r="Q61" s="42">
        <f>'Total Property Damage Expected'!Q61/'Property Value'!E60</f>
        <v>3.996963717623105E-4</v>
      </c>
      <c r="R61" s="42">
        <f>'Total Property Damage Expected'!R61/'Property Value'!F60</f>
        <v>2.0302390460094673E-4</v>
      </c>
      <c r="S61" s="42">
        <f>'Total Property Damage Expected'!S61/'Property Value'!G60</f>
        <v>4.4403057914756822E-4</v>
      </c>
    </row>
    <row r="62" spans="1:19" x14ac:dyDescent="0.35">
      <c r="A62">
        <v>2081</v>
      </c>
      <c r="B62" s="40">
        <f>'Total Property Damage Expected'!B62/'Property Value'!B61</f>
        <v>1.6212944012574878E-6</v>
      </c>
      <c r="C62" s="40">
        <f>'Total Property Damage Expected'!C62/'Property Value'!C61</f>
        <v>3.490283474305268E-6</v>
      </c>
      <c r="D62" s="40">
        <f>'Total Property Damage Expected'!D62/'Property Value'!D61</f>
        <v>3.3320570299649252E-6</v>
      </c>
      <c r="E62" s="40">
        <f>'Total Property Damage Expected'!E62/'Property Value'!E61</f>
        <v>1.6302477474554761E-5</v>
      </c>
      <c r="F62" s="40">
        <f>'Total Property Damage Expected'!F62/'Property Value'!F61</f>
        <v>9.845169920759761E-6</v>
      </c>
      <c r="G62" s="40">
        <f>'Total Property Damage Expected'!G62/'Property Value'!G61</f>
        <v>2.2589108326951833E-5</v>
      </c>
      <c r="H62" s="41">
        <f>'Total Property Damage Expected'!H62/'Property Value'!B61</f>
        <v>4.1809780717755993E-6</v>
      </c>
      <c r="I62" s="41">
        <f>'Total Property Damage Expected'!I62/'Property Value'!C61</f>
        <v>7.459687161417153E-6</v>
      </c>
      <c r="J62" s="41">
        <f>'Total Property Damage Expected'!J62/'Property Value'!D61</f>
        <v>4.2615882869280365E-6</v>
      </c>
      <c r="K62" s="41">
        <f>'Total Property Damage Expected'!K62/'Property Value'!E61</f>
        <v>2.3331579865924599E-5</v>
      </c>
      <c r="L62" s="41">
        <f>'Total Property Damage Expected'!L62/'Property Value'!F61</f>
        <v>1.5193803826394039E-5</v>
      </c>
      <c r="M62" s="41">
        <f>'Total Property Damage Expected'!M62/'Property Value'!G61</f>
        <v>2.4922607730905675E-5</v>
      </c>
      <c r="N62" s="42">
        <f>'Total Property Damage Expected'!N62/'Property Value'!B61</f>
        <v>8.1157231779288466E-5</v>
      </c>
      <c r="O62" s="42">
        <f>'Total Property Damage Expected'!O62/'Property Value'!C61</f>
        <v>2.4275812586550859E-4</v>
      </c>
      <c r="P62" s="42">
        <f>'Total Property Damage Expected'!P62/'Property Value'!D61</f>
        <v>1.6082940891854228E-4</v>
      </c>
      <c r="Q62" s="42">
        <f>'Total Property Damage Expected'!Q62/'Property Value'!E61</f>
        <v>3.9886702230661707E-4</v>
      </c>
      <c r="R62" s="42">
        <f>'Total Property Damage Expected'!R62/'Property Value'!F61</f>
        <v>2.0260264041976054E-4</v>
      </c>
      <c r="S62" s="42">
        <f>'Total Property Damage Expected'!S62/'Property Value'!G61</f>
        <v>4.4310923848714747E-4</v>
      </c>
    </row>
    <row r="63" spans="1:19" x14ac:dyDescent="0.35">
      <c r="A63">
        <v>2082</v>
      </c>
      <c r="B63" s="40">
        <f>'Total Property Damage Expected'!B63/'Property Value'!B62</f>
        <v>1.6308470011634033E-6</v>
      </c>
      <c r="C63" s="40">
        <f>'Total Property Damage Expected'!C63/'Property Value'!C62</f>
        <v>3.5108480809321744E-6</v>
      </c>
      <c r="D63" s="40">
        <f>'Total Property Damage Expected'!D63/'Property Value'!D62</f>
        <v>3.3516893728918228E-6</v>
      </c>
      <c r="E63" s="40">
        <f>'Total Property Damage Expected'!E63/'Property Value'!E62</f>
        <v>1.639853100108815E-5</v>
      </c>
      <c r="F63" s="40">
        <f>'Total Property Damage Expected'!F63/'Property Value'!F62</f>
        <v>9.90317725686468E-6</v>
      </c>
      <c r="G63" s="40">
        <f>'Total Property Damage Expected'!G63/'Property Value'!G62</f>
        <v>2.2722202423811346E-5</v>
      </c>
      <c r="H63" s="41">
        <f>'Total Property Damage Expected'!H63/'Property Value'!B62</f>
        <v>4.1742423833723598E-6</v>
      </c>
      <c r="I63" s="41">
        <f>'Total Property Damage Expected'!I63/'Property Value'!C62</f>
        <v>7.4476693685843838E-6</v>
      </c>
      <c r="J63" s="41">
        <f>'Total Property Damage Expected'!J63/'Property Value'!D62</f>
        <v>4.2547227329091289E-6</v>
      </c>
      <c r="K63" s="41">
        <f>'Total Property Damage Expected'!K63/'Property Value'!E62</f>
        <v>2.3293991950074701E-5</v>
      </c>
      <c r="L63" s="41">
        <f>'Total Property Damage Expected'!L63/'Property Value'!F62</f>
        <v>1.5169326126086206E-5</v>
      </c>
      <c r="M63" s="41">
        <f>'Total Property Damage Expected'!M63/'Property Value'!G62</f>
        <v>2.4882456618656419E-5</v>
      </c>
      <c r="N63" s="42">
        <f>'Total Property Damage Expected'!N63/'Property Value'!B62</f>
        <v>8.098883468900474E-5</v>
      </c>
      <c r="O63" s="42">
        <f>'Total Property Damage Expected'!O63/'Property Value'!C62</f>
        <v>2.422544152146863E-4</v>
      </c>
      <c r="P63" s="42">
        <f>'Total Property Damage Expected'!P63/'Property Value'!D62</f>
        <v>1.6049569615012764E-4</v>
      </c>
      <c r="Q63" s="42">
        <f>'Total Property Damage Expected'!Q63/'Property Value'!E62</f>
        <v>3.9803939370847521E-4</v>
      </c>
      <c r="R63" s="42">
        <f>'Total Property Damage Expected'!R63/'Property Value'!F62</f>
        <v>2.0218225034012753E-4</v>
      </c>
      <c r="S63" s="42">
        <f>'Total Property Damage Expected'!S63/'Property Value'!G62</f>
        <v>4.4218980956130629E-4</v>
      </c>
    </row>
    <row r="64" spans="1:19" x14ac:dyDescent="0.35">
      <c r="A64">
        <v>2083</v>
      </c>
      <c r="B64" s="40">
        <f>'Total Property Damage Expected'!B64/'Property Value'!B63</f>
        <v>1.6404558845949333E-6</v>
      </c>
      <c r="C64" s="40">
        <f>'Total Property Damage Expected'!C64/'Property Value'!C63</f>
        <v>3.5315338533752194E-6</v>
      </c>
      <c r="D64" s="40">
        <f>'Total Property Damage Expected'!D64/'Property Value'!D63</f>
        <v>3.3714373887754965E-6</v>
      </c>
      <c r="E64" s="40">
        <f>'Total Property Damage Expected'!E64/'Property Value'!E63</f>
        <v>1.6495150471047857E-5</v>
      </c>
      <c r="F64" s="40">
        <f>'Total Property Damage Expected'!F64/'Property Value'!F63</f>
        <v>9.9615263698072873E-6</v>
      </c>
      <c r="G64" s="40">
        <f>'Total Property Damage Expected'!G64/'Property Value'!G63</f>
        <v>2.2856080705613548E-5</v>
      </c>
      <c r="H64" s="41">
        <f>'Total Property Damage Expected'!H64/'Property Value'!B63</f>
        <v>4.1675175463769689E-6</v>
      </c>
      <c r="I64" s="41">
        <f>'Total Property Damage Expected'!I64/'Property Value'!C63</f>
        <v>7.4356709367973844E-6</v>
      </c>
      <c r="J64" s="41">
        <f>'Total Property Damage Expected'!J64/'Property Value'!D63</f>
        <v>4.2478682395157009E-6</v>
      </c>
      <c r="K64" s="41">
        <f>'Total Property Damage Expected'!K64/'Property Value'!E63</f>
        <v>2.3256464589550505E-5</v>
      </c>
      <c r="L64" s="41">
        <f>'Total Property Damage Expected'!L64/'Property Value'!F63</f>
        <v>1.514488786013064E-5</v>
      </c>
      <c r="M64" s="41">
        <f>'Total Property Damage Expected'!M64/'Property Value'!G63</f>
        <v>2.4842370191123632E-5</v>
      </c>
      <c r="N64" s="42">
        <f>'Total Property Damage Expected'!N64/'Property Value'!B63</f>
        <v>8.0820787014039823E-5</v>
      </c>
      <c r="O64" s="42">
        <f>'Total Property Damage Expected'!O64/'Property Value'!C63</f>
        <v>2.4175174973760981E-4</v>
      </c>
      <c r="P64" s="42">
        <f>'Total Property Damage Expected'!P64/'Property Value'!D63</f>
        <v>1.6016267581857858E-4</v>
      </c>
      <c r="Q64" s="42">
        <f>'Total Property Damage Expected'!Q64/'Property Value'!E63</f>
        <v>3.9721348239719369E-4</v>
      </c>
      <c r="R64" s="42">
        <f>'Total Property Damage Expected'!R64/'Property Value'!F63</f>
        <v>2.0176273254833189E-4</v>
      </c>
      <c r="S64" s="42">
        <f>'Total Property Damage Expected'!S64/'Property Value'!G63</f>
        <v>4.4127228840329347E-4</v>
      </c>
    </row>
    <row r="65" spans="1:19" x14ac:dyDescent="0.35">
      <c r="A65">
        <v>2084</v>
      </c>
      <c r="B65" s="40">
        <f>'Total Property Damage Expected'!B65/'Property Value'!B64</f>
        <v>1.6501213831722954E-6</v>
      </c>
      <c r="C65" s="40">
        <f>'Total Property Damage Expected'!C65/'Property Value'!C64</f>
        <v>3.5523415055384063E-6</v>
      </c>
      <c r="D65" s="40">
        <f>'Total Property Damage Expected'!D65/'Property Value'!D64</f>
        <v>3.3913017591562464E-6</v>
      </c>
      <c r="E65" s="40">
        <f>'Total Property Damage Expected'!E65/'Property Value'!E64</f>
        <v>1.6592339218949269E-5</v>
      </c>
      <c r="F65" s="40">
        <f>'Total Property Damage Expected'!F65/'Property Value'!F64</f>
        <v>1.0020219273322643E-5</v>
      </c>
      <c r="G65" s="40">
        <f>'Total Property Damage Expected'!G65/'Property Value'!G64</f>
        <v>2.2990747792743867E-5</v>
      </c>
      <c r="H65" s="41">
        <f>'Total Property Damage Expected'!H65/'Property Value'!B64</f>
        <v>4.1608035433074652E-6</v>
      </c>
      <c r="I65" s="41">
        <f>'Total Property Damage Expected'!I65/'Property Value'!C64</f>
        <v>7.4236918348648973E-6</v>
      </c>
      <c r="J65" s="41">
        <f>'Total Property Damage Expected'!J65/'Property Value'!D64</f>
        <v>4.2410247889287321E-6</v>
      </c>
      <c r="K65" s="41">
        <f>'Total Property Damage Expected'!K65/'Property Value'!E64</f>
        <v>2.321899768679546E-5</v>
      </c>
      <c r="L65" s="41">
        <f>'Total Property Damage Expected'!L65/'Property Value'!F64</f>
        <v>1.5120488964997348E-5</v>
      </c>
      <c r="M65" s="41">
        <f>'Total Property Damage Expected'!M65/'Property Value'!G64</f>
        <v>2.4802348344098186E-5</v>
      </c>
      <c r="N65" s="42">
        <f>'Total Property Damage Expected'!N65/'Property Value'!B64</f>
        <v>8.0653088029374861E-5</v>
      </c>
      <c r="O65" s="42">
        <f>'Total Property Damage Expected'!O65/'Property Value'!C64</f>
        <v>2.4125012726559738E-4</v>
      </c>
      <c r="P65" s="42">
        <f>'Total Property Damage Expected'!P65/'Property Value'!D64</f>
        <v>1.5983034648712411E-4</v>
      </c>
      <c r="Q65" s="42">
        <f>'Total Property Damage Expected'!Q65/'Property Value'!E64</f>
        <v>3.9638928480949053E-4</v>
      </c>
      <c r="R65" s="42">
        <f>'Total Property Damage Expected'!R65/'Property Value'!F64</f>
        <v>2.0134408523442111E-4</v>
      </c>
      <c r="S65" s="42">
        <f>'Total Property Damage Expected'!S65/'Property Value'!G64</f>
        <v>4.4035667105458883E-4</v>
      </c>
    </row>
    <row r="66" spans="1:19" x14ac:dyDescent="0.35">
      <c r="A66">
        <v>2085</v>
      </c>
      <c r="B66" s="40">
        <f>'Total Property Damage Expected'!B66/'Property Value'!B65</f>
        <v>1.6598438304695994E-6</v>
      </c>
      <c r="C66" s="40">
        <f>'Total Property Damage Expected'!C66/'Property Value'!C65</f>
        <v>3.5732717555320319E-6</v>
      </c>
      <c r="D66" s="40">
        <f>'Total Property Damage Expected'!D66/'Property Value'!D65</f>
        <v>3.4112831695899831E-6</v>
      </c>
      <c r="E66" s="40">
        <f>'Total Property Damage Expected'!E66/'Property Value'!E65</f>
        <v>1.66901005989546E-5</v>
      </c>
      <c r="F66" s="40">
        <f>'Total Property Damage Expected'!F66/'Property Value'!F65</f>
        <v>1.0079257993010661E-5</v>
      </c>
      <c r="G66" s="40">
        <f>'Total Property Damage Expected'!G66/'Property Value'!G65</f>
        <v>2.3126208332810826E-5</v>
      </c>
      <c r="H66" s="41">
        <f>'Total Property Damage Expected'!H66/'Property Value'!B65</f>
        <v>4.1541003567100489E-6</v>
      </c>
      <c r="I66" s="41">
        <f>'Total Property Damage Expected'!I66/'Property Value'!C65</f>
        <v>7.411732031645913E-6</v>
      </c>
      <c r="J66" s="41">
        <f>'Total Property Damage Expected'!J66/'Property Value'!D65</f>
        <v>4.2341923633579116E-6</v>
      </c>
      <c r="K66" s="41">
        <f>'Total Property Damage Expected'!K66/'Property Value'!E65</f>
        <v>2.318159114441018E-5</v>
      </c>
      <c r="L66" s="41">
        <f>'Total Property Damage Expected'!L66/'Property Value'!F65</f>
        <v>1.5096129377258685E-5</v>
      </c>
      <c r="M66" s="41">
        <f>'Total Property Damage Expected'!M66/'Property Value'!G65</f>
        <v>2.4762390973538834E-5</v>
      </c>
      <c r="N66" s="42">
        <f>'Total Property Damage Expected'!N66/'Property Value'!B65</f>
        <v>8.0485737011495384E-5</v>
      </c>
      <c r="O66" s="42">
        <f>'Total Property Damage Expected'!O66/'Property Value'!C65</f>
        <v>2.4074954563446695E-4</v>
      </c>
      <c r="P66" s="42">
        <f>'Total Property Damage Expected'!P66/'Property Value'!D65</f>
        <v>1.5949870672197456E-4</v>
      </c>
      <c r="Q66" s="42">
        <f>'Total Property Damage Expected'!Q66/'Property Value'!E65</f>
        <v>3.9556679738947728E-4</v>
      </c>
      <c r="R66" s="42">
        <f>'Total Property Damage Expected'!R66/'Property Value'!F65</f>
        <v>2.0092630659219833E-4</v>
      </c>
      <c r="S66" s="42">
        <f>'Total Property Damage Expected'!S66/'Property Value'!G65</f>
        <v>4.3944295356488586E-4</v>
      </c>
    </row>
    <row r="67" spans="1:19" x14ac:dyDescent="0.35">
      <c r="A67">
        <v>2086</v>
      </c>
      <c r="B67" s="40">
        <f>'Total Property Damage Expected'!B67/'Property Value'!B66</f>
        <v>1.6696235620263603E-6</v>
      </c>
      <c r="C67" s="40">
        <f>'Total Property Damage Expected'!C67/'Property Value'!C66</f>
        <v>3.5943253256974684E-6</v>
      </c>
      <c r="D67" s="40">
        <f>'Total Property Damage Expected'!D67/'Property Value'!D66</f>
        <v>3.4313823096718843E-6</v>
      </c>
      <c r="E67" s="40">
        <f>'Total Property Damage Expected'!E67/'Property Value'!E66</f>
        <v>1.6788437984988642E-5</v>
      </c>
      <c r="F67" s="40">
        <f>'Total Property Damage Expected'!F67/'Property Value'!F66</f>
        <v>1.0138644566405997E-5</v>
      </c>
      <c r="G67" s="40">
        <f>'Total Property Damage Expected'!G67/'Property Value'!G66</f>
        <v>2.3262467000806497E-5</v>
      </c>
      <c r="H67" s="41">
        <f>'Total Property Damage Expected'!H67/'Property Value'!B66</f>
        <v>4.1474079691590422E-6</v>
      </c>
      <c r="I67" s="41">
        <f>'Total Property Damage Expected'!I67/'Property Value'!C66</f>
        <v>7.3997914960495907E-6</v>
      </c>
      <c r="J67" s="41">
        <f>'Total Property Damage Expected'!J67/'Property Value'!D66</f>
        <v>4.2273709450415888E-6</v>
      </c>
      <c r="K67" s="41">
        <f>'Total Property Damage Expected'!K67/'Property Value'!E66</f>
        <v>2.3144244865152193E-5</v>
      </c>
      <c r="L67" s="41">
        <f>'Total Property Damage Expected'!L67/'Property Value'!F66</f>
        <v>1.5071809033589191E-5</v>
      </c>
      <c r="M67" s="41">
        <f>'Total Property Damage Expected'!M67/'Property Value'!G66</f>
        <v>2.472249797557195E-5</v>
      </c>
      <c r="N67" s="42">
        <f>'Total Property Damage Expected'!N67/'Property Value'!B66</f>
        <v>8.0318733238388191E-5</v>
      </c>
      <c r="O67" s="42">
        <f>'Total Property Damage Expected'!O67/'Property Value'!C66</f>
        <v>2.4025000268452715E-4</v>
      </c>
      <c r="P67" s="42">
        <f>'Total Property Damage Expected'!P67/'Property Value'!D66</f>
        <v>1.5916775509231519E-4</v>
      </c>
      <c r="Q67" s="42">
        <f>'Total Property Damage Expected'!Q67/'Property Value'!E66</f>
        <v>3.9474601658864367E-4</v>
      </c>
      <c r="R67" s="42">
        <f>'Total Property Damage Expected'!R67/'Property Value'!F66</f>
        <v>2.0050939481921424E-4</v>
      </c>
      <c r="S67" s="42">
        <f>'Total Property Damage Expected'!S67/'Property Value'!G66</f>
        <v>4.3853113199207437E-4</v>
      </c>
    </row>
    <row r="68" spans="1:19" x14ac:dyDescent="0.35">
      <c r="A68">
        <v>2087</v>
      </c>
      <c r="B68" s="40">
        <f>'Total Property Damage Expected'!B68/'Property Value'!B67</f>
        <v>1.6794609153590782E-6</v>
      </c>
      <c r="C68" s="40">
        <f>'Total Property Damage Expected'!C68/'Property Value'!C67</f>
        <v>3.6155029426320948E-6</v>
      </c>
      <c r="D68" s="40">
        <f>'Total Property Damage Expected'!D68/'Property Value'!D67</f>
        <v>3.451599873060191E-6</v>
      </c>
      <c r="E68" s="40">
        <f>'Total Property Damage Expected'!E68/'Property Value'!E67</f>
        <v>1.6887354770855213E-5</v>
      </c>
      <c r="F68" s="40">
        <f>'Total Property Damage Expected'!F68/'Property Value'!F67</f>
        <v>1.0198381043048388E-5</v>
      </c>
      <c r="G68" s="40">
        <f>'Total Property Damage Expected'!G68/'Property Value'!G67</f>
        <v>2.3399528499267791E-5</v>
      </c>
      <c r="H68" s="41">
        <f>'Total Property Damage Expected'!H68/'Property Value'!B67</f>
        <v>4.1407263632568365E-6</v>
      </c>
      <c r="I68" s="41">
        <f>'Total Property Damage Expected'!I68/'Property Value'!C67</f>
        <v>7.3878701970351801E-6</v>
      </c>
      <c r="J68" s="41">
        <f>'Total Property Damage Expected'!J68/'Property Value'!D67</f>
        <v>4.2205605162467265E-6</v>
      </c>
      <c r="K68" s="41">
        <f>'Total Property Damage Expected'!K68/'Property Value'!E67</f>
        <v>2.310695875193569E-5</v>
      </c>
      <c r="L68" s="41">
        <f>'Total Property Damage Expected'!L68/'Property Value'!F67</f>
        <v>1.5047527870765423E-5</v>
      </c>
      <c r="M68" s="41">
        <f>'Total Property Damage Expected'!M68/'Property Value'!G67</f>
        <v>2.4682669246491231E-5</v>
      </c>
      <c r="N68" s="42">
        <f>'Total Property Damage Expected'!N68/'Property Value'!B67</f>
        <v>8.0152075989538176E-5</v>
      </c>
      <c r="O68" s="42">
        <f>'Total Property Damage Expected'!O68/'Property Value'!C67</f>
        <v>2.3975149626056781E-4</v>
      </c>
      <c r="P68" s="42">
        <f>'Total Property Damage Expected'!P68/'Property Value'!D67</f>
        <v>1.5883749017030021E-4</v>
      </c>
      <c r="Q68" s="42">
        <f>'Total Property Damage Expected'!Q68/'Property Value'!E67</f>
        <v>3.9392693886584256E-4</v>
      </c>
      <c r="R68" s="42">
        <f>'Total Property Damage Expected'!R68/'Property Value'!F67</f>
        <v>2.0009334811675974E-4</v>
      </c>
      <c r="S68" s="42">
        <f>'Total Property Damage Expected'!S68/'Property Value'!G67</f>
        <v>4.3762120240222439E-4</v>
      </c>
    </row>
    <row r="69" spans="1:19" x14ac:dyDescent="0.35">
      <c r="A69">
        <v>2088</v>
      </c>
      <c r="B69" s="40">
        <f>'Total Property Damage Expected'!B69/'Property Value'!B68</f>
        <v>1.6893562299728855E-6</v>
      </c>
      <c r="C69" s="40">
        <f>'Total Property Damage Expected'!C69/'Property Value'!C68</f>
        <v>3.636805337214372E-6</v>
      </c>
      <c r="D69" s="40">
        <f>'Total Property Damage Expected'!D69/'Property Value'!D68</f>
        <v>3.4719365575001536E-6</v>
      </c>
      <c r="E69" s="40">
        <f>'Total Property Damage Expected'!E69/'Property Value'!E68</f>
        <v>1.69868543703543E-5</v>
      </c>
      <c r="F69" s="40">
        <f>'Total Property Damage Expected'!F69/'Property Value'!F68</f>
        <v>1.0258469484553367E-5</v>
      </c>
      <c r="G69" s="40">
        <f>'Total Property Damage Expected'!G69/'Property Value'!G68</f>
        <v>2.3537397558438784E-5</v>
      </c>
      <c r="H69" s="41">
        <f>'Total Property Damage Expected'!H69/'Property Value'!B68</f>
        <v>4.1340555216338549E-6</v>
      </c>
      <c r="I69" s="41">
        <f>'Total Property Damage Expected'!I69/'Property Value'!C68</f>
        <v>7.3759681036119366E-6</v>
      </c>
      <c r="J69" s="41">
        <f>'Total Property Damage Expected'!J69/'Property Value'!D68</f>
        <v>4.2137610592688564E-6</v>
      </c>
      <c r="K69" s="41">
        <f>'Total Property Damage Expected'!K69/'Property Value'!E68</f>
        <v>2.3069732707831273E-5</v>
      </c>
      <c r="L69" s="41">
        <f>'Total Property Damage Expected'!L69/'Property Value'!F68</f>
        <v>1.5023285825665797E-5</v>
      </c>
      <c r="M69" s="41">
        <f>'Total Property Damage Expected'!M69/'Property Value'!G68</f>
        <v>2.4642904682757472E-5</v>
      </c>
      <c r="N69" s="42">
        <f>'Total Property Damage Expected'!N69/'Property Value'!B68</f>
        <v>7.9985764545925295E-5</v>
      </c>
      <c r="O69" s="42">
        <f>'Total Property Damage Expected'!O69/'Property Value'!C68</f>
        <v>2.3925402421185073E-4</v>
      </c>
      <c r="P69" s="42">
        <f>'Total Property Damage Expected'!P69/'Property Value'!D68</f>
        <v>1.5850791053104651E-4</v>
      </c>
      <c r="Q69" s="42">
        <f>'Total Property Damage Expected'!Q69/'Property Value'!E68</f>
        <v>3.9310956068727449E-4</v>
      </c>
      <c r="R69" s="42">
        <f>'Total Property Damage Expected'!R69/'Property Value'!F68</f>
        <v>1.996781646898579E-4</v>
      </c>
      <c r="S69" s="42">
        <f>'Total Property Damage Expected'!S69/'Property Value'!G68</f>
        <v>4.3671316086956813E-4</v>
      </c>
    </row>
    <row r="70" spans="1:19" x14ac:dyDescent="0.35">
      <c r="A70">
        <v>2089</v>
      </c>
      <c r="B70" s="40">
        <f>'Total Property Damage Expected'!B70/'Property Value'!B69</f>
        <v>1.6993098473732663E-6</v>
      </c>
      <c r="C70" s="40">
        <f>'Total Property Damage Expected'!C70/'Property Value'!C69</f>
        <v>3.658233244629065E-6</v>
      </c>
      <c r="D70" s="40">
        <f>'Total Property Damage Expected'!D70/'Property Value'!D69</f>
        <v>3.4923930648481066E-6</v>
      </c>
      <c r="E70" s="40">
        <f>'Total Property Damage Expected'!E70/'Property Value'!E69</f>
        <v>1.7086940217399835E-5</v>
      </c>
      <c r="F70" s="40">
        <f>'Total Property Damage Expected'!F70/'Property Value'!F69</f>
        <v>1.0318911964683424E-5</v>
      </c>
      <c r="G70" s="40">
        <f>'Total Property Damage Expected'!G70/'Property Value'!G69</f>
        <v>2.3676078936433946E-5</v>
      </c>
      <c r="H70" s="41">
        <f>'Total Property Damage Expected'!H70/'Property Value'!B69</f>
        <v>4.1273954269485005E-6</v>
      </c>
      <c r="I70" s="41">
        <f>'Total Property Damage Expected'!I70/'Property Value'!C69</f>
        <v>7.364085184839042E-6</v>
      </c>
      <c r="J70" s="41">
        <f>'Total Property Damage Expected'!J70/'Property Value'!D69</f>
        <v>4.2069725564320348E-6</v>
      </c>
      <c r="K70" s="41">
        <f>'Total Property Damage Expected'!K70/'Property Value'!E69</f>
        <v>2.3032566636065677E-5</v>
      </c>
      <c r="L70" s="41">
        <f>'Total Property Damage Expected'!L70/'Property Value'!F69</f>
        <v>1.4999082835270412E-5</v>
      </c>
      <c r="M70" s="41">
        <f>'Total Property Damage Expected'!M70/'Property Value'!G69</f>
        <v>2.4603204180998255E-5</v>
      </c>
      <c r="N70" s="42">
        <f>'Total Property Damage Expected'!N70/'Property Value'!B69</f>
        <v>7.9819798190021446E-5</v>
      </c>
      <c r="O70" s="42">
        <f>'Total Property Damage Expected'!O70/'Property Value'!C69</f>
        <v>2.3875758439210036E-4</v>
      </c>
      <c r="P70" s="42">
        <f>'Total Property Damage Expected'!P70/'Property Value'!D69</f>
        <v>1.5817901475262744E-4</v>
      </c>
      <c r="Q70" s="42">
        <f>'Total Property Damage Expected'!Q70/'Property Value'!E69</f>
        <v>3.9229387852647227E-4</v>
      </c>
      <c r="R70" s="42">
        <f>'Total Property Damage Expected'!R70/'Property Value'!F69</f>
        <v>1.9926384274725621E-4</v>
      </c>
      <c r="S70" s="42">
        <f>'Total Property Damage Expected'!S70/'Property Value'!G69</f>
        <v>4.3580700347648399E-4</v>
      </c>
    </row>
    <row r="71" spans="1:19" x14ac:dyDescent="0.35">
      <c r="A71">
        <v>2090</v>
      </c>
      <c r="B71" s="40">
        <f>'Total Property Damage Expected'!B71/'Property Value'!B70</f>
        <v>1.6818689854865893E-6</v>
      </c>
      <c r="C71" s="40">
        <f>'Total Property Damage Expected'!C71/'Property Value'!C70</f>
        <v>3.6206869779094029E-6</v>
      </c>
      <c r="D71" s="40">
        <f>'Total Property Damage Expected'!D71/'Property Value'!D70</f>
        <v>3.4565488983518338E-6</v>
      </c>
      <c r="E71" s="40">
        <f>'Total Property Damage Expected'!E71/'Property Value'!E70</f>
        <v>1.6911568454058247E-5</v>
      </c>
      <c r="F71" s="40">
        <f>'Total Property Damage Expected'!F71/'Property Value'!F70</f>
        <v>1.0213003840467578E-5</v>
      </c>
      <c r="G71" s="40">
        <f>'Total Property Damage Expected'!G71/'Property Value'!G70</f>
        <v>2.3433079566197436E-5</v>
      </c>
      <c r="H71" s="41">
        <f>'Total Property Damage Expected'!H71/'Property Value'!B70</f>
        <v>4.0545634749811864E-6</v>
      </c>
      <c r="I71" s="41">
        <f>'Total Property Damage Expected'!I71/'Property Value'!C70</f>
        <v>7.2341386585228211E-6</v>
      </c>
      <c r="J71" s="41">
        <f>'Total Property Damage Expected'!J71/'Property Value'!D70</f>
        <v>4.1327363877438315E-6</v>
      </c>
      <c r="K71" s="41">
        <f>'Total Property Damage Expected'!K71/'Property Value'!E70</f>
        <v>2.2626134343203896E-5</v>
      </c>
      <c r="L71" s="41">
        <f>'Total Property Damage Expected'!L71/'Property Value'!F70</f>
        <v>1.4734409265716203E-5</v>
      </c>
      <c r="M71" s="41">
        <f>'Total Property Damage Expected'!M71/'Property Value'!G70</f>
        <v>2.4169056443795057E-5</v>
      </c>
      <c r="N71" s="42">
        <f>'Total Property Damage Expected'!N71/'Property Value'!B70</f>
        <v>7.8374864314205837E-5</v>
      </c>
      <c r="O71" s="42">
        <f>'Total Property Damage Expected'!O71/'Property Value'!C70</f>
        <v>2.3443548724804642E-4</v>
      </c>
      <c r="P71" s="42">
        <f>'Total Property Damage Expected'!P71/'Property Value'!D70</f>
        <v>1.5531558710632981E-4</v>
      </c>
      <c r="Q71" s="42">
        <f>'Total Property Damage Expected'!Q71/'Property Value'!E70</f>
        <v>3.8519239835223582E-4</v>
      </c>
      <c r="R71" s="42">
        <f>'Total Property Damage Expected'!R71/'Property Value'!F70</f>
        <v>1.9565667907183243E-4</v>
      </c>
      <c r="S71" s="42">
        <f>'Total Property Damage Expected'!S71/'Property Value'!G70</f>
        <v>4.279178291498119E-4</v>
      </c>
    </row>
    <row r="72" spans="1:19" x14ac:dyDescent="0.35">
      <c r="A72">
        <v>2091</v>
      </c>
      <c r="B72" s="40">
        <f>'Total Property Damage Expected'!B72/'Property Value'!B71</f>
        <v>1.6917784883505109E-6</v>
      </c>
      <c r="C72" s="40">
        <f>'Total Property Damage Expected'!C72/'Property Value'!C71</f>
        <v>3.6420199166142427E-6</v>
      </c>
      <c r="D72" s="40">
        <f>'Total Property Damage Expected'!D72/'Property Value'!D71</f>
        <v>3.4769147422451928E-6</v>
      </c>
      <c r="E72" s="40">
        <f>'Total Property Damage Expected'!E72/'Property Value'!E71</f>
        <v>1.701121071958252E-5</v>
      </c>
      <c r="F72" s="40">
        <f>'Total Property Damage Expected'!F72/'Property Value'!F71</f>
        <v>1.0273178438893313E-5</v>
      </c>
      <c r="G72" s="40">
        <f>'Total Property Damage Expected'!G72/'Property Value'!G71</f>
        <v>2.3571146306874356E-5</v>
      </c>
      <c r="H72" s="41">
        <f>'Total Property Damage Expected'!H72/'Property Value'!B71</f>
        <v>4.0480314445065487E-6</v>
      </c>
      <c r="I72" s="41">
        <f>'Total Property Damage Expected'!I72/'Property Value'!C71</f>
        <v>7.2224842314884923E-6</v>
      </c>
      <c r="J72" s="41">
        <f>'Total Property Damage Expected'!J72/'Property Value'!D71</f>
        <v>4.1260784182250512E-6</v>
      </c>
      <c r="K72" s="41">
        <f>'Total Property Damage Expected'!K72/'Property Value'!E71</f>
        <v>2.2589682922486224E-5</v>
      </c>
      <c r="L72" s="41">
        <f>'Total Property Damage Expected'!L72/'Property Value'!F71</f>
        <v>1.4710671664629595E-5</v>
      </c>
      <c r="M72" s="41">
        <f>'Total Property Damage Expected'!M72/'Property Value'!G71</f>
        <v>2.4130119326591622E-5</v>
      </c>
      <c r="N72" s="42">
        <f>'Total Property Damage Expected'!N72/'Property Value'!B71</f>
        <v>7.8212240493598102E-5</v>
      </c>
      <c r="O72" s="42">
        <f>'Total Property Damage Expected'!O72/'Property Value'!C71</f>
        <v>2.3394904564516894E-4</v>
      </c>
      <c r="P72" s="42">
        <f>'Total Property Damage Expected'!P72/'Property Value'!D71</f>
        <v>1.5499331523516067E-4</v>
      </c>
      <c r="Q72" s="42">
        <f>'Total Property Damage Expected'!Q72/'Property Value'!E71</f>
        <v>3.8439314389690483E-4</v>
      </c>
      <c r="R72" s="42">
        <f>'Total Property Damage Expected'!R72/'Property Value'!F71</f>
        <v>1.9525070150547239E-4</v>
      </c>
      <c r="S72" s="42">
        <f>'Total Property Damage Expected'!S72/'Property Value'!G71</f>
        <v>4.270299216185973E-4</v>
      </c>
    </row>
    <row r="73" spans="1:19" x14ac:dyDescent="0.35">
      <c r="A73">
        <v>2092</v>
      </c>
      <c r="B73" s="40">
        <f>'Total Property Damage Expected'!B73/'Property Value'!B72</f>
        <v>1.7017463775975912E-6</v>
      </c>
      <c r="C73" s="40">
        <f>'Total Property Damage Expected'!C73/'Property Value'!C72</f>
        <v>3.6634785481162115E-6</v>
      </c>
      <c r="D73" s="40">
        <f>'Total Property Damage Expected'!D73/'Property Value'!D72</f>
        <v>3.4974005808528425E-6</v>
      </c>
      <c r="E73" s="40">
        <f>'Total Property Damage Expected'!E73/'Property Value'!E72</f>
        <v>1.7111440073235596E-5</v>
      </c>
      <c r="F73" s="40">
        <f>'Total Property Damage Expected'!F73/'Property Value'!F72</f>
        <v>1.0333707583577159E-5</v>
      </c>
      <c r="G73" s="40">
        <f>'Total Property Damage Expected'!G73/'Property Value'!G72</f>
        <v>2.3710026531106747E-5</v>
      </c>
      <c r="H73" s="41">
        <f>'Total Property Damage Expected'!H73/'Property Value'!B72</f>
        <v>4.0415099373403718E-6</v>
      </c>
      <c r="I73" s="41">
        <f>'Total Property Damage Expected'!I73/'Property Value'!C72</f>
        <v>7.2108485801060978E-6</v>
      </c>
      <c r="J73" s="41">
        <f>'Total Property Damage Expected'!J73/'Property Value'!D72</f>
        <v>4.1194311749065299E-6</v>
      </c>
      <c r="K73" s="41">
        <f>'Total Property Damage Expected'!K73/'Property Value'!E72</f>
        <v>2.2553290226164518E-5</v>
      </c>
      <c r="L73" s="41">
        <f>'Total Property Damage Expected'!L73/'Property Value'!F72</f>
        <v>1.4686972305571912E-5</v>
      </c>
      <c r="M73" s="41">
        <f>'Total Property Damage Expected'!M73/'Property Value'!G72</f>
        <v>2.4091244938320101E-5</v>
      </c>
      <c r="N73" s="42">
        <f>'Total Property Damage Expected'!N73/'Property Value'!B72</f>
        <v>7.8049954109070949E-5</v>
      </c>
      <c r="O73" s="42">
        <f>'Total Property Damage Expected'!O73/'Property Value'!C72</f>
        <v>2.3346361338364921E-4</v>
      </c>
      <c r="P73" s="42">
        <f>'Total Property Damage Expected'!P73/'Property Value'!D72</f>
        <v>1.5467171206158263E-4</v>
      </c>
      <c r="Q73" s="42">
        <f>'Total Property Damage Expected'!Q73/'Property Value'!E72</f>
        <v>3.835955478535443E-4</v>
      </c>
      <c r="R73" s="42">
        <f>'Total Property Damage Expected'!R73/'Property Value'!F72</f>
        <v>1.9484556632172443E-4</v>
      </c>
      <c r="S73" s="42">
        <f>'Total Property Damage Expected'!S73/'Property Value'!G72</f>
        <v>4.261438564499352E-4</v>
      </c>
    </row>
    <row r="74" spans="1:19" x14ac:dyDescent="0.35">
      <c r="A74">
        <v>2093</v>
      </c>
      <c r="B74" s="40">
        <f>'Total Property Damage Expected'!B74/'Property Value'!B73</f>
        <v>1.7117729972379983E-6</v>
      </c>
      <c r="C74" s="40">
        <f>'Total Property Damage Expected'!C74/'Property Value'!C73</f>
        <v>3.6850636129920999E-6</v>
      </c>
      <c r="D74" s="40">
        <f>'Total Property Damage Expected'!D74/'Property Value'!D73</f>
        <v>3.5180071211787018E-6</v>
      </c>
      <c r="E74" s="40">
        <f>'Total Property Damage Expected'!E74/'Property Value'!E73</f>
        <v>1.7212259974116572E-5</v>
      </c>
      <c r="F74" s="40">
        <f>'Total Property Damage Expected'!F74/'Property Value'!F73</f>
        <v>1.0394593363491079E-5</v>
      </c>
      <c r="G74" s="40">
        <f>'Total Property Damage Expected'!G74/'Property Value'!G73</f>
        <v>2.3849725031906245E-5</v>
      </c>
      <c r="H74" s="41">
        <f>'Total Property Damage Expected'!H74/'Property Value'!B73</f>
        <v>4.0349989365292726E-6</v>
      </c>
      <c r="I74" s="41">
        <f>'Total Property Damage Expected'!I74/'Property Value'!C73</f>
        <v>7.1992316741274657E-6</v>
      </c>
      <c r="J74" s="41">
        <f>'Total Property Damage Expected'!J74/'Property Value'!D73</f>
        <v>4.112794640508018E-6</v>
      </c>
      <c r="K74" s="41">
        <f>'Total Property Damage Expected'!K74/'Property Value'!E73</f>
        <v>2.2516956159631908E-5</v>
      </c>
      <c r="L74" s="41">
        <f>'Total Property Damage Expected'!L74/'Property Value'!F73</f>
        <v>1.4663311126934031E-5</v>
      </c>
      <c r="M74" s="41">
        <f>'Total Property Damage Expected'!M74/'Property Value'!G73</f>
        <v>2.4052433177922199E-5</v>
      </c>
      <c r="N74" s="42">
        <f>'Total Property Damage Expected'!N74/'Property Value'!B73</f>
        <v>7.7888004460461823E-5</v>
      </c>
      <c r="O74" s="42">
        <f>'Total Property Damage Expected'!O74/'Property Value'!C73</f>
        <v>2.3297918836915574E-4</v>
      </c>
      <c r="P74" s="42">
        <f>'Total Property Damage Expected'!P74/'Property Value'!D73</f>
        <v>1.5435077619808244E-4</v>
      </c>
      <c r="Q74" s="42">
        <f>'Total Property Damage Expected'!Q74/'Property Value'!E73</f>
        <v>3.8279960678103462E-4</v>
      </c>
      <c r="R74" s="42">
        <f>'Total Property Damage Expected'!R74/'Property Value'!F73</f>
        <v>1.9444127177268785E-4</v>
      </c>
      <c r="S74" s="42">
        <f>'Total Property Damage Expected'!S74/'Property Value'!G73</f>
        <v>4.2525962982101797E-4</v>
      </c>
    </row>
    <row r="75" spans="1:19" x14ac:dyDescent="0.35">
      <c r="A75">
        <v>2094</v>
      </c>
      <c r="B75" s="40">
        <f>'Total Property Damage Expected'!B75/'Property Value'!B74</f>
        <v>1.7218586933087928E-6</v>
      </c>
      <c r="C75" s="40">
        <f>'Total Property Damage Expected'!C75/'Property Value'!C74</f>
        <v>3.7067758561821437E-6</v>
      </c>
      <c r="D75" s="40">
        <f>'Total Property Damage Expected'!D75/'Property Value'!D74</f>
        <v>3.5387350743923284E-6</v>
      </c>
      <c r="E75" s="40">
        <f>'Total Property Damage Expected'!E75/'Property Value'!E74</f>
        <v>1.7313673901705423E-5</v>
      </c>
      <c r="F75" s="40">
        <f>'Total Property Damage Expected'!F75/'Property Value'!F74</f>
        <v>1.0455837879915177E-5</v>
      </c>
      <c r="G75" s="40">
        <f>'Total Property Damage Expected'!G75/'Property Value'!G74</f>
        <v>2.3990246630524724E-5</v>
      </c>
      <c r="H75" s="41">
        <f>'Total Property Damage Expected'!H75/'Property Value'!B74</f>
        <v>4.0284984251471781E-6</v>
      </c>
      <c r="I75" s="41">
        <f>'Total Property Damage Expected'!I75/'Property Value'!C74</f>
        <v>7.1876334833531569E-6</v>
      </c>
      <c r="J75" s="41">
        <f>'Total Property Damage Expected'!J75/'Property Value'!D74</f>
        <v>4.1061687977771069E-6</v>
      </c>
      <c r="K75" s="41">
        <f>'Total Property Damage Expected'!K75/'Property Value'!E74</f>
        <v>2.2480680628433945E-5</v>
      </c>
      <c r="L75" s="41">
        <f>'Total Property Damage Expected'!L75/'Property Value'!F74</f>
        <v>1.4639688067206086E-5</v>
      </c>
      <c r="M75" s="41">
        <f>'Total Property Damage Expected'!M75/'Property Value'!G74</f>
        <v>2.4013683944502415E-5</v>
      </c>
      <c r="N75" s="42">
        <f>'Total Property Damage Expected'!N75/'Property Value'!B74</f>
        <v>7.7726390849060955E-5</v>
      </c>
      <c r="O75" s="42">
        <f>'Total Property Damage Expected'!O75/'Property Value'!C74</f>
        <v>2.3249576851170264E-4</v>
      </c>
      <c r="P75" s="42">
        <f>'Total Property Damage Expected'!P75/'Property Value'!D74</f>
        <v>1.5403050626002591E-4</v>
      </c>
      <c r="Q75" s="42">
        <f>'Total Property Damage Expected'!Q75/'Property Value'!E74</f>
        <v>3.8200531724539601E-4</v>
      </c>
      <c r="R75" s="42">
        <f>'Total Property Damage Expected'!R75/'Property Value'!F74</f>
        <v>1.9403781611408884E-4</v>
      </c>
      <c r="S75" s="42">
        <f>'Total Property Damage Expected'!S75/'Property Value'!G74</f>
        <v>4.243772379169699E-4</v>
      </c>
    </row>
    <row r="76" spans="1:19" x14ac:dyDescent="0.35">
      <c r="A76">
        <v>2095</v>
      </c>
      <c r="B76" s="40">
        <f>'Total Property Damage Expected'!B76/'Property Value'!B75</f>
        <v>1.7320038138858718E-6</v>
      </c>
      <c r="C76" s="40">
        <f>'Total Property Damage Expected'!C76/'Property Value'!C75</f>
        <v>3.7286160270157387E-6</v>
      </c>
      <c r="D76" s="40">
        <f>'Total Property Damage Expected'!D76/'Property Value'!D75</f>
        <v>3.5595851558534622E-6</v>
      </c>
      <c r="E76" s="40">
        <f>'Total Property Damage Expected'!E76/'Property Value'!E75</f>
        <v>1.7415685355983064E-5</v>
      </c>
      <c r="F76" s="40">
        <f>'Total Property Damage Expected'!F76/'Property Value'!F75</f>
        <v>1.0517443246510209E-5</v>
      </c>
      <c r="G76" s="40">
        <f>'Total Property Damage Expected'!G76/'Property Value'!G75</f>
        <v>2.4131596176620661E-5</v>
      </c>
      <c r="H76" s="41">
        <f>'Total Property Damage Expected'!H76/'Property Value'!B75</f>
        <v>4.0220083862952862E-6</v>
      </c>
      <c r="I76" s="41">
        <f>'Total Property Damage Expected'!I76/'Property Value'!C75</f>
        <v>7.176053977632383E-6</v>
      </c>
      <c r="J76" s="41">
        <f>'Total Property Damage Expected'!J76/'Property Value'!D75</f>
        <v>4.0995536294891784E-6</v>
      </c>
      <c r="K76" s="41">
        <f>'Total Property Damage Expected'!K76/'Property Value'!E75</f>
        <v>2.2444463538268354E-5</v>
      </c>
      <c r="L76" s="41">
        <f>'Total Property Damage Expected'!L76/'Property Value'!F75</f>
        <v>1.4616103064977302E-5</v>
      </c>
      <c r="M76" s="41">
        <f>'Total Property Damage Expected'!M76/'Property Value'!G75</f>
        <v>2.3974997137327807E-5</v>
      </c>
      <c r="N76" s="42">
        <f>'Total Property Damage Expected'!N76/'Property Value'!B75</f>
        <v>7.7565112577608402E-5</v>
      </c>
      <c r="O76" s="42">
        <f>'Total Property Damage Expected'!O76/'Property Value'!C75</f>
        <v>2.3201335172564068E-4</v>
      </c>
      <c r="P76" s="42">
        <f>'Total Property Damage Expected'!P76/'Property Value'!D75</f>
        <v>1.5371090086565198E-4</v>
      </c>
      <c r="Q76" s="42">
        <f>'Total Property Damage Expected'!Q76/'Property Value'!E75</f>
        <v>3.8121267581977446E-4</v>
      </c>
      <c r="R76" s="42">
        <f>'Total Property Damage Expected'!R76/'Property Value'!F75</f>
        <v>1.9363519760527272E-4</v>
      </c>
      <c r="S76" s="42">
        <f>'Total Property Damage Expected'!S76/'Property Value'!G75</f>
        <v>4.2349667693083114E-4</v>
      </c>
    </row>
    <row r="77" spans="1:19" x14ac:dyDescent="0.35">
      <c r="A77">
        <v>2096</v>
      </c>
      <c r="B77" s="40">
        <f>'Total Property Damage Expected'!B77/'Property Value'!B76</f>
        <v>1.7422087090959819E-6</v>
      </c>
      <c r="C77" s="40">
        <f>'Total Property Damage Expected'!C77/'Property Value'!C76</f>
        <v>3.7505848792372963E-6</v>
      </c>
      <c r="D77" s="40">
        <f>'Total Property Damage Expected'!D77/'Property Value'!D76</f>
        <v>3.5805580851367128E-6</v>
      </c>
      <c r="E77" s="40">
        <f>'Total Property Damage Expected'!E77/'Property Value'!E76</f>
        <v>1.7518297857552168E-5</v>
      </c>
      <c r="F77" s="40">
        <f>'Total Property Damage Expected'!F77/'Property Value'!F76</f>
        <v>1.0579411589390537E-5</v>
      </c>
      <c r="G77" s="40">
        <f>'Total Property Damage Expected'!G77/'Property Value'!G76</f>
        <v>2.4273778548426536E-5</v>
      </c>
      <c r="H77" s="41">
        <f>'Total Property Damage Expected'!H77/'Property Value'!B76</f>
        <v>4.015528803102017E-6</v>
      </c>
      <c r="I77" s="41">
        <f>'Total Property Damage Expected'!I77/'Property Value'!C76</f>
        <v>7.1644931268629288E-6</v>
      </c>
      <c r="J77" s="41">
        <f>'Total Property Damage Expected'!J77/'Property Value'!D76</f>
        <v>4.092949118447368E-6</v>
      </c>
      <c r="K77" s="41">
        <f>'Total Property Damage Expected'!K77/'Property Value'!E76</f>
        <v>2.2408304794984763E-5</v>
      </c>
      <c r="L77" s="41">
        <f>'Total Property Damage Expected'!L77/'Property Value'!F76</f>
        <v>1.459255605893584E-5</v>
      </c>
      <c r="M77" s="41">
        <f>'Total Property Damage Expected'!M77/'Property Value'!G76</f>
        <v>2.3936372655827714E-5</v>
      </c>
      <c r="N77" s="42">
        <f>'Total Property Damage Expected'!N77/'Property Value'!B76</f>
        <v>7.7404168950290979E-5</v>
      </c>
      <c r="O77" s="42">
        <f>'Total Property Damage Expected'!O77/'Property Value'!C76</f>
        <v>2.315319359296482E-4</v>
      </c>
      <c r="P77" s="42">
        <f>'Total Property Damage Expected'!P77/'Property Value'!D76</f>
        <v>1.5339195863606653E-4</v>
      </c>
      <c r="Q77" s="42">
        <f>'Total Property Damage Expected'!Q77/'Property Value'!E76</f>
        <v>3.8042167908442615E-4</v>
      </c>
      <c r="R77" s="42">
        <f>'Total Property Damage Expected'!R77/'Property Value'!F76</f>
        <v>1.9323341450919667E-4</v>
      </c>
      <c r="S77" s="42">
        <f>'Total Property Damage Expected'!S77/'Property Value'!G76</f>
        <v>4.2261794306354102E-4</v>
      </c>
    </row>
    <row r="78" spans="1:19" x14ac:dyDescent="0.35">
      <c r="A78">
        <v>2097</v>
      </c>
      <c r="B78" s="40">
        <f>'Total Property Damage Expected'!B78/'Property Value'!B77</f>
        <v>1.7524737311288012E-6</v>
      </c>
      <c r="C78" s="40">
        <f>'Total Property Damage Expected'!C78/'Property Value'!C77</f>
        <v>3.7726831710322596E-6</v>
      </c>
      <c r="D78" s="40">
        <f>'Total Property Damage Expected'!D78/'Property Value'!D77</f>
        <v>3.6016545860563925E-6</v>
      </c>
      <c r="E78" s="40">
        <f>'Total Property Damage Expected'!E78/'Property Value'!E77</f>
        <v>1.7621514947758642E-5</v>
      </c>
      <c r="F78" s="40">
        <f>'Total Property Damage Expected'!F78/'Property Value'!F77</f>
        <v>1.0641745047197499E-5</v>
      </c>
      <c r="G78" s="40">
        <f>'Total Property Damage Expected'!G78/'Property Value'!G77</f>
        <v>2.4416798652917157E-5</v>
      </c>
      <c r="H78" s="41">
        <f>'Total Property Damage Expected'!H78/'Property Value'!B77</f>
        <v>4.0090596587229742E-6</v>
      </c>
      <c r="I78" s="41">
        <f>'Total Property Damage Expected'!I78/'Property Value'!C77</f>
        <v>7.1529509009910744E-6</v>
      </c>
      <c r="J78" s="41">
        <f>'Total Property Damage Expected'!J78/'Property Value'!D77</f>
        <v>4.0863552474825135E-6</v>
      </c>
      <c r="K78" s="41">
        <f>'Total Property Damage Expected'!K78/'Property Value'!E77</f>
        <v>2.23722043045845E-5</v>
      </c>
      <c r="L78" s="41">
        <f>'Total Property Damage Expected'!L78/'Property Value'!F77</f>
        <v>1.4569046987868634E-5</v>
      </c>
      <c r="M78" s="41">
        <f>'Total Property Damage Expected'!M78/'Property Value'!G77</f>
        <v>2.3897810399593493E-5</v>
      </c>
      <c r="N78" s="42">
        <f>'Total Property Damage Expected'!N78/'Property Value'!B77</f>
        <v>7.7243559272739291E-5</v>
      </c>
      <c r="O78" s="42">
        <f>'Total Property Damage Expected'!O78/'Property Value'!C77</f>
        <v>2.3105151904672218E-4</v>
      </c>
      <c r="P78" s="42">
        <f>'Total Property Damage Expected'!P78/'Property Value'!D77</f>
        <v>1.5307367819523678E-4</v>
      </c>
      <c r="Q78" s="42">
        <f>'Total Property Damage Expected'!Q78/'Property Value'!E77</f>
        <v>3.7963232362670315E-4</v>
      </c>
      <c r="R78" s="42">
        <f>'Total Property Damage Expected'!R78/'Property Value'!F77</f>
        <v>1.9283246509242216E-4</v>
      </c>
      <c r="S78" s="42">
        <f>'Total Property Damage Expected'!S78/'Property Value'!G77</f>
        <v>4.2174103252392165E-4</v>
      </c>
    </row>
    <row r="79" spans="1:19" x14ac:dyDescent="0.35">
      <c r="A79">
        <v>2098</v>
      </c>
      <c r="B79" s="40">
        <f>'Total Property Damage Expected'!B79/'Property Value'!B78</f>
        <v>1.7627992342490957E-6</v>
      </c>
      <c r="C79" s="40">
        <f>'Total Property Damage Expected'!C79/'Property Value'!C78</f>
        <v>3.7949116650532705E-6</v>
      </c>
      <c r="D79" s="40">
        <f>'Total Property Damage Expected'!D79/'Property Value'!D78</f>
        <v>3.6228753866915003E-6</v>
      </c>
      <c r="E79" s="40">
        <f>'Total Property Damage Expected'!E79/'Property Value'!E78</f>
        <v>1.7725340188813863E-5</v>
      </c>
      <c r="F79" s="40">
        <f>'Total Property Damage Expected'!F79/'Property Value'!F78</f>
        <v>1.0704445771173224E-5</v>
      </c>
      <c r="G79" s="40">
        <f>'Total Property Damage Expected'!G79/'Property Value'!G78</f>
        <v>2.4560661425979039E-5</v>
      </c>
      <c r="H79" s="41">
        <f>'Total Property Damage Expected'!H79/'Property Value'!B78</f>
        <v>4.0026009363408965E-6</v>
      </c>
      <c r="I79" s="41">
        <f>'Total Property Damage Expected'!I79/'Property Value'!C78</f>
        <v>7.1414272700115205E-6</v>
      </c>
      <c r="J79" s="41">
        <f>'Total Property Damage Expected'!J79/'Property Value'!D78</f>
        <v>4.0797719994531127E-6</v>
      </c>
      <c r="K79" s="41">
        <f>'Total Property Damage Expected'!K79/'Property Value'!E78</f>
        <v>2.2336161973220322E-5</v>
      </c>
      <c r="L79" s="41">
        <f>'Total Property Damage Expected'!L79/'Property Value'!F78</f>
        <v>1.4545575790661238E-5</v>
      </c>
      <c r="M79" s="41">
        <f>'Total Property Damage Expected'!M79/'Property Value'!G78</f>
        <v>2.3859310268378264E-5</v>
      </c>
      <c r="N79" s="42">
        <f>'Total Property Damage Expected'!N79/'Property Value'!B78</f>
        <v>7.7083282852024714E-5</v>
      </c>
      <c r="O79" s="42">
        <f>'Total Property Damage Expected'!O79/'Property Value'!C78</f>
        <v>2.3057209900416927E-4</v>
      </c>
      <c r="P79" s="42">
        <f>'Total Property Damage Expected'!P79/'Property Value'!D78</f>
        <v>1.5275605816998498E-4</v>
      </c>
      <c r="Q79" s="42">
        <f>'Total Property Damage Expected'!Q79/'Property Value'!E78</f>
        <v>3.7884460604103873E-4</v>
      </c>
      <c r="R79" s="42">
        <f>'Total Property Damage Expected'!R79/'Property Value'!F78</f>
        <v>1.9243234762510747E-4</v>
      </c>
      <c r="S79" s="42">
        <f>'Total Property Damage Expected'!S79/'Property Value'!G78</f>
        <v>4.208659415286616E-4</v>
      </c>
    </row>
    <row r="80" spans="1:19" x14ac:dyDescent="0.35">
      <c r="A80">
        <v>2099</v>
      </c>
      <c r="B80" s="40">
        <f>'Total Property Damage Expected'!B80/'Property Value'!B79</f>
        <v>1.7731855748089438E-6</v>
      </c>
      <c r="C80" s="40">
        <f>'Total Property Damage Expected'!C80/'Property Value'!C79</f>
        <v>3.8172711284464882E-6</v>
      </c>
      <c r="D80" s="40">
        <f>'Total Property Damage Expected'!D80/'Property Value'!D79</f>
        <v>3.6442212194108451E-6</v>
      </c>
      <c r="E80" s="40">
        <f>'Total Property Damage Expected'!E80/'Property Value'!E79</f>
        <v>1.7829777163917613E-5</v>
      </c>
      <c r="F80" s="40">
        <f>'Total Property Damage Expected'!F80/'Property Value'!F79</f>
        <v>1.0767515925234863E-5</v>
      </c>
      <c r="G80" s="40">
        <f>'Total Property Damage Expected'!G80/'Property Value'!G79</f>
        <v>2.4705371832580732E-5</v>
      </c>
      <c r="H80" s="41">
        <f>'Total Property Damage Expected'!H80/'Property Value'!B79</f>
        <v>3.9961526191656146E-6</v>
      </c>
      <c r="I80" s="41">
        <f>'Total Property Damage Expected'!I80/'Property Value'!C79</f>
        <v>7.1299222039673052E-6</v>
      </c>
      <c r="J80" s="41">
        <f>'Total Property Damage Expected'!J80/'Property Value'!D79</f>
        <v>4.0731993572452799E-6</v>
      </c>
      <c r="K80" s="41">
        <f>'Total Property Damage Expected'!K80/'Property Value'!E79</f>
        <v>2.2300177707196174E-5</v>
      </c>
      <c r="L80" s="41">
        <f>'Total Property Damage Expected'!L80/'Property Value'!F79</f>
        <v>1.4522142406297662E-5</v>
      </c>
      <c r="M80" s="41">
        <f>'Total Property Damage Expected'!M80/'Property Value'!G79</f>
        <v>2.3820872162096645E-5</v>
      </c>
      <c r="N80" s="42">
        <f>'Total Property Damage Expected'!N80/'Property Value'!B79</f>
        <v>7.6923338996656411E-5</v>
      </c>
      <c r="O80" s="42">
        <f>'Total Property Damage Expected'!O80/'Property Value'!C79</f>
        <v>2.3009367373359686E-4</v>
      </c>
      <c r="P80" s="42">
        <f>'Total Property Damage Expected'!P80/'Property Value'!D79</f>
        <v>1.5243909718998269E-4</v>
      </c>
      <c r="Q80" s="42">
        <f>'Total Property Damage Expected'!Q80/'Property Value'!E79</f>
        <v>3.7805852292893238E-4</v>
      </c>
      <c r="R80" s="42">
        <f>'Total Property Damage Expected'!R80/'Property Value'!F79</f>
        <v>1.9203306038100007E-4</v>
      </c>
      <c r="S80" s="42">
        <f>'Total Property Damage Expected'!S80/'Property Value'!G79</f>
        <v>4.1999266630229985E-4</v>
      </c>
    </row>
    <row r="81" spans="1:19" x14ac:dyDescent="0.35">
      <c r="A81">
        <v>2100</v>
      </c>
      <c r="B81" s="40">
        <f>'Total Property Damage Expected'!B81/'Property Value'!B80</f>
        <v>1.7372030982976593E-6</v>
      </c>
      <c r="C81" s="40">
        <f>'Total Property Damage Expected'!C81/'Property Value'!C80</f>
        <v>3.7398089210679234E-6</v>
      </c>
      <c r="D81" s="40">
        <f>'Total Property Damage Expected'!D81/'Property Value'!D80</f>
        <v>3.570270637874277E-6</v>
      </c>
      <c r="E81" s="40">
        <f>'Total Property Damage Expected'!E81/'Property Value'!E80</f>
        <v>1.746796532249699E-5</v>
      </c>
      <c r="F81" s="40">
        <f>'Total Property Damage Expected'!F81/'Property Value'!F80</f>
        <v>1.054901545107756E-5</v>
      </c>
      <c r="G81" s="40">
        <f>'Total Property Damage Expected'!G81/'Property Value'!G80</f>
        <v>2.4204036566662967E-5</v>
      </c>
      <c r="H81" s="41">
        <f>'Total Property Damage Expected'!H81/'Property Value'!B80</f>
        <v>3.8858578469926067E-6</v>
      </c>
      <c r="I81" s="41">
        <f>'Total Property Damage Expected'!I81/'Property Value'!C80</f>
        <v>6.9331346385159043E-6</v>
      </c>
      <c r="J81" s="41">
        <f>'Total Property Damage Expected'!J81/'Property Value'!D80</f>
        <v>3.96077807659449E-6</v>
      </c>
      <c r="K81" s="41">
        <f>'Total Property Damage Expected'!K81/'Property Value'!E80</f>
        <v>2.168468744592924E-5</v>
      </c>
      <c r="L81" s="41">
        <f>'Total Property Damage Expected'!L81/'Property Value'!F80</f>
        <v>1.4121327787635523E-5</v>
      </c>
      <c r="M81" s="41">
        <f>'Total Property Damage Expected'!M81/'Property Value'!G80</f>
        <v>2.3163410368600539E-5</v>
      </c>
      <c r="N81" s="42">
        <f>'Total Property Damage Expected'!N81/'Property Value'!B80</f>
        <v>7.476547927273476E-5</v>
      </c>
      <c r="O81" s="42">
        <f>'Total Property Damage Expected'!O81/'Property Value'!C80</f>
        <v>2.2363906739753439E-4</v>
      </c>
      <c r="P81" s="42">
        <f>'Total Property Damage Expected'!P81/'Property Value'!D80</f>
        <v>1.4816286331262147E-4</v>
      </c>
      <c r="Q81" s="42">
        <f>'Total Property Damage Expected'!Q81/'Property Value'!E80</f>
        <v>3.6745319468194717E-4</v>
      </c>
      <c r="R81" s="42">
        <f>'Total Property Damage Expected'!R81/'Property Value'!F80</f>
        <v>1.8664613344747746E-4</v>
      </c>
      <c r="S81" s="42">
        <f>'Total Property Damage Expected'!S81/'Property Value'!G80</f>
        <v>4.0821099807550077E-4</v>
      </c>
    </row>
    <row r="82" spans="1:19" x14ac:dyDescent="0.35">
      <c r="A82">
        <v>2101</v>
      </c>
      <c r="B82" s="40">
        <f>'Total Property Damage Expected'!B82/'Property Value'!B81</f>
        <v>1.7474386274776051E-6</v>
      </c>
      <c r="C82" s="40">
        <f>'Total Property Damage Expected'!C82/'Property Value'!C81</f>
        <v>3.7618437213607173E-6</v>
      </c>
      <c r="D82" s="40">
        <f>'Total Property Damage Expected'!D82/'Property Value'!D81</f>
        <v>3.591306525577951E-6</v>
      </c>
      <c r="E82" s="40">
        <f>'Total Property Damage Expected'!E82/'Property Value'!E81</f>
        <v>1.7570885855477795E-5</v>
      </c>
      <c r="F82" s="40">
        <f>'Total Property Damage Expected'!F82/'Property Value'!F81</f>
        <v>1.0611169816088196E-5</v>
      </c>
      <c r="G82" s="40">
        <f>'Total Property Damage Expected'!G82/'Property Value'!G81</f>
        <v>2.434664575426649E-5</v>
      </c>
      <c r="H82" s="41">
        <f>'Total Property Damage Expected'!H82/'Property Value'!B81</f>
        <v>3.8795976066403985E-6</v>
      </c>
      <c r="I82" s="41">
        <f>'Total Property Damage Expected'!I82/'Property Value'!C81</f>
        <v>6.9219651385135005E-6</v>
      </c>
      <c r="J82" s="41">
        <f>'Total Property Damage Expected'!J82/'Property Value'!D81</f>
        <v>3.9543971373739709E-6</v>
      </c>
      <c r="K82" s="41">
        <f>'Total Property Damage Expected'!K82/'Property Value'!E81</f>
        <v>2.1649752726050313E-5</v>
      </c>
      <c r="L82" s="41">
        <f>'Total Property Damage Expected'!L82/'Property Value'!F81</f>
        <v>1.4098577880273027E-5</v>
      </c>
      <c r="M82" s="41">
        <f>'Total Property Damage Expected'!M82/'Property Value'!G81</f>
        <v>2.3126093379149551E-5</v>
      </c>
      <c r="N82" s="42">
        <f>'Total Property Damage Expected'!N82/'Property Value'!B81</f>
        <v>7.4610344740824679E-5</v>
      </c>
      <c r="O82" s="42">
        <f>'Total Property Damage Expected'!O82/'Property Value'!C81</f>
        <v>2.231750278116854E-4</v>
      </c>
      <c r="P82" s="42">
        <f>'Total Property Damage Expected'!P82/'Property Value'!D81</f>
        <v>1.4785543297618755E-4</v>
      </c>
      <c r="Q82" s="42">
        <f>'Total Property Damage Expected'!Q82/'Property Value'!E81</f>
        <v>3.6669074816370978E-4</v>
      </c>
      <c r="R82" s="42">
        <f>'Total Property Damage Expected'!R82/'Property Value'!F81</f>
        <v>1.8625885230079249E-4</v>
      </c>
      <c r="S82" s="42">
        <f>'Total Property Damage Expected'!S82/'Property Value'!G81</f>
        <v>4.0736398120724831E-4</v>
      </c>
    </row>
    <row r="83" spans="1:19" x14ac:dyDescent="0.35">
      <c r="A83">
        <v>2102</v>
      </c>
      <c r="B83" s="40">
        <f>'Total Property Damage Expected'!B83/'Property Value'!B82</f>
        <v>1.7577344639743501E-6</v>
      </c>
      <c r="C83" s="40">
        <f>'Total Property Damage Expected'!C83/'Property Value'!C82</f>
        <v>3.78400834979024E-6</v>
      </c>
      <c r="D83" s="40">
        <f>'Total Property Damage Expected'!D83/'Property Value'!D82</f>
        <v>3.6124663558664801E-6</v>
      </c>
      <c r="E83" s="40">
        <f>'Total Property Damage Expected'!E83/'Property Value'!E82</f>
        <v>1.7674412792004375E-5</v>
      </c>
      <c r="F83" s="40">
        <f>'Total Property Damage Expected'!F83/'Property Value'!F82</f>
        <v>1.0673690392060206E-5</v>
      </c>
      <c r="G83" s="40">
        <f>'Total Property Damage Expected'!G83/'Property Value'!G82</f>
        <v>2.4490095189335886E-5</v>
      </c>
      <c r="H83" s="41">
        <f>'Total Property Damage Expected'!H83/'Property Value'!B82</f>
        <v>3.8733474517341363E-6</v>
      </c>
      <c r="I83" s="41">
        <f>'Total Property Damage Expected'!I83/'Property Value'!C82</f>
        <v>6.9108136329301873E-6</v>
      </c>
      <c r="J83" s="41">
        <f>'Total Property Damage Expected'!J83/'Property Value'!D82</f>
        <v>3.9480264780491057E-6</v>
      </c>
      <c r="K83" s="41">
        <f>'Total Property Damage Expected'!K83/'Property Value'!E82</f>
        <v>2.1614874287114144E-5</v>
      </c>
      <c r="L83" s="41">
        <f>'Total Property Damage Expected'!L83/'Property Value'!F82</f>
        <v>1.4075864623733512E-5</v>
      </c>
      <c r="M83" s="41">
        <f>'Total Property Damage Expected'!M83/'Property Value'!G82</f>
        <v>2.3088836508553239E-5</v>
      </c>
      <c r="N83" s="42">
        <f>'Total Property Damage Expected'!N83/'Property Value'!B82</f>
        <v>7.4455532105105547E-5</v>
      </c>
      <c r="O83" s="42">
        <f>'Total Property Damage Expected'!O83/'Property Value'!C82</f>
        <v>2.227119510841587E-4</v>
      </c>
      <c r="P83" s="42">
        <f>'Total Property Damage Expected'!P83/'Property Value'!D82</f>
        <v>1.4754864054192186E-4</v>
      </c>
      <c r="Q83" s="42">
        <f>'Total Property Damage Expected'!Q83/'Property Value'!E82</f>
        <v>3.659298836828627E-4</v>
      </c>
      <c r="R83" s="42">
        <f>'Total Property Damage Expected'!R83/'Property Value'!F82</f>
        <v>1.8587237474260835E-4</v>
      </c>
      <c r="S83" s="42">
        <f>'Total Property Damage Expected'!S83/'Property Value'!G82</f>
        <v>4.0651872185552156E-4</v>
      </c>
    </row>
    <row r="84" spans="1:19" x14ac:dyDescent="0.35">
      <c r="A84">
        <v>2103</v>
      </c>
      <c r="B84" s="40">
        <f>'Total Property Damage Expected'!B84/'Property Value'!B83</f>
        <v>1.7680909631161236E-6</v>
      </c>
      <c r="C84" s="40">
        <f>'Total Property Damage Expected'!C84/'Property Value'!C83</f>
        <v>3.8063035712985315E-6</v>
      </c>
      <c r="D84" s="40">
        <f>'Total Property Damage Expected'!D84/'Property Value'!D83</f>
        <v>3.6337508590044702E-6</v>
      </c>
      <c r="E84" s="40">
        <f>'Total Property Damage Expected'!E84/'Property Value'!E83</f>
        <v>1.777854970498147E-5</v>
      </c>
      <c r="F84" s="40">
        <f>'Total Property Damage Expected'!F84/'Property Value'!F83</f>
        <v>1.0736579336693505E-5</v>
      </c>
      <c r="G84" s="40">
        <f>'Total Property Damage Expected'!G84/'Property Value'!G83</f>
        <v>2.4634389822574646E-5</v>
      </c>
      <c r="H84" s="41">
        <f>'Total Property Damage Expected'!H84/'Property Value'!B83</f>
        <v>3.867107366025846E-6</v>
      </c>
      <c r="I84" s="41">
        <f>'Total Property Damage Expected'!I84/'Property Value'!C83</f>
        <v>6.8996800927763857E-6</v>
      </c>
      <c r="J84" s="41">
        <f>'Total Property Damage Expected'!J84/'Property Value'!D83</f>
        <v>3.9416660820586565E-6</v>
      </c>
      <c r="K84" s="41">
        <f>'Total Property Damage Expected'!K84/'Property Value'!E83</f>
        <v>2.1580052038450362E-5</v>
      </c>
      <c r="L84" s="41">
        <f>'Total Property Damage Expected'!L84/'Property Value'!F83</f>
        <v>1.4053187958971339E-5</v>
      </c>
      <c r="M84" s="41">
        <f>'Total Property Damage Expected'!M84/'Property Value'!G83</f>
        <v>2.3051639659958211E-5</v>
      </c>
      <c r="N84" s="42">
        <f>'Total Property Damage Expected'!N84/'Property Value'!B83</f>
        <v>7.4301040697659251E-5</v>
      </c>
      <c r="O84" s="42">
        <f>'Total Property Damage Expected'!O84/'Property Value'!C83</f>
        <v>2.2224983521707271E-4</v>
      </c>
      <c r="P84" s="42">
        <f>'Total Property Damage Expected'!P84/'Property Value'!D83</f>
        <v>1.4724248468621018E-4</v>
      </c>
      <c r="Q84" s="42">
        <f>'Total Property Damage Expected'!Q84/'Property Value'!E83</f>
        <v>3.6517059795675952E-4</v>
      </c>
      <c r="R84" s="42">
        <f>'Total Property Damage Expected'!R84/'Property Value'!F83</f>
        <v>1.8548669910552028E-4</v>
      </c>
      <c r="S84" s="42">
        <f>'Total Property Damage Expected'!S84/'Property Value'!G83</f>
        <v>4.0567521637356401E-4</v>
      </c>
    </row>
    <row r="85" spans="1:19" x14ac:dyDescent="0.35">
      <c r="A85">
        <v>2104</v>
      </c>
      <c r="B85" s="40">
        <f>'Total Property Damage Expected'!B85/'Property Value'!B84</f>
        <v>1.7785084823247341E-6</v>
      </c>
      <c r="C85" s="40">
        <f>'Total Property Damage Expected'!C85/'Property Value'!C84</f>
        <v>3.8287301553346387E-6</v>
      </c>
      <c r="D85" s="40">
        <f>'Total Property Damage Expected'!D85/'Property Value'!D84</f>
        <v>3.6551607695592239E-6</v>
      </c>
      <c r="E85" s="40">
        <f>'Total Property Damage Expected'!E85/'Property Value'!E84</f>
        <v>1.7883300188365232E-5</v>
      </c>
      <c r="F85" s="40">
        <f>'Total Property Damage Expected'!F85/'Property Value'!F84</f>
        <v>1.0799838820401091E-5</v>
      </c>
      <c r="G85" s="40">
        <f>'Total Property Damage Expected'!G85/'Property Value'!G84</f>
        <v>2.4779534633855607E-5</v>
      </c>
      <c r="H85" s="41">
        <f>'Total Property Damage Expected'!H85/'Property Value'!B84</f>
        <v>3.8608773332937294E-6</v>
      </c>
      <c r="I85" s="41">
        <f>'Total Property Damage Expected'!I85/'Property Value'!C84</f>
        <v>6.8885644891092171E-6</v>
      </c>
      <c r="J85" s="41">
        <f>'Total Property Damage Expected'!J85/'Property Value'!D84</f>
        <v>3.9353159328680648E-6</v>
      </c>
      <c r="K85" s="41">
        <f>'Total Property Damage Expected'!K85/'Property Value'!E84</f>
        <v>2.1545285889534642E-5</v>
      </c>
      <c r="L85" s="41">
        <f>'Total Property Damage Expected'!L85/'Property Value'!F84</f>
        <v>1.4030547827035991E-5</v>
      </c>
      <c r="M85" s="41">
        <f>'Total Property Damage Expected'!M85/'Property Value'!G84</f>
        <v>2.3014502736667126E-5</v>
      </c>
      <c r="N85" s="42">
        <f>'Total Property Damage Expected'!N85/'Property Value'!B84</f>
        <v>7.4146869851953628E-5</v>
      </c>
      <c r="O85" s="42">
        <f>'Total Property Damage Expected'!O85/'Property Value'!C84</f>
        <v>2.2178867821669127E-4</v>
      </c>
      <c r="P85" s="42">
        <f>'Total Property Damage Expected'!P85/'Property Value'!D84</f>
        <v>1.4693696408818466E-4</v>
      </c>
      <c r="Q85" s="42">
        <f>'Total Property Damage Expected'!Q85/'Property Value'!E84</f>
        <v>3.6441288770956525E-4</v>
      </c>
      <c r="R85" s="42">
        <f>'Total Property Damage Expected'!R85/'Property Value'!F84</f>
        <v>1.8510182372558304E-4</v>
      </c>
      <c r="S85" s="42">
        <f>'Total Property Damage Expected'!S85/'Property Value'!G84</f>
        <v>4.048334611221858E-4</v>
      </c>
    </row>
    <row r="86" spans="1:19" x14ac:dyDescent="0.35">
      <c r="A86">
        <v>2105</v>
      </c>
      <c r="B86" s="40">
        <f>'Total Property Damage Expected'!B86/'Property Value'!B85</f>
        <v>1.7889873811279049E-6</v>
      </c>
      <c r="C86" s="40">
        <f>'Total Property Damage Expected'!C86/'Property Value'!C85</f>
        <v>3.8512888758811703E-6</v>
      </c>
      <c r="D86" s="40">
        <f>'Total Property Damage Expected'!D86/'Property Value'!D85</f>
        <v>3.6766968264260796E-6</v>
      </c>
      <c r="E86" s="40">
        <f>'Total Property Damage Expected'!E86/'Property Value'!E85</f>
        <v>1.7988667857287259E-5</v>
      </c>
      <c r="F86" s="40">
        <f>'Total Property Damage Expected'!F86/'Property Value'!F85</f>
        <v>1.0863471026383946E-5</v>
      </c>
      <c r="G86" s="40">
        <f>'Total Property Damage Expected'!G86/'Property Value'!G85</f>
        <v>2.4925534632392827E-5</v>
      </c>
      <c r="H86" s="41">
        <f>'Total Property Damage Expected'!H86/'Property Value'!B85</f>
        <v>3.8546573373421237E-6</v>
      </c>
      <c r="I86" s="41">
        <f>'Total Property Damage Expected'!I86/'Property Value'!C85</f>
        <v>6.8774667930324345E-6</v>
      </c>
      <c r="J86" s="41">
        <f>'Total Property Damage Expected'!J86/'Property Value'!D85</f>
        <v>3.9289760139694124E-6</v>
      </c>
      <c r="K86" s="41">
        <f>'Total Property Damage Expected'!K86/'Property Value'!E85</f>
        <v>2.151057574998852E-5</v>
      </c>
      <c r="L86" s="41">
        <f>'Total Property Damage Expected'!L86/'Property Value'!F85</f>
        <v>1.4007944169071927E-5</v>
      </c>
      <c r="M86" s="41">
        <f>'Total Property Damage Expected'!M86/'Property Value'!G85</f>
        <v>2.2977425642138415E-5</v>
      </c>
      <c r="N86" s="42">
        <f>'Total Property Damage Expected'!N86/'Property Value'!B85</f>
        <v>7.3993018902839561E-5</v>
      </c>
      <c r="O86" s="42">
        <f>'Total Property Damage Expected'!O86/'Property Value'!C85</f>
        <v>2.2132847809341533E-4</v>
      </c>
      <c r="P86" s="42">
        <f>'Total Property Damage Expected'!P86/'Property Value'!D85</f>
        <v>1.4663207742971821E-4</v>
      </c>
      <c r="Q86" s="42">
        <f>'Total Property Damage Expected'!Q86/'Property Value'!E85</f>
        <v>3.6365674967224194E-4</v>
      </c>
      <c r="R86" s="42">
        <f>'Total Property Damage Expected'!R86/'Property Value'!F85</f>
        <v>1.847177469423043E-4</v>
      </c>
      <c r="S86" s="42">
        <f>'Total Property Damage Expected'!S86/'Property Value'!G85</f>
        <v>4.0399345246974847E-4</v>
      </c>
    </row>
    <row r="87" spans="1:19" x14ac:dyDescent="0.35">
      <c r="A87">
        <v>2106</v>
      </c>
      <c r="B87" s="40">
        <f>'Total Property Damage Expected'!B87/'Property Value'!B86</f>
        <v>1.7995280211716821E-6</v>
      </c>
      <c r="C87" s="40">
        <f>'Total Property Damage Expected'!C87/'Property Value'!C86</f>
        <v>3.8739805114810103E-6</v>
      </c>
      <c r="D87" s="40">
        <f>'Total Property Damage Expected'!D87/'Property Value'!D86</f>
        <v>3.6983597728539187E-6</v>
      </c>
      <c r="E87" s="40">
        <f>'Total Property Damage Expected'!E87/'Property Value'!E86</f>
        <v>1.8094656348179342E-5</v>
      </c>
      <c r="F87" s="40">
        <f>'Total Property Damage Expected'!F87/'Property Value'!F86</f>
        <v>1.0927478150706377E-5</v>
      </c>
      <c r="G87" s="40">
        <f>'Total Property Damage Expected'!G87/'Property Value'!G86</f>
        <v>2.5072394856914424E-5</v>
      </c>
      <c r="H87" s="41">
        <f>'Total Property Damage Expected'!H87/'Property Value'!B86</f>
        <v>3.8484473620014568E-6</v>
      </c>
      <c r="I87" s="41">
        <f>'Total Property Damage Expected'!I87/'Property Value'!C86</f>
        <v>6.8663869756963397E-6</v>
      </c>
      <c r="J87" s="41">
        <f>'Total Property Damage Expected'!J87/'Property Value'!D86</f>
        <v>3.9226463088813727E-6</v>
      </c>
      <c r="K87" s="41">
        <f>'Total Property Damage Expected'!K87/'Property Value'!E86</f>
        <v>2.1475921529579117E-5</v>
      </c>
      <c r="L87" s="41">
        <f>'Total Property Damage Expected'!L87/'Property Value'!F86</f>
        <v>1.3985376926318422E-5</v>
      </c>
      <c r="M87" s="41">
        <f>'Total Property Damage Expected'!M87/'Property Value'!G86</f>
        <v>2.2940408279986043E-5</v>
      </c>
      <c r="N87" s="42">
        <f>'Total Property Damage Expected'!N87/'Property Value'!B86</f>
        <v>7.383948718654799E-5</v>
      </c>
      <c r="O87" s="42">
        <f>'Total Property Damage Expected'!O87/'Property Value'!C86</f>
        <v>2.2086923286177392E-4</v>
      </c>
      <c r="P87" s="42">
        <f>'Total Property Damage Expected'!P87/'Property Value'!D86</f>
        <v>1.4632782339541877E-4</v>
      </c>
      <c r="Q87" s="42">
        <f>'Total Property Damage Expected'!Q87/'Property Value'!E86</f>
        <v>3.6290218058253484E-4</v>
      </c>
      <c r="R87" s="42">
        <f>'Total Property Damage Expected'!R87/'Property Value'!F86</f>
        <v>1.8433446709863679E-4</v>
      </c>
      <c r="S87" s="42">
        <f>'Total Property Damage Expected'!S87/'Property Value'!G86</f>
        <v>4.0315518679214874E-4</v>
      </c>
    </row>
    <row r="88" spans="1:19" x14ac:dyDescent="0.35">
      <c r="A88">
        <v>2107</v>
      </c>
      <c r="B88" s="40">
        <f>'Total Property Damage Expected'!B88/'Property Value'!B87</f>
        <v>1.8101307662329144E-6</v>
      </c>
      <c r="C88" s="40">
        <f>'Total Property Damage Expected'!C88/'Property Value'!C87</f>
        <v>3.8968058452641833E-6</v>
      </c>
      <c r="D88" s="40">
        <f>'Total Property Damage Expected'!D88/'Property Value'!D87</f>
        <v>3.7201503564708143E-6</v>
      </c>
      <c r="E88" s="40">
        <f>'Total Property Damage Expected'!E88/'Property Value'!E87</f>
        <v>1.8201269318898984E-5</v>
      </c>
      <c r="F88" s="40">
        <f>'Total Property Damage Expected'!F88/'Property Value'!F87</f>
        <v>1.0991862402371814E-5</v>
      </c>
      <c r="G88" s="40">
        <f>'Total Property Damage Expected'!G88/'Property Value'!G87</f>
        <v>2.5220120375836509E-5</v>
      </c>
      <c r="H88" s="41">
        <f>'Total Property Damage Expected'!H88/'Property Value'!B87</f>
        <v>3.8422473911282051E-6</v>
      </c>
      <c r="I88" s="41">
        <f>'Total Property Damage Expected'!I88/'Property Value'!C87</f>
        <v>6.8553250082977146E-6</v>
      </c>
      <c r="J88" s="41">
        <f>'Total Property Damage Expected'!J88/'Property Value'!D87</f>
        <v>3.9163268011491737E-6</v>
      </c>
      <c r="K88" s="41">
        <f>'Total Property Damage Expected'!K88/'Property Value'!E87</f>
        <v>2.1441323138218925E-5</v>
      </c>
      <c r="L88" s="41">
        <f>'Total Property Damage Expected'!L88/'Property Value'!F87</f>
        <v>1.3962846040109414E-5</v>
      </c>
      <c r="M88" s="41">
        <f>'Total Property Damage Expected'!M88/'Property Value'!G87</f>
        <v>2.2903450553979251E-5</v>
      </c>
      <c r="N88" s="42">
        <f>'Total Property Damage Expected'!N88/'Property Value'!B87</f>
        <v>7.3686274040687209E-5</v>
      </c>
      <c r="O88" s="42">
        <f>'Total Property Damage Expected'!O88/'Property Value'!C87</f>
        <v>2.2041094054041588E-4</v>
      </c>
      <c r="P88" s="42">
        <f>'Total Property Damage Expected'!P88/'Property Value'!D87</f>
        <v>1.4602420067262367E-4</v>
      </c>
      <c r="Q88" s="42">
        <f>'Total Property Damage Expected'!Q88/'Property Value'!E87</f>
        <v>3.621491771849582E-4</v>
      </c>
      <c r="R88" s="42">
        <f>'Total Property Damage Expected'!R88/'Property Value'!F87</f>
        <v>1.8395198254097186E-4</v>
      </c>
      <c r="S88" s="42">
        <f>'Total Property Damage Expected'!S88/'Property Value'!G87</f>
        <v>4.0231866047280327E-4</v>
      </c>
    </row>
    <row r="89" spans="1:19" x14ac:dyDescent="0.35">
      <c r="A89">
        <v>2108</v>
      </c>
      <c r="B89" s="40">
        <f>'Total Property Damage Expected'!B89/'Property Value'!B88</f>
        <v>1.8207959822318097E-6</v>
      </c>
      <c r="C89" s="40">
        <f>'Total Property Damage Expected'!C89/'Property Value'!C88</f>
        <v>3.9197656649748851E-6</v>
      </c>
      <c r="D89" s="40">
        <f>'Total Property Damage Expected'!D89/'Property Value'!D88</f>
        <v>3.7420693293098317E-6</v>
      </c>
      <c r="E89" s="40">
        <f>'Total Property Damage Expected'!E89/'Property Value'!E88</f>
        <v>1.830851044885564E-5</v>
      </c>
      <c r="F89" s="40">
        <f>'Total Property Damage Expected'!F89/'Property Value'!F88</f>
        <v>1.1056626003399048E-5</v>
      </c>
      <c r="G89" s="40">
        <f>'Total Property Damage Expected'!G89/'Property Value'!G88</f>
        <v>2.5368716287438083E-5</v>
      </c>
      <c r="H89" s="41">
        <f>'Total Property Damage Expected'!H89/'Property Value'!B88</f>
        <v>3.8360574086048553E-6</v>
      </c>
      <c r="I89" s="41">
        <f>'Total Property Damage Expected'!I89/'Property Value'!C88</f>
        <v>6.8442808620797423E-6</v>
      </c>
      <c r="J89" s="41">
        <f>'Total Property Damage Expected'!J89/'Property Value'!D88</f>
        <v>3.9100174743445505E-6</v>
      </c>
      <c r="K89" s="41">
        <f>'Total Property Damage Expected'!K89/'Property Value'!E88</f>
        <v>2.1406780485965579E-5</v>
      </c>
      <c r="L89" s="41">
        <f>'Total Property Damage Expected'!L89/'Property Value'!F88</f>
        <v>1.3940351451873353E-5</v>
      </c>
      <c r="M89" s="41">
        <f>'Total Property Damage Expected'!M89/'Property Value'!G88</f>
        <v>2.2866552368042322E-5</v>
      </c>
      <c r="N89" s="42">
        <f>'Total Property Damage Expected'!N89/'Property Value'!B88</f>
        <v>7.3533378804239917E-5</v>
      </c>
      <c r="O89" s="42">
        <f>'Total Property Damage Expected'!O89/'Property Value'!C88</f>
        <v>2.1995359915210136E-4</v>
      </c>
      <c r="P89" s="42">
        <f>'Total Property Damage Expected'!P89/'Property Value'!D88</f>
        <v>1.4572120795139395E-4</v>
      </c>
      <c r="Q89" s="42">
        <f>'Total Property Damage Expected'!Q89/'Property Value'!E88</f>
        <v>3.6139773623078116E-4</v>
      </c>
      <c r="R89" s="42">
        <f>'Total Property Damage Expected'!R89/'Property Value'!F88</f>
        <v>1.8357029161913179E-4</v>
      </c>
      <c r="S89" s="42">
        <f>'Total Property Damage Expected'!S89/'Property Value'!G88</f>
        <v>4.0148386990263311E-4</v>
      </c>
    </row>
    <row r="90" spans="1:19" x14ac:dyDescent="0.35">
      <c r="A90">
        <v>2109</v>
      </c>
      <c r="B90" s="40">
        <f>'Total Property Damage Expected'!B90/'Property Value'!B89</f>
        <v>1.8315240372445628E-6</v>
      </c>
      <c r="C90" s="40">
        <f>'Total Property Damage Expected'!C90/'Property Value'!C89</f>
        <v>3.9428607629986651E-6</v>
      </c>
      <c r="D90" s="40">
        <f>'Total Property Damage Expected'!D90/'Property Value'!D89</f>
        <v>3.7641174478349856E-6</v>
      </c>
      <c r="E90" s="40">
        <f>'Total Property Damage Expected'!E90/'Property Value'!E89</f>
        <v>1.8416383439137691E-5</v>
      </c>
      <c r="F90" s="40">
        <f>'Total Property Damage Expected'!F90/'Property Value'!F89</f>
        <v>1.1121771188898913E-5</v>
      </c>
      <c r="G90" s="40">
        <f>'Total Property Damage Expected'!G90/'Property Value'!G89</f>
        <v>2.5518187720037006E-5</v>
      </c>
      <c r="H90" s="41">
        <f>'Total Property Damage Expected'!H90/'Property Value'!B89</f>
        <v>3.8298773983398592E-6</v>
      </c>
      <c r="I90" s="41">
        <f>'Total Property Damage Expected'!I90/'Property Value'!C89</f>
        <v>6.8332545083319344E-6</v>
      </c>
      <c r="J90" s="41">
        <f>'Total Property Damage Expected'!J90/'Property Value'!D89</f>
        <v>3.9037183120657051E-6</v>
      </c>
      <c r="K90" s="41">
        <f>'Total Property Damage Expected'!K90/'Property Value'!E89</f>
        <v>2.1372293483021605E-5</v>
      </c>
      <c r="L90" s="41">
        <f>'Total Property Damage Expected'!L90/'Property Value'!F89</f>
        <v>1.391789310313306E-5</v>
      </c>
      <c r="M90" s="41">
        <f>'Total Property Damage Expected'!M90/'Property Value'!G89</f>
        <v>2.2829713626254306E-5</v>
      </c>
      <c r="N90" s="42">
        <f>'Total Property Damage Expected'!N90/'Property Value'!B89</f>
        <v>7.3380800817560436E-5</v>
      </c>
      <c r="O90" s="42">
        <f>'Total Property Damage Expected'!O90/'Property Value'!C89</f>
        <v>2.1949720672369299E-4</v>
      </c>
      <c r="P90" s="42">
        <f>'Total Property Damage Expected'!P90/'Property Value'!D89</f>
        <v>1.4541884392450872E-4</v>
      </c>
      <c r="Q90" s="42">
        <f>'Total Property Damage Expected'!Q90/'Property Value'!E89</f>
        <v>3.6064785447801397E-4</v>
      </c>
      <c r="R90" s="42">
        <f>'Total Property Damage Expected'!R90/'Property Value'!F89</f>
        <v>1.8318939268636305E-4</v>
      </c>
      <c r="S90" s="42">
        <f>'Total Property Damage Expected'!S90/'Property Value'!G89</f>
        <v>4.0065081148004766E-4</v>
      </c>
    </row>
    <row r="91" spans="1:19" x14ac:dyDescent="0.35">
      <c r="A91">
        <v>2110</v>
      </c>
      <c r="B91" s="40">
        <f>'Total Property Damage Expected'!B91/'Property Value'!B90</f>
        <v>1.7937253254205944E-6</v>
      </c>
      <c r="C91" s="40">
        <f>'Total Property Damage Expected'!C91/'Property Value'!C90</f>
        <v>3.8614886080545061E-6</v>
      </c>
      <c r="D91" s="40">
        <f>'Total Property Damage Expected'!D91/'Property Value'!D90</f>
        <v>3.6864341699805835E-6</v>
      </c>
      <c r="E91" s="40">
        <f>'Total Property Damage Expected'!E91/'Property Value'!E90</f>
        <v>1.8036308945819582E-5</v>
      </c>
      <c r="F91" s="40">
        <f>'Total Property Damage Expected'!F91/'Property Value'!F90</f>
        <v>1.0892241783009295E-5</v>
      </c>
      <c r="G91" s="40">
        <f>'Total Property Damage Expected'!G91/'Property Value'!G90</f>
        <v>2.4991547280553217E-5</v>
      </c>
      <c r="H91" s="41">
        <f>'Total Property Damage Expected'!H91/'Property Value'!B90</f>
        <v>3.7228593253095343E-6</v>
      </c>
      <c r="I91" s="41">
        <f>'Total Property Damage Expected'!I91/'Property Value'!C90</f>
        <v>6.6423132185860937E-6</v>
      </c>
      <c r="J91" s="41">
        <f>'Total Property Damage Expected'!J91/'Property Value'!D90</f>
        <v>3.7946369060678133E-6</v>
      </c>
      <c r="K91" s="41">
        <f>'Total Property Damage Expected'!K91/'Property Value'!E90</f>
        <v>2.077508855270635E-5</v>
      </c>
      <c r="L91" s="41">
        <f>'Total Property Damage Expected'!L91/'Property Value'!F90</f>
        <v>1.3528986110657274E-5</v>
      </c>
      <c r="M91" s="41">
        <f>'Total Property Damage Expected'!M91/'Property Value'!G90</f>
        <v>2.2191784077602193E-5</v>
      </c>
      <c r="N91" s="42">
        <f>'Total Property Damage Expected'!N91/'Property Value'!B90</f>
        <v>7.1297180019825034E-5</v>
      </c>
      <c r="O91" s="42">
        <f>'Total Property Damage Expected'!O91/'Property Value'!C90</f>
        <v>2.1326466442545106E-4</v>
      </c>
      <c r="P91" s="42">
        <f>'Total Property Damage Expected'!P91/'Property Value'!D90</f>
        <v>1.4128972943941258E-4</v>
      </c>
      <c r="Q91" s="42">
        <f>'Total Property Damage Expected'!Q91/'Property Value'!E90</f>
        <v>3.504073915520601E-4</v>
      </c>
      <c r="R91" s="42">
        <f>'Total Property Damage Expected'!R91/'Property Value'!F90</f>
        <v>1.7798779738795802E-4</v>
      </c>
      <c r="S91" s="42">
        <f>'Total Property Damage Expected'!S91/'Property Value'!G90</f>
        <v>3.892744793314672E-4</v>
      </c>
    </row>
    <row r="92" spans="1:19" x14ac:dyDescent="0.35">
      <c r="A92">
        <v>2111</v>
      </c>
      <c r="B92" s="40">
        <f>'Total Property Damage Expected'!B92/'Property Value'!B91</f>
        <v>1.8042938812372065E-6</v>
      </c>
      <c r="C92" s="40">
        <f>'Total Property Damage Expected'!C92/'Property Value'!C91</f>
        <v>3.884240340056654E-6</v>
      </c>
      <c r="D92" s="40">
        <f>'Total Property Damage Expected'!D92/'Property Value'!D91</f>
        <v>3.708154488436014E-6</v>
      </c>
      <c r="E92" s="40">
        <f>'Total Property Damage Expected'!E92/'Property Value'!E91</f>
        <v>1.8142578136045158E-5</v>
      </c>
      <c r="F92" s="40">
        <f>'Total Property Damage Expected'!F92/'Property Value'!F91</f>
        <v>1.0956418423446021E-5</v>
      </c>
      <c r="G92" s="40">
        <f>'Total Property Damage Expected'!G92/'Property Value'!G91</f>
        <v>2.5138796448881756E-5</v>
      </c>
      <c r="H92" s="41">
        <f>'Total Property Damage Expected'!H92/'Property Value'!B91</f>
        <v>3.7168616807503203E-6</v>
      </c>
      <c r="I92" s="41">
        <f>'Total Property Damage Expected'!I92/'Property Value'!C91</f>
        <v>6.6316122411236321E-6</v>
      </c>
      <c r="J92" s="41">
        <f>'Total Property Damage Expected'!J92/'Property Value'!D91</f>
        <v>3.7885236255473407E-6</v>
      </c>
      <c r="K92" s="41">
        <f>'Total Property Damage Expected'!K92/'Property Value'!E91</f>
        <v>2.0741619225520588E-5</v>
      </c>
      <c r="L92" s="41">
        <f>'Total Property Damage Expected'!L92/'Property Value'!F91</f>
        <v>1.3507190484540906E-5</v>
      </c>
      <c r="M92" s="41">
        <f>'Total Property Damage Expected'!M92/'Property Value'!G91</f>
        <v>2.2156032408951315E-5</v>
      </c>
      <c r="N92" s="42">
        <f>'Total Property Damage Expected'!N92/'Property Value'!B91</f>
        <v>7.1149242030843046E-5</v>
      </c>
      <c r="O92" s="42">
        <f>'Total Property Damage Expected'!O92/'Property Value'!C91</f>
        <v>2.1282215119326924E-4</v>
      </c>
      <c r="P92" s="42">
        <f>'Total Property Damage Expected'!P92/'Property Value'!D91</f>
        <v>1.4099656050297967E-4</v>
      </c>
      <c r="Q92" s="42">
        <f>'Total Property Damage Expected'!Q92/'Property Value'!E91</f>
        <v>3.4968031420038603E-4</v>
      </c>
      <c r="R92" s="42">
        <f>'Total Property Damage Expected'!R92/'Property Value'!F91</f>
        <v>1.7761848184417929E-4</v>
      </c>
      <c r="S92" s="42">
        <f>'Total Property Damage Expected'!S92/'Property Value'!G91</f>
        <v>3.8846675476763041E-4</v>
      </c>
    </row>
    <row r="93" spans="1:19" x14ac:dyDescent="0.35">
      <c r="A93">
        <v>2112</v>
      </c>
      <c r="B93" s="40">
        <f>'Total Property Damage Expected'!B93/'Property Value'!B92</f>
        <v>1.8149247065498591E-6</v>
      </c>
      <c r="C93" s="40">
        <f>'Total Property Damage Expected'!C93/'Property Value'!C92</f>
        <v>3.9071261243276651E-6</v>
      </c>
      <c r="D93" s="40">
        <f>'Total Property Damage Expected'!D93/'Property Value'!D92</f>
        <v>3.7300027821141267E-6</v>
      </c>
      <c r="E93" s="40">
        <f>'Total Property Damage Expected'!E93/'Property Value'!E92</f>
        <v>1.824947345996722E-5</v>
      </c>
      <c r="F93" s="40">
        <f>'Total Property Damage Expected'!F93/'Property Value'!F92</f>
        <v>1.1020973190007728E-5</v>
      </c>
      <c r="G93" s="40">
        <f>'Total Property Damage Expected'!G93/'Property Value'!G92</f>
        <v>2.5286913203251694E-5</v>
      </c>
      <c r="H93" s="41">
        <f>'Total Property Damage Expected'!H93/'Property Value'!B92</f>
        <v>3.7108736985868922E-6</v>
      </c>
      <c r="I93" s="41">
        <f>'Total Property Damage Expected'!I93/'Property Value'!C92</f>
        <v>6.6209285032755764E-6</v>
      </c>
      <c r="J93" s="41">
        <f>'Total Property Damage Expected'!J93/'Property Value'!D92</f>
        <v>3.7824201937158604E-6</v>
      </c>
      <c r="K93" s="41">
        <f>'Total Property Damage Expected'!K93/'Property Value'!E92</f>
        <v>2.0708203818483445E-5</v>
      </c>
      <c r="L93" s="41">
        <f>'Total Property Damage Expected'!L93/'Property Value'!F92</f>
        <v>1.3485429971870139E-5</v>
      </c>
      <c r="M93" s="41">
        <f>'Total Property Damage Expected'!M93/'Property Value'!G92</f>
        <v>2.2120338337373612E-5</v>
      </c>
      <c r="N93" s="42">
        <f>'Total Property Damage Expected'!N93/'Property Value'!B92</f>
        <v>7.1001611005594786E-5</v>
      </c>
      <c r="O93" s="42">
        <f>'Total Property Damage Expected'!O93/'Property Value'!C92</f>
        <v>2.1238055615333077E-4</v>
      </c>
      <c r="P93" s="42">
        <f>'Total Property Damage Expected'!P93/'Property Value'!D92</f>
        <v>1.40703999877042E-4</v>
      </c>
      <c r="Q93" s="42">
        <f>'Total Property Damage Expected'!Q93/'Property Value'!E92</f>
        <v>3.4895474549689713E-4</v>
      </c>
      <c r="R93" s="42">
        <f>'Total Property Damage Expected'!R93/'Property Value'!F92</f>
        <v>1.7724993261119762E-4</v>
      </c>
      <c r="S93" s="42">
        <f>'Total Property Damage Expected'!S93/'Property Value'!G92</f>
        <v>3.8766070619080436E-4</v>
      </c>
    </row>
    <row r="94" spans="1:19" x14ac:dyDescent="0.35">
      <c r="A94">
        <v>2113</v>
      </c>
      <c r="B94" s="40">
        <f>'Total Property Damage Expected'!B94/'Property Value'!B93</f>
        <v>1.8256181682478607E-6</v>
      </c>
      <c r="C94" s="40">
        <f>'Total Property Damage Expected'!C94/'Property Value'!C93</f>
        <v>3.9301467506979927E-6</v>
      </c>
      <c r="D94" s="40">
        <f>'Total Property Damage Expected'!D94/'Property Value'!D93</f>
        <v>3.7519798050396676E-6</v>
      </c>
      <c r="E94" s="40">
        <f>'Total Property Damage Expected'!E94/'Property Value'!E93</f>
        <v>1.8356998606739744E-5</v>
      </c>
      <c r="F94" s="40">
        <f>'Total Property Damage Expected'!F94/'Property Value'!F93</f>
        <v>1.1085908310597985E-5</v>
      </c>
      <c r="G94" s="40">
        <f>'Total Property Damage Expected'!G94/'Property Value'!G93</f>
        <v>2.5435902655444283E-5</v>
      </c>
      <c r="H94" s="41">
        <f>'Total Property Damage Expected'!H94/'Property Value'!B93</f>
        <v>3.7048953632528242E-6</v>
      </c>
      <c r="I94" s="41">
        <f>'Total Property Damage Expected'!I94/'Property Value'!C93</f>
        <v>6.6102619772683617E-6</v>
      </c>
      <c r="J94" s="41">
        <f>'Total Property Damage Expected'!J94/'Property Value'!D93</f>
        <v>3.7763265947068205E-6</v>
      </c>
      <c r="K94" s="41">
        <f>'Total Property Damage Expected'!K94/'Property Value'!E93</f>
        <v>2.0674842244727848E-5</v>
      </c>
      <c r="L94" s="41">
        <f>'Total Property Damage Expected'!L94/'Property Value'!F93</f>
        <v>1.3463704516076096E-5</v>
      </c>
      <c r="M94" s="41">
        <f>'Total Property Damage Expected'!M94/'Property Value'!G93</f>
        <v>2.2084701770078362E-5</v>
      </c>
      <c r="N94" s="42">
        <f>'Total Property Damage Expected'!N94/'Property Value'!B93</f>
        <v>7.0854286307146268E-5</v>
      </c>
      <c r="O94" s="42">
        <f>'Total Property Damage Expected'!O94/'Property Value'!C93</f>
        <v>2.1193987740043387E-4</v>
      </c>
      <c r="P94" s="42">
        <f>'Total Property Damage Expected'!P94/'Property Value'!D93</f>
        <v>1.4041204629938658E-4</v>
      </c>
      <c r="Q94" s="42">
        <f>'Total Property Damage Expected'!Q94/'Property Value'!E93</f>
        <v>3.4823068231122585E-4</v>
      </c>
      <c r="R94" s="42">
        <f>'Total Property Damage Expected'!R94/'Property Value'!F93</f>
        <v>1.7688214809895739E-4</v>
      </c>
      <c r="S94" s="42">
        <f>'Total Property Damage Expected'!S94/'Property Value'!G93</f>
        <v>3.8685633012340223E-4</v>
      </c>
    </row>
    <row r="95" spans="1:19" x14ac:dyDescent="0.35">
      <c r="A95">
        <v>2114</v>
      </c>
      <c r="B95" s="40">
        <f>'Total Property Damage Expected'!B95/'Property Value'!B94</f>
        <v>1.8363746353822163E-6</v>
      </c>
      <c r="C95" s="40">
        <f>'Total Property Damage Expected'!C95/'Property Value'!C94</f>
        <v>3.9533030136517348E-6</v>
      </c>
      <c r="D95" s="40">
        <f>'Total Property Damage Expected'!D95/'Property Value'!D94</f>
        <v>3.7740863156800658E-6</v>
      </c>
      <c r="E95" s="40">
        <f>'Total Property Damage Expected'!E95/'Property Value'!E94</f>
        <v>1.8465157287253057E-5</v>
      </c>
      <c r="F95" s="40">
        <f>'Total Property Damage Expected'!F95/'Property Value'!F94</f>
        <v>1.1151226026247076E-5</v>
      </c>
      <c r="G95" s="40">
        <f>'Total Property Damage Expected'!G95/'Property Value'!G94</f>
        <v>2.5585769947359192E-5</v>
      </c>
      <c r="H95" s="41">
        <f>'Total Property Damage Expected'!H95/'Property Value'!B94</f>
        <v>3.698926659206768E-6</v>
      </c>
      <c r="I95" s="41">
        <f>'Total Property Damage Expected'!I95/'Property Value'!C94</f>
        <v>6.5996126353731634E-6</v>
      </c>
      <c r="J95" s="41">
        <f>'Total Property Damage Expected'!J95/'Property Value'!D94</f>
        <v>3.7702428126792308E-6</v>
      </c>
      <c r="K95" s="41">
        <f>'Total Property Damage Expected'!K95/'Property Value'!E94</f>
        <v>2.0641534417526668E-5</v>
      </c>
      <c r="L95" s="41">
        <f>'Total Property Damage Expected'!L95/'Property Value'!F94</f>
        <v>1.3442014060681036E-5</v>
      </c>
      <c r="M95" s="41">
        <f>'Total Property Damage Expected'!M95/'Property Value'!G94</f>
        <v>2.204912261442435E-5</v>
      </c>
      <c r="N95" s="42">
        <f>'Total Property Damage Expected'!N95/'Property Value'!B94</f>
        <v>7.0707267299885106E-5</v>
      </c>
      <c r="O95" s="42">
        <f>'Total Property Damage Expected'!O95/'Property Value'!C94</f>
        <v>2.1150011303332995E-4</v>
      </c>
      <c r="P95" s="42">
        <f>'Total Property Damage Expected'!P95/'Property Value'!D94</f>
        <v>1.4012069851041927E-4</v>
      </c>
      <c r="Q95" s="42">
        <f>'Total Property Damage Expected'!Q95/'Property Value'!E94</f>
        <v>3.4750812151949987E-4</v>
      </c>
      <c r="R95" s="42">
        <f>'Total Property Damage Expected'!R95/'Property Value'!F94</f>
        <v>1.7651512672070229E-4</v>
      </c>
      <c r="S95" s="42">
        <f>'Total Property Damage Expected'!S95/'Property Value'!G94</f>
        <v>3.8605362309505274E-4</v>
      </c>
    </row>
    <row r="96" spans="1:19" x14ac:dyDescent="0.35">
      <c r="A96">
        <v>2115</v>
      </c>
      <c r="B96" s="40">
        <f>'Total Property Damage Expected'!B96/'Property Value'!B95</f>
        <v>1.8471944791783655E-6</v>
      </c>
      <c r="C96" s="40">
        <f>'Total Property Damage Expected'!C96/'Property Value'!C95</f>
        <v>3.9765957123540639E-6</v>
      </c>
      <c r="D96" s="40">
        <f>'Total Property Damage Expected'!D96/'Property Value'!D95</f>
        <v>3.796323076971611E-6</v>
      </c>
      <c r="E96" s="40">
        <f>'Total Property Damage Expected'!E96/'Property Value'!E95</f>
        <v>1.8573953234261883E-5</v>
      </c>
      <c r="F96" s="40">
        <f>'Total Property Damage Expected'!F96/'Property Value'!F95</f>
        <v>1.121692859118935E-5</v>
      </c>
      <c r="G96" s="40">
        <f>'Total Property Damage Expected'!G96/'Property Value'!G95</f>
        <v>2.5736520251191949E-5</v>
      </c>
      <c r="H96" s="41">
        <f>'Total Property Damage Expected'!H96/'Property Value'!B95</f>
        <v>3.6929675709324134E-6</v>
      </c>
      <c r="I96" s="41">
        <f>'Total Property Damage Expected'!I96/'Property Value'!C95</f>
        <v>6.5889804499058345E-6</v>
      </c>
      <c r="J96" s="41">
        <f>'Total Property Damage Expected'!J96/'Property Value'!D95</f>
        <v>3.7641688318176252E-6</v>
      </c>
      <c r="K96" s="41">
        <f>'Total Property Damage Expected'!K96/'Property Value'!E95</f>
        <v>2.0608280250292506E-5</v>
      </c>
      <c r="L96" s="41">
        <f>'Total Property Damage Expected'!L96/'Property Value'!F95</f>
        <v>1.3420358549298204E-5</v>
      </c>
      <c r="M96" s="41">
        <f>'Total Property Damage Expected'!M96/'Property Value'!G95</f>
        <v>2.2013600777919598E-5</v>
      </c>
      <c r="N96" s="42">
        <f>'Total Property Damage Expected'!N96/'Property Value'!B95</f>
        <v>7.056055334951782E-5</v>
      </c>
      <c r="O96" s="42">
        <f>'Total Property Damage Expected'!O96/'Property Value'!C95</f>
        <v>2.1106126115471547E-4</v>
      </c>
      <c r="P96" s="42">
        <f>'Total Property Damage Expected'!P96/'Property Value'!D95</f>
        <v>1.3982995525315976E-4</v>
      </c>
      <c r="Q96" s="42">
        <f>'Total Property Damage Expected'!Q96/'Property Value'!E95</f>
        <v>3.4678706000432907E-4</v>
      </c>
      <c r="R96" s="42">
        <f>'Total Property Damage Expected'!R96/'Property Value'!F95</f>
        <v>1.7614886689296856E-4</v>
      </c>
      <c r="S96" s="42">
        <f>'Total Property Damage Expected'!S96/'Property Value'!G95</f>
        <v>3.8525258164258554E-4</v>
      </c>
    </row>
    <row r="97" spans="1:19" x14ac:dyDescent="0.35">
      <c r="A97">
        <v>2116</v>
      </c>
      <c r="B97" s="40">
        <f>'Total Property Damage Expected'!B97/'Property Value'!B96</f>
        <v>1.8580780730489914E-6</v>
      </c>
      <c r="C97" s="40">
        <f>'Total Property Damage Expected'!C97/'Property Value'!C96</f>
        <v>4.0000256506787956E-6</v>
      </c>
      <c r="D97" s="40">
        <f>'Total Property Damage Expected'!D97/'Property Value'!D96</f>
        <v>3.8186908563457794E-6</v>
      </c>
      <c r="E97" s="40">
        <f>'Total Property Damage Expected'!E97/'Property Value'!E96</f>
        <v>1.8683390202514204E-5</v>
      </c>
      <c r="F97" s="40">
        <f>'Total Property Damage Expected'!F97/'Property Value'!F96</f>
        <v>1.128301827294101E-5</v>
      </c>
      <c r="G97" s="40">
        <f>'Total Property Damage Expected'!G97/'Property Value'!G96</f>
        <v>2.5888158769612441E-5</v>
      </c>
      <c r="H97" s="41">
        <f>'Total Property Damage Expected'!H97/'Property Value'!B96</f>
        <v>3.6870180829384462E-6</v>
      </c>
      <c r="I97" s="41">
        <f>'Total Property Damage Expected'!I97/'Property Value'!C96</f>
        <v>6.5783653932268233E-6</v>
      </c>
      <c r="J97" s="41">
        <f>'Total Property Damage Expected'!J97/'Property Value'!D96</f>
        <v>3.7581046363320119E-6</v>
      </c>
      <c r="K97" s="41">
        <f>'Total Property Damage Expected'!K97/'Property Value'!E96</f>
        <v>2.0575079656577445E-5</v>
      </c>
      <c r="L97" s="41">
        <f>'Total Property Damage Expected'!L97/'Property Value'!F96</f>
        <v>1.3398737925631686E-5</v>
      </c>
      <c r="M97" s="41">
        <f>'Total Property Damage Expected'!M97/'Property Value'!G96</f>
        <v>2.1978136168221134E-5</v>
      </c>
      <c r="N97" s="42">
        <f>'Total Property Damage Expected'!N97/'Property Value'!B96</f>
        <v>7.0414143823066948E-5</v>
      </c>
      <c r="O97" s="42">
        <f>'Total Property Damage Expected'!O97/'Property Value'!C96</f>
        <v>2.1062331987122356E-4</v>
      </c>
      <c r="P97" s="42">
        <f>'Total Property Damage Expected'!P97/'Property Value'!D96</f>
        <v>1.3953981527323566E-4</v>
      </c>
      <c r="Q97" s="42">
        <f>'Total Property Damage Expected'!Q97/'Property Value'!E96</f>
        <v>3.4606749465479128E-4</v>
      </c>
      <c r="R97" s="42">
        <f>'Total Property Damage Expected'!R97/'Property Value'!F96</f>
        <v>1.757833670355779E-4</v>
      </c>
      <c r="S97" s="42">
        <f>'Total Property Damage Expected'!S97/'Property Value'!G96</f>
        <v>3.8445320231001622E-4</v>
      </c>
    </row>
    <row r="98" spans="1:19" x14ac:dyDescent="0.35">
      <c r="A98">
        <v>2117</v>
      </c>
      <c r="B98" s="40">
        <f>'Total Property Damage Expected'!B98/'Property Value'!B97</f>
        <v>1.8690257926069103E-6</v>
      </c>
      <c r="C98" s="40">
        <f>'Total Property Damage Expected'!C98/'Property Value'!C97</f>
        <v>4.0235936372361388E-6</v>
      </c>
      <c r="D98" s="40">
        <f>'Total Property Damage Expected'!D98/'Property Value'!D97</f>
        <v>3.8411904257557245E-6</v>
      </c>
      <c r="E98" s="40">
        <f>'Total Property Damage Expected'!E98/'Property Value'!E97</f>
        <v>1.8793471968880811E-5</v>
      </c>
      <c r="F98" s="40">
        <f>'Total Property Damage Expected'!F98/'Property Value'!F97</f>
        <v>1.1349497352378363E-5</v>
      </c>
      <c r="G98" s="40">
        <f>'Total Property Damage Expected'!G98/'Property Value'!G97</f>
        <v>2.604069073594447E-5</v>
      </c>
      <c r="H98" s="41">
        <f>'Total Property Damage Expected'!H98/'Property Value'!B97</f>
        <v>3.6810781797585103E-6</v>
      </c>
      <c r="I98" s="41">
        <f>'Total Property Damage Expected'!I98/'Property Value'!C97</f>
        <v>6.5677674377411059E-6</v>
      </c>
      <c r="J98" s="41">
        <f>'Total Property Damage Expected'!J98/'Property Value'!D97</f>
        <v>3.7520502104578404E-6</v>
      </c>
      <c r="K98" s="41">
        <f>'Total Property Damage Expected'!K98/'Property Value'!E97</f>
        <v>2.0541932550072847E-5</v>
      </c>
      <c r="L98" s="41">
        <f>'Total Property Damage Expected'!L98/'Property Value'!F97</f>
        <v>1.3377152133476265E-5</v>
      </c>
      <c r="M98" s="41">
        <f>'Total Property Damage Expected'!M98/'Property Value'!G97</f>
        <v>2.1942728693134747E-5</v>
      </c>
      <c r="N98" s="42">
        <f>'Total Property Damage Expected'!N98/'Property Value'!B97</f>
        <v>7.0268038088868538E-5</v>
      </c>
      <c r="O98" s="42">
        <f>'Total Property Damage Expected'!O98/'Property Value'!C97</f>
        <v>2.101862872934162E-4</v>
      </c>
      <c r="P98" s="42">
        <f>'Total Property Damage Expected'!P98/'Property Value'!D97</f>
        <v>1.3925027731887758E-4</v>
      </c>
      <c r="Q98" s="42">
        <f>'Total Property Damage Expected'!Q98/'Property Value'!E97</f>
        <v>3.4534942236641989E-4</v>
      </c>
      <c r="R98" s="42">
        <f>'Total Property Damage Expected'!R98/'Property Value'!F97</f>
        <v>1.7541862557163084E-4</v>
      </c>
      <c r="S98" s="42">
        <f>'Total Property Damage Expected'!S98/'Property Value'!G97</f>
        <v>3.8365548164853117E-4</v>
      </c>
    </row>
    <row r="99" spans="1:19" x14ac:dyDescent="0.35">
      <c r="A99">
        <v>2118</v>
      </c>
      <c r="B99" s="40">
        <f>'Total Property Damage Expected'!B99/'Property Value'!B98</f>
        <v>1.8800380156780333E-6</v>
      </c>
      <c r="C99" s="40">
        <f>'Total Property Damage Expected'!C99/'Property Value'!C98</f>
        <v>4.047300485400601E-6</v>
      </c>
      <c r="D99" s="40">
        <f>'Total Property Damage Expected'!D99/'Property Value'!D98</f>
        <v>3.8638225617029138E-6</v>
      </c>
      <c r="E99" s="40">
        <f>'Total Property Damage Expected'!E99/'Property Value'!E98</f>
        <v>1.8904202332485663E-5</v>
      </c>
      <c r="F99" s="40">
        <f>'Total Property Damage Expected'!F99/'Property Value'!F98</f>
        <v>1.1416368123816558E-5</v>
      </c>
      <c r="G99" s="40">
        <f>'Total Property Damage Expected'!G99/'Property Value'!G98</f>
        <v>2.6194121414346378E-5</v>
      </c>
      <c r="H99" s="41">
        <f>'Total Property Damage Expected'!H99/'Property Value'!B98</f>
        <v>3.6751478459511663E-6</v>
      </c>
      <c r="I99" s="41">
        <f>'Total Property Damage Expected'!I99/'Property Value'!C98</f>
        <v>6.5571865558981219E-6</v>
      </c>
      <c r="J99" s="41">
        <f>'Total Property Damage Expected'!J99/'Property Value'!D98</f>
        <v>3.7460055384559563E-6</v>
      </c>
      <c r="K99" s="41">
        <f>'Total Property Damage Expected'!K99/'Property Value'!E98</f>
        <v>2.0508838844609115E-5</v>
      </c>
      <c r="L99" s="41">
        <f>'Total Property Damage Expected'!L99/'Property Value'!F98</f>
        <v>1.3355601116717272E-5</v>
      </c>
      <c r="M99" s="41">
        <f>'Total Property Damage Expected'!M99/'Property Value'!G98</f>
        <v>2.1907378260614778E-5</v>
      </c>
      <c r="N99" s="42">
        <f>'Total Property Damage Expected'!N99/'Property Value'!B98</f>
        <v>7.0122235516569236E-5</v>
      </c>
      <c r="O99" s="42">
        <f>'Total Property Damage Expected'!O99/'Property Value'!C98</f>
        <v>2.0975016153577567E-4</v>
      </c>
      <c r="P99" s="42">
        <f>'Total Property Damage Expected'!P99/'Property Value'!D98</f>
        <v>1.3896134014091327E-4</v>
      </c>
      <c r="Q99" s="42">
        <f>'Total Property Damage Expected'!Q99/'Property Value'!E98</f>
        <v>3.4463284004118932E-4</v>
      </c>
      <c r="R99" s="42">
        <f>'Total Property Damage Expected'!R99/'Property Value'!F98</f>
        <v>1.7505464092749994E-4</v>
      </c>
      <c r="S99" s="42">
        <f>'Total Property Damage Expected'!S99/'Property Value'!G98</f>
        <v>3.8285941621647311E-4</v>
      </c>
    </row>
    <row r="100" spans="1:19" x14ac:dyDescent="0.35">
      <c r="A100">
        <v>2119</v>
      </c>
      <c r="B100" s="40">
        <f>'Total Property Damage Expected'!B100/'Property Value'!B99</f>
        <v>1.8911151223144061E-6</v>
      </c>
      <c r="C100" s="40">
        <f>'Total Property Damage Expected'!C100/'Property Value'!C99</f>
        <v>4.0711470133390563E-6</v>
      </c>
      <c r="D100" s="40">
        <f>'Total Property Damage Expected'!D100/'Property Value'!D99</f>
        <v>3.8865880452639312E-6</v>
      </c>
      <c r="E100" s="40">
        <f>'Total Property Damage Expected'!E100/'Property Value'!E99</f>
        <v>1.9015585114837E-5</v>
      </c>
      <c r="F100" s="40">
        <f>'Total Property Damage Expected'!F100/'Property Value'!F99</f>
        <v>1.1483632895088747E-5</v>
      </c>
      <c r="G100" s="40">
        <f>'Total Property Damage Expected'!G100/'Property Value'!G99</f>
        <v>2.6348456099992707E-5</v>
      </c>
      <c r="H100" s="41">
        <f>'Total Property Damage Expected'!H100/'Property Value'!B99</f>
        <v>3.6692270660998509E-6</v>
      </c>
      <c r="I100" s="41">
        <f>'Total Property Damage Expected'!I100/'Property Value'!C99</f>
        <v>6.546622720191689E-6</v>
      </c>
      <c r="J100" s="41">
        <f>'Total Property Damage Expected'!J100/'Property Value'!D99</f>
        <v>3.7399706046125618E-6</v>
      </c>
      <c r="K100" s="41">
        <f>'Total Property Damage Expected'!K100/'Property Value'!E99</f>
        <v>2.0475798454155481E-5</v>
      </c>
      <c r="L100" s="41">
        <f>'Total Property Damage Expected'!L100/'Property Value'!F99</f>
        <v>1.3334084819330434E-5</v>
      </c>
      <c r="M100" s="41">
        <f>'Total Property Damage Expected'!M100/'Property Value'!G99</f>
        <v>2.1872084778763836E-5</v>
      </c>
      <c r="N100" s="42">
        <f>'Total Property Damage Expected'!N100/'Property Value'!B99</f>
        <v>6.9976735477123657E-5</v>
      </c>
      <c r="O100" s="42">
        <f>'Total Property Damage Expected'!O100/'Property Value'!C99</f>
        <v>2.0931494071669667E-4</v>
      </c>
      <c r="P100" s="42">
        <f>'Total Property Damage Expected'!P100/'Property Value'!D99</f>
        <v>1.3867300249276261E-4</v>
      </c>
      <c r="Q100" s="42">
        <f>'Total Property Damage Expected'!Q100/'Property Value'!E99</f>
        <v>3.4391774458750277E-4</v>
      </c>
      <c r="R100" s="42">
        <f>'Total Property Damage Expected'!R100/'Property Value'!F99</f>
        <v>1.7469141153282291E-4</v>
      </c>
      <c r="S100" s="42">
        <f>'Total Property Damage Expected'!S100/'Property Value'!G99</f>
        <v>3.8206500257932598E-4</v>
      </c>
    </row>
    <row r="101" spans="1:19" x14ac:dyDescent="0.35">
      <c r="A101">
        <v>2120</v>
      </c>
      <c r="B101" s="40">
        <f>'Total Property Damage Expected'!B101/'Property Value'!B100</f>
        <v>1.8514161540269309E-6</v>
      </c>
      <c r="C101" s="40">
        <f>'Total Property Damage Expected'!C101/'Property Value'!C100</f>
        <v>3.9856840321227659E-6</v>
      </c>
      <c r="D101" s="40">
        <f>'Total Property Damage Expected'!D101/'Property Value'!D100</f>
        <v>3.8049993922333401E-6</v>
      </c>
      <c r="E101" s="40">
        <f>'Total Property Damage Expected'!E101/'Property Value'!E100</f>
        <v>1.8616403118175772E-5</v>
      </c>
      <c r="F101" s="40">
        <f>'Total Property Damage Expected'!F101/'Property Value'!F100</f>
        <v>1.1242564346300874E-5</v>
      </c>
      <c r="G101" s="40">
        <f>'Total Property Damage Expected'!G101/'Property Value'!G100</f>
        <v>2.5795339840281658E-5</v>
      </c>
      <c r="H101" s="41">
        <f>'Total Property Damage Expected'!H101/'Property Value'!B100</f>
        <v>3.5654069514116636E-6</v>
      </c>
      <c r="I101" s="41">
        <f>'Total Property Damage Expected'!I101/'Property Value'!C100</f>
        <v>6.3613872170771201E-6</v>
      </c>
      <c r="J101" s="41">
        <f>'Total Property Damage Expected'!J101/'Property Value'!D100</f>
        <v>3.6341488143263452E-6</v>
      </c>
      <c r="K101" s="41">
        <f>'Total Property Damage Expected'!K101/'Property Value'!E100</f>
        <v>1.9896439448690003E-5</v>
      </c>
      <c r="L101" s="41">
        <f>'Total Property Damage Expected'!L101/'Property Value'!F100</f>
        <v>1.2956799306532679E-5</v>
      </c>
      <c r="M101" s="41">
        <f>'Total Property Damage Expected'!M101/'Property Value'!G100</f>
        <v>2.1253218104858404E-5</v>
      </c>
      <c r="N101" s="42">
        <f>'Total Property Damage Expected'!N101/'Property Value'!B100</f>
        <v>6.7965160684029508E-5</v>
      </c>
      <c r="O101" s="42">
        <f>'Total Property Damage Expected'!O101/'Property Value'!C100</f>
        <v>2.0329790297275464E-4</v>
      </c>
      <c r="P101" s="42">
        <f>'Total Property Damage Expected'!P101/'Property Value'!D100</f>
        <v>1.3468666168399031E-4</v>
      </c>
      <c r="Q101" s="42">
        <f>'Total Property Damage Expected'!Q101/'Property Value'!E100</f>
        <v>3.340313693344564E-4</v>
      </c>
      <c r="R101" s="42">
        <f>'Total Property Damage Expected'!R101/'Property Value'!F100</f>
        <v>1.6966967341352555E-4</v>
      </c>
      <c r="S101" s="42">
        <f>'Total Property Damage Expected'!S101/'Property Value'!G100</f>
        <v>3.7108203340718924E-4</v>
      </c>
    </row>
    <row r="102" spans="1:19" x14ac:dyDescent="0.35">
      <c r="A102">
        <v>2121</v>
      </c>
      <c r="B102" s="40">
        <f>'Total Property Damage Expected'!B102/'Property Value'!B101</f>
        <v>1.8623246218320686E-6</v>
      </c>
      <c r="C102" s="40">
        <f>'Total Property Damage Expected'!C102/'Property Value'!C101</f>
        <v>4.0091675184536469E-6</v>
      </c>
      <c r="D102" s="40">
        <f>'Total Property Damage Expected'!D102/'Property Value'!D101</f>
        <v>3.8274182921000531E-6</v>
      </c>
      <c r="E102" s="40">
        <f>'Total Property Damage Expected'!E102/'Property Value'!E101</f>
        <v>1.8726090199397566E-5</v>
      </c>
      <c r="F102" s="40">
        <f>'Total Property Damage Expected'!F102/'Property Value'!F101</f>
        <v>1.1308805072866897E-5</v>
      </c>
      <c r="G102" s="40">
        <f>'Total Property Damage Expected'!G102/'Property Value'!G101</f>
        <v>2.5947324921301E-5</v>
      </c>
      <c r="H102" s="41">
        <f>'Total Property Damage Expected'!H102/'Property Value'!B101</f>
        <v>3.559662967625292E-6</v>
      </c>
      <c r="I102" s="41">
        <f>'Total Property Damage Expected'!I102/'Property Value'!C101</f>
        <v>6.3511388203213862E-6</v>
      </c>
      <c r="J102" s="41">
        <f>'Total Property Damage Expected'!J102/'Property Value'!D101</f>
        <v>3.6282940852165347E-6</v>
      </c>
      <c r="K102" s="41">
        <f>'Total Property Damage Expected'!K102/'Property Value'!E101</f>
        <v>1.9864385653104467E-5</v>
      </c>
      <c r="L102" s="41">
        <f>'Total Property Damage Expected'!L102/'Property Value'!F101</f>
        <v>1.2935925491522439E-5</v>
      </c>
      <c r="M102" s="41">
        <f>'Total Property Damage Expected'!M102/'Property Value'!G101</f>
        <v>2.1218978495785394E-5</v>
      </c>
      <c r="N102" s="42">
        <f>'Total Property Damage Expected'!N102/'Property Value'!B101</f>
        <v>6.7824136464142591E-5</v>
      </c>
      <c r="O102" s="42">
        <f>'Total Property Damage Expected'!O102/'Property Value'!C101</f>
        <v>2.0287607025901077E-4</v>
      </c>
      <c r="P102" s="42">
        <f>'Total Property Damage Expected'!P102/'Property Value'!D101</f>
        <v>1.3440719377422601E-4</v>
      </c>
      <c r="Q102" s="42">
        <f>'Total Property Damage Expected'!Q102/'Property Value'!E101</f>
        <v>3.3333827138833154E-4</v>
      </c>
      <c r="R102" s="42">
        <f>'Total Property Damage Expected'!R102/'Property Value'!F101</f>
        <v>1.6931761755003909E-4</v>
      </c>
      <c r="S102" s="42">
        <f>'Total Property Damage Expected'!S102/'Property Value'!G101</f>
        <v>3.7031205723485892E-4</v>
      </c>
    </row>
    <row r="103" spans="1:19" x14ac:dyDescent="0.35">
      <c r="A103">
        <v>2122</v>
      </c>
      <c r="B103" s="40">
        <f>'Total Property Damage Expected'!B103/'Property Value'!B102</f>
        <v>1.873297361880698E-6</v>
      </c>
      <c r="C103" s="40">
        <f>'Total Property Damage Expected'!C103/'Property Value'!C102</f>
        <v>4.0327893685197887E-6</v>
      </c>
      <c r="D103" s="40">
        <f>'Total Property Damage Expected'!D103/'Property Value'!D102</f>
        <v>3.8499692832023825E-6</v>
      </c>
      <c r="E103" s="40">
        <f>'Total Property Damage Expected'!E103/'Property Value'!E102</f>
        <v>1.8836423552388966E-5</v>
      </c>
      <c r="F103" s="40">
        <f>'Total Property Damage Expected'!F103/'Property Value'!F102</f>
        <v>1.1375436087068446E-5</v>
      </c>
      <c r="G103" s="40">
        <f>'Total Property Damage Expected'!G103/'Property Value'!G102</f>
        <v>2.6100205492164457E-5</v>
      </c>
      <c r="H103" s="41">
        <f>'Total Property Damage Expected'!H103/'Property Value'!B102</f>
        <v>3.5539282375791497E-6</v>
      </c>
      <c r="I103" s="41">
        <f>'Total Property Damage Expected'!I103/'Property Value'!C102</f>
        <v>6.3409069340581714E-6</v>
      </c>
      <c r="J103" s="41">
        <f>'Total Property Damage Expected'!J103/'Property Value'!D102</f>
        <v>3.6224487882611849E-6</v>
      </c>
      <c r="K103" s="41">
        <f>'Total Property Damage Expected'!K103/'Property Value'!E102</f>
        <v>1.9832383497201205E-5</v>
      </c>
      <c r="L103" s="41">
        <f>'Total Property Damage Expected'!L103/'Property Value'!F102</f>
        <v>1.2915085304890843E-5</v>
      </c>
      <c r="M103" s="41">
        <f>'Total Property Damage Expected'!M103/'Property Value'!G102</f>
        <v>2.1184794047809576E-5</v>
      </c>
      <c r="N103" s="42">
        <f>'Total Property Damage Expected'!N103/'Property Value'!B102</f>
        <v>6.7683404862273395E-5</v>
      </c>
      <c r="O103" s="42">
        <f>'Total Property Damage Expected'!O103/'Property Value'!C102</f>
        <v>2.0245511282649602E-4</v>
      </c>
      <c r="P103" s="42">
        <f>'Total Property Damage Expected'!P103/'Property Value'!D102</f>
        <v>1.3412830574602991E-4</v>
      </c>
      <c r="Q103" s="42">
        <f>'Total Property Damage Expected'!Q103/'Property Value'!E102</f>
        <v>3.326466115848692E-4</v>
      </c>
      <c r="R103" s="42">
        <f>'Total Property Damage Expected'!R103/'Property Value'!F102</f>
        <v>1.6896629218439896E-4</v>
      </c>
      <c r="S103" s="42">
        <f>'Total Property Damage Expected'!S103/'Property Value'!G102</f>
        <v>3.6954367872356466E-4</v>
      </c>
    </row>
    <row r="104" spans="1:19" x14ac:dyDescent="0.35">
      <c r="A104">
        <v>2123</v>
      </c>
      <c r="B104" s="40">
        <f>'Total Property Damage Expected'!B104/'Property Value'!B103</f>
        <v>1.8843347528622329E-6</v>
      </c>
      <c r="C104" s="40">
        <f>'Total Property Damage Expected'!C104/'Property Value'!C103</f>
        <v>4.056550397554626E-6</v>
      </c>
      <c r="D104" s="40">
        <f>'Total Property Damage Expected'!D104/'Property Value'!D103</f>
        <v>3.8726531438164518E-6</v>
      </c>
      <c r="E104" s="40">
        <f>'Total Property Damage Expected'!E104/'Property Value'!E103</f>
        <v>1.8947406984956658E-5</v>
      </c>
      <c r="F104" s="40">
        <f>'Total Property Damage Expected'!F104/'Property Value'!F103</f>
        <v>1.1442459688464216E-5</v>
      </c>
      <c r="G104" s="40">
        <f>'Total Property Damage Expected'!G104/'Property Value'!G103</f>
        <v>2.6253986829061346E-5</v>
      </c>
      <c r="H104" s="41">
        <f>'Total Property Damage Expected'!H104/'Property Value'!B103</f>
        <v>3.5482027463651667E-6</v>
      </c>
      <c r="I104" s="41">
        <f>'Total Property Damage Expected'!I104/'Property Value'!C103</f>
        <v>6.3306915316885481E-6</v>
      </c>
      <c r="J104" s="41">
        <f>'Total Property Damage Expected'!J104/'Property Value'!D103</f>
        <v>3.6166129082647948E-6</v>
      </c>
      <c r="K104" s="41">
        <f>'Total Property Damage Expected'!K104/'Property Value'!E103</f>
        <v>1.9800432897787045E-5</v>
      </c>
      <c r="L104" s="41">
        <f>'Total Property Damage Expected'!L104/'Property Value'!F103</f>
        <v>1.2894278692461504E-5</v>
      </c>
      <c r="M104" s="41">
        <f>'Total Property Damage Expected'!M104/'Property Value'!G103</f>
        <v>2.115066467206467E-5</v>
      </c>
      <c r="N104" s="42">
        <f>'Total Property Damage Expected'!N104/'Property Value'!B103</f>
        <v>6.7542965271254581E-5</v>
      </c>
      <c r="O104" s="42">
        <f>'Total Property Damage Expected'!O104/'Property Value'!C103</f>
        <v>2.0203502885904673E-4</v>
      </c>
      <c r="P104" s="42">
        <f>'Total Property Damage Expected'!P104/'Property Value'!D103</f>
        <v>1.3384999639617747E-4</v>
      </c>
      <c r="Q104" s="42">
        <f>'Total Property Damage Expected'!Q104/'Property Value'!E103</f>
        <v>3.3195638693999752E-4</v>
      </c>
      <c r="R104" s="42">
        <f>'Total Property Damage Expected'!R104/'Property Value'!F103</f>
        <v>1.6861569580085961E-4</v>
      </c>
      <c r="S104" s="42">
        <f>'Total Property Damage Expected'!S104/'Property Value'!G103</f>
        <v>3.6877689455824185E-4</v>
      </c>
    </row>
    <row r="105" spans="1:19" x14ac:dyDescent="0.35">
      <c r="A105">
        <v>2124</v>
      </c>
      <c r="B105" s="40">
        <f>'Total Property Damage Expected'!B105/'Property Value'!B104</f>
        <v>1.8954371756973105E-6</v>
      </c>
      <c r="C105" s="40">
        <f>'Total Property Damage Expected'!C105/'Property Value'!C104</f>
        <v>4.0804514255949157E-6</v>
      </c>
      <c r="D105" s="40">
        <f>'Total Property Damage Expected'!D105/'Property Value'!D104</f>
        <v>3.8954706568039576E-6</v>
      </c>
      <c r="E105" s="40">
        <f>'Total Property Damage Expected'!E105/'Property Value'!E104</f>
        <v>1.9059044327342745E-5</v>
      </c>
      <c r="F105" s="40">
        <f>'Total Property Damage Expected'!F105/'Property Value'!F104</f>
        <v>1.1509878190161801E-5</v>
      </c>
      <c r="G105" s="40">
        <f>'Total Property Damage Expected'!G105/'Property Value'!G104</f>
        <v>2.6408674239268074E-5</v>
      </c>
      <c r="H105" s="41">
        <f>'Total Property Damage Expected'!H105/'Property Value'!B104</f>
        <v>3.5424864790992906E-6</v>
      </c>
      <c r="I105" s="41">
        <f>'Total Property Damage Expected'!I105/'Property Value'!C104</f>
        <v>6.3204925866564419E-6</v>
      </c>
      <c r="J105" s="41">
        <f>'Total Property Damage Expected'!J105/'Property Value'!D104</f>
        <v>3.6107864300563458E-6</v>
      </c>
      <c r="K105" s="41">
        <f>'Total Property Damage Expected'!K105/'Property Value'!E104</f>
        <v>1.9768533771802844E-5</v>
      </c>
      <c r="L105" s="41">
        <f>'Total Property Damage Expected'!L105/'Property Value'!F104</f>
        <v>1.2873505600145318E-5</v>
      </c>
      <c r="M105" s="41">
        <f>'Total Property Damage Expected'!M105/'Property Value'!G104</f>
        <v>2.1116590279827559E-5</v>
      </c>
      <c r="N105" s="42">
        <f>'Total Property Damage Expected'!N105/'Property Value'!B104</f>
        <v>6.7402817085178613E-5</v>
      </c>
      <c r="O105" s="42">
        <f>'Total Property Damage Expected'!O105/'Property Value'!C104</f>
        <v>2.0161581654426771E-4</v>
      </c>
      <c r="P105" s="42">
        <f>'Total Property Damage Expected'!P105/'Property Value'!D104</f>
        <v>1.3357226452394083E-4</v>
      </c>
      <c r="Q105" s="42">
        <f>'Total Property Damage Expected'!Q105/'Property Value'!E104</f>
        <v>3.312675944758358E-4</v>
      </c>
      <c r="R105" s="42">
        <f>'Total Property Damage Expected'!R105/'Property Value'!F104</f>
        <v>1.6826582688682064E-4</v>
      </c>
      <c r="S105" s="42">
        <f>'Total Property Damage Expected'!S105/'Property Value'!G104</f>
        <v>3.6801170143070438E-4</v>
      </c>
    </row>
    <row r="106" spans="1:19" x14ac:dyDescent="0.35">
      <c r="A106">
        <v>2125</v>
      </c>
      <c r="B106" s="40">
        <f>'Total Property Damage Expected'!B106/'Property Value'!B105</f>
        <v>1.9066050135509356E-6</v>
      </c>
      <c r="C106" s="40">
        <f>'Total Property Damage Expected'!C106/'Property Value'!C105</f>
        <v>4.1044932775090383E-6</v>
      </c>
      <c r="D106" s="40">
        <f>'Total Property Damage Expected'!D106/'Property Value'!D105</f>
        <v>3.9184226096391852E-6</v>
      </c>
      <c r="E106" s="40">
        <f>'Total Property Damage Expected'!E106/'Property Value'!E105</f>
        <v>1.9171339432356981E-5</v>
      </c>
      <c r="F106" s="40">
        <f>'Total Property Damage Expected'!F106/'Property Value'!F105</f>
        <v>1.1577693918897528E-5</v>
      </c>
      <c r="G106" s="40">
        <f>'Total Property Damage Expected'!G106/'Property Value'!G105</f>
        <v>2.6564273061331303E-5</v>
      </c>
      <c r="H106" s="41">
        <f>'Total Property Damage Expected'!H106/'Property Value'!B105</f>
        <v>3.5367794209214495E-6</v>
      </c>
      <c r="I106" s="41">
        <f>'Total Property Damage Expected'!I106/'Property Value'!C105</f>
        <v>6.3103100724485603E-6</v>
      </c>
      <c r="J106" s="41">
        <f>'Total Property Damage Expected'!J106/'Property Value'!D105</f>
        <v>3.6049693384892582E-6</v>
      </c>
      <c r="K106" s="41">
        <f>'Total Property Damage Expected'!K106/'Property Value'!E105</f>
        <v>1.9736686036323275E-5</v>
      </c>
      <c r="L106" s="41">
        <f>'Total Property Damage Expected'!L106/'Property Value'!F105</f>
        <v>1.2852765973940315E-5</v>
      </c>
      <c r="M106" s="41">
        <f>'Total Property Damage Expected'!M106/'Property Value'!G105</f>
        <v>2.1082570782518075E-5</v>
      </c>
      <c r="N106" s="42">
        <f>'Total Property Damage Expected'!N106/'Property Value'!B105</f>
        <v>6.7262959699395183E-5</v>
      </c>
      <c r="O106" s="42">
        <f>'Total Property Damage Expected'!O106/'Property Value'!C105</f>
        <v>2.0119747407352443E-4</v>
      </c>
      <c r="P106" s="42">
        <f>'Total Property Damage Expected'!P106/'Property Value'!D105</f>
        <v>1.3329510893108363E-4</v>
      </c>
      <c r="Q106" s="42">
        <f>'Total Property Damage Expected'!Q106/'Property Value'!E105</f>
        <v>3.3058023122068276E-4</v>
      </c>
      <c r="R106" s="42">
        <f>'Total Property Damage Expected'!R106/'Property Value'!F105</f>
        <v>1.679166839328201E-4</v>
      </c>
      <c r="S106" s="42">
        <f>'Total Property Damage Expected'!S106/'Property Value'!G105</f>
        <v>3.6724809603963054E-4</v>
      </c>
    </row>
    <row r="107" spans="1:19" x14ac:dyDescent="0.35">
      <c r="A107">
        <v>2126</v>
      </c>
      <c r="B107" s="40">
        <f>'Total Property Damage Expected'!B107/'Property Value'!B106</f>
        <v>1.9178386518457071E-6</v>
      </c>
      <c r="C107" s="40">
        <f>'Total Property Damage Expected'!C107/'Property Value'!C106</f>
        <v>4.1286767830254653E-6</v>
      </c>
      <c r="D107" s="40">
        <f>'Total Property Damage Expected'!D107/'Property Value'!D106</f>
        <v>3.9415097944361873E-6</v>
      </c>
      <c r="E107" s="40">
        <f>'Total Property Damage Expected'!E107/'Property Value'!E106</f>
        <v>1.9284296175509713E-5</v>
      </c>
      <c r="F107" s="40">
        <f>'Total Property Damage Expected'!F107/'Property Value'!F106</f>
        <v>1.1645909215116769E-5</v>
      </c>
      <c r="G107" s="40">
        <f>'Total Property Damage Expected'!G107/'Property Value'!G106</f>
        <v>2.67207886652522E-5</v>
      </c>
      <c r="H107" s="41">
        <f>'Total Property Damage Expected'!H107/'Property Value'!B106</f>
        <v>3.5310815569955102E-6</v>
      </c>
      <c r="I107" s="41">
        <f>'Total Property Damage Expected'!I107/'Property Value'!C106</f>
        <v>6.3001439625943207E-6</v>
      </c>
      <c r="J107" s="41">
        <f>'Total Property Damage Expected'!J107/'Property Value'!D106</f>
        <v>3.5991616184413547E-6</v>
      </c>
      <c r="K107" s="41">
        <f>'Total Property Damage Expected'!K107/'Property Value'!E106</f>
        <v>1.9704889608556606E-5</v>
      </c>
      <c r="L107" s="41">
        <f>'Total Property Damage Expected'!L107/'Property Value'!F106</f>
        <v>1.2832059759931528E-5</v>
      </c>
      <c r="M107" s="41">
        <f>'Total Property Damage Expected'!M107/'Property Value'!G106</f>
        <v>2.104860609169874E-5</v>
      </c>
      <c r="N107" s="42">
        <f>'Total Property Damage Expected'!N107/'Property Value'!B106</f>
        <v>6.7123392510508634E-5</v>
      </c>
      <c r="O107" s="42">
        <f>'Total Property Damage Expected'!O107/'Property Value'!C106</f>
        <v>2.0077999964193514E-4</v>
      </c>
      <c r="P107" s="42">
        <f>'Total Property Damage Expected'!P107/'Property Value'!D106</f>
        <v>1.3301852842185566E-4</v>
      </c>
      <c r="Q107" s="42">
        <f>'Total Property Damage Expected'!Q107/'Property Value'!E106</f>
        <v>3.2989429420900309E-4</v>
      </c>
      <c r="R107" s="42">
        <f>'Total Property Damage Expected'!R107/'Property Value'!F106</f>
        <v>1.6756826543252819E-4</v>
      </c>
      <c r="S107" s="42">
        <f>'Total Property Damage Expected'!S107/'Property Value'!G106</f>
        <v>3.6648607509054865E-4</v>
      </c>
    </row>
    <row r="108" spans="1:19" x14ac:dyDescent="0.35">
      <c r="A108">
        <v>2127</v>
      </c>
      <c r="B108" s="40">
        <f>'Total Property Damage Expected'!B108/'Property Value'!B107</f>
        <v>1.9291384782751158E-6</v>
      </c>
      <c r="C108" s="40">
        <f>'Total Property Damage Expected'!C108/'Property Value'!C107</f>
        <v>4.1530027767613926E-6</v>
      </c>
      <c r="D108" s="40">
        <f>'Total Property Damage Expected'!D108/'Property Value'!D107</f>
        <v>3.9647330079761169E-6</v>
      </c>
      <c r="E108" s="40">
        <f>'Total Property Damage Expected'!E108/'Property Value'!E107</f>
        <v>1.9397918455145624E-5</v>
      </c>
      <c r="F108" s="40">
        <f>'Total Property Damage Expected'!F108/'Property Value'!F107</f>
        <v>1.1714526433054692E-5</v>
      </c>
      <c r="G108" s="40">
        <f>'Total Property Damage Expected'!G108/'Property Value'!G107</f>
        <v>2.6878226452671741E-5</v>
      </c>
      <c r="H108" s="41">
        <f>'Total Property Damage Expected'!H108/'Property Value'!B107</f>
        <v>3.5253928725092393E-6</v>
      </c>
      <c r="I108" s="41">
        <f>'Total Property Damage Expected'!I108/'Property Value'!C107</f>
        <v>6.2899942306657903E-6</v>
      </c>
      <c r="J108" s="41">
        <f>'Total Property Damage Expected'!J108/'Property Value'!D107</f>
        <v>3.5933632548148212E-6</v>
      </c>
      <c r="K108" s="41">
        <f>'Total Property Damage Expected'!K108/'Property Value'!E107</f>
        <v>1.9673144405844483E-5</v>
      </c>
      <c r="L108" s="41">
        <f>'Total Property Damage Expected'!L108/'Property Value'!F107</f>
        <v>1.2811386904290852E-5</v>
      </c>
      <c r="M108" s="41">
        <f>'Total Property Damage Expected'!M108/'Property Value'!G107</f>
        <v>2.1014696119074556E-5</v>
      </c>
      <c r="N108" s="42">
        <f>'Total Property Damage Expected'!N108/'Property Value'!B107</f>
        <v>6.6984114916375292E-5</v>
      </c>
      <c r="O108" s="42">
        <f>'Total Property Damage Expected'!O108/'Property Value'!C107</f>
        <v>2.0036339144836318E-4</v>
      </c>
      <c r="P108" s="42">
        <f>'Total Property Damage Expected'!P108/'Property Value'!D107</f>
        <v>1.3274252180298795E-4</v>
      </c>
      <c r="Q108" s="42">
        <f>'Total Property Damage Expected'!Q108/'Property Value'!E107</f>
        <v>3.2920978048141459E-4</v>
      </c>
      <c r="R108" s="42">
        <f>'Total Property Damage Expected'!R108/'Property Value'!F107</f>
        <v>1.6722056988274073E-4</v>
      </c>
      <c r="S108" s="42">
        <f>'Total Property Damage Expected'!S108/'Property Value'!G107</f>
        <v>3.6572563529582291E-4</v>
      </c>
    </row>
    <row r="109" spans="1:19" x14ac:dyDescent="0.35">
      <c r="A109">
        <v>2128</v>
      </c>
      <c r="B109" s="40">
        <f>'Total Property Damage Expected'!B109/'Property Value'!B108</f>
        <v>1.9405048828169281E-6</v>
      </c>
      <c r="C109" s="40">
        <f>'Total Property Damage Expected'!C109/'Property Value'!C108</f>
        <v>4.1774720982515464E-6</v>
      </c>
      <c r="D109" s="40">
        <f>'Total Property Damage Expected'!D109/'Property Value'!D108</f>
        <v>3.9880930517347311E-6</v>
      </c>
      <c r="E109" s="40">
        <f>'Total Property Damage Expected'!E109/'Property Value'!E108</f>
        <v>1.951221019257829E-5</v>
      </c>
      <c r="F109" s="40">
        <f>'Total Property Damage Expected'!F109/'Property Value'!F108</f>
        <v>1.178354794081753E-5</v>
      </c>
      <c r="G109" s="40">
        <f>'Total Property Damage Expected'!G109/'Property Value'!G108</f>
        <v>2.7036591857057155E-5</v>
      </c>
      <c r="H109" s="41">
        <f>'Total Property Damage Expected'!H109/'Property Value'!B108</f>
        <v>3.5197133526742688E-6</v>
      </c>
      <c r="I109" s="41">
        <f>'Total Property Damage Expected'!I109/'Property Value'!C108</f>
        <v>6.2798608502776098E-6</v>
      </c>
      <c r="J109" s="41">
        <f>'Total Property Damage Expected'!J109/'Property Value'!D108</f>
        <v>3.5875742325361637E-6</v>
      </c>
      <c r="K109" s="41">
        <f>'Total Property Damage Expected'!K109/'Property Value'!E108</f>
        <v>1.9641450345661706E-5</v>
      </c>
      <c r="L109" s="41">
        <f>'Total Property Damage Expected'!L109/'Property Value'!F108</f>
        <v>1.2790747353276896E-5</v>
      </c>
      <c r="M109" s="41">
        <f>'Total Property Damage Expected'!M109/'Property Value'!G108</f>
        <v>2.0980840776492782E-5</v>
      </c>
      <c r="N109" s="42">
        <f>'Total Property Damage Expected'!N109/'Property Value'!B108</f>
        <v>6.6845126316100877E-5</v>
      </c>
      <c r="O109" s="42">
        <f>'Total Property Damage Expected'!O109/'Property Value'!C108</f>
        <v>1.9994764769540912E-4</v>
      </c>
      <c r="P109" s="42">
        <f>'Total Property Damage Expected'!P109/'Property Value'!D108</f>
        <v>1.3246708788368746E-4</v>
      </c>
      <c r="Q109" s="42">
        <f>'Total Property Damage Expected'!Q109/'Property Value'!E108</f>
        <v>3.2852668708467598E-4</v>
      </c>
      <c r="R109" s="42">
        <f>'Total Property Damage Expected'!R109/'Property Value'!F108</f>
        <v>1.6687359578337245E-4</v>
      </c>
      <c r="S109" s="42">
        <f>'Total Property Damage Expected'!S109/'Property Value'!G108</f>
        <v>3.6496677337463911E-4</v>
      </c>
    </row>
    <row r="110" spans="1:19" x14ac:dyDescent="0.35">
      <c r="A110">
        <v>2129</v>
      </c>
      <c r="B110" s="40">
        <f>'Total Property Damage Expected'!B110/'Property Value'!B109</f>
        <v>1.9519382577466431E-6</v>
      </c>
      <c r="C110" s="40">
        <f>'Total Property Damage Expected'!C110/'Property Value'!C109</f>
        <v>4.2020855919771583E-6</v>
      </c>
      <c r="D110" s="40">
        <f>'Total Property Damage Expected'!D110/'Property Value'!D109</f>
        <v>4.011590731910049E-6</v>
      </c>
      <c r="E110" s="40">
        <f>'Total Property Damage Expected'!E110/'Property Value'!E109</f>
        <v>1.9627175332225511E-5</v>
      </c>
      <c r="F110" s="40">
        <f>'Total Property Damage Expected'!F110/'Property Value'!F109</f>
        <v>1.1852976120464296E-5</v>
      </c>
      <c r="G110" s="40">
        <f>'Total Property Damage Expected'!G110/'Property Value'!G109</f>
        <v>2.7195890343889458E-5</v>
      </c>
      <c r="H110" s="41">
        <f>'Total Property Damage Expected'!H110/'Property Value'!B109</f>
        <v>3.5140429827260555E-6</v>
      </c>
      <c r="I110" s="41">
        <f>'Total Property Damage Expected'!I110/'Property Value'!C109</f>
        <v>6.269743795086931E-6</v>
      </c>
      <c r="J110" s="41">
        <f>'Total Property Damage Expected'!J110/'Property Value'!D109</f>
        <v>3.5817945365561773E-6</v>
      </c>
      <c r="K110" s="41">
        <f>'Total Property Damage Expected'!K110/'Property Value'!E109</f>
        <v>1.9609807345616052E-5</v>
      </c>
      <c r="L110" s="41">
        <f>'Total Property Damage Expected'!L110/'Property Value'!F109</f>
        <v>1.2770141053234847E-5</v>
      </c>
      <c r="M110" s="41">
        <f>'Total Property Damage Expected'!M110/'Property Value'!G109</f>
        <v>2.0947039975942679E-5</v>
      </c>
      <c r="N110" s="42">
        <f>'Total Property Damage Expected'!N110/'Property Value'!B109</f>
        <v>6.6706426110037996E-5</v>
      </c>
      <c r="O110" s="42">
        <f>'Total Property Damage Expected'!O110/'Property Value'!C109</f>
        <v>1.9953276658940305E-4</v>
      </c>
      <c r="P110" s="42">
        <f>'Total Property Damage Expected'!P110/'Property Value'!D109</f>
        <v>1.3219222547563198E-4</v>
      </c>
      <c r="Q110" s="42">
        <f>'Total Property Damage Expected'!Q110/'Property Value'!E109</f>
        <v>3.2784501107167364E-4</v>
      </c>
      <c r="R110" s="42">
        <f>'Total Property Damage Expected'!R110/'Property Value'!F109</f>
        <v>1.6652734163745081E-4</v>
      </c>
      <c r="S110" s="42">
        <f>'Total Property Damage Expected'!S110/'Property Value'!G109</f>
        <v>3.6420948605299082E-4</v>
      </c>
    </row>
    <row r="111" spans="1:19" x14ac:dyDescent="0.35">
      <c r="A111">
        <v>2130</v>
      </c>
      <c r="B111" s="40">
        <f>'Total Property Damage Expected'!B111/'Property Value'!B110</f>
        <v>1.9102517375674315E-6</v>
      </c>
      <c r="C111" s="40">
        <f>'Total Property Damage Expected'!C111/'Property Value'!C110</f>
        <v>4.1123438569967946E-6</v>
      </c>
      <c r="D111" s="40">
        <f>'Total Property Damage Expected'!D111/'Property Value'!D110</f>
        <v>3.9259172956049676E-6</v>
      </c>
      <c r="E111" s="40">
        <f>'Total Property Damage Expected'!E111/'Property Value'!E110</f>
        <v>1.9208008057184609E-5</v>
      </c>
      <c r="F111" s="40">
        <f>'Total Property Damage Expected'!F111/'Property Value'!F110</f>
        <v>1.1599838334846087E-5</v>
      </c>
      <c r="G111" s="40">
        <f>'Total Property Damage Expected'!G111/'Property Value'!G110</f>
        <v>2.6615081997563509E-5</v>
      </c>
      <c r="H111" s="41">
        <f>'Total Property Damage Expected'!H111/'Property Value'!B110</f>
        <v>3.4133438003621282E-6</v>
      </c>
      <c r="I111" s="41">
        <f>'Total Property Damage Expected'!I111/'Property Value'!C110</f>
        <v>6.0900766490388829E-6</v>
      </c>
      <c r="J111" s="41">
        <f>'Total Property Damage Expected'!J111/'Property Value'!D110</f>
        <v>3.4791538508844885E-6</v>
      </c>
      <c r="K111" s="41">
        <f>'Total Property Damage Expected'!K111/'Property Value'!E110</f>
        <v>1.9047864428092097E-5</v>
      </c>
      <c r="L111" s="41">
        <f>'Total Property Damage Expected'!L111/'Property Value'!F110</f>
        <v>1.2404197105180122E-5</v>
      </c>
      <c r="M111" s="41">
        <f>'Total Property Damage Expected'!M111/'Property Value'!G110</f>
        <v>2.0346777028423017E-5</v>
      </c>
      <c r="N111" s="42">
        <f>'Total Property Damage Expected'!N111/'Property Value'!B110</f>
        <v>6.4764764267468653E-5</v>
      </c>
      <c r="O111" s="42">
        <f>'Total Property Damage Expected'!O111/'Property Value'!C110</f>
        <v>1.9372485299214549E-4</v>
      </c>
      <c r="P111" s="42">
        <f>'Total Property Damage Expected'!P111/'Property Value'!D110</f>
        <v>1.2834443126661594E-4</v>
      </c>
      <c r="Q111" s="42">
        <f>'Total Property Damage Expected'!Q111/'Property Value'!E110</f>
        <v>3.1830224007649944E-4</v>
      </c>
      <c r="R111" s="42">
        <f>'Total Property Damage Expected'!R111/'Property Value'!F110</f>
        <v>1.616801356955739E-4</v>
      </c>
      <c r="S111" s="42">
        <f>'Total Property Damage Expected'!S111/'Property Value'!G110</f>
        <v>3.5360823362486109E-4</v>
      </c>
    </row>
    <row r="112" spans="1:19" x14ac:dyDescent="0.35">
      <c r="A112">
        <v>2131</v>
      </c>
      <c r="B112" s="40">
        <f>'Total Property Damage Expected'!B112/'Property Value'!B111</f>
        <v>1.9215068622100674E-6</v>
      </c>
      <c r="C112" s="40">
        <f>'Total Property Damage Expected'!C112/'Property Value'!C111</f>
        <v>4.1365736178045608E-6</v>
      </c>
      <c r="D112" s="40">
        <f>'Total Property Damage Expected'!D112/'Property Value'!D111</f>
        <v>3.9490486387833194E-6</v>
      </c>
      <c r="E112" s="40">
        <f>'Total Property Damage Expected'!E112/'Property Value'!E111</f>
        <v>1.932118085036613E-5</v>
      </c>
      <c r="F112" s="40">
        <f>'Total Property Damage Expected'!F112/'Property Value'!F111</f>
        <v>1.1668184105052991E-5</v>
      </c>
      <c r="G112" s="40">
        <f>'Total Property Damage Expected'!G112/'Property Value'!G111</f>
        <v>2.6771896965646209E-5</v>
      </c>
      <c r="H112" s="41">
        <f>'Total Property Damage Expected'!H112/'Property Value'!B111</f>
        <v>3.4078447951395052E-6</v>
      </c>
      <c r="I112" s="41">
        <f>'Total Property Damage Expected'!I112/'Property Value'!C111</f>
        <v>6.0802653422213017E-6</v>
      </c>
      <c r="J112" s="41">
        <f>'Total Property Damage Expected'!J112/'Property Value'!D111</f>
        <v>3.4735488235812629E-6</v>
      </c>
      <c r="K112" s="41">
        <f>'Total Property Damage Expected'!K112/'Property Value'!E111</f>
        <v>1.9017177713803665E-5</v>
      </c>
      <c r="L112" s="41">
        <f>'Total Property Damage Expected'!L112/'Property Value'!F111</f>
        <v>1.238421354985921E-5</v>
      </c>
      <c r="M112" s="41">
        <f>'Total Property Damage Expected'!M112/'Property Value'!G111</f>
        <v>2.0313997724700089E-5</v>
      </c>
      <c r="N112" s="42">
        <f>'Total Property Damage Expected'!N112/'Property Value'!B111</f>
        <v>6.4630380705875349E-5</v>
      </c>
      <c r="O112" s="42">
        <f>'Total Property Damage Expected'!O112/'Property Value'!C111</f>
        <v>1.9332288386574356E-4</v>
      </c>
      <c r="P112" s="42">
        <f>'Total Property Damage Expected'!P112/'Property Value'!D111</f>
        <v>1.2807812315943215E-4</v>
      </c>
      <c r="Q112" s="42">
        <f>'Total Property Damage Expected'!Q112/'Property Value'!E111</f>
        <v>3.1764177926623614E-4</v>
      </c>
      <c r="R112" s="42">
        <f>'Total Property Damage Expected'!R112/'Property Value'!F111</f>
        <v>1.6134465771276322E-4</v>
      </c>
      <c r="S112" s="42">
        <f>'Total Property Damage Expected'!S112/'Property Value'!G111</f>
        <v>3.5287451469017962E-4</v>
      </c>
    </row>
    <row r="113" spans="1:19" x14ac:dyDescent="0.35">
      <c r="A113">
        <v>2132</v>
      </c>
      <c r="B113" s="40">
        <f>'Total Property Damage Expected'!B113/'Property Value'!B112</f>
        <v>1.9328283015840186E-6</v>
      </c>
      <c r="C113" s="40">
        <f>'Total Property Damage Expected'!C113/'Property Value'!C112</f>
        <v>4.1609461393661004E-6</v>
      </c>
      <c r="D113" s="40">
        <f>'Total Property Damage Expected'!D113/'Property Value'!D112</f>
        <v>3.9723162708839653E-6</v>
      </c>
      <c r="E113" s="40">
        <f>'Total Property Damage Expected'!E113/'Property Value'!E112</f>
        <v>1.9435020452988718E-5</v>
      </c>
      <c r="F113" s="40">
        <f>'Total Property Damage Expected'!F113/'Property Value'!F112</f>
        <v>1.1736932565725945E-5</v>
      </c>
      <c r="G113" s="40">
        <f>'Total Property Damage Expected'!G113/'Property Value'!G112</f>
        <v>2.6929635881068875E-5</v>
      </c>
      <c r="H113" s="41">
        <f>'Total Property Damage Expected'!H113/'Property Value'!B112</f>
        <v>3.4023546489888674E-6</v>
      </c>
      <c r="I113" s="41">
        <f>'Total Property Damage Expected'!I113/'Property Value'!C112</f>
        <v>6.0704698417304735E-6</v>
      </c>
      <c r="J113" s="41">
        <f>'Total Property Damage Expected'!J113/'Property Value'!D112</f>
        <v>3.4679528261549611E-6</v>
      </c>
      <c r="K113" s="41">
        <f>'Total Property Damage Expected'!K113/'Property Value'!E112</f>
        <v>1.8986540436786134E-5</v>
      </c>
      <c r="L113" s="41">
        <f>'Total Property Damage Expected'!L113/'Property Value'!F112</f>
        <v>1.2364262188680318E-5</v>
      </c>
      <c r="M113" s="41">
        <f>'Total Property Damage Expected'!M113/'Property Value'!G112</f>
        <v>2.0281271229476068E-5</v>
      </c>
      <c r="N113" s="42">
        <f>'Total Property Damage Expected'!N113/'Property Value'!B112</f>
        <v>6.4496275983274686E-5</v>
      </c>
      <c r="O113" s="42">
        <f>'Total Property Damage Expected'!O113/'Property Value'!C112</f>
        <v>1.9292174880464655E-4</v>
      </c>
      <c r="P113" s="42">
        <f>'Total Property Damage Expected'!P113/'Property Value'!D112</f>
        <v>1.2781236762790166E-4</v>
      </c>
      <c r="Q113" s="42">
        <f>'Total Property Damage Expected'!Q113/'Property Value'!E112</f>
        <v>3.1698268887825381E-4</v>
      </c>
      <c r="R113" s="42">
        <f>'Total Property Damage Expected'!R113/'Property Value'!F112</f>
        <v>1.6100987582954744E-4</v>
      </c>
      <c r="S113" s="42">
        <f>'Total Property Damage Expected'!S113/'Property Value'!G112</f>
        <v>3.5214231818462714E-4</v>
      </c>
    </row>
    <row r="114" spans="1:19" x14ac:dyDescent="0.35">
      <c r="A114">
        <v>2133</v>
      </c>
      <c r="B114" s="40">
        <f>'Total Property Damage Expected'!B114/'Property Value'!B113</f>
        <v>1.9442164464129541E-6</v>
      </c>
      <c r="C114" s="40">
        <f>'Total Property Damage Expected'!C114/'Property Value'!C113</f>
        <v>4.1854622628219012E-6</v>
      </c>
      <c r="D114" s="40">
        <f>'Total Property Damage Expected'!D114/'Property Value'!D113</f>
        <v>3.9957209949156285E-6</v>
      </c>
      <c r="E114" s="40">
        <f>'Total Property Damage Expected'!E114/'Property Value'!E113</f>
        <v>1.9549530793866161E-5</v>
      </c>
      <c r="F114" s="40">
        <f>'Total Property Damage Expected'!F114/'Property Value'!F113</f>
        <v>1.1806086089500609E-5</v>
      </c>
      <c r="G114" s="40">
        <f>'Total Property Damage Expected'!G114/'Property Value'!G113</f>
        <v>2.7088304187691229E-5</v>
      </c>
      <c r="H114" s="41">
        <f>'Total Property Damage Expected'!H114/'Property Value'!B113</f>
        <v>3.3968733476379683E-6</v>
      </c>
      <c r="I114" s="41">
        <f>'Total Property Damage Expected'!I114/'Property Value'!C113</f>
        <v>6.0606901221019055E-6</v>
      </c>
      <c r="J114" s="41">
        <f>'Total Property Damage Expected'!J114/'Property Value'!D113</f>
        <v>3.4623658440581635E-6</v>
      </c>
      <c r="K114" s="41">
        <f>'Total Property Damage Expected'!K114/'Property Value'!E113</f>
        <v>1.8955952517394492E-5</v>
      </c>
      <c r="L114" s="41">
        <f>'Total Property Damage Expected'!L114/'Property Value'!F113</f>
        <v>1.2344342969777662E-5</v>
      </c>
      <c r="M114" s="41">
        <f>'Total Property Damage Expected'!M114/'Property Value'!G113</f>
        <v>2.0248597457674791E-5</v>
      </c>
      <c r="N114" s="42">
        <f>'Total Property Damage Expected'!N114/'Property Value'!B113</f>
        <v>6.4362449521090061E-5</v>
      </c>
      <c r="O114" s="42">
        <f>'Total Property Damage Expected'!O114/'Property Value'!C113</f>
        <v>1.9252144607821172E-4</v>
      </c>
      <c r="P114" s="42">
        <f>'Total Property Damage Expected'!P114/'Property Value'!D113</f>
        <v>1.275471635254583E-4</v>
      </c>
      <c r="Q114" s="42">
        <f>'Total Property Damage Expected'!Q114/'Property Value'!E113</f>
        <v>3.1632496606899665E-4</v>
      </c>
      <c r="R114" s="42">
        <f>'Total Property Damage Expected'!R114/'Property Value'!F113</f>
        <v>1.6067578860155549E-4</v>
      </c>
      <c r="S114" s="42">
        <f>'Total Property Damage Expected'!S114/'Property Value'!G113</f>
        <v>3.5141164094924126E-4</v>
      </c>
    </row>
    <row r="115" spans="1:19" x14ac:dyDescent="0.35">
      <c r="A115">
        <v>2134</v>
      </c>
      <c r="B115" s="40">
        <f>'Total Property Damage Expected'!B115/'Property Value'!B114</f>
        <v>1.9556716897226685E-6</v>
      </c>
      <c r="C115" s="40">
        <f>'Total Property Damage Expected'!C115/'Property Value'!C114</f>
        <v>4.2101228342684156E-6</v>
      </c>
      <c r="D115" s="40">
        <f>'Total Property Damage Expected'!D115/'Property Value'!D114</f>
        <v>4.0192636186183253E-6</v>
      </c>
      <c r="E115" s="40">
        <f>'Total Property Damage Expected'!E115/'Property Value'!E114</f>
        <v>1.9664715824960654E-5</v>
      </c>
      <c r="F115" s="40">
        <f>'Total Property Damage Expected'!F115/'Property Value'!F114</f>
        <v>1.1875647062992108E-5</v>
      </c>
      <c r="G115" s="40">
        <f>'Total Property Damage Expected'!G115/'Property Value'!G114</f>
        <v>2.7247907361447983E-5</v>
      </c>
      <c r="H115" s="41">
        <f>'Total Property Damage Expected'!H115/'Property Value'!B114</f>
        <v>3.3914008768375547E-6</v>
      </c>
      <c r="I115" s="41">
        <f>'Total Property Damage Expected'!I115/'Property Value'!C114</f>
        <v>6.0509261579121264E-6</v>
      </c>
      <c r="J115" s="41">
        <f>'Total Property Damage Expected'!J115/'Property Value'!D114</f>
        <v>3.4567878627668887E-6</v>
      </c>
      <c r="K115" s="41">
        <f>'Total Property Damage Expected'!K115/'Property Value'!E114</f>
        <v>1.8925413876112031E-5</v>
      </c>
      <c r="L115" s="41">
        <f>'Total Property Damage Expected'!L115/'Property Value'!F114</f>
        <v>1.2324455841369013E-5</v>
      </c>
      <c r="M115" s="41">
        <f>'Total Property Damage Expected'!M115/'Property Value'!G114</f>
        <v>2.0215976324357147E-5</v>
      </c>
      <c r="N115" s="42">
        <f>'Total Property Damage Expected'!N115/'Property Value'!B114</f>
        <v>6.4228900741945396E-5</v>
      </c>
      <c r="O115" s="42">
        <f>'Total Property Damage Expected'!O115/'Property Value'!C114</f>
        <v>1.9212197395938744E-4</v>
      </c>
      <c r="P115" s="42">
        <f>'Total Property Damage Expected'!P115/'Property Value'!D114</f>
        <v>1.2728250970791505E-4</v>
      </c>
      <c r="Q115" s="42">
        <f>'Total Property Damage Expected'!Q115/'Property Value'!E114</f>
        <v>3.1566860800080889E-4</v>
      </c>
      <c r="R115" s="42">
        <f>'Total Property Damage Expected'!R115/'Property Value'!F114</f>
        <v>1.6034239458741356E-4</v>
      </c>
      <c r="S115" s="42">
        <f>'Total Property Damage Expected'!S115/'Property Value'!G114</f>
        <v>3.5068247983161449E-4</v>
      </c>
    </row>
    <row r="116" spans="1:19" x14ac:dyDescent="0.35">
      <c r="A116">
        <v>2135</v>
      </c>
      <c r="B116" s="40">
        <f>'Total Property Damage Expected'!B116/'Property Value'!B115</f>
        <v>1.9671944268546515E-6</v>
      </c>
      <c r="C116" s="40">
        <f>'Total Property Damage Expected'!C116/'Property Value'!C115</f>
        <v>4.2349287047872627E-6</v>
      </c>
      <c r="D116" s="40">
        <f>'Total Property Damage Expected'!D116/'Property Value'!D115</f>
        <v>4.0429449544912445E-6</v>
      </c>
      <c r="E116" s="40">
        <f>'Total Property Damage Expected'!E116/'Property Value'!E115</f>
        <v>1.97805795215192E-5</v>
      </c>
      <c r="F116" s="40">
        <f>'Total Property Damage Expected'!F116/'Property Value'!F115</f>
        <v>1.1945617886877415E-5</v>
      </c>
      <c r="G116" s="40">
        <f>'Total Property Damage Expected'!G116/'Property Value'!G115</f>
        <v>2.7408450910537813E-5</v>
      </c>
      <c r="H116" s="41">
        <f>'Total Property Damage Expected'!H116/'Property Value'!B115</f>
        <v>3.3859372223613309E-6</v>
      </c>
      <c r="I116" s="41">
        <f>'Total Property Damage Expected'!I116/'Property Value'!C115</f>
        <v>6.0411779237786235E-6</v>
      </c>
      <c r="J116" s="41">
        <f>'Total Property Damage Expected'!J116/'Property Value'!D115</f>
        <v>3.4512188677805527E-6</v>
      </c>
      <c r="K116" s="41">
        <f>'Total Property Damage Expected'!K116/'Property Value'!E115</f>
        <v>1.8894924433550162E-5</v>
      </c>
      <c r="L116" s="41">
        <f>'Total Property Damage Expected'!L116/'Property Value'!F115</f>
        <v>1.230460075175557E-5</v>
      </c>
      <c r="M116" s="41">
        <f>'Total Property Damage Expected'!M116/'Property Value'!G115</f>
        <v>2.0183407744720877E-5</v>
      </c>
      <c r="N116" s="42">
        <f>'Total Property Damage Expected'!N116/'Property Value'!B115</f>
        <v>6.4095629069662615E-5</v>
      </c>
      <c r="O116" s="42">
        <f>'Total Property Damage Expected'!O116/'Property Value'!C115</f>
        <v>1.9172333072470552E-4</v>
      </c>
      <c r="P116" s="42">
        <f>'Total Property Damage Expected'!P116/'Property Value'!D115</f>
        <v>1.2701840503345901E-4</v>
      </c>
      <c r="Q116" s="42">
        <f>'Total Property Damage Expected'!Q116/'Property Value'!E115</f>
        <v>3.1501361184192288E-4</v>
      </c>
      <c r="R116" s="42">
        <f>'Total Property Damage Expected'!R116/'Property Value'!F115</f>
        <v>1.6000969234873842E-4</v>
      </c>
      <c r="S116" s="42">
        <f>'Total Property Damage Expected'!S116/'Property Value'!G115</f>
        <v>3.4995483168588024E-4</v>
      </c>
    </row>
    <row r="117" spans="1:19" x14ac:dyDescent="0.35">
      <c r="A117">
        <v>2136</v>
      </c>
      <c r="B117" s="40">
        <f>'Total Property Damage Expected'!B117/'Property Value'!B116</f>
        <v>1.9787850554797265E-6</v>
      </c>
      <c r="C117" s="40">
        <f>'Total Property Damage Expected'!C117/'Property Value'!C116</f>
        <v>4.2598807304745975E-6</v>
      </c>
      <c r="D117" s="40">
        <f>'Total Property Damage Expected'!D117/'Property Value'!D116</f>
        <v>4.0667658198207855E-6</v>
      </c>
      <c r="E117" s="40">
        <f>'Total Property Damage Expected'!E117/'Property Value'!E116</f>
        <v>1.9897125882210793E-5</v>
      </c>
      <c r="F117" s="40">
        <f>'Total Property Damage Expected'!F117/'Property Value'!F116</f>
        <v>1.2016000975978185E-5</v>
      </c>
      <c r="G117" s="40">
        <f>'Total Property Damage Expected'!G117/'Property Value'!G116</f>
        <v>2.7569940375613506E-5</v>
      </c>
      <c r="H117" s="41">
        <f>'Total Property Damage Expected'!H117/'Property Value'!B116</f>
        <v>3.3804823700059172E-6</v>
      </c>
      <c r="I117" s="41">
        <f>'Total Property Damage Expected'!I117/'Property Value'!C116</f>
        <v>6.0314453943597786E-6</v>
      </c>
      <c r="J117" s="41">
        <f>'Total Property Damage Expected'!J117/'Property Value'!D116</f>
        <v>3.4456588446219332E-6</v>
      </c>
      <c r="K117" s="41">
        <f>'Total Property Damage Expected'!K117/'Property Value'!E116</f>
        <v>1.8864484110448182E-5</v>
      </c>
      <c r="L117" s="41">
        <f>'Total Property Damage Expected'!L117/'Property Value'!F116</f>
        <v>1.2284777649321815E-5</v>
      </c>
      <c r="M117" s="41">
        <f>'Total Property Damage Expected'!M117/'Property Value'!G116</f>
        <v>2.0150891634100322E-5</v>
      </c>
      <c r="N117" s="42">
        <f>'Total Property Damage Expected'!N117/'Property Value'!B116</f>
        <v>6.3962633929259233E-5</v>
      </c>
      <c r="O117" s="42">
        <f>'Total Property Damage Expected'!O117/'Property Value'!C116</f>
        <v>1.913255146542739E-4</v>
      </c>
      <c r="P117" s="42">
        <f>'Total Property Damage Expected'!P117/'Property Value'!D116</f>
        <v>1.2675484836264641E-4</v>
      </c>
      <c r="Q117" s="42">
        <f>'Total Property Damage Expected'!Q117/'Property Value'!E116</f>
        <v>3.1435997476644682E-4</v>
      </c>
      <c r="R117" s="42">
        <f>'Total Property Damage Expected'!R117/'Property Value'!F116</f>
        <v>1.5967768045013151E-4</v>
      </c>
      <c r="S117" s="42">
        <f>'Total Property Damage Expected'!S117/'Property Value'!G116</f>
        <v>3.4922869337269941E-4</v>
      </c>
    </row>
    <row r="118" spans="1:19" x14ac:dyDescent="0.35">
      <c r="A118">
        <v>2137</v>
      </c>
      <c r="B118" s="40">
        <f>'Total Property Damage Expected'!B118/'Property Value'!B117</f>
        <v>1.9904439756117772E-6</v>
      </c>
      <c r="C118" s="40">
        <f>'Total Property Damage Expected'!C118/'Property Value'!C117</f>
        <v>4.2849797724706585E-6</v>
      </c>
      <c r="D118" s="40">
        <f>'Total Property Damage Expected'!D118/'Property Value'!D117</f>
        <v>4.0907270367087657E-6</v>
      </c>
      <c r="E118" s="40">
        <f>'Total Property Damage Expected'!E118/'Property Value'!E117</f>
        <v>2.0014358929264411E-5</v>
      </c>
      <c r="F118" s="40">
        <f>'Total Property Damage Expected'!F118/'Property Value'!F117</f>
        <v>1.2086798759344104E-5</v>
      </c>
      <c r="G118" s="40">
        <f>'Total Property Damage Expected'!G118/'Property Value'!G117</f>
        <v>2.7732381329973127E-5</v>
      </c>
      <c r="H118" s="41">
        <f>'Total Property Damage Expected'!H118/'Property Value'!B117</f>
        <v>3.3750363055908188E-6</v>
      </c>
      <c r="I118" s="41">
        <f>'Total Property Damage Expected'!I118/'Property Value'!C117</f>
        <v>6.0217285443547972E-6</v>
      </c>
      <c r="J118" s="41">
        <f>'Total Property Damage Expected'!J118/'Property Value'!D117</f>
        <v>3.4401077788371319E-6</v>
      </c>
      <c r="K118" s="41">
        <f>'Total Property Damage Expected'!K118/'Property Value'!E117</f>
        <v>1.8834092827673079E-5</v>
      </c>
      <c r="L118" s="41">
        <f>'Total Property Damage Expected'!L118/'Property Value'!F117</f>
        <v>1.2264986482535387E-5</v>
      </c>
      <c r="M118" s="41">
        <f>'Total Property Damage Expected'!M118/'Property Value'!G117</f>
        <v>2.0118427907966235E-5</v>
      </c>
      <c r="N118" s="42">
        <f>'Total Property Damage Expected'!N118/'Property Value'!B117</f>
        <v>6.3829914746945781E-5</v>
      </c>
      <c r="O118" s="42">
        <f>'Total Property Damage Expected'!O118/'Property Value'!C117</f>
        <v>1.9092852403176919E-4</v>
      </c>
      <c r="P118" s="42">
        <f>'Total Property Damage Expected'!P118/'Property Value'!D117</f>
        <v>1.2649183855839786E-4</v>
      </c>
      <c r="Q118" s="42">
        <f>'Total Property Damage Expected'!Q118/'Property Value'!E117</f>
        <v>3.137076939543523E-4</v>
      </c>
      <c r="R118" s="42">
        <f>'Total Property Damage Expected'!R118/'Property Value'!F117</f>
        <v>1.5934635745917263E-4</v>
      </c>
      <c r="S118" s="42">
        <f>'Total Property Damage Expected'!S118/'Property Value'!G117</f>
        <v>3.485040617592471E-4</v>
      </c>
    </row>
    <row r="119" spans="1:19" x14ac:dyDescent="0.35">
      <c r="A119">
        <v>2138</v>
      </c>
      <c r="B119" s="40">
        <f>'Total Property Damage Expected'!B119/'Property Value'!B118</f>
        <v>2.002171589621553E-6</v>
      </c>
      <c r="C119" s="40">
        <f>'Total Property Damage Expected'!C119/'Property Value'!C118</f>
        <v>4.3102266969894896E-6</v>
      </c>
      <c r="D119" s="40">
        <f>'Total Property Damage Expected'!D119/'Property Value'!D118</f>
        <v>4.1148294321007935E-6</v>
      </c>
      <c r="E119" s="40">
        <f>'Total Property Damage Expected'!E119/'Property Value'!E118</f>
        <v>2.0132282708607853E-5</v>
      </c>
      <c r="F119" s="40">
        <f>'Total Property Damage Expected'!F119/'Property Value'!F118</f>
        <v>1.2158013680336723E-5</v>
      </c>
      <c r="G119" s="40">
        <f>'Total Property Damage Expected'!G119/'Property Value'!G118</f>
        <v>2.7895779379752386E-5</v>
      </c>
      <c r="H119" s="41">
        <f>'Total Property Damage Expected'!H119/'Property Value'!B118</f>
        <v>3.3695990149583838E-6</v>
      </c>
      <c r="I119" s="41">
        <f>'Total Property Damage Expected'!I119/'Property Value'!C118</f>
        <v>6.0120273485036448E-6</v>
      </c>
      <c r="J119" s="41">
        <f>'Total Property Damage Expected'!J119/'Property Value'!D118</f>
        <v>3.4345656559955336E-6</v>
      </c>
      <c r="K119" s="41">
        <f>'Total Property Damage Expected'!K119/'Property Value'!E118</f>
        <v>1.8803750506219328E-5</v>
      </c>
      <c r="L119" s="41">
        <f>'Total Property Damage Expected'!L119/'Property Value'!F118</f>
        <v>1.2245227199946942E-5</v>
      </c>
      <c r="M119" s="41">
        <f>'Total Property Damage Expected'!M119/'Property Value'!G118</f>
        <v>2.0086016481925546E-5</v>
      </c>
      <c r="N119" s="42">
        <f>'Total Property Damage Expected'!N119/'Property Value'!B118</f>
        <v>6.3697470950123378E-5</v>
      </c>
      <c r="O119" s="42">
        <f>'Total Property Damage Expected'!O119/'Property Value'!C118</f>
        <v>1.9053235714442938E-4</v>
      </c>
      <c r="P119" s="42">
        <f>'Total Property Damage Expected'!P119/'Property Value'!D118</f>
        <v>1.262293744859933E-4</v>
      </c>
      <c r="Q119" s="42">
        <f>'Total Property Damage Expected'!Q119/'Property Value'!E118</f>
        <v>3.1305676659146254E-4</v>
      </c>
      <c r="R119" s="42">
        <f>'Total Property Damage Expected'!R119/'Property Value'!F118</f>
        <v>1.5901572194641376E-4</v>
      </c>
      <c r="S119" s="42">
        <f>'Total Property Damage Expected'!S119/'Property Value'!G118</f>
        <v>3.4778093371919859E-4</v>
      </c>
    </row>
    <row r="120" spans="1:19" x14ac:dyDescent="0.35">
      <c r="A120">
        <v>2139</v>
      </c>
      <c r="B120" s="40">
        <f>'Total Property Damage Expected'!B120/'Property Value'!B119</f>
        <v>2.013968302250555E-6</v>
      </c>
      <c r="C120" s="40">
        <f>'Total Property Damage Expected'!C120/'Property Value'!C119</f>
        <v>4.3356223753488302E-6</v>
      </c>
      <c r="D120" s="40">
        <f>'Total Property Damage Expected'!D120/'Property Value'!D119</f>
        <v>4.1390738378148065E-6</v>
      </c>
      <c r="E120" s="40">
        <f>'Total Property Damage Expected'!E120/'Property Value'!E119</f>
        <v>2.0250901290007346E-5</v>
      </c>
      <c r="F120" s="40">
        <f>'Total Property Damage Expected'!F120/'Property Value'!F119</f>
        <v>1.2229648196713773E-5</v>
      </c>
      <c r="G120" s="40">
        <f>'Total Property Damage Expected'!G120/'Property Value'!G119</f>
        <v>2.8060140164118118E-5</v>
      </c>
      <c r="H120" s="41">
        <f>'Total Property Damage Expected'!H120/'Property Value'!B119</f>
        <v>3.3641704839737708E-6</v>
      </c>
      <c r="I120" s="41">
        <f>'Total Property Damage Expected'!I120/'Property Value'!C119</f>
        <v>6.0023417815869845E-6</v>
      </c>
      <c r="J120" s="41">
        <f>'Total Property Damage Expected'!J120/'Property Value'!D119</f>
        <v>3.429032461689775E-6</v>
      </c>
      <c r="K120" s="41">
        <f>'Total Property Damage Expected'!K120/'Property Value'!E119</f>
        <v>1.8773457067208688E-5</v>
      </c>
      <c r="L120" s="41">
        <f>'Total Property Damage Expected'!L120/'Property Value'!F119</f>
        <v>1.2225499750190026E-5</v>
      </c>
      <c r="M120" s="41">
        <f>'Total Property Damage Expected'!M120/'Property Value'!G119</f>
        <v>2.0053657271721146E-5</v>
      </c>
      <c r="N120" s="42">
        <f>'Total Property Damage Expected'!N120/'Property Value'!B119</f>
        <v>6.3565301967381281E-5</v>
      </c>
      <c r="O120" s="42">
        <f>'Total Property Damage Expected'!O120/'Property Value'!C119</f>
        <v>1.9013701228304624E-4</v>
      </c>
      <c r="P120" s="42">
        <f>'Total Property Damage Expected'!P120/'Property Value'!D119</f>
        <v>1.2596745501306718E-4</v>
      </c>
      <c r="Q120" s="42">
        <f>'Total Property Damage Expected'!Q120/'Property Value'!E119</f>
        <v>3.1240718986943968E-4</v>
      </c>
      <c r="R120" s="42">
        <f>'Total Property Damage Expected'!R120/'Property Value'!F119</f>
        <v>1.5868577248537294E-4</v>
      </c>
      <c r="S120" s="42">
        <f>'Total Property Damage Expected'!S120/'Property Value'!G119</f>
        <v>3.4705930613271638E-4</v>
      </c>
    </row>
    <row r="121" spans="1:19" x14ac:dyDescent="0.35">
      <c r="A121">
        <v>2140</v>
      </c>
      <c r="B121" s="40">
        <f>'Total Property Damage Expected'!B121/'Property Value'!B120</f>
        <v>1.9702035866162307E-6</v>
      </c>
      <c r="C121" s="40">
        <f>'Total Property Damage Expected'!C121/'Property Value'!C120</f>
        <v>4.2414067513278782E-6</v>
      </c>
      <c r="D121" s="40">
        <f>'Total Property Damage Expected'!D121/'Property Value'!D120</f>
        <v>4.0491293291058002E-6</v>
      </c>
      <c r="E121" s="40">
        <f>'Total Property Damage Expected'!E121/'Property Value'!E120</f>
        <v>1.9810837295303178E-5</v>
      </c>
      <c r="F121" s="40">
        <f>'Total Property Damage Expected'!F121/'Property Value'!F120</f>
        <v>1.1963890749072267E-5</v>
      </c>
      <c r="G121" s="40">
        <f>'Total Property Damage Expected'!G121/'Property Value'!G120</f>
        <v>2.7450376816020928E-5</v>
      </c>
      <c r="H121" s="41">
        <f>'Total Property Damage Expected'!H121/'Property Value'!B120</f>
        <v>3.2665168874415044E-6</v>
      </c>
      <c r="I121" s="41">
        <f>'Total Property Damage Expected'!I121/'Property Value'!C120</f>
        <v>5.8281085596441147E-6</v>
      </c>
      <c r="J121" s="41">
        <f>'Total Property Damage Expected'!J121/'Property Value'!D120</f>
        <v>3.3294960814423741E-6</v>
      </c>
      <c r="K121" s="41">
        <f>'Total Property Damage Expected'!K121/'Property Value'!E120</f>
        <v>1.8228509773160878E-5</v>
      </c>
      <c r="L121" s="41">
        <f>'Total Property Damage Expected'!L121/'Property Value'!F120</f>
        <v>1.1870623555390238E-5</v>
      </c>
      <c r="M121" s="41">
        <f>'Total Property Damage Expected'!M121/'Property Value'!G120</f>
        <v>1.9471548913795172E-5</v>
      </c>
      <c r="N121" s="42">
        <f>'Total Property Damage Expected'!N121/'Property Value'!B120</f>
        <v>6.1691478331759336E-5</v>
      </c>
      <c r="O121" s="42">
        <f>'Total Property Damage Expected'!O121/'Property Value'!C120</f>
        <v>1.845320168437838E-4</v>
      </c>
      <c r="P121" s="42">
        <f>'Total Property Damage Expected'!P121/'Property Value'!D120</f>
        <v>1.2225409588132331E-4</v>
      </c>
      <c r="Q121" s="42">
        <f>'Total Property Damage Expected'!Q121/'Property Value'!E120</f>
        <v>3.0319782629847789E-4</v>
      </c>
      <c r="R121" s="42">
        <f>'Total Property Damage Expected'!R121/'Property Value'!F120</f>
        <v>1.5400791928689989E-4</v>
      </c>
      <c r="S121" s="42">
        <f>'Total Property Damage Expected'!S121/'Property Value'!G120</f>
        <v>3.3682844258505704E-4</v>
      </c>
    </row>
    <row r="122" spans="1:19" x14ac:dyDescent="0.35">
      <c r="A122">
        <v>2141</v>
      </c>
      <c r="B122" s="40">
        <f>'Total Property Damage Expected'!B122/'Property Value'!B121</f>
        <v>1.9818119450868122E-6</v>
      </c>
      <c r="C122" s="40">
        <f>'Total Property Damage Expected'!C122/'Property Value'!C121</f>
        <v>4.2663969453988981E-6</v>
      </c>
      <c r="D122" s="40">
        <f>'Total Property Damage Expected'!D122/'Property Value'!D121</f>
        <v>4.0729866325161213E-6</v>
      </c>
      <c r="E122" s="40">
        <f>'Total Property Damage Expected'!E122/'Property Value'!E121</f>
        <v>1.9927561933552984E-5</v>
      </c>
      <c r="F122" s="40">
        <f>'Total Property Damage Expected'!F122/'Property Value'!F121</f>
        <v>1.2034381501125272E-5</v>
      </c>
      <c r="G122" s="40">
        <f>'Total Property Damage Expected'!G122/'Property Value'!G121</f>
        <v>2.7612113306806733E-5</v>
      </c>
      <c r="H122" s="41">
        <f>'Total Property Damage Expected'!H122/'Property Value'!B121</f>
        <v>3.2612544250367728E-6</v>
      </c>
      <c r="I122" s="41">
        <f>'Total Property Damage Expected'!I122/'Property Value'!C121</f>
        <v>5.818719291735004E-6</v>
      </c>
      <c r="J122" s="41">
        <f>'Total Property Damage Expected'!J122/'Property Value'!D121</f>
        <v>3.3241321575567651E-6</v>
      </c>
      <c r="K122" s="41">
        <f>'Total Property Damage Expected'!K122/'Property Value'!E121</f>
        <v>1.8199143065232831E-5</v>
      </c>
      <c r="L122" s="41">
        <f>'Total Property Damage Expected'!L122/'Property Value'!F121</f>
        <v>1.1851499603996898E-5</v>
      </c>
      <c r="M122" s="41">
        <f>'Total Property Damage Expected'!M122/'Property Value'!G121</f>
        <v>1.9440179630349956E-5</v>
      </c>
      <c r="N122" s="42">
        <f>'Total Property Damage Expected'!N122/'Property Value'!B121</f>
        <v>6.1563471680736251E-5</v>
      </c>
      <c r="O122" s="42">
        <f>'Total Property Damage Expected'!O122/'Property Value'!C121</f>
        <v>1.8414912238053755E-4</v>
      </c>
      <c r="P122" s="42">
        <f>'Total Property Damage Expected'!P122/'Property Value'!D121</f>
        <v>1.2200042490745778E-4</v>
      </c>
      <c r="Q122" s="42">
        <f>'Total Property Damage Expected'!Q122/'Property Value'!E121</f>
        <v>3.0256870637152087E-4</v>
      </c>
      <c r="R122" s="42">
        <f>'Total Property Damage Expected'!R122/'Property Value'!F121</f>
        <v>1.5368836075933581E-4</v>
      </c>
      <c r="S122" s="42">
        <f>'Total Property Damage Expected'!S122/'Property Value'!G121</f>
        <v>3.361295408555059E-4</v>
      </c>
    </row>
    <row r="123" spans="1:19" x14ac:dyDescent="0.35">
      <c r="A123">
        <v>2142</v>
      </c>
      <c r="B123" s="40">
        <f>'Total Property Damage Expected'!B123/'Property Value'!B122</f>
        <v>1.9934886995278902E-6</v>
      </c>
      <c r="C123" s="40">
        <f>'Total Property Damage Expected'!C123/'Property Value'!C122</f>
        <v>4.291534380665192E-6</v>
      </c>
      <c r="D123" s="40">
        <f>'Total Property Damage Expected'!D123/'Property Value'!D122</f>
        <v>4.0969845021765554E-6</v>
      </c>
      <c r="E123" s="40">
        <f>'Total Property Damage Expected'!E123/'Property Value'!E122</f>
        <v>2.0044974308568859E-5</v>
      </c>
      <c r="F123" s="40">
        <f>'Total Property Damage Expected'!F123/'Property Value'!F122</f>
        <v>1.2105287581789115E-5</v>
      </c>
      <c r="G123" s="40">
        <f>'Total Property Damage Expected'!G123/'Property Value'!G122</f>
        <v>2.7774802742341792E-5</v>
      </c>
      <c r="H123" s="41">
        <f>'Total Property Damage Expected'!H123/'Property Value'!B122</f>
        <v>3.2560004406260384E-6</v>
      </c>
      <c r="I123" s="41">
        <f>'Total Property Damage Expected'!I123/'Property Value'!C122</f>
        <v>5.8093451502345681E-6</v>
      </c>
      <c r="J123" s="41">
        <f>'Total Property Damage Expected'!J123/'Property Value'!D122</f>
        <v>3.3187768751228202E-6</v>
      </c>
      <c r="K123" s="41">
        <f>'Total Property Damage Expected'!K123/'Property Value'!E122</f>
        <v>1.8169823668003528E-5</v>
      </c>
      <c r="L123" s="41">
        <f>'Total Property Damage Expected'!L123/'Property Value'!F122</f>
        <v>1.1832406461896362E-5</v>
      </c>
      <c r="M123" s="41">
        <f>'Total Property Damage Expected'!M123/'Property Value'!G122</f>
        <v>1.9408860883816224E-5</v>
      </c>
      <c r="N123" s="42">
        <f>'Total Property Damage Expected'!N123/'Property Value'!B122</f>
        <v>6.1435730636943698E-5</v>
      </c>
      <c r="O123" s="42">
        <f>'Total Property Damage Expected'!O123/'Property Value'!C122</f>
        <v>1.8376702240364924E-4</v>
      </c>
      <c r="P123" s="42">
        <f>'Total Property Damage Expected'!P123/'Property Value'!D122</f>
        <v>1.2174728028784254E-4</v>
      </c>
      <c r="Q123" s="42">
        <f>'Total Property Damage Expected'!Q123/'Property Value'!E122</f>
        <v>3.0194089183612074E-4</v>
      </c>
      <c r="R123" s="42">
        <f>'Total Property Damage Expected'!R123/'Property Value'!F122</f>
        <v>1.5336946529931404E-4</v>
      </c>
      <c r="S123" s="42">
        <f>'Total Property Damage Expected'!S123/'Property Value'!G122</f>
        <v>3.3543208931117026E-4</v>
      </c>
    </row>
    <row r="124" spans="1:19" x14ac:dyDescent="0.35">
      <c r="A124">
        <v>2143</v>
      </c>
      <c r="B124" s="40">
        <f>'Total Property Damage Expected'!B124/'Property Value'!B123</f>
        <v>2.0052342529257079E-6</v>
      </c>
      <c r="C124" s="40">
        <f>'Total Property Damage Expected'!C124/'Property Value'!C123</f>
        <v>4.3168199246658236E-6</v>
      </c>
      <c r="D124" s="40">
        <f>'Total Property Damage Expected'!D124/'Property Value'!D123</f>
        <v>4.121123766297662E-6</v>
      </c>
      <c r="E124" s="40">
        <f>'Total Property Damage Expected'!E124/'Property Value'!E123</f>
        <v>2.0163078472467524E-5</v>
      </c>
      <c r="F124" s="40">
        <f>'Total Property Damage Expected'!F124/'Property Value'!F123</f>
        <v>1.2176611438162877E-5</v>
      </c>
      <c r="G124" s="40">
        <f>'Total Property Damage Expected'!G124/'Property Value'!G123</f>
        <v>2.7938450737337342E-5</v>
      </c>
      <c r="H124" s="41">
        <f>'Total Property Damage Expected'!H124/'Property Value'!B123</f>
        <v>3.250754920550982E-6</v>
      </c>
      <c r="I124" s="41">
        <f>'Total Property Damage Expected'!I124/'Property Value'!C123</f>
        <v>5.7999861107736818E-6</v>
      </c>
      <c r="J124" s="41">
        <f>'Total Property Damage Expected'!J124/'Property Value'!D123</f>
        <v>3.3134302202188846E-6</v>
      </c>
      <c r="K124" s="41">
        <f>'Total Property Damage Expected'!K124/'Property Value'!E123</f>
        <v>1.814055150525394E-5</v>
      </c>
      <c r="L124" s="41">
        <f>'Total Property Damage Expected'!L124/'Property Value'!F123</f>
        <v>1.181334407945388E-5</v>
      </c>
      <c r="M124" s="41">
        <f>'Total Property Damage Expected'!M124/'Property Value'!G123</f>
        <v>1.9377592592777401E-5</v>
      </c>
      <c r="N124" s="42">
        <f>'Total Property Damage Expected'!N124/'Property Value'!B123</f>
        <v>6.1308254649260273E-5</v>
      </c>
      <c r="O124" s="42">
        <f>'Total Property Damage Expected'!O124/'Property Value'!C123</f>
        <v>1.8338571526460047E-4</v>
      </c>
      <c r="P124" s="42">
        <f>'Total Property Damage Expected'!P124/'Property Value'!D123</f>
        <v>1.2149466093031952E-4</v>
      </c>
      <c r="Q124" s="42">
        <f>'Total Property Damage Expected'!Q124/'Property Value'!E123</f>
        <v>3.0131437998365696E-4</v>
      </c>
      <c r="R124" s="42">
        <f>'Total Property Damage Expected'!R124/'Property Value'!F123</f>
        <v>1.5305123153100351E-4</v>
      </c>
      <c r="S124" s="42">
        <f>'Total Property Damage Expected'!S124/'Property Value'!G123</f>
        <v>3.3473608494299012E-4</v>
      </c>
    </row>
    <row r="125" spans="1:19" x14ac:dyDescent="0.35">
      <c r="A125">
        <v>2144</v>
      </c>
      <c r="B125" s="40">
        <f>'Total Property Damage Expected'!B125/'Property Value'!B124</f>
        <v>2.0170490106408885E-6</v>
      </c>
      <c r="C125" s="40">
        <f>'Total Property Damage Expected'!C125/'Property Value'!C124</f>
        <v>4.342254450051362E-6</v>
      </c>
      <c r="D125" s="40">
        <f>'Total Property Damage Expected'!D125/'Property Value'!D124</f>
        <v>4.1454052579697893E-6</v>
      </c>
      <c r="E125" s="40">
        <f>'Total Property Damage Expected'!E125/'Property Value'!E124</f>
        <v>2.0281878501240623E-5</v>
      </c>
      <c r="F125" s="40">
        <f>'Total Property Damage Expected'!F125/'Property Value'!F124</f>
        <v>1.2248355531763857E-5</v>
      </c>
      <c r="G125" s="40">
        <f>'Total Property Damage Expected'!G125/'Property Value'!G124</f>
        <v>2.8103062939586301E-5</v>
      </c>
      <c r="H125" s="41">
        <f>'Total Property Damage Expected'!H125/'Property Value'!B124</f>
        <v>3.2455178511752915E-6</v>
      </c>
      <c r="I125" s="41">
        <f>'Total Property Damage Expected'!I125/'Property Value'!C124</f>
        <v>5.7906421490224781E-6</v>
      </c>
      <c r="J125" s="41">
        <f>'Total Property Damage Expected'!J125/'Property Value'!D124</f>
        <v>3.3080921789457351E-6</v>
      </c>
      <c r="K125" s="41">
        <f>'Total Property Damage Expected'!K125/'Property Value'!E124</f>
        <v>1.8111326500887816E-5</v>
      </c>
      <c r="L125" s="41">
        <f>'Total Property Damage Expected'!L125/'Property Value'!F124</f>
        <v>1.1794312407114671E-5</v>
      </c>
      <c r="M125" s="41">
        <f>'Total Property Damage Expected'!M125/'Property Value'!G124</f>
        <v>1.9346374675948088E-5</v>
      </c>
      <c r="N125" s="42">
        <f>'Total Property Damage Expected'!N125/'Property Value'!B124</f>
        <v>6.11810431677082E-5</v>
      </c>
      <c r="O125" s="42">
        <f>'Total Property Damage Expected'!O125/'Property Value'!C124</f>
        <v>1.8300519931829337E-4</v>
      </c>
      <c r="P125" s="42">
        <f>'Total Property Damage Expected'!P125/'Property Value'!D124</f>
        <v>1.2124256574499686E-4</v>
      </c>
      <c r="Q125" s="42">
        <f>'Total Property Damage Expected'!Q125/'Property Value'!E124</f>
        <v>3.0068916811112922E-4</v>
      </c>
      <c r="R125" s="42">
        <f>'Total Property Damage Expected'!R125/'Property Value'!F124</f>
        <v>1.5273365808142781E-4</v>
      </c>
      <c r="S125" s="42">
        <f>'Total Property Damage Expected'!S125/'Property Value'!G124</f>
        <v>3.3404152474814927E-4</v>
      </c>
    </row>
    <row r="126" spans="1:19" x14ac:dyDescent="0.35">
      <c r="A126">
        <v>2145</v>
      </c>
      <c r="B126" s="40">
        <f>'Total Property Damage Expected'!B126/'Property Value'!B125</f>
        <v>2.0289333804224222E-6</v>
      </c>
      <c r="C126" s="40">
        <f>'Total Property Damage Expected'!C126/'Property Value'!C125</f>
        <v>4.3678388346139989E-6</v>
      </c>
      <c r="D126" s="40">
        <f>'Total Property Damage Expected'!D126/'Property Value'!D125</f>
        <v>4.1698298151918137E-6</v>
      </c>
      <c r="E126" s="40">
        <f>'Total Property Damage Expected'!E126/'Property Value'!E125</f>
        <v>2.0401378494895361E-5</v>
      </c>
      <c r="F126" s="40">
        <f>'Total Property Damage Expected'!F126/'Property Value'!F125</f>
        <v>1.2320522338612505E-5</v>
      </c>
      <c r="G126" s="40">
        <f>'Total Property Damage Expected'!G126/'Property Value'!G125</f>
        <v>2.8268645030158133E-5</v>
      </c>
      <c r="H126" s="41">
        <f>'Total Property Damage Expected'!H126/'Property Value'!B125</f>
        <v>3.2402892188846215E-6</v>
      </c>
      <c r="I126" s="41">
        <f>'Total Property Damage Expected'!I126/'Property Value'!C125</f>
        <v>5.7813132406902918E-6</v>
      </c>
      <c r="J126" s="41">
        <f>'Total Property Damage Expected'!J126/'Property Value'!D125</f>
        <v>3.3027627374265385E-6</v>
      </c>
      <c r="K126" s="41">
        <f>'Total Property Damage Expected'!K126/'Property Value'!E125</f>
        <v>1.8082148578931511E-5</v>
      </c>
      <c r="L126" s="41">
        <f>'Total Property Damage Expected'!L126/'Property Value'!F125</f>
        <v>1.1775311395403783E-5</v>
      </c>
      <c r="M126" s="41">
        <f>'Total Property Damage Expected'!M126/'Property Value'!G125</f>
        <v>1.9315207052173838E-5</v>
      </c>
      <c r="N126" s="42">
        <f>'Total Property Damage Expected'!N126/'Property Value'!B125</f>
        <v>6.1054095643450776E-5</v>
      </c>
      <c r="O126" s="42">
        <f>'Total Property Damage Expected'!O126/'Property Value'!C125</f>
        <v>1.826254729230437E-4</v>
      </c>
      <c r="P126" s="42">
        <f>'Total Property Damage Expected'!P126/'Property Value'!D125</f>
        <v>1.2099099364424412E-4</v>
      </c>
      <c r="Q126" s="42">
        <f>'Total Property Damage Expected'!Q126/'Property Value'!E125</f>
        <v>3.0006525352114599E-4</v>
      </c>
      <c r="R126" s="42">
        <f>'Total Property Damage Expected'!R126/'Property Value'!F125</f>
        <v>1.5241674358045952E-4</v>
      </c>
      <c r="S126" s="42">
        <f>'Total Property Damage Expected'!S126/'Property Value'!G125</f>
        <v>3.333484057300622E-4</v>
      </c>
    </row>
    <row r="127" spans="1:19" x14ac:dyDescent="0.35">
      <c r="A127">
        <v>2146</v>
      </c>
      <c r="B127" s="40">
        <f>'Total Property Damage Expected'!B127/'Property Value'!B126</f>
        <v>2.0408877724217402E-6</v>
      </c>
      <c r="C127" s="40">
        <f>'Total Property Damage Expected'!C127/'Property Value'!C126</f>
        <v>4.3935739613178377E-6</v>
      </c>
      <c r="D127" s="40">
        <f>'Total Property Damage Expected'!D127/'Property Value'!D126</f>
        <v>4.1943982809000713E-6</v>
      </c>
      <c r="E127" s="40">
        <f>'Total Property Damage Expected'!E127/'Property Value'!E126</f>
        <v>2.0521582577596027E-5</v>
      </c>
      <c r="F127" s="40">
        <f>'Total Property Damage Expected'!F127/'Property Value'!F126</f>
        <v>1.2393114349317883E-5</v>
      </c>
      <c r="G127" s="40">
        <f>'Total Property Damage Expected'!G127/'Property Value'!G126</f>
        <v>2.8435202723594928E-5</v>
      </c>
      <c r="H127" s="41">
        <f>'Total Property Damage Expected'!H127/'Property Value'!B126</f>
        <v>3.2350690100865606E-6</v>
      </c>
      <c r="I127" s="41">
        <f>'Total Property Damage Expected'!I127/'Property Value'!C126</f>
        <v>5.7719993615255828E-6</v>
      </c>
      <c r="J127" s="41">
        <f>'Total Property Damage Expected'!J127/'Property Value'!D126</f>
        <v>3.2974418818068181E-6</v>
      </c>
      <c r="K127" s="41">
        <f>'Total Property Damage Expected'!K127/'Property Value'!E126</f>
        <v>1.8053017663533754E-5</v>
      </c>
      <c r="L127" s="41">
        <f>'Total Property Damage Expected'!L127/'Property Value'!F126</f>
        <v>1.1756340994925964E-5</v>
      </c>
      <c r="M127" s="41">
        <f>'Total Property Damage Expected'!M127/'Property Value'!G126</f>
        <v>1.9284089640430936E-5</v>
      </c>
      <c r="N127" s="42">
        <f>'Total Property Damage Expected'!N127/'Property Value'!B126</f>
        <v>6.0927411528790206E-5</v>
      </c>
      <c r="O127" s="42">
        <f>'Total Property Damage Expected'!O127/'Property Value'!C126</f>
        <v>1.8224653444057342E-4</v>
      </c>
      <c r="P127" s="42">
        <f>'Total Property Damage Expected'!P127/'Property Value'!D126</f>
        <v>1.2073994354268772E-4</v>
      </c>
      <c r="Q127" s="42">
        <f>'Total Property Damage Expected'!Q127/'Property Value'!E126</f>
        <v>2.9944263352191258E-4</v>
      </c>
      <c r="R127" s="42">
        <f>'Total Property Damage Expected'!R127/'Property Value'!F126</f>
        <v>1.5210048666081406E-4</v>
      </c>
      <c r="S127" s="42">
        <f>'Total Property Damage Expected'!S127/'Property Value'!G126</f>
        <v>3.3265672489836103E-4</v>
      </c>
    </row>
    <row r="128" spans="1:19" x14ac:dyDescent="0.35">
      <c r="A128">
        <v>2147</v>
      </c>
      <c r="B128" s="40">
        <f>'Total Property Damage Expected'!B128/'Property Value'!B127</f>
        <v>2.0529125992068682E-6</v>
      </c>
      <c r="C128" s="40">
        <f>'Total Property Damage Expected'!C128/'Property Value'!C127</f>
        <v>4.4194607183293736E-6</v>
      </c>
      <c r="D128" s="40">
        <f>'Total Property Damage Expected'!D128/'Property Value'!D127</f>
        <v>4.2191115029974401E-6</v>
      </c>
      <c r="E128" s="40">
        <f>'Total Property Damage Expected'!E128/'Property Value'!E127</f>
        <v>2.0642494897806306E-5</v>
      </c>
      <c r="F128" s="40">
        <f>'Total Property Damage Expected'!F128/'Property Value'!F127</f>
        <v>1.2466134069163625E-5</v>
      </c>
      <c r="G128" s="40">
        <f>'Total Property Damage Expected'!G128/'Property Value'!G127</f>
        <v>2.8602741768108632E-5</v>
      </c>
      <c r="H128" s="41">
        <f>'Total Property Damage Expected'!H128/'Property Value'!B127</f>
        <v>3.2298572112105949E-6</v>
      </c>
      <c r="I128" s="41">
        <f>'Total Property Damage Expected'!I128/'Property Value'!C127</f>
        <v>5.7627004873158887E-6</v>
      </c>
      <c r="J128" s="41">
        <f>'Total Property Damage Expected'!J128/'Property Value'!D127</f>
        <v>3.2921295982544171E-6</v>
      </c>
      <c r="K128" s="41">
        <f>'Total Property Damage Expected'!K128/'Property Value'!E127</f>
        <v>1.8023933678965499E-5</v>
      </c>
      <c r="L128" s="41">
        <f>'Total Property Damage Expected'!L128/'Property Value'!F127</f>
        <v>1.1737401156365551E-5</v>
      </c>
      <c r="M128" s="41">
        <f>'Total Property Damage Expected'!M128/'Property Value'!G127</f>
        <v>1.9253022359826203E-5</v>
      </c>
      <c r="N128" s="42">
        <f>'Total Property Damage Expected'!N128/'Property Value'!B127</f>
        <v>6.0800990277165086E-5</v>
      </c>
      <c r="O128" s="42">
        <f>'Total Property Damage Expected'!O128/'Property Value'!C127</f>
        <v>1.8186838223600404E-4</v>
      </c>
      <c r="P128" s="42">
        <f>'Total Property Damage Expected'!P128/'Property Value'!D127</f>
        <v>1.2048941435720605E-4</v>
      </c>
      <c r="Q128" s="42">
        <f>'Total Property Damage Expected'!Q128/'Property Value'!E127</f>
        <v>2.9882130542721949E-4</v>
      </c>
      <c r="R128" s="42">
        <f>'Total Property Damage Expected'!R128/'Property Value'!F127</f>
        <v>1.5178488595804393E-4</v>
      </c>
      <c r="S128" s="42">
        <f>'Total Property Damage Expected'!S128/'Property Value'!G127</f>
        <v>3.3196647926888288E-4</v>
      </c>
    </row>
    <row r="129" spans="1:19" x14ac:dyDescent="0.35">
      <c r="A129">
        <v>2148</v>
      </c>
      <c r="B129" s="40">
        <f>'Total Property Damage Expected'!B129/'Property Value'!B128</f>
        <v>2.0650082757766667E-6</v>
      </c>
      <c r="C129" s="40">
        <f>'Total Property Damage Expected'!C129/'Property Value'!C128</f>
        <v>4.4454999990481408E-6</v>
      </c>
      <c r="D129" s="40">
        <f>'Total Property Damage Expected'!D129/'Property Value'!D128</f>
        <v>4.2439703343826087E-6</v>
      </c>
      <c r="E129" s="40">
        <f>'Total Property Damage Expected'!E129/'Property Value'!E128</f>
        <v>2.0764119628432462E-5</v>
      </c>
      <c r="F129" s="40">
        <f>'Total Property Damage Expected'!F129/'Property Value'!F128</f>
        <v>1.2539584018194385E-5</v>
      </c>
      <c r="G129" s="40">
        <f>'Total Property Damage Expected'!G129/'Property Value'!G128</f>
        <v>2.8771267945779404E-5</v>
      </c>
      <c r="H129" s="41">
        <f>'Total Property Damage Expected'!H129/'Property Value'!B128</f>
        <v>3.2246538087080716E-6</v>
      </c>
      <c r="I129" s="41">
        <f>'Total Property Damage Expected'!I129/'Property Value'!C128</f>
        <v>5.7534165938877492E-6</v>
      </c>
      <c r="J129" s="41">
        <f>'Total Property Damage Expected'!J129/'Property Value'!D128</f>
        <v>3.2868258729594633E-6</v>
      </c>
      <c r="K129" s="41">
        <f>'Total Property Damage Expected'!K129/'Property Value'!E128</f>
        <v>1.7994896549619685E-5</v>
      </c>
      <c r="L129" s="41">
        <f>'Total Property Damage Expected'!L129/'Property Value'!F128</f>
        <v>1.1718491830486326E-5</v>
      </c>
      <c r="M129" s="41">
        <f>'Total Property Damage Expected'!M129/'Property Value'!G128</f>
        <v>1.922200512959679E-5</v>
      </c>
      <c r="N129" s="42">
        <f>'Total Property Damage Expected'!N129/'Property Value'!B128</f>
        <v>6.0674831343148113E-5</v>
      </c>
      <c r="O129" s="42">
        <f>'Total Property Damage Expected'!O129/'Property Value'!C128</f>
        <v>1.8149101467784928E-4</v>
      </c>
      <c r="P129" s="42">
        <f>'Total Property Damage Expected'!P129/'Property Value'!D128</f>
        <v>1.2023940500692506E-4</v>
      </c>
      <c r="Q129" s="42">
        <f>'Total Property Damage Expected'!Q129/'Property Value'!E128</f>
        <v>2.9820126655643128E-4</v>
      </c>
      <c r="R129" s="42">
        <f>'Total Property Damage Expected'!R129/'Property Value'!F128</f>
        <v>1.5146994011053285E-4</v>
      </c>
      <c r="S129" s="42">
        <f>'Total Property Damage Expected'!S129/'Property Value'!G128</f>
        <v>3.3127766586365679E-4</v>
      </c>
    </row>
    <row r="130" spans="1:19" x14ac:dyDescent="0.35">
      <c r="A130">
        <v>2149</v>
      </c>
      <c r="B130" s="40">
        <f>'Total Property Damage Expected'!B130/'Property Value'!B129</f>
        <v>2.0771752195751517E-6</v>
      </c>
      <c r="C130" s="40">
        <f>'Total Property Damage Expected'!C130/'Property Value'!C129</f>
        <v>4.4716927021375462E-6</v>
      </c>
      <c r="D130" s="40">
        <f>'Total Property Damage Expected'!D130/'Property Value'!D129</f>
        <v>4.2689756329795121E-6</v>
      </c>
      <c r="E130" s="40">
        <f>'Total Property Damage Expected'!E130/'Property Value'!E129</f>
        <v>2.0886460966967362E-5</v>
      </c>
      <c r="F130" s="40">
        <f>'Total Property Damage Expected'!F130/'Property Value'!F129</f>
        <v>1.261346673130282E-5</v>
      </c>
      <c r="G130" s="40">
        <f>'Total Property Damage Expected'!G130/'Property Value'!G129</f>
        <v>2.8940787072755201E-5</v>
      </c>
      <c r="H130" s="41">
        <f>'Total Property Damage Expected'!H130/'Property Value'!B129</f>
        <v>3.2194587890521685E-6</v>
      </c>
      <c r="I130" s="41">
        <f>'Total Property Damage Expected'!I130/'Property Value'!C129</f>
        <v>5.7441476571066492E-6</v>
      </c>
      <c r="J130" s="41">
        <f>'Total Property Damage Expected'!J130/'Property Value'!D129</f>
        <v>3.2815306921343324E-6</v>
      </c>
      <c r="K130" s="41">
        <f>'Total Property Damage Expected'!K130/'Property Value'!E129</f>
        <v>1.7965906200011059E-5</v>
      </c>
      <c r="L130" s="41">
        <f>'Total Property Damage Expected'!L130/'Property Value'!F129</f>
        <v>1.1699612968131389E-5</v>
      </c>
      <c r="M130" s="41">
        <f>'Total Property Damage Expected'!M130/'Property Value'!G129</f>
        <v>1.9191037869109954E-5</v>
      </c>
      <c r="N130" s="42">
        <f>'Total Property Damage Expected'!N130/'Property Value'!B129</f>
        <v>6.0548934182443699E-5</v>
      </c>
      <c r="O130" s="42">
        <f>'Total Property Damage Expected'!O130/'Property Value'!C129</f>
        <v>1.8111443013800804E-4</v>
      </c>
      <c r="P130" s="42">
        <f>'Total Property Damage Expected'!P130/'Property Value'!D129</f>
        <v>1.1998991441321337E-4</v>
      </c>
      <c r="Q130" s="42">
        <f>'Total Property Damage Expected'!Q130/'Property Value'!E129</f>
        <v>2.9758251423447446E-4</v>
      </c>
      <c r="R130" s="42">
        <f>'Total Property Damage Expected'!R130/'Property Value'!F129</f>
        <v>1.511556477594897E-4</v>
      </c>
      <c r="S130" s="42">
        <f>'Total Property Damage Expected'!S130/'Property Value'!G129</f>
        <v>3.3059028171089102E-4</v>
      </c>
    </row>
    <row r="131" spans="1:19" x14ac:dyDescent="0.35">
      <c r="A131">
        <v>2150</v>
      </c>
      <c r="B131" s="40">
        <f>'Total Property Damage Expected'!B131/'Property Value'!B130</f>
        <v>2.0312382468725191E-6</v>
      </c>
      <c r="C131" s="40">
        <f>'Total Property Damage Expected'!C131/'Property Value'!C130</f>
        <v>4.3728006955042933E-6</v>
      </c>
      <c r="D131" s="40">
        <f>'Total Property Damage Expected'!D131/'Property Value'!D130</f>
        <v>4.1745667380185492E-6</v>
      </c>
      <c r="E131" s="40">
        <f>'Total Property Damage Expected'!E131/'Property Value'!E130</f>
        <v>2.0424554442061662E-5</v>
      </c>
      <c r="F131" s="40">
        <f>'Total Property Damage Expected'!F131/'Property Value'!F130</f>
        <v>1.2334518440633371E-5</v>
      </c>
      <c r="G131" s="40">
        <f>'Total Property Damage Expected'!G131/'Property Value'!G130</f>
        <v>2.830075818485725E-5</v>
      </c>
      <c r="H131" s="41">
        <f>'Total Property Damage Expected'!H131/'Property Value'!B130</f>
        <v>3.1247770768247869E-6</v>
      </c>
      <c r="I131" s="41">
        <f>'Total Property Damage Expected'!I131/'Property Value'!C130</f>
        <v>5.5752168612501564E-6</v>
      </c>
      <c r="J131" s="41">
        <f>'Total Property Damage Expected'!J131/'Property Value'!D130</f>
        <v>3.1850234948021198E-6</v>
      </c>
      <c r="K131" s="41">
        <f>'Total Property Damage Expected'!K131/'Property Value'!E130</f>
        <v>1.7437543244560907E-5</v>
      </c>
      <c r="L131" s="41">
        <f>'Total Property Damage Expected'!L131/'Property Value'!F130</f>
        <v>1.1355536692955186E-5</v>
      </c>
      <c r="M131" s="41">
        <f>'Total Property Damage Expected'!M131/'Property Value'!G130</f>
        <v>1.8626644769547152E-5</v>
      </c>
      <c r="N131" s="42">
        <f>'Total Property Damage Expected'!N131/'Property Value'!B130</f>
        <v>5.8740930803008898E-5</v>
      </c>
      <c r="O131" s="42">
        <f>'Total Property Damage Expected'!O131/'Property Value'!C130</f>
        <v>1.7570631674715542E-4</v>
      </c>
      <c r="P131" s="42">
        <f>'Total Property Damage Expected'!P131/'Property Value'!D130</f>
        <v>1.1640699138266915E-4</v>
      </c>
      <c r="Q131" s="42">
        <f>'Total Property Damage Expected'!Q131/'Property Value'!E130</f>
        <v>2.8869664037622504E-4</v>
      </c>
      <c r="R131" s="42">
        <f>'Total Property Damage Expected'!R131/'Property Value'!F130</f>
        <v>1.4664210964920115E-4</v>
      </c>
      <c r="S131" s="42">
        <f>'Total Property Damage Expected'!S131/'Property Value'!G130</f>
        <v>3.2071878926247553E-4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5.0592321519917869</v>
      </c>
      <c r="C4" s="43">
        <f>'Property % affected'!C4*'Population Estimate'!C3</f>
        <v>7.4586192233601452</v>
      </c>
      <c r="D4" s="43">
        <f>'Property % affected'!D4*'Population Estimate'!D3</f>
        <v>8.1474940654047554</v>
      </c>
      <c r="E4" s="43">
        <f>'Property % affected'!E4*'Population Estimate'!E3</f>
        <v>7.9058635907250361</v>
      </c>
      <c r="F4" s="43">
        <f>'Property % affected'!F4*'Population Estimate'!F3</f>
        <v>6.0287449236343154</v>
      </c>
      <c r="G4" s="43">
        <f>'Property % affected'!G4*'Population Estimate'!G3</f>
        <v>3.4533221681310455</v>
      </c>
      <c r="H4" s="44">
        <f>'Property % affected'!H4*'Population Estimate'!B3</f>
        <v>20.141474305567449</v>
      </c>
      <c r="I4" s="44">
        <f>'Property % affected'!I4*'Population Estimate'!C3</f>
        <v>24.609851410268792</v>
      </c>
      <c r="J4" s="44">
        <f>'Property % affected'!J4*'Population Estimate'!D3</f>
        <v>16.086951723535975</v>
      </c>
      <c r="K4" s="44">
        <f>'Property % affected'!K4*'Population Estimate'!E3</f>
        <v>17.467489742661268</v>
      </c>
      <c r="L4" s="44">
        <f>'Property % affected'!L4*'Population Estimate'!F3</f>
        <v>14.363518874550621</v>
      </c>
      <c r="M4" s="44">
        <f>'Property % affected'!M4*'Population Estimate'!G3</f>
        <v>5.8819608832151138</v>
      </c>
      <c r="N4" s="45">
        <f>'Property % affected'!N4*'Population Estimate'!B3</f>
        <v>401.65003486982317</v>
      </c>
      <c r="O4" s="45">
        <f>'Property % affected'!O4*'Population Estimate'!C3</f>
        <v>822.75280159048066</v>
      </c>
      <c r="P4" s="45">
        <f>'Property % affected'!P4*'Population Estimate'!D3</f>
        <v>623.69886145221813</v>
      </c>
      <c r="Q4" s="45">
        <f>'Property % affected'!Q4*'Population Estimate'!E3</f>
        <v>306.77622395076753</v>
      </c>
      <c r="R4" s="45">
        <f>'Property % affected'!R4*'Population Estimate'!F3</f>
        <v>196.76445759291607</v>
      </c>
      <c r="S4" s="45">
        <f>'Property % affected'!S4*'Population Estimate'!G3</f>
        <v>107.4352186143087</v>
      </c>
      <c r="U4">
        <v>2023</v>
      </c>
      <c r="V4" s="98">
        <f>'Population Estimate'!J3*Assumptions!C$41*'Property % affected'!B4</f>
        <v>4.7100220491779332</v>
      </c>
      <c r="W4" s="43">
        <f>'Population Estimate'!K3*Assumptions!D$41*'Property % affected'!C4</f>
        <v>6.8111512198957769</v>
      </c>
      <c r="X4" s="43">
        <f>'Population Estimate'!L3*Assumptions!E$41*'Property % affected'!D4</f>
        <v>7.3620898144644116</v>
      </c>
      <c r="Y4" s="43">
        <f>'Population Estimate'!M3*Assumptions!F$41*'Property % affected'!E4</f>
        <v>7.8855203598007986</v>
      </c>
      <c r="Z4" s="43">
        <f>'Population Estimate'!N3*Assumptions!G$41*'Property % affected'!F4</f>
        <v>5.9055958605506094</v>
      </c>
      <c r="AA4" s="43">
        <f>'Population Estimate'!O3*Assumptions!H$41*'Property % affected'!G4</f>
        <v>3.1585258978138495</v>
      </c>
      <c r="AB4" s="44">
        <f>'Population Estimate'!J3*Assumptions!C$41*'Property % affected'!H4</f>
        <v>18.751222563452647</v>
      </c>
      <c r="AC4" s="44">
        <f>'Population Estimate'!K3*Assumptions!D$41*'Property % affected'!I4</f>
        <v>22.473518815590076</v>
      </c>
      <c r="AD4" s="44">
        <f>'Population Estimate'!L3*Assumptions!E$41*'Property % affected'!J4</f>
        <v>14.536197569324809</v>
      </c>
      <c r="AE4" s="44">
        <f>'Population Estimate'!M3*Assumptions!F$41*'Property % affected'!K4</f>
        <v>17.422542701338852</v>
      </c>
      <c r="AF4" s="44">
        <f>'Population Estimate'!N3*Assumptions!G$41*'Property % affected'!L4</f>
        <v>14.070115535316338</v>
      </c>
      <c r="AG4" s="44">
        <f>'Population Estimate'!O3*Assumptions!H$41*'Property % affected'!M4</f>
        <v>5.3798414613651993</v>
      </c>
      <c r="AH4" s="45">
        <f>'Population Estimate'!J3*Assumptions!C$41*'Property % affected'!N4</f>
        <v>373.9264108576578</v>
      </c>
      <c r="AI4" s="45">
        <f>'Population Estimate'!K3*Assumptions!D$41*'Property % affected'!O4</f>
        <v>751.33125588104338</v>
      </c>
      <c r="AJ4" s="45">
        <f>'Population Estimate'!L3*Assumptions!E$41*'Property % affected'!P4</f>
        <v>563.57537646912238</v>
      </c>
      <c r="AK4" s="45">
        <f>'Population Estimate'!M3*Assumptions!F$41*'Property % affected'!Q4</f>
        <v>305.98683269777172</v>
      </c>
      <c r="AL4" s="45">
        <f>'Population Estimate'!N3*Assumptions!G$41*'Property % affected'!R4</f>
        <v>192.74515359056099</v>
      </c>
      <c r="AM4" s="45">
        <f>'Population Estimate'!O3*Assumptions!H$41*'Property % affected'!S4</f>
        <v>98.263904671899567</v>
      </c>
    </row>
    <row r="5" spans="1:39" x14ac:dyDescent="0.35">
      <c r="A5">
        <v>2024</v>
      </c>
      <c r="B5" s="43">
        <f>'Property % affected'!B5*'Population Estimate'!B4</f>
        <v>5.1704655947098335</v>
      </c>
      <c r="C5" s="43">
        <f>'Property % affected'!C5*'Population Estimate'!C4</f>
        <v>7.622606142563038</v>
      </c>
      <c r="D5" s="43">
        <f>'Property % affected'!D5*'Population Estimate'!D4</f>
        <v>8.326626745462347</v>
      </c>
      <c r="E5" s="43">
        <f>'Property % affected'!E5*'Population Estimate'!E4</f>
        <v>8.0796837275435021</v>
      </c>
      <c r="F5" s="43">
        <f>'Property % affected'!F5*'Population Estimate'!F4</f>
        <v>6.1612942973294489</v>
      </c>
      <c r="G5" s="43">
        <f>'Property % affected'!G5*'Population Estimate'!G4</f>
        <v>3.5292477042669068</v>
      </c>
      <c r="H5" s="44">
        <f>'Property % affected'!H5*'Population Estimate'!B4</f>
        <v>20.430770163065372</v>
      </c>
      <c r="I5" s="44">
        <f>'Property % affected'!I5*'Population Estimate'!C4</f>
        <v>24.963327424914958</v>
      </c>
      <c r="J5" s="44">
        <f>'Property % affected'!J5*'Population Estimate'!D4</f>
        <v>16.318011695749703</v>
      </c>
      <c r="K5" s="44">
        <f>'Property % affected'!K5*'Population Estimate'!E4</f>
        <v>17.718378647156332</v>
      </c>
      <c r="L5" s="44">
        <f>'Property % affected'!L5*'Population Estimate'!F4</f>
        <v>14.569824850293028</v>
      </c>
      <c r="M5" s="44">
        <f>'Property % affected'!M5*'Population Estimate'!G4</f>
        <v>5.9664446152231818</v>
      </c>
      <c r="N5" s="45">
        <f>'Property % affected'!N5*'Population Estimate'!B4</f>
        <v>407.22969777007523</v>
      </c>
      <c r="O5" s="45">
        <f>'Property % affected'!O5*'Population Estimate'!C4</f>
        <v>834.1823618657603</v>
      </c>
      <c r="P5" s="45">
        <f>'Property % affected'!P5*'Population Estimate'!D4</f>
        <v>632.36319382132206</v>
      </c>
      <c r="Q5" s="45">
        <f>'Property % affected'!Q5*'Population Estimate'!E4</f>
        <v>311.03791389687262</v>
      </c>
      <c r="R5" s="45">
        <f>'Property % affected'!R5*'Population Estimate'!F4</f>
        <v>199.49788034607289</v>
      </c>
      <c r="S5" s="45">
        <f>'Property % affected'!S5*'Population Estimate'!G4</f>
        <v>108.9276927869476</v>
      </c>
      <c r="U5">
        <v>2024</v>
      </c>
      <c r="V5" s="43">
        <f>'Population Estimate'!J4*Assumptions!C$41*'Property % affected'!B5</f>
        <v>4.8135776781881008</v>
      </c>
      <c r="W5" s="43">
        <f>'Population Estimate'!K4*Assumptions!D$41*'Property % affected'!C5</f>
        <v>6.9609027585287597</v>
      </c>
      <c r="X5" s="43">
        <f>'Population Estimate'!L4*Assumptions!E$41*'Property % affected'!D5</f>
        <v>7.5239544158624616</v>
      </c>
      <c r="Y5" s="43">
        <f>'Population Estimate'!M4*Assumptions!F$41*'Property % affected'!E5</f>
        <v>8.0588932256611958</v>
      </c>
      <c r="Z5" s="43">
        <f>'Population Estimate'!N4*Assumptions!G$41*'Property % affected'!F5</f>
        <v>6.0354376505961351</v>
      </c>
      <c r="AA5" s="43">
        <f>'Population Estimate'!O4*Assumptions!H$41*'Property % affected'!G5</f>
        <v>3.2279699752890503</v>
      </c>
      <c r="AB5" s="44">
        <f>'Population Estimate'!J4*Assumptions!C$41*'Property % affected'!H5</f>
        <v>19.020549968603369</v>
      </c>
      <c r="AC5" s="44">
        <f>'Population Estimate'!K4*Assumptions!D$41*'Property % affected'!I5</f>
        <v>22.79631027554565</v>
      </c>
      <c r="AD5" s="44">
        <f>'Population Estimate'!L4*Assumptions!E$41*'Property % affected'!J5</f>
        <v>14.744983762270707</v>
      </c>
      <c r="AE5" s="44">
        <f>'Population Estimate'!M4*Assumptions!F$41*'Property % affected'!K5</f>
        <v>17.672786022860983</v>
      </c>
      <c r="AF5" s="44">
        <f>'Population Estimate'!N4*Assumptions!G$41*'Property % affected'!L5</f>
        <v>14.272207302638408</v>
      </c>
      <c r="AG5" s="44">
        <f>'Population Estimate'!O4*Assumptions!H$41*'Property % affected'!M5</f>
        <v>5.4571131558378481</v>
      </c>
      <c r="AH5" s="45">
        <f>'Population Estimate'!J4*Assumptions!C$41*'Property % affected'!N5</f>
        <v>379.12094127208456</v>
      </c>
      <c r="AI5" s="45">
        <f>'Population Estimate'!K4*Assumptions!D$41*'Property % affected'!O5</f>
        <v>761.76863860303888</v>
      </c>
      <c r="AJ5" s="45">
        <f>'Population Estimate'!L4*Assumptions!E$41*'Property % affected'!P5</f>
        <v>571.40448227412867</v>
      </c>
      <c r="AK5" s="45">
        <f>'Population Estimate'!M4*Assumptions!F$41*'Property % affected'!Q5</f>
        <v>310.23755653730211</v>
      </c>
      <c r="AL5" s="45">
        <f>'Population Estimate'!N4*Assumptions!G$41*'Property % affected'!R5</f>
        <v>195.42274076677322</v>
      </c>
      <c r="AM5" s="45">
        <f>'Population Estimate'!O4*Assumptions!H$41*'Property % affected'!S5</f>
        <v>99.628972307233894</v>
      </c>
    </row>
    <row r="6" spans="1:39" x14ac:dyDescent="0.35">
      <c r="A6">
        <v>2025</v>
      </c>
      <c r="B6" s="43">
        <f>'Property % affected'!B6*'Population Estimate'!B5</f>
        <v>5.2841446415051783</v>
      </c>
      <c r="C6" s="43">
        <f>'Property % affected'!C6*'Population Estimate'!C5</f>
        <v>7.7901985159209595</v>
      </c>
      <c r="D6" s="43">
        <f>'Property % affected'!D6*'Population Estimate'!D5</f>
        <v>8.5096978778596419</v>
      </c>
      <c r="E6" s="43">
        <f>'Property % affected'!E6*'Population Estimate'!E5</f>
        <v>8.2573255139030817</v>
      </c>
      <c r="F6" s="43">
        <f>'Property % affected'!F6*'Population Estimate'!F5</f>
        <v>6.2967579320672229</v>
      </c>
      <c r="G6" s="43">
        <f>'Property % affected'!G6*'Population Estimate'!G5</f>
        <v>3.6068425567181466</v>
      </c>
      <c r="H6" s="44">
        <f>'Property % affected'!H6*'Population Estimate'!B5</f>
        <v>20.724221232435855</v>
      </c>
      <c r="I6" s="44">
        <f>'Property % affected'!I6*'Population Estimate'!C5</f>
        <v>25.321880483337093</v>
      </c>
      <c r="J6" s="44">
        <f>'Property % affected'!J6*'Population Estimate'!D5</f>
        <v>16.552390426649168</v>
      </c>
      <c r="K6" s="44">
        <f>'Property % affected'!K6*'Population Estimate'!E5</f>
        <v>17.9728711170936</v>
      </c>
      <c r="L6" s="44">
        <f>'Property % affected'!L6*'Population Estimate'!F5</f>
        <v>14.779094038323363</v>
      </c>
      <c r="M6" s="44">
        <f>'Property % affected'!M6*'Population Estimate'!G5</f>
        <v>6.052141803273499</v>
      </c>
      <c r="N6" s="45">
        <f>'Property % affected'!N6*'Population Estimate'!B5</f>
        <v>412.88687252238157</v>
      </c>
      <c r="O6" s="45">
        <f>'Property % affected'!O6*'Population Estimate'!C5</f>
        <v>845.770699902518</v>
      </c>
      <c r="P6" s="45">
        <f>'Property % affected'!P6*'Population Estimate'!D5</f>
        <v>641.14788981467177</v>
      </c>
      <c r="Q6" s="45">
        <f>'Property % affected'!Q6*'Population Estimate'!E5</f>
        <v>315.35880660961601</v>
      </c>
      <c r="R6" s="45">
        <f>'Property % affected'!R6*'Population Estimate'!F5</f>
        <v>202.26927540397861</v>
      </c>
      <c r="S6" s="45">
        <f>'Property % affected'!S6*'Population Estimate'!G5</f>
        <v>110.44090019012974</v>
      </c>
      <c r="U6">
        <v>2025</v>
      </c>
      <c r="V6" s="43">
        <f>'Population Estimate'!J5*Assumptions!C$41*'Property % affected'!B6</f>
        <v>4.9194101050959675</v>
      </c>
      <c r="W6" s="43">
        <f>'Population Estimate'!K5*Assumptions!D$41*'Property % affected'!C6</f>
        <v>7.1139467689626086</v>
      </c>
      <c r="X6" s="43">
        <f>'Population Estimate'!L5*Assumptions!E$41*'Property % affected'!D6</f>
        <v>7.6893778096477297</v>
      </c>
      <c r="Y6" s="43">
        <f>'Population Estimate'!M5*Assumptions!F$41*'Property % affected'!E6</f>
        <v>8.2360779072604622</v>
      </c>
      <c r="Z6" s="43">
        <f>'Population Estimate'!N5*Assumptions!G$41*'Property % affected'!F6</f>
        <v>6.1681341721269014</v>
      </c>
      <c r="AA6" s="43">
        <f>'Population Estimate'!O5*Assumptions!H$41*'Property % affected'!G6</f>
        <v>3.2989408662374973</v>
      </c>
      <c r="AB6" s="44">
        <f>'Population Estimate'!J5*Assumptions!C$41*'Property % affected'!H6</f>
        <v>19.293745774916722</v>
      </c>
      <c r="AC6" s="44">
        <f>'Population Estimate'!K5*Assumptions!D$41*'Property % affected'!I6</f>
        <v>23.123738051134534</v>
      </c>
      <c r="AD6" s="44">
        <f>'Population Estimate'!L5*Assumptions!E$41*'Property % affected'!J6</f>
        <v>14.956768791339803</v>
      </c>
      <c r="AE6" s="44">
        <f>'Population Estimate'!M5*Assumptions!F$41*'Property % affected'!K6</f>
        <v>17.926623637193298</v>
      </c>
      <c r="AF6" s="44">
        <f>'Population Estimate'!N5*Assumptions!G$41*'Property % affected'!L6</f>
        <v>14.477201752764808</v>
      </c>
      <c r="AG6" s="44">
        <f>'Population Estimate'!O5*Assumptions!H$41*'Property % affected'!M6</f>
        <v>5.5354947184747454</v>
      </c>
      <c r="AH6" s="45">
        <f>'Population Estimate'!J5*Assumptions!C$41*'Property % affected'!N6</f>
        <v>384.38763333501464</v>
      </c>
      <c r="AI6" s="45">
        <f>'Population Estimate'!K5*Assumptions!D$41*'Property % affected'!O6</f>
        <v>772.35101590263616</v>
      </c>
      <c r="AJ6" s="45">
        <f>'Population Estimate'!L5*Assumptions!E$41*'Property % affected'!P6</f>
        <v>579.34234885944102</v>
      </c>
      <c r="AK6" s="45">
        <f>'Population Estimate'!M5*Assumptions!F$41*'Property % affected'!Q6</f>
        <v>314.54733080393959</v>
      </c>
      <c r="AL6" s="45">
        <f>'Population Estimate'!N5*Assumptions!G$41*'Property % affected'!R6</f>
        <v>198.13752458815475</v>
      </c>
      <c r="AM6" s="45">
        <f>'Population Estimate'!O5*Assumptions!H$41*'Property % affected'!S6</f>
        <v>101.01300326033234</v>
      </c>
    </row>
    <row r="7" spans="1:39" x14ac:dyDescent="0.35">
      <c r="A7">
        <v>2026</v>
      </c>
      <c r="B7" s="43">
        <f>'Property % affected'!B7*'Population Estimate'!B6</f>
        <v>5.4003230619920375</v>
      </c>
      <c r="C7" s="43">
        <f>'Property % affected'!C7*'Population Estimate'!C6</f>
        <v>7.9614756137789335</v>
      </c>
      <c r="D7" s="43">
        <f>'Property % affected'!D7*'Population Estimate'!D6</f>
        <v>8.6967940543164044</v>
      </c>
      <c r="E7" s="43">
        <f>'Property % affected'!E7*'Population Estimate'!E6</f>
        <v>8.4388729734703194</v>
      </c>
      <c r="F7" s="43">
        <f>'Property % affected'!F7*'Population Estimate'!F6</f>
        <v>6.4351999014617807</v>
      </c>
      <c r="G7" s="43">
        <f>'Property % affected'!G7*'Population Estimate'!G6</f>
        <v>3.6861434274575475</v>
      </c>
      <c r="H7" s="44">
        <f>'Property % affected'!H7*'Population Estimate'!B6</f>
        <v>21.021887195783773</v>
      </c>
      <c r="I7" s="44">
        <f>'Property % affected'!I7*'Population Estimate'!C6</f>
        <v>25.685583508088463</v>
      </c>
      <c r="J7" s="44">
        <f>'Property % affected'!J7*'Population Estimate'!D6</f>
        <v>16.790135584201717</v>
      </c>
      <c r="K7" s="44">
        <f>'Property % affected'!K7*'Population Estimate'!E6</f>
        <v>18.231018911174491</v>
      </c>
      <c r="L7" s="44">
        <f>'Property % affected'!L7*'Population Estimate'!F6</f>
        <v>14.991368999827914</v>
      </c>
      <c r="M7" s="44">
        <f>'Property % affected'!M7*'Population Estimate'!G6</f>
        <v>6.1390698764678744</v>
      </c>
      <c r="N7" s="45">
        <f>'Property % affected'!N7*'Population Estimate'!B6</f>
        <v>418.62263590993081</v>
      </c>
      <c r="O7" s="45">
        <f>'Property % affected'!O7*'Population Estimate'!C6</f>
        <v>857.52002141794037</v>
      </c>
      <c r="P7" s="45">
        <f>'Property % affected'!P7*'Population Estimate'!D6</f>
        <v>650.05462150593928</v>
      </c>
      <c r="Q7" s="45">
        <f>'Property % affected'!Q7*'Population Estimate'!E6</f>
        <v>319.73972452507866</v>
      </c>
      <c r="R7" s="45">
        <f>'Property % affected'!R7*'Population Estimate'!F6</f>
        <v>205.07917027227663</v>
      </c>
      <c r="S7" s="45">
        <f>'Property % affected'!S7*'Population Estimate'!G6</f>
        <v>111.9751288468284</v>
      </c>
      <c r="U7">
        <v>2026</v>
      </c>
      <c r="V7" s="43">
        <f>'Population Estimate'!J6*Assumptions!C$41*'Property % affected'!B7</f>
        <v>5.0275693881042294</v>
      </c>
      <c r="W7" s="43">
        <f>'Population Estimate'!K6*Assumptions!D$41*'Property % affected'!C7</f>
        <v>7.2703556402402594</v>
      </c>
      <c r="X7" s="43">
        <f>'Population Estimate'!L6*Assumptions!E$41*'Property % affected'!D7</f>
        <v>7.8584382402488711</v>
      </c>
      <c r="Y7" s="43">
        <f>'Population Estimate'!M6*Assumptions!F$41*'Property % affected'!E7</f>
        <v>8.4171582120569006</v>
      </c>
      <c r="Z7" s="43">
        <f>'Population Estimate'!N6*Assumptions!G$41*'Property % affected'!F7</f>
        <v>6.3037481899264982</v>
      </c>
      <c r="AA7" s="43">
        <f>'Population Estimate'!O6*Assumptions!H$41*'Property % affected'!G7</f>
        <v>3.3714721395316842</v>
      </c>
      <c r="AB7" s="44">
        <f>'Population Estimate'!J6*Assumptions!C$41*'Property % affected'!H7</f>
        <v>19.57086554498035</v>
      </c>
      <c r="AC7" s="44">
        <f>'Population Estimate'!K6*Assumptions!D$41*'Property % affected'!I7</f>
        <v>23.455868734647165</v>
      </c>
      <c r="AD7" s="44">
        <f>'Population Estimate'!L6*Assumptions!E$41*'Property % affected'!J7</f>
        <v>15.171595729390344</v>
      </c>
      <c r="AE7" s="44">
        <f>'Population Estimate'!M6*Assumptions!F$41*'Property % affected'!K7</f>
        <v>18.184107169852609</v>
      </c>
      <c r="AF7" s="44">
        <f>'Population Estimate'!N6*Assumptions!G$41*'Property % affected'!L7</f>
        <v>14.685140577485242</v>
      </c>
      <c r="AG7" s="44">
        <f>'Population Estimate'!O6*Assumptions!H$41*'Property % affected'!M7</f>
        <v>5.615002090525147</v>
      </c>
      <c r="AH7" s="45">
        <f>'Population Estimate'!J6*Assumptions!C$41*'Property % affected'!N7</f>
        <v>389.72748950539977</v>
      </c>
      <c r="AI7" s="45">
        <f>'Population Estimate'!K6*Assumptions!D$41*'Property % affected'!O7</f>
        <v>783.0804020230695</v>
      </c>
      <c r="AJ7" s="45">
        <f>'Population Estimate'!L6*Assumptions!E$41*'Property % affected'!P7</f>
        <v>587.39048711373869</v>
      </c>
      <c r="AK7" s="45">
        <f>'Population Estimate'!M6*Assumptions!F$41*'Property % affected'!Q7</f>
        <v>318.9169758174869</v>
      </c>
      <c r="AL7" s="45">
        <f>'Population Estimate'!N6*Assumptions!G$41*'Property % affected'!R7</f>
        <v>200.89002178500076</v>
      </c>
      <c r="AM7" s="45">
        <f>'Population Estimate'!O6*Assumptions!H$41*'Property % affected'!S7</f>
        <v>102.41626096680156</v>
      </c>
    </row>
    <row r="8" spans="1:39" x14ac:dyDescent="0.35">
      <c r="A8">
        <v>2027</v>
      </c>
      <c r="B8" s="43">
        <f>'Property % affected'!B8*'Population Estimate'!B7</f>
        <v>5.519055807975743</v>
      </c>
      <c r="C8" s="43">
        <f>'Property % affected'!C8*'Population Estimate'!C7</f>
        <v>8.1365184493380323</v>
      </c>
      <c r="D8" s="43">
        <f>'Property % affected'!D8*'Population Estimate'!D7</f>
        <v>8.8880037703778818</v>
      </c>
      <c r="E8" s="43">
        <f>'Property % affected'!E8*'Population Estimate'!E7</f>
        <v>8.6244119772754377</v>
      </c>
      <c r="F8" s="43">
        <f>'Property % affected'!F8*'Population Estimate'!F7</f>
        <v>6.5766856878644884</v>
      </c>
      <c r="G8" s="43">
        <f>'Property % affected'!G8*'Population Estimate'!G7</f>
        <v>3.7671878253959132</v>
      </c>
      <c r="H8" s="44">
        <f>'Property % affected'!H8*'Population Estimate'!B7</f>
        <v>21.323828592439522</v>
      </c>
      <c r="I8" s="44">
        <f>'Property % affected'!I8*'Population Estimate'!C7</f>
        <v>26.054510469122928</v>
      </c>
      <c r="J8" s="44">
        <f>'Property % affected'!J8*'Population Estimate'!D7</f>
        <v>17.031295521038881</v>
      </c>
      <c r="K8" s="44">
        <f>'Property % affected'!K8*'Population Estimate'!E7</f>
        <v>18.492874531520574</v>
      </c>
      <c r="L8" s="44">
        <f>'Property % affected'!L8*'Population Estimate'!F7</f>
        <v>15.206692907307422</v>
      </c>
      <c r="M8" s="44">
        <f>'Property % affected'!M8*'Population Estimate'!G7</f>
        <v>6.2272465142456515</v>
      </c>
      <c r="N8" s="45">
        <f>'Property % affected'!N8*'Population Estimate'!B7</f>
        <v>424.43807967442433</v>
      </c>
      <c r="O8" s="45">
        <f>'Property % affected'!O8*'Population Estimate'!C7</f>
        <v>869.43256277071191</v>
      </c>
      <c r="P8" s="45">
        <f>'Property % affected'!P8*'Population Estimate'!D7</f>
        <v>659.08508419699717</v>
      </c>
      <c r="Q8" s="45">
        <f>'Property % affected'!Q8*'Population Estimate'!E7</f>
        <v>324.18150150450202</v>
      </c>
      <c r="R8" s="45">
        <f>'Property % affected'!R8*'Population Estimate'!F7</f>
        <v>207.92809978464064</v>
      </c>
      <c r="S8" s="45">
        <f>'Property % affected'!S8*'Population Estimate'!G7</f>
        <v>113.53067078118939</v>
      </c>
      <c r="U8">
        <v>2027</v>
      </c>
      <c r="V8" s="43">
        <f>'Population Estimate'!J7*Assumptions!C$41*'Property % affected'!B8</f>
        <v>5.1381066860067435</v>
      </c>
      <c r="W8" s="43">
        <f>'Population Estimate'!K7*Assumptions!D$41*'Property % affected'!C8</f>
        <v>7.4302033529668066</v>
      </c>
      <c r="X8" s="43">
        <f>'Population Estimate'!L7*Assumptions!E$41*'Property % affected'!D8</f>
        <v>8.0312156723945556</v>
      </c>
      <c r="Y8" s="43">
        <f>'Population Estimate'!M7*Assumptions!F$41*'Property % affected'!E8</f>
        <v>8.6022197901188946</v>
      </c>
      <c r="Z8" s="43">
        <f>'Population Estimate'!N7*Assumptions!G$41*'Property % affected'!F8</f>
        <v>6.4423438487394913</v>
      </c>
      <c r="AA8" s="43">
        <f>'Population Estimate'!O7*Assumptions!H$41*'Property % affected'!G8</f>
        <v>3.4455981020970592</v>
      </c>
      <c r="AB8" s="44">
        <f>'Population Estimate'!J7*Assumptions!C$41*'Property % affected'!H8</f>
        <v>19.851965639438017</v>
      </c>
      <c r="AC8" s="44">
        <f>'Population Estimate'!K7*Assumptions!D$41*'Property % affected'!I8</f>
        <v>23.792769874851814</v>
      </c>
      <c r="AD8" s="44">
        <f>'Population Estimate'!L7*Assumptions!E$41*'Property % affected'!J8</f>
        <v>15.389508267944313</v>
      </c>
      <c r="AE8" s="44">
        <f>'Population Estimate'!M7*Assumptions!F$41*'Property % affected'!K8</f>
        <v>18.445288987862952</v>
      </c>
      <c r="AF8" s="44">
        <f>'Population Estimate'!N7*Assumptions!G$41*'Property % affected'!L8</f>
        <v>14.896066067416571</v>
      </c>
      <c r="AG8" s="44">
        <f>'Population Estimate'!O7*Assumptions!H$41*'Property % affected'!M8</f>
        <v>5.6956514422055289</v>
      </c>
      <c r="AH8" s="45">
        <f>'Population Estimate'!J7*Assumptions!C$41*'Property % affected'!N8</f>
        <v>395.14152616820348</v>
      </c>
      <c r="AI8" s="45">
        <f>'Population Estimate'!K7*Assumptions!D$41*'Property % affected'!O8</f>
        <v>793.95883918914262</v>
      </c>
      <c r="AJ8" s="45">
        <f>'Population Estimate'!L7*Assumptions!E$41*'Property % affected'!P8</f>
        <v>595.55042891474386</v>
      </c>
      <c r="AK8" s="45">
        <f>'Population Estimate'!M7*Assumptions!F$41*'Property % affected'!Q8</f>
        <v>323.34732329350823</v>
      </c>
      <c r="AL8" s="45">
        <f>'Population Estimate'!N7*Assumptions!G$41*'Property % affected'!R8</f>
        <v>203.68075626594728</v>
      </c>
      <c r="AM8" s="45">
        <f>'Population Estimate'!O7*Assumptions!H$41*'Property % affected'!S8</f>
        <v>103.83901252185666</v>
      </c>
    </row>
    <row r="9" spans="1:39" x14ac:dyDescent="0.35">
      <c r="A9">
        <v>2028</v>
      </c>
      <c r="B9" s="43">
        <f>'Property % affected'!B9*'Population Estimate'!B8</f>
        <v>5.6403990394446684</v>
      </c>
      <c r="C9" s="43">
        <f>'Property % affected'!C9*'Population Estimate'!C8</f>
        <v>8.315409816974217</v>
      </c>
      <c r="D9" s="43">
        <f>'Property % affected'!D9*'Population Estimate'!D8</f>
        <v>9.0834174672727546</v>
      </c>
      <c r="E9" s="43">
        <f>'Property % affected'!E9*'Population Estimate'!E8</f>
        <v>8.8140302843288936</v>
      </c>
      <c r="F9" s="43">
        <f>'Property % affected'!F9*'Population Estimate'!F8</f>
        <v>6.7212822133367709</v>
      </c>
      <c r="G9" s="43">
        <f>'Property % affected'!G9*'Population Estimate'!G8</f>
        <v>3.8500140841235981</v>
      </c>
      <c r="H9" s="44">
        <f>'Property % affected'!H9*'Population Estimate'!B8</f>
        <v>21.630106831271487</v>
      </c>
      <c r="I9" s="44">
        <f>'Property % affected'!I9*'Population Estimate'!C8</f>
        <v>26.42873639883901</v>
      </c>
      <c r="J9" s="44">
        <f>'Property % affected'!J9*'Population Estimate'!D8</f>
        <v>17.275919284290289</v>
      </c>
      <c r="K9" s="44">
        <f>'Property % affected'!K9*'Population Estimate'!E8</f>
        <v>18.75849123435145</v>
      </c>
      <c r="L9" s="44">
        <f>'Property % affected'!L9*'Population Estimate'!F8</f>
        <v>15.425109553357558</v>
      </c>
      <c r="M9" s="44">
        <f>'Property % affected'!M9*'Population Estimate'!G8</f>
        <v>6.316689649979347</v>
      </c>
      <c r="N9" s="45">
        <f>'Property % affected'!N9*'Population Estimate'!B8</f>
        <v>430.33431072387793</v>
      </c>
      <c r="O9" s="45">
        <f>'Property % affected'!O9*'Population Estimate'!C8</f>
        <v>881.51059138668109</v>
      </c>
      <c r="P9" s="45">
        <f>'Property % affected'!P9*'Population Estimate'!D8</f>
        <v>668.24099674060074</v>
      </c>
      <c r="Q9" s="45">
        <f>'Property % affected'!Q9*'Population Estimate'!E8</f>
        <v>328.6849829930045</v>
      </c>
      <c r="R9" s="45">
        <f>'Property % affected'!R9*'Population Estimate'!F8</f>
        <v>210.81660620457473</v>
      </c>
      <c r="S9" s="45">
        <f>'Property % affected'!S9*'Population Estimate'!G8</f>
        <v>115.10782207411489</v>
      </c>
      <c r="U9">
        <v>2028</v>
      </c>
      <c r="V9" s="43">
        <f>'Population Estimate'!J8*Assumptions!C$41*'Property % affected'!B9</f>
        <v>5.2510742823863898</v>
      </c>
      <c r="W9" s="43">
        <f>'Population Estimate'!K8*Assumptions!D$41*'Property % affected'!C9</f>
        <v>7.5935655143019574</v>
      </c>
      <c r="X9" s="43">
        <f>'Population Estimate'!L8*Assumptions!E$41*'Property % affected'!D9</f>
        <v>8.2077918289363883</v>
      </c>
      <c r="Y9" s="43">
        <f>'Population Estimate'!M8*Assumptions!F$41*'Property % affected'!E9</f>
        <v>8.7913501746369338</v>
      </c>
      <c r="Z9" s="43">
        <f>'Population Estimate'!N8*Assumptions!G$41*'Property % affected'!F9</f>
        <v>6.5839867036115685</v>
      </c>
      <c r="AA9" s="43">
        <f>'Population Estimate'!O8*Assumptions!H$41*'Property % affected'!G9</f>
        <v>3.5213538151390336</v>
      </c>
      <c r="AB9" s="44">
        <f>'Population Estimate'!J8*Assumptions!C$41*'Property % affected'!H9</f>
        <v>20.13710322845219</v>
      </c>
      <c r="AC9" s="44">
        <f>'Population Estimate'!K8*Assumptions!D$41*'Property % affected'!I9</f>
        <v>24.134509990732674</v>
      </c>
      <c r="AD9" s="44">
        <f>'Population Estimate'!L8*Assumptions!E$41*'Property % affected'!J9</f>
        <v>15.610550726073392</v>
      </c>
      <c r="AE9" s="44">
        <f>'Population Estimate'!M8*Assumptions!F$41*'Property % affected'!K9</f>
        <v>18.710222210405934</v>
      </c>
      <c r="AF9" s="44">
        <f>'Population Estimate'!N8*Assumptions!G$41*'Property % affected'!L9</f>
        <v>15.110021120603902</v>
      </c>
      <c r="AG9" s="44">
        <f>'Population Estimate'!O8*Assumptions!H$41*'Property % affected'!M9</f>
        <v>5.7774591759882865</v>
      </c>
      <c r="AH9" s="45">
        <f>'Population Estimate'!J8*Assumptions!C$41*'Property % affected'!N9</f>
        <v>400.63077382785883</v>
      </c>
      <c r="AI9" s="45">
        <f>'Population Estimate'!K8*Assumptions!D$41*'Property % affected'!O9</f>
        <v>804.98839799594452</v>
      </c>
      <c r="AJ9" s="45">
        <f>'Population Estimate'!L8*Assumptions!E$41*'Property % affected'!P9</f>
        <v>603.82372742079701</v>
      </c>
      <c r="AK9" s="45">
        <f>'Population Estimate'!M8*Assumptions!F$41*'Property % affected'!Q9</f>
        <v>327.83921650163722</v>
      </c>
      <c r="AL9" s="45">
        <f>'Population Estimate'!N8*Assumptions!G$41*'Property % affected'!R9</f>
        <v>206.51025921769153</v>
      </c>
      <c r="AM9" s="45">
        <f>'Population Estimate'!O8*Assumptions!H$41*'Property % affected'!S9</f>
        <v>105.28152873116008</v>
      </c>
    </row>
    <row r="10" spans="1:39" x14ac:dyDescent="0.35">
      <c r="A10">
        <v>2029</v>
      </c>
      <c r="B10" s="43">
        <f>'Property % affected'!B10*'Population Estimate'!B9</f>
        <v>5.7644101511336201</v>
      </c>
      <c r="C10" s="43">
        <f>'Property % affected'!C10*'Population Estimate'!C9</f>
        <v>8.4982343313996598</v>
      </c>
      <c r="D10" s="43">
        <f>'Property % affected'!D10*'Population Estimate'!D9</f>
        <v>9.2831275746913686</v>
      </c>
      <c r="E10" s="43">
        <f>'Property % affected'!E10*'Population Estimate'!E9</f>
        <v>9.0078175831309526</v>
      </c>
      <c r="F10" s="43">
        <f>'Property % affected'!F10*'Population Estimate'!F9</f>
        <v>6.8690578713038963</v>
      </c>
      <c r="G10" s="43">
        <f>'Property % affected'!G10*'Population Estimate'!G9</f>
        <v>3.9346613800420975</v>
      </c>
      <c r="H10" s="44">
        <f>'Property % affected'!H10*'Population Estimate'!B9</f>
        <v>21.940784203175419</v>
      </c>
      <c r="I10" s="44">
        <f>'Property % affected'!I10*'Population Estimate'!C9</f>
        <v>26.808337407339923</v>
      </c>
      <c r="J10" s="44">
        <f>'Property % affected'!J10*'Population Estimate'!D9</f>
        <v>17.524056625558906</v>
      </c>
      <c r="K10" s="44">
        <f>'Property % affected'!K10*'Population Estimate'!E9</f>
        <v>19.027923040816027</v>
      </c>
      <c r="L10" s="44">
        <f>'Property % affected'!L10*'Population Estimate'!F9</f>
        <v>15.646663359575431</v>
      </c>
      <c r="M10" s="44">
        <f>'Property % affected'!M10*'Population Estimate'!G9</f>
        <v>6.4074174746219494</v>
      </c>
      <c r="N10" s="45">
        <f>'Property % affected'!N10*'Population Estimate'!B9</f>
        <v>436.3124513433097</v>
      </c>
      <c r="O10" s="45">
        <f>'Property % affected'!O10*'Population Estimate'!C9</f>
        <v>893.75640619044077</v>
      </c>
      <c r="P10" s="45">
        <f>'Property % affected'!P10*'Population Estimate'!D9</f>
        <v>677.52410186755378</v>
      </c>
      <c r="Q10" s="45">
        <f>'Property % affected'!Q10*'Population Estimate'!E9</f>
        <v>333.25102618050329</v>
      </c>
      <c r="R10" s="45">
        <f>'Property % affected'!R10*'Population Estimate'!F9</f>
        <v>213.74523932862743</v>
      </c>
      <c r="S10" s="45">
        <f>'Property % affected'!S10*'Population Estimate'!G9</f>
        <v>116.70688291961915</v>
      </c>
      <c r="U10">
        <v>2029</v>
      </c>
      <c r="V10" s="43">
        <f>'Population Estimate'!J9*Assumptions!C$41*'Property % affected'!B10</f>
        <v>5.3665256103449375</v>
      </c>
      <c r="W10" s="43">
        <f>'Population Estimate'!K9*Assumptions!D$41*'Property % affected'!C10</f>
        <v>7.7605193937218413</v>
      </c>
      <c r="X10" s="43">
        <f>'Population Estimate'!L9*Assumptions!E$41*'Property % affected'!D10</f>
        <v>8.3882502295034023</v>
      </c>
      <c r="Y10" s="43">
        <f>'Population Estimate'!M9*Assumptions!F$41*'Property % affected'!E10</f>
        <v>8.9846388233263941</v>
      </c>
      <c r="Z10" s="43">
        <f>'Population Estimate'!N9*Assumptions!G$41*'Property % affected'!F10</f>
        <v>6.7287437508967454</v>
      </c>
      <c r="AA10" s="43">
        <f>'Population Estimate'!O9*Assumptions!H$41*'Property % affected'!G10</f>
        <v>3.5987751107267516</v>
      </c>
      <c r="AB10" s="44">
        <f>'Population Estimate'!J9*Assumptions!C$41*'Property % affected'!H10</f>
        <v>20.426336303331368</v>
      </c>
      <c r="AC10" s="44">
        <f>'Population Estimate'!K9*Assumptions!D$41*'Property % affected'!I10</f>
        <v>24.481158585425224</v>
      </c>
      <c r="AD10" s="44">
        <f>'Population Estimate'!L9*Assumptions!E$41*'Property % affected'!J10</f>
        <v>15.834768059412585</v>
      </c>
      <c r="AE10" s="44">
        <f>'Population Estimate'!M9*Assumptions!F$41*'Property % affected'!K10</f>
        <v>18.978960719624194</v>
      </c>
      <c r="AF10" s="44">
        <f>'Population Estimate'!N9*Assumptions!G$41*'Property % affected'!L10</f>
        <v>15.327049251245189</v>
      </c>
      <c r="AG10" s="44">
        <f>'Population Estimate'!O9*Assumptions!H$41*'Property % affected'!M10</f>
        <v>5.8604419299376715</v>
      </c>
      <c r="AH10" s="45">
        <f>'Population Estimate'!J9*Assumptions!C$41*'Property % affected'!N10</f>
        <v>406.19627730441402</v>
      </c>
      <c r="AI10" s="45">
        <f>'Population Estimate'!K9*Assumptions!D$41*'Property % affected'!O10</f>
        <v>816.17117780296473</v>
      </c>
      <c r="AJ10" s="45">
        <f>'Population Estimate'!L9*Assumptions!E$41*'Property % affected'!P10</f>
        <v>612.21195736648508</v>
      </c>
      <c r="AK10" s="45">
        <f>'Population Estimate'!M9*Assumptions!F$41*'Property % affected'!Q10</f>
        <v>332.39351042608502</v>
      </c>
      <c r="AL10" s="45">
        <f>'Population Estimate'!N9*Assumptions!G$41*'Property % affected'!R10</f>
        <v>209.37906920609805</v>
      </c>
      <c r="AM10" s="45">
        <f>'Population Estimate'!O9*Assumptions!H$41*'Property % affected'!S10</f>
        <v>106.74408416236642</v>
      </c>
    </row>
    <row r="11" spans="1:39" x14ac:dyDescent="0.35">
      <c r="A11">
        <v>2030</v>
      </c>
      <c r="B11" s="43">
        <f>'Property % affected'!B11*'Population Estimate'!B10</f>
        <v>6.6184981222686758</v>
      </c>
      <c r="C11" s="43">
        <f>'Property % affected'!C11*'Population Estimate'!C10</f>
        <v>9.7573813261547073</v>
      </c>
      <c r="D11" s="43">
        <f>'Property % affected'!D11*'Population Estimate'!D10</f>
        <v>10.658568840697882</v>
      </c>
      <c r="E11" s="43">
        <f>'Property % affected'!E11*'Population Estimate'!E10</f>
        <v>10.342467346458083</v>
      </c>
      <c r="F11" s="43">
        <f>'Property % affected'!F11*'Population Estimate'!F10</f>
        <v>7.8868167654654213</v>
      </c>
      <c r="G11" s="43">
        <f>'Property % affected'!G11*'Population Estimate'!G10</f>
        <v>4.5176433100358766</v>
      </c>
      <c r="H11" s="44">
        <f>'Property % affected'!H11*'Population Estimate'!B10</f>
        <v>25.003750628750709</v>
      </c>
      <c r="I11" s="44">
        <f>'Property % affected'!I11*'Population Estimate'!C10</f>
        <v>30.550821570339547</v>
      </c>
      <c r="J11" s="44">
        <f>'Property % affected'!J11*'Population Estimate'!D10</f>
        <v>19.970441248228809</v>
      </c>
      <c r="K11" s="44">
        <f>'Property % affected'!K11*'Population Estimate'!E10</f>
        <v>21.684249673572165</v>
      </c>
      <c r="L11" s="44">
        <f>'Property % affected'!L11*'Population Estimate'!F10</f>
        <v>17.830961062832664</v>
      </c>
      <c r="M11" s="44">
        <f>'Property % affected'!M11*'Population Estimate'!G10</f>
        <v>7.3019025767802885</v>
      </c>
      <c r="N11" s="45">
        <f>'Property % affected'!N11*'Population Estimate'!B10</f>
        <v>496.99128273928966</v>
      </c>
      <c r="O11" s="45">
        <f>'Property % affected'!O11*'Population Estimate'!C10</f>
        <v>1018.052868767518</v>
      </c>
      <c r="P11" s="45">
        <f>'Property % affected'!P11*'Population Estimate'!D10</f>
        <v>771.7487122754419</v>
      </c>
      <c r="Q11" s="45">
        <f>'Property % affected'!Q11*'Population Estimate'!E10</f>
        <v>379.59690232473696</v>
      </c>
      <c r="R11" s="45">
        <f>'Property % affected'!R11*'Population Estimate'!F10</f>
        <v>243.47121047381015</v>
      </c>
      <c r="S11" s="45">
        <f>'Property % affected'!S11*'Population Estimate'!G10</f>
        <v>132.93753883976797</v>
      </c>
      <c r="U11">
        <v>2030</v>
      </c>
      <c r="V11" s="43">
        <f>'Population Estimate'!J10*Assumptions!C$41*'Property % affected'!B11</f>
        <v>6.1616607326579187</v>
      </c>
      <c r="W11" s="43">
        <f>'Population Estimate'!K10*Assumptions!D$41*'Property % affected'!C11</f>
        <v>8.9103623247691139</v>
      </c>
      <c r="X11" s="43">
        <f>'Population Estimate'!L10*Assumptions!E$41*'Property % affected'!D11</f>
        <v>9.6311013507895566</v>
      </c>
      <c r="Y11" s="43">
        <f>'Population Estimate'!M10*Assumptions!F$41*'Property % affected'!E11</f>
        <v>10.3158542890557</v>
      </c>
      <c r="Z11" s="43">
        <f>'Population Estimate'!N10*Assumptions!G$41*'Property % affected'!F11</f>
        <v>7.7257129026079392</v>
      </c>
      <c r="AA11" s="43">
        <f>'Population Estimate'!O10*Assumptions!H$41*'Property % affected'!G11</f>
        <v>4.1319902103302173</v>
      </c>
      <c r="AB11" s="44">
        <f>'Population Estimate'!J10*Assumptions!C$41*'Property % affected'!H11</f>
        <v>23.27788352768075</v>
      </c>
      <c r="AC11" s="44">
        <f>'Population Estimate'!K10*Assumptions!D$41*'Property % affected'!I11</f>
        <v>27.898765089913315</v>
      </c>
      <c r="AD11" s="44">
        <f>'Population Estimate'!L10*Assumptions!E$41*'Property % affected'!J11</f>
        <v>18.045325461263936</v>
      </c>
      <c r="AE11" s="44">
        <f>'Population Estimate'!M10*Assumptions!F$41*'Property % affected'!K11</f>
        <v>21.628452138810019</v>
      </c>
      <c r="AF11" s="44">
        <f>'Population Estimate'!N10*Assumptions!G$41*'Property % affected'!L11</f>
        <v>17.466728344980982</v>
      </c>
      <c r="AG11" s="44">
        <f>'Population Estimate'!O10*Assumptions!H$41*'Property % affected'!M11</f>
        <v>6.6785684246066648</v>
      </c>
      <c r="AH11" s="45">
        <f>'Population Estimate'!J10*Assumptions!C$41*'Property % affected'!N11</f>
        <v>462.68679309956258</v>
      </c>
      <c r="AI11" s="45">
        <f>'Population Estimate'!K10*Assumptions!D$41*'Property % affected'!O11</f>
        <v>929.6777099582813</v>
      </c>
      <c r="AJ11" s="45">
        <f>'Population Estimate'!L10*Assumptions!E$41*'Property % affected'!P11</f>
        <v>697.35347928563351</v>
      </c>
      <c r="AK11" s="45">
        <f>'Population Estimate'!M10*Assumptions!F$41*'Property % affected'!Q11</f>
        <v>378.62013016651548</v>
      </c>
      <c r="AL11" s="45">
        <f>'Population Estimate'!N10*Assumptions!G$41*'Property % affected'!R11</f>
        <v>238.49782847846933</v>
      </c>
      <c r="AM11" s="45">
        <f>'Population Estimate'!O10*Assumptions!H$41*'Property % affected'!S11</f>
        <v>121.58919404970732</v>
      </c>
    </row>
    <row r="12" spans="1:39" x14ac:dyDescent="0.35">
      <c r="A12">
        <v>2031</v>
      </c>
      <c r="B12" s="43">
        <f>'Property % affected'!B12*'Population Estimate'!B11</f>
        <v>6.7640139455489008</v>
      </c>
      <c r="C12" s="43">
        <f>'Property % affected'!C12*'Population Estimate'!C11</f>
        <v>9.9719093581197331</v>
      </c>
      <c r="D12" s="43">
        <f>'Property % affected'!D12*'Population Estimate'!D11</f>
        <v>10.892910588809077</v>
      </c>
      <c r="E12" s="43">
        <f>'Property % affected'!E12*'Population Estimate'!E11</f>
        <v>10.569859214351037</v>
      </c>
      <c r="F12" s="43">
        <f>'Property % affected'!F12*'Population Estimate'!F11</f>
        <v>8.0602181343991912</v>
      </c>
      <c r="G12" s="43">
        <f>'Property % affected'!G12*'Population Estimate'!G11</f>
        <v>4.6169692558020934</v>
      </c>
      <c r="H12" s="44">
        <f>'Property % affected'!H12*'Population Estimate'!B11</f>
        <v>25.362884293400526</v>
      </c>
      <c r="I12" s="44">
        <f>'Property % affected'!I12*'Population Estimate'!C11</f>
        <v>30.98962887855205</v>
      </c>
      <c r="J12" s="44">
        <f>'Property % affected'!J12*'Population Estimate'!D11</f>
        <v>20.257280525129271</v>
      </c>
      <c r="K12" s="44">
        <f>'Property % affected'!K12*'Population Estimate'!E11</f>
        <v>21.995704709501734</v>
      </c>
      <c r="L12" s="44">
        <f>'Property % affected'!L12*'Population Estimate'!F11</f>
        <v>18.087070575593522</v>
      </c>
      <c r="M12" s="44">
        <f>'Property % affected'!M12*'Population Estimate'!G11</f>
        <v>7.4067812036011675</v>
      </c>
      <c r="N12" s="45">
        <f>'Property % affected'!N12*'Population Estimate'!B11</f>
        <v>503.89541215869292</v>
      </c>
      <c r="O12" s="45">
        <f>'Property % affected'!O12*'Population Estimate'!C11</f>
        <v>1032.1955087008082</v>
      </c>
      <c r="P12" s="45">
        <f>'Property % affected'!P12*'Population Estimate'!D11</f>
        <v>782.46973128293712</v>
      </c>
      <c r="Q12" s="45">
        <f>'Property % affected'!Q12*'Population Estimate'!E11</f>
        <v>384.87020636823934</v>
      </c>
      <c r="R12" s="45">
        <f>'Property % affected'!R12*'Population Estimate'!F11</f>
        <v>246.85347653237145</v>
      </c>
      <c r="S12" s="45">
        <f>'Property % affected'!S12*'Population Estimate'!G11</f>
        <v>134.78428747444804</v>
      </c>
      <c r="U12">
        <v>2031</v>
      </c>
      <c r="V12" s="43">
        <f>'Population Estimate'!J11*Assumptions!C$41*'Property % affected'!B12</f>
        <v>6.2971324239271782</v>
      </c>
      <c r="W12" s="43">
        <f>'Population Estimate'!K11*Assumptions!D$41*'Property % affected'!C12</f>
        <v>9.1062676019877227</v>
      </c>
      <c r="X12" s="43">
        <f>'Population Estimate'!L11*Assumptions!E$41*'Property % affected'!D12</f>
        <v>9.8428529621468215</v>
      </c>
      <c r="Y12" s="43">
        <f>'Population Estimate'!M11*Assumptions!F$41*'Property % affected'!E12</f>
        <v>10.542661036142338</v>
      </c>
      <c r="Z12" s="43">
        <f>'Population Estimate'!N11*Assumptions!G$41*'Property % affected'!F12</f>
        <v>7.8955722049271628</v>
      </c>
      <c r="AA12" s="43">
        <f>'Population Estimate'!O11*Assumptions!H$41*'Property % affected'!G12</f>
        <v>4.2228370982697925</v>
      </c>
      <c r="AB12" s="44">
        <f>'Population Estimate'!J11*Assumptions!C$41*'Property % affected'!H12</f>
        <v>23.612228232229796</v>
      </c>
      <c r="AC12" s="44">
        <f>'Population Estimate'!K11*Assumptions!D$41*'Property % affected'!I12</f>
        <v>28.29948040237624</v>
      </c>
      <c r="AD12" s="44">
        <f>'Population Estimate'!L11*Assumptions!E$41*'Property % affected'!J12</f>
        <v>18.304513930982978</v>
      </c>
      <c r="AE12" s="44">
        <f>'Population Estimate'!M11*Assumptions!F$41*'Property % affected'!K12</f>
        <v>21.939105744048845</v>
      </c>
      <c r="AF12" s="44">
        <f>'Population Estimate'!N11*Assumptions!G$41*'Property % affected'!L12</f>
        <v>17.717606313375168</v>
      </c>
      <c r="AG12" s="44">
        <f>'Population Estimate'!O11*Assumptions!H$41*'Property % affected'!M12</f>
        <v>6.7744939834780462</v>
      </c>
      <c r="AH12" s="45">
        <f>'Population Estimate'!J11*Assumptions!C$41*'Property % affected'!N12</f>
        <v>469.11436962082684</v>
      </c>
      <c r="AI12" s="45">
        <f>'Population Estimate'!K11*Assumptions!D$41*'Property % affected'!O12</f>
        <v>942.59265525170497</v>
      </c>
      <c r="AJ12" s="45">
        <f>'Population Estimate'!L11*Assumptions!E$41*'Property % affected'!P12</f>
        <v>707.04101071580681</v>
      </c>
      <c r="AK12" s="45">
        <f>'Population Estimate'!M11*Assumptions!F$41*'Property % affected'!Q12</f>
        <v>383.87986503561217</v>
      </c>
      <c r="AL12" s="45">
        <f>'Population Estimate'!N11*Assumptions!G$41*'Property % affected'!R12</f>
        <v>241.81100504966838</v>
      </c>
      <c r="AM12" s="45">
        <f>'Population Estimate'!O11*Assumptions!H$41*'Property % affected'!S12</f>
        <v>123.27829315642236</v>
      </c>
    </row>
    <row r="13" spans="1:39" x14ac:dyDescent="0.35">
      <c r="A13">
        <v>2032</v>
      </c>
      <c r="B13" s="43">
        <f>'Property % affected'!B13*'Population Estimate'!B12</f>
        <v>6.9127291132171944</v>
      </c>
      <c r="C13" s="43">
        <f>'Property % affected'!C13*'Population Estimate'!C12</f>
        <v>10.191154052779432</v>
      </c>
      <c r="D13" s="43">
        <f>'Property % affected'!D13*'Population Estimate'!D12</f>
        <v>11.132404628539211</v>
      </c>
      <c r="E13" s="43">
        <f>'Property % affected'!E13*'Population Estimate'!E12</f>
        <v>10.802250572196607</v>
      </c>
      <c r="F13" s="43">
        <f>'Property % affected'!F13*'Population Estimate'!F12</f>
        <v>8.2374319457469625</v>
      </c>
      <c r="G13" s="43">
        <f>'Property % affected'!G13*'Population Estimate'!G12</f>
        <v>4.7184790046765466</v>
      </c>
      <c r="H13" s="44">
        <f>'Property % affected'!H13*'Population Estimate'!B12</f>
        <v>25.727176263738151</v>
      </c>
      <c r="I13" s="44">
        <f>'Property % affected'!I13*'Population Estimate'!C12</f>
        <v>31.434738860271956</v>
      </c>
      <c r="J13" s="44">
        <f>'Property % affected'!J13*'Population Estimate'!D12</f>
        <v>20.548239729564134</v>
      </c>
      <c r="K13" s="44">
        <f>'Property % affected'!K13*'Population Estimate'!E12</f>
        <v>22.311633233832623</v>
      </c>
      <c r="L13" s="44">
        <f>'Property % affected'!L13*'Population Estimate'!F12</f>
        <v>18.346858638394135</v>
      </c>
      <c r="M13" s="44">
        <f>'Property % affected'!M13*'Population Estimate'!G12</f>
        <v>7.513166222249132</v>
      </c>
      <c r="N13" s="45">
        <f>'Property % affected'!N13*'Population Estimate'!B12</f>
        <v>510.89545272321135</v>
      </c>
      <c r="O13" s="45">
        <f>'Property % affected'!O13*'Population Estimate'!C12</f>
        <v>1046.534616097055</v>
      </c>
      <c r="P13" s="45">
        <f>'Property % affected'!P13*'Population Estimate'!D12</f>
        <v>793.3396851013764</v>
      </c>
      <c r="Q13" s="45">
        <f>'Property % affected'!Q13*'Population Estimate'!E12</f>
        <v>390.21676637185345</v>
      </c>
      <c r="R13" s="45">
        <f>'Property % affected'!R13*'Population Estimate'!F12</f>
        <v>250.28272853094848</v>
      </c>
      <c r="S13" s="45">
        <f>'Property % affected'!S13*'Population Estimate'!G12</f>
        <v>136.65669086811837</v>
      </c>
      <c r="U13">
        <v>2032</v>
      </c>
      <c r="V13" s="43">
        <f>'Population Estimate'!J12*Assumptions!C$41*'Property % affected'!B13</f>
        <v>6.4355826269859753</v>
      </c>
      <c r="W13" s="43">
        <f>'Population Estimate'!K12*Assumptions!D$41*'Property % affected'!C13</f>
        <v>9.3064800977282331</v>
      </c>
      <c r="X13" s="43">
        <f>'Population Estimate'!L12*Assumptions!E$41*'Property % affected'!D13</f>
        <v>10.059260193176152</v>
      </c>
      <c r="Y13" s="43">
        <f>'Population Estimate'!M12*Assumptions!F$41*'Property % affected'!E13</f>
        <v>10.77445440858085</v>
      </c>
      <c r="Z13" s="43">
        <f>'Population Estimate'!N12*Assumptions!G$41*'Property % affected'!F13</f>
        <v>8.0691660729684216</v>
      </c>
      <c r="AA13" s="43">
        <f>'Population Estimate'!O12*Assumptions!H$41*'Property % affected'!G13</f>
        <v>4.3156813668003657</v>
      </c>
      <c r="AB13" s="44">
        <f>'Population Estimate'!J12*Assumptions!C$41*'Property % affected'!H13</f>
        <v>23.951375193879535</v>
      </c>
      <c r="AC13" s="44">
        <f>'Population Estimate'!K12*Assumptions!D$41*'Property % affected'!I13</f>
        <v>28.705951265707633</v>
      </c>
      <c r="AD13" s="44">
        <f>'Population Estimate'!L12*Assumptions!E$41*'Property % affected'!J13</f>
        <v>18.567425174390944</v>
      </c>
      <c r="AE13" s="44">
        <f>'Population Estimate'!M12*Assumptions!F$41*'Property % affected'!K13</f>
        <v>22.254221326586308</v>
      </c>
      <c r="AF13" s="44">
        <f>'Population Estimate'!N12*Assumptions!G$41*'Property % affected'!L13</f>
        <v>17.972087690134249</v>
      </c>
      <c r="AG13" s="44">
        <f>'Population Estimate'!O12*Assumptions!H$41*'Property % affected'!M13</f>
        <v>6.8717973395448384</v>
      </c>
      <c r="AH13" s="45">
        <f>'Population Estimate'!J12*Assumptions!C$41*'Property % affected'!N13</f>
        <v>475.63123708480384</v>
      </c>
      <c r="AI13" s="45">
        <f>'Population Estimate'!K12*Assumptions!D$41*'Property % affected'!O13</f>
        <v>955.6870130556639</v>
      </c>
      <c r="AJ13" s="45">
        <f>'Population Estimate'!L12*Assumptions!E$41*'Property % affected'!P13</f>
        <v>716.86311990030185</v>
      </c>
      <c r="AK13" s="45">
        <f>'Population Estimate'!M12*Assumptions!F$41*'Property % affected'!Q13</f>
        <v>389.21266736385581</v>
      </c>
      <c r="AL13" s="45">
        <f>'Population Estimate'!N12*Assumptions!G$41*'Property % affected'!R13</f>
        <v>245.17020777993966</v>
      </c>
      <c r="AM13" s="45">
        <f>'Population Estimate'!O12*Assumptions!H$41*'Property % affected'!S13</f>
        <v>124.99085697819373</v>
      </c>
    </row>
    <row r="14" spans="1:39" x14ac:dyDescent="0.35">
      <c r="A14">
        <v>2033</v>
      </c>
      <c r="B14" s="43">
        <f>'Property % affected'!B14*'Population Estimate'!B13</f>
        <v>7.0647139667957557</v>
      </c>
      <c r="C14" s="43">
        <f>'Property % affected'!C14*'Population Estimate'!C13</f>
        <v>10.415219111765573</v>
      </c>
      <c r="D14" s="43">
        <f>'Property % affected'!D14*'Population Estimate'!D13</f>
        <v>11.377164239357866</v>
      </c>
      <c r="E14" s="43">
        <f>'Property % affected'!E14*'Population Estimate'!E13</f>
        <v>11.039751339931762</v>
      </c>
      <c r="F14" s="43">
        <f>'Property % affected'!F14*'Population Estimate'!F13</f>
        <v>8.4185420207452637</v>
      </c>
      <c r="G14" s="43">
        <f>'Property % affected'!G14*'Population Estimate'!G13</f>
        <v>4.8222205702570786</v>
      </c>
      <c r="H14" s="44">
        <f>'Property % affected'!H14*'Population Estimate'!B13</f>
        <v>26.096700629497271</v>
      </c>
      <c r="I14" s="44">
        <f>'Property % affected'!I14*'Population Estimate'!C13</f>
        <v>31.886242042007357</v>
      </c>
      <c r="J14" s="44">
        <f>'Property % affected'!J14*'Population Estimate'!D13</f>
        <v>20.843378036842559</v>
      </c>
      <c r="K14" s="44">
        <f>'Property % affected'!K14*'Population Estimate'!E13</f>
        <v>22.632099500136501</v>
      </c>
      <c r="L14" s="44">
        <f>'Property % affected'!L14*'Population Estimate'!F13</f>
        <v>18.610378086954075</v>
      </c>
      <c r="M14" s="44">
        <f>'Property % affected'!M14*'Population Estimate'!G13</f>
        <v>7.6210792693188365</v>
      </c>
      <c r="N14" s="45">
        <f>'Property % affected'!N14*'Population Estimate'!B13</f>
        <v>517.99273681629279</v>
      </c>
      <c r="O14" s="45">
        <f>'Property % affected'!O14*'Population Estimate'!C13</f>
        <v>1061.0729202532059</v>
      </c>
      <c r="P14" s="45">
        <f>'Property % affected'!P14*'Population Estimate'!D13</f>
        <v>804.36064271113332</v>
      </c>
      <c r="Q14" s="45">
        <f>'Property % affected'!Q14*'Population Estimate'!E13</f>
        <v>395.63759999654604</v>
      </c>
      <c r="R14" s="45">
        <f>'Property % affected'!R14*'Population Estimate'!F13</f>
        <v>253.75961919127317</v>
      </c>
      <c r="S14" s="45">
        <f>'Property % affected'!S14*'Population Estimate'!G13</f>
        <v>138.55510541289783</v>
      </c>
      <c r="U14">
        <v>2033</v>
      </c>
      <c r="V14" s="43">
        <f>'Population Estimate'!J13*Assumptions!C$41*'Property % affected'!B14</f>
        <v>6.5770768280801599</v>
      </c>
      <c r="W14" s="43">
        <f>'Population Estimate'!K13*Assumptions!D$41*'Property % affected'!C14</f>
        <v>9.5110945114885794</v>
      </c>
      <c r="X14" s="43">
        <f>'Population Estimate'!L13*Assumptions!E$41*'Property % affected'!D14</f>
        <v>10.280425403403374</v>
      </c>
      <c r="Y14" s="43">
        <f>'Population Estimate'!M13*Assumptions!F$41*'Property % affected'!E14</f>
        <v>11.011344043464129</v>
      </c>
      <c r="Z14" s="43">
        <f>'Population Estimate'!N13*Assumptions!G$41*'Property % affected'!F14</f>
        <v>8.2465766157533729</v>
      </c>
      <c r="AA14" s="43">
        <f>'Population Estimate'!O13*Assumptions!H$41*'Property % affected'!G14</f>
        <v>4.4105669307914024</v>
      </c>
      <c r="AB14" s="44">
        <f>'Population Estimate'!J13*Assumptions!C$41*'Property % affected'!H14</f>
        <v>24.295393388369526</v>
      </c>
      <c r="AC14" s="44">
        <f>'Population Estimate'!K13*Assumptions!D$41*'Property % affected'!I14</f>
        <v>29.118260347988215</v>
      </c>
      <c r="AD14" s="44">
        <f>'Population Estimate'!L13*Assumptions!E$41*'Property % affected'!J14</f>
        <v>18.834112662400152</v>
      </c>
      <c r="AE14" s="44">
        <f>'Population Estimate'!M13*Assumptions!F$41*'Property % affected'!K14</f>
        <v>22.573862974657906</v>
      </c>
      <c r="AF14" s="44">
        <f>'Population Estimate'!N13*Assumptions!G$41*'Property % affected'!L14</f>
        <v>18.230224231703502</v>
      </c>
      <c r="AG14" s="44">
        <f>'Population Estimate'!O13*Assumptions!H$41*'Property % affected'!M14</f>
        <v>6.9704982823723469</v>
      </c>
      <c r="AH14" s="45">
        <f>'Population Estimate'!J13*Assumptions!C$41*'Property % affected'!N14</f>
        <v>482.23863590806837</v>
      </c>
      <c r="AI14" s="45">
        <f>'Population Estimate'!K13*Assumptions!D$41*'Property % affected'!O14</f>
        <v>968.96327574222767</v>
      </c>
      <c r="AJ14" s="45">
        <f>'Population Estimate'!L13*Assumptions!E$41*'Property % affected'!P14</f>
        <v>726.82167637338387</v>
      </c>
      <c r="AK14" s="45">
        <f>'Population Estimate'!M13*Assumptions!F$41*'Property % affected'!Q14</f>
        <v>394.61955219358589</v>
      </c>
      <c r="AL14" s="45">
        <f>'Population Estimate'!N13*Assumptions!G$41*'Property % affected'!R14</f>
        <v>248.5760760578801</v>
      </c>
      <c r="AM14" s="45">
        <f>'Population Estimate'!O13*Assumptions!H$41*'Property % affected'!S14</f>
        <v>126.72721148337375</v>
      </c>
    </row>
    <row r="15" spans="1:39" x14ac:dyDescent="0.35">
      <c r="A15">
        <v>2034</v>
      </c>
      <c r="B15" s="43">
        <f>'Property % affected'!B15*'Population Estimate'!B14</f>
        <v>7.2200403943516802</v>
      </c>
      <c r="C15" s="43">
        <f>'Property % affected'!C15*'Population Estimate'!C14</f>
        <v>10.64421051671788</v>
      </c>
      <c r="D15" s="43">
        <f>'Property % affected'!D15*'Population Estimate'!D14</f>
        <v>11.627305191323112</v>
      </c>
      <c r="E15" s="43">
        <f>'Property % affected'!E15*'Population Estimate'!E14</f>
        <v>11.282473854218503</v>
      </c>
      <c r="F15" s="43">
        <f>'Property % affected'!F15*'Population Estimate'!F14</f>
        <v>8.6036340235436271</v>
      </c>
      <c r="G15" s="43">
        <f>'Property % affected'!G15*'Population Estimate'!G14</f>
        <v>4.928243021779549</v>
      </c>
      <c r="H15" s="44">
        <f>'Property % affected'!H15*'Population Estimate'!B14</f>
        <v>26.471532544576601</v>
      </c>
      <c r="I15" s="44">
        <f>'Property % affected'!I15*'Population Estimate'!C14</f>
        <v>32.344230250515956</v>
      </c>
      <c r="J15" s="44">
        <f>'Property % affected'!J15*'Population Estimate'!D14</f>
        <v>21.142755472220017</v>
      </c>
      <c r="K15" s="44">
        <f>'Property % affected'!K15*'Population Estimate'!E14</f>
        <v>22.95716868487143</v>
      </c>
      <c r="L15" s="44">
        <f>'Property % affected'!L15*'Population Estimate'!F14</f>
        <v>18.877682515882483</v>
      </c>
      <c r="M15" s="44">
        <f>'Property % affected'!M15*'Population Estimate'!G14</f>
        <v>7.7305422921754996</v>
      </c>
      <c r="N15" s="45">
        <f>'Property % affected'!N15*'Population Estimate'!B14</f>
        <v>525.18861533065808</v>
      </c>
      <c r="O15" s="45">
        <f>'Property % affected'!O15*'Population Estimate'!C14</f>
        <v>1075.8131883811986</v>
      </c>
      <c r="P15" s="45">
        <f>'Property % affected'!P15*'Population Estimate'!D14</f>
        <v>815.5347018345509</v>
      </c>
      <c r="Q15" s="45">
        <f>'Property % affected'!Q15*'Population Estimate'!E14</f>
        <v>401.13373904048001</v>
      </c>
      <c r="R15" s="45">
        <f>'Property % affected'!R15*'Population Estimate'!F14</f>
        <v>257.28481030259098</v>
      </c>
      <c r="S15" s="45">
        <f>'Property % affected'!S15*'Population Estimate'!G14</f>
        <v>140.47989245185178</v>
      </c>
      <c r="U15">
        <v>2034</v>
      </c>
      <c r="V15" s="43">
        <f>'Population Estimate'!J14*Assumptions!C$41*'Property % affected'!B15</f>
        <v>6.7216819532512648</v>
      </c>
      <c r="W15" s="43">
        <f>'Population Estimate'!K14*Assumptions!D$41*'Property % affected'!C15</f>
        <v>9.7202076248516569</v>
      </c>
      <c r="X15" s="43">
        <f>'Population Estimate'!L14*Assumptions!E$41*'Property % affected'!D15</f>
        <v>10.506453202854406</v>
      </c>
      <c r="Y15" s="43">
        <f>'Population Estimate'!M14*Assumptions!F$41*'Property % affected'!E15</f>
        <v>11.253441988391435</v>
      </c>
      <c r="Z15" s="43">
        <f>'Population Estimate'!N14*Assumptions!G$41*'Property % affected'!F15</f>
        <v>8.4278877475715195</v>
      </c>
      <c r="AA15" s="43">
        <f>'Population Estimate'!O14*Assumptions!H$41*'Property % affected'!G15</f>
        <v>4.5075386706347986</v>
      </c>
      <c r="AB15" s="44">
        <f>'Population Estimate'!J14*Assumptions!C$41*'Property % affected'!H15</f>
        <v>24.644352782151085</v>
      </c>
      <c r="AC15" s="44">
        <f>'Population Estimate'!K14*Assumptions!D$41*'Property % affected'!I15</f>
        <v>29.536491504676214</v>
      </c>
      <c r="AD15" s="44">
        <f>'Population Estimate'!L14*Assumptions!E$41*'Property % affected'!J15</f>
        <v>19.104630633935905</v>
      </c>
      <c r="AE15" s="44">
        <f>'Population Estimate'!M14*Assumptions!F$41*'Property % affected'!K15</f>
        <v>22.89809569701076</v>
      </c>
      <c r="AF15" s="44">
        <f>'Population Estimate'!N14*Assumptions!G$41*'Property % affected'!L15</f>
        <v>18.492068437915965</v>
      </c>
      <c r="AG15" s="44">
        <f>'Population Estimate'!O14*Assumptions!H$41*'Property % affected'!M15</f>
        <v>7.0706168857671985</v>
      </c>
      <c r="AH15" s="45">
        <f>'Population Estimate'!J14*Assumptions!C$41*'Property % affected'!N15</f>
        <v>488.93782373887854</v>
      </c>
      <c r="AI15" s="45">
        <f>'Population Estimate'!K14*Assumptions!D$41*'Property % affected'!O15</f>
        <v>982.42397030713119</v>
      </c>
      <c r="AJ15" s="45">
        <f>'Population Estimate'!L14*Assumptions!E$41*'Property % affected'!P15</f>
        <v>736.91857564061274</v>
      </c>
      <c r="AK15" s="45">
        <f>'Population Estimate'!M14*Assumptions!F$41*'Property % affected'!Q15</f>
        <v>400.10154866795995</v>
      </c>
      <c r="AL15" s="45">
        <f>'Population Estimate'!N14*Assumptions!G$41*'Property % affected'!R15</f>
        <v>252.02925815437828</v>
      </c>
      <c r="AM15" s="45">
        <f>'Population Estimate'!O14*Assumptions!H$41*'Property % affected'!S15</f>
        <v>128.48768716861883</v>
      </c>
    </row>
    <row r="16" spans="1:39" x14ac:dyDescent="0.35">
      <c r="A16">
        <v>2035</v>
      </c>
      <c r="B16" s="43">
        <f>'Property % affected'!B16*'Population Estimate'!B15</f>
        <v>7.3787818644996594</v>
      </c>
      <c r="C16" s="43">
        <f>'Property % affected'!C16*'Population Estimate'!C15</f>
        <v>10.878236579412796</v>
      </c>
      <c r="D16" s="43">
        <f>'Property % affected'!D16*'Population Estimate'!D15</f>
        <v>11.882945799840178</v>
      </c>
      <c r="E16" s="43">
        <f>'Property % affected'!E16*'Population Estimate'!E15</f>
        <v>11.530532921578555</v>
      </c>
      <c r="F16" s="43">
        <f>'Property % affected'!F16*'Population Estimate'!F15</f>
        <v>8.7927955017232957</v>
      </c>
      <c r="G16" s="43">
        <f>'Property % affected'!G16*'Population Estimate'!G15</f>
        <v>5.0365965073273333</v>
      </c>
      <c r="H16" s="44">
        <f>'Property % affected'!H16*'Population Estimate'!B15</f>
        <v>26.851748242324732</v>
      </c>
      <c r="I16" s="44">
        <f>'Property % affected'!I16*'Population Estimate'!C15</f>
        <v>32.808796631480767</v>
      </c>
      <c r="J16" s="44">
        <f>'Property % affected'!J16*'Population Estimate'!D15</f>
        <v>21.446432923106219</v>
      </c>
      <c r="K16" s="44">
        <f>'Property % affected'!K16*'Population Estimate'!E15</f>
        <v>23.286906900637415</v>
      </c>
      <c r="L16" s="44">
        <f>'Property % affected'!L16*'Population Estimate'!F15</f>
        <v>19.148826289578142</v>
      </c>
      <c r="M16" s="44">
        <f>'Property % affected'!M16*'Population Estimate'!G15</f>
        <v>7.8415775534185475</v>
      </c>
      <c r="N16" s="45">
        <f>'Property % affected'!N16*'Population Estimate'!B15</f>
        <v>532.48445792543066</v>
      </c>
      <c r="O16" s="45">
        <f>'Property % affected'!O16*'Population Estimate'!C15</f>
        <v>1090.7582261346693</v>
      </c>
      <c r="P16" s="45">
        <f>'Property % affected'!P16*'Population Estimate'!D15</f>
        <v>826.86398933522071</v>
      </c>
      <c r="Q16" s="45">
        <f>'Property % affected'!Q16*'Population Estimate'!E15</f>
        <v>406.70622963540535</v>
      </c>
      <c r="R16" s="45">
        <f>'Property % affected'!R16*'Population Estimate'!F15</f>
        <v>260.85897284762603</v>
      </c>
      <c r="S16" s="45">
        <f>'Property % affected'!S16*'Population Estimate'!G15</f>
        <v>142.43141834777018</v>
      </c>
      <c r="U16">
        <v>2035</v>
      </c>
      <c r="V16" s="43">
        <f>'Population Estimate'!J15*Assumptions!C$41*'Property % affected'!B16</f>
        <v>6.8694663999921683</v>
      </c>
      <c r="W16" s="43">
        <f>'Population Estimate'!K15*Assumptions!D$41*'Property % affected'!C16</f>
        <v>9.9339183472625265</v>
      </c>
      <c r="X16" s="43">
        <f>'Population Estimate'!L15*Assumptions!E$41*'Property % affected'!D16</f>
        <v>10.737450501535283</v>
      </c>
      <c r="Y16" s="43">
        <f>'Population Estimate'!M15*Assumptions!F$41*'Property % affected'!E16</f>
        <v>11.500862754466342</v>
      </c>
      <c r="Z16" s="43">
        <f>'Population Estimate'!N15*Assumptions!G$41*'Property % affected'!F16</f>
        <v>8.6131852276712504</v>
      </c>
      <c r="AA16" s="43">
        <f>'Population Estimate'!O15*Assumptions!H$41*'Property % affected'!G16</f>
        <v>4.6066424534730777</v>
      </c>
      <c r="AB16" s="44">
        <f>'Population Estimate'!J15*Assumptions!C$41*'Property % affected'!H16</f>
        <v>24.998324346617093</v>
      </c>
      <c r="AC16" s="44">
        <f>'Population Estimate'!K15*Assumptions!D$41*'Property % affected'!I16</f>
        <v>29.960729795661866</v>
      </c>
      <c r="AD16" s="44">
        <f>'Population Estimate'!L15*Assumptions!E$41*'Property % affected'!J16</f>
        <v>19.379034106967559</v>
      </c>
      <c r="AE16" s="44">
        <f>'Population Estimate'!M15*Assumptions!F$41*'Property % affected'!K16</f>
        <v>23.226985436125098</v>
      </c>
      <c r="AF16" s="44">
        <f>'Population Estimate'!N15*Assumptions!G$41*'Property % affected'!L16</f>
        <v>18.75767356266984</v>
      </c>
      <c r="AG16" s="44">
        <f>'Population Estimate'!O15*Assumptions!H$41*'Property % affected'!M16</f>
        <v>7.172173511859949</v>
      </c>
      <c r="AH16" s="45">
        <f>'Population Estimate'!J15*Assumptions!C$41*'Property % affected'!N16</f>
        <v>495.73007569655579</v>
      </c>
      <c r="AI16" s="45">
        <f>'Population Estimate'!K15*Assumptions!D$41*'Property % affected'!O16</f>
        <v>996.07165885075995</v>
      </c>
      <c r="AJ16" s="45">
        <f>'Population Estimate'!L15*Assumptions!E$41*'Property % affected'!P16</f>
        <v>747.1557395396303</v>
      </c>
      <c r="AK16" s="45">
        <f>'Population Estimate'!M15*Assumptions!F$41*'Property % affected'!Q16</f>
        <v>405.65970022684019</v>
      </c>
      <c r="AL16" s="45">
        <f>'Population Estimate'!N15*Assumptions!G$41*'Property % affected'!R16</f>
        <v>255.53041134600639</v>
      </c>
      <c r="AM16" s="45">
        <f>'Population Estimate'!O15*Assumptions!H$41*'Property % affected'!S16</f>
        <v>130.27261912179611</v>
      </c>
    </row>
    <row r="17" spans="1:39" x14ac:dyDescent="0.35">
      <c r="A17">
        <v>2036</v>
      </c>
      <c r="B17" s="43">
        <f>'Property % affected'!B17*'Population Estimate'!B16</f>
        <v>7.5410134611522563</v>
      </c>
      <c r="C17" s="43">
        <f>'Property % affected'!C17*'Population Estimate'!C16</f>
        <v>11.117407992994419</v>
      </c>
      <c r="D17" s="43">
        <f>'Property % affected'!D17*'Population Estimate'!D16</f>
        <v>12.144206981624016</v>
      </c>
      <c r="E17" s="43">
        <f>'Property % affected'!E17*'Population Estimate'!E16</f>
        <v>11.784045872696248</v>
      </c>
      <c r="F17" s="43">
        <f>'Property % affected'!F17*'Population Estimate'!F16</f>
        <v>8.9861159277067912</v>
      </c>
      <c r="G17" s="43">
        <f>'Property % affected'!G17*'Population Estimate'!G16</f>
        <v>5.1473322775511114</v>
      </c>
      <c r="H17" s="44">
        <f>'Property % affected'!H17*'Population Estimate'!B16</f>
        <v>27.237425051044458</v>
      </c>
      <c r="I17" s="44">
        <f>'Property % affected'!I17*'Population Estimate'!C16</f>
        <v>33.280035668454126</v>
      </c>
      <c r="J17" s="44">
        <f>'Property % affected'!J17*'Population Estimate'!D16</f>
        <v>21.754472151448436</v>
      </c>
      <c r="K17" s="44">
        <f>'Property % affected'!K17*'Population Estimate'!E16</f>
        <v>23.621381209622427</v>
      </c>
      <c r="L17" s="44">
        <f>'Property % affected'!L17*'Population Estimate'!F16</f>
        <v>19.42386455328613</v>
      </c>
      <c r="M17" s="44">
        <f>'Property % affected'!M17*'Population Estimate'!G16</f>
        <v>7.9542076354093991</v>
      </c>
      <c r="N17" s="45">
        <f>'Property % affected'!N17*'Population Estimate'!B16</f>
        <v>539.8816532868359</v>
      </c>
      <c r="O17" s="45">
        <f>'Property % affected'!O17*'Population Estimate'!C16</f>
        <v>1105.91087814298</v>
      </c>
      <c r="P17" s="45">
        <f>'Property % affected'!P17*'Population Estimate'!D16</f>
        <v>838.35066162280873</v>
      </c>
      <c r="Q17" s="45">
        <f>'Property % affected'!Q17*'Population Estimate'!E16</f>
        <v>412.35613244577974</v>
      </c>
      <c r="R17" s="45">
        <f>'Property % affected'!R17*'Population Estimate'!F16</f>
        <v>264.48278713029498</v>
      </c>
      <c r="S17" s="45">
        <f>'Property % affected'!S17*'Population Estimate'!G16</f>
        <v>144.41005455290059</v>
      </c>
      <c r="U17">
        <v>2036</v>
      </c>
      <c r="V17" s="43">
        <f>'Population Estimate'!J16*Assumptions!C$41*'Property % affected'!B17</f>
        <v>7.0205000695987794</v>
      </c>
      <c r="W17" s="43">
        <f>'Population Estimate'!K16*Assumptions!D$41*'Property % affected'!C17</f>
        <v>10.152327762812067</v>
      </c>
      <c r="X17" s="43">
        <f>'Population Estimate'!L16*Assumptions!E$41*'Property % affected'!D17</f>
        <v>10.973526560000037</v>
      </c>
      <c r="Y17" s="43">
        <f>'Population Estimate'!M16*Assumptions!F$41*'Property % affected'!E17</f>
        <v>11.753723370459896</v>
      </c>
      <c r="Z17" s="43">
        <f>'Population Estimate'!N16*Assumptions!G$41*'Property % affected'!F17</f>
        <v>8.802556700823537</v>
      </c>
      <c r="AA17" s="43">
        <f>'Population Estimate'!O16*Assumptions!H$41*'Property % affected'!G17</f>
        <v>4.7079251548943182</v>
      </c>
      <c r="AB17" s="44">
        <f>'Population Estimate'!J16*Assumptions!C$41*'Property % affected'!H17</f>
        <v>25.357380072536159</v>
      </c>
      <c r="AC17" s="44">
        <f>'Population Estimate'!K16*Assumptions!D$41*'Property % affected'!I17</f>
        <v>30.391061502566938</v>
      </c>
      <c r="AD17" s="44">
        <f>'Population Estimate'!L16*Assumptions!E$41*'Property % affected'!J17</f>
        <v>19.65737888969813</v>
      </c>
      <c r="AE17" s="44">
        <f>'Population Estimate'!M16*Assumptions!F$41*'Property % affected'!K17</f>
        <v>23.560599081625618</v>
      </c>
      <c r="AF17" s="44">
        <f>'Population Estimate'!N16*Assumptions!G$41*'Property % affected'!L17</f>
        <v>19.027093624759271</v>
      </c>
      <c r="AG17" s="44">
        <f>'Population Estimate'!O16*Assumptions!H$41*'Property % affected'!M17</f>
        <v>7.2751888152463486</v>
      </c>
      <c r="AH17" s="45">
        <f>'Population Estimate'!J16*Assumptions!C$41*'Property % affected'!N17</f>
        <v>502.6166846141914</v>
      </c>
      <c r="AI17" s="45">
        <f>'Population Estimate'!K16*Assumptions!D$41*'Property % affected'!O17</f>
        <v>1009.9089390658189</v>
      </c>
      <c r="AJ17" s="45">
        <f>'Population Estimate'!L16*Assumptions!E$41*'Property % affected'!P17</f>
        <v>757.53511660596268</v>
      </c>
      <c r="AK17" s="45">
        <f>'Population Estimate'!M16*Assumptions!F$41*'Property % affected'!Q17</f>
        <v>411.29506480540067</v>
      </c>
      <c r="AL17" s="45">
        <f>'Population Estimate'!N16*Assumptions!G$41*'Property % affected'!R17</f>
        <v>259.0802020401253</v>
      </c>
      <c r="AM17" s="45">
        <f>'Population Estimate'!O16*Assumptions!H$41*'Property % affected'!S17</f>
        <v>132.08234708576387</v>
      </c>
    </row>
    <row r="18" spans="1:39" x14ac:dyDescent="0.35">
      <c r="A18">
        <v>2037</v>
      </c>
      <c r="B18" s="43">
        <f>'Property % affected'!B18*'Population Estimate'!B17</f>
        <v>7.706811919034223</v>
      </c>
      <c r="C18" s="43">
        <f>'Property % affected'!C18*'Population Estimate'!C17</f>
        <v>11.361837884331795</v>
      </c>
      <c r="D18" s="43">
        <f>'Property % affected'!D18*'Population Estimate'!D17</f>
        <v>12.411212311892319</v>
      </c>
      <c r="E18" s="43">
        <f>'Property % affected'!E18*'Population Estimate'!E17</f>
        <v>12.043132617915351</v>
      </c>
      <c r="F18" s="43">
        <f>'Property % affected'!F18*'Population Estimate'!F17</f>
        <v>9.1836867410779028</v>
      </c>
      <c r="G18" s="43">
        <f>'Property % affected'!G18*'Population Estimate'!G17</f>
        <v>5.2605027099101642</v>
      </c>
      <c r="H18" s="44">
        <f>'Property % affected'!H18*'Population Estimate'!B17</f>
        <v>27.628641409719808</v>
      </c>
      <c r="I18" s="44">
        <f>'Property % affected'!I18*'Population Estimate'!C17</f>
        <v>33.758043202073722</v>
      </c>
      <c r="J18" s="44">
        <f>'Property % affected'!J18*'Population Estimate'!D17</f>
        <v>22.066935806292623</v>
      </c>
      <c r="K18" s="44">
        <f>'Property % affected'!K18*'Population Estimate'!E17</f>
        <v>23.960659637241502</v>
      </c>
      <c r="L18" s="44">
        <f>'Property % affected'!L18*'Population Estimate'!F17</f>
        <v>19.702853244313232</v>
      </c>
      <c r="M18" s="44">
        <f>'Property % affected'!M18*'Population Estimate'!G17</f>
        <v>8.0684554448642505</v>
      </c>
      <c r="N18" s="45">
        <f>'Property % affected'!N18*'Population Estimate'!B17</f>
        <v>547.38160939252271</v>
      </c>
      <c r="O18" s="45">
        <f>'Property % affected'!O18*'Population Estimate'!C17</f>
        <v>1121.2740285526627</v>
      </c>
      <c r="P18" s="45">
        <f>'Property % affected'!P18*'Population Estimate'!D17</f>
        <v>849.99690506350589</v>
      </c>
      <c r="Q18" s="45">
        <f>'Property % affected'!Q18*'Population Estimate'!E17</f>
        <v>418.08452287065495</v>
      </c>
      <c r="R18" s="45">
        <f>'Property % affected'!R18*'Population Estimate'!F17</f>
        <v>268.15694290519593</v>
      </c>
      <c r="S18" s="45">
        <f>'Property % affected'!S18*'Population Estimate'!G17</f>
        <v>146.41617767965027</v>
      </c>
      <c r="U18">
        <v>2037</v>
      </c>
      <c r="V18" s="43">
        <f>'Population Estimate'!J17*Assumptions!C$41*'Property % affected'!B18</f>
        <v>7.1748544002329888</v>
      </c>
      <c r="W18" s="43">
        <f>'Population Estimate'!K17*Assumptions!D$41*'Property % affected'!C18</f>
        <v>10.375539178049261</v>
      </c>
      <c r="X18" s="43">
        <f>'Population Estimate'!L17*Assumptions!E$41*'Property % affected'!D18</f>
        <v>11.214793041030402</v>
      </c>
      <c r="Y18" s="43">
        <f>'Population Estimate'!M17*Assumptions!F$41*'Property % affected'!E18</f>
        <v>12.012143438164658</v>
      </c>
      <c r="Z18" s="43">
        <f>'Population Estimate'!N17*Assumptions!G$41*'Property % affected'!F18</f>
        <v>8.9960917387774568</v>
      </c>
      <c r="AA18" s="43">
        <f>'Population Estimate'!O17*Assumptions!H$41*'Property % affected'!G18</f>
        <v>4.8114346811040649</v>
      </c>
      <c r="AB18" s="44">
        <f>'Population Estimate'!J17*Assumptions!C$41*'Property % affected'!H18</f>
        <v>25.721592984694094</v>
      </c>
      <c r="AC18" s="44">
        <f>'Population Estimate'!K17*Assumptions!D$41*'Property % affected'!I18</f>
        <v>30.827574146292665</v>
      </c>
      <c r="AD18" s="44">
        <f>'Population Estimate'!L17*Assumptions!E$41*'Property % affected'!J18</f>
        <v>19.939721591914562</v>
      </c>
      <c r="AE18" s="44">
        <f>'Population Estimate'!M17*Assumptions!F$41*'Property % affected'!K18</f>
        <v>23.899004483885548</v>
      </c>
      <c r="AF18" s="44">
        <f>'Population Estimate'!N17*Assumptions!G$41*'Property % affected'!L18</f>
        <v>19.300383418860708</v>
      </c>
      <c r="AG18" s="44">
        <f>'Population Estimate'!O17*Assumptions!H$41*'Property % affected'!M18</f>
        <v>7.3796837471880599</v>
      </c>
      <c r="AH18" s="45">
        <f>'Population Estimate'!J17*Assumptions!C$41*'Property % affected'!N18</f>
        <v>509.59896128472212</v>
      </c>
      <c r="AI18" s="45">
        <f>'Population Estimate'!K17*Assumptions!D$41*'Property % affected'!O18</f>
        <v>1023.9384447317766</v>
      </c>
      <c r="AJ18" s="45">
        <f>'Population Estimate'!L17*Assumptions!E$41*'Property % affected'!P18</f>
        <v>768.0586824439049</v>
      </c>
      <c r="AK18" s="45">
        <f>'Population Estimate'!M17*Assumptions!F$41*'Property % affected'!Q18</f>
        <v>417.00871503549513</v>
      </c>
      <c r="AL18" s="45">
        <f>'Population Estimate'!N17*Assumptions!G$41*'Property % affected'!R18</f>
        <v>262.67930590172858</v>
      </c>
      <c r="AM18" s="45">
        <f>'Population Estimate'!O17*Assumptions!H$41*'Property % affected'!S18</f>
        <v>133.91721552303787</v>
      </c>
    </row>
    <row r="19" spans="1:39" x14ac:dyDescent="0.35">
      <c r="A19">
        <v>2038</v>
      </c>
      <c r="B19" s="43">
        <f>'Property % affected'!B19*'Population Estimate'!B18</f>
        <v>7.8762556599776303</v>
      </c>
      <c r="C19" s="43">
        <f>'Property % affected'!C19*'Population Estimate'!C18</f>
        <v>11.611641867527347</v>
      </c>
      <c r="D19" s="43">
        <f>'Property % affected'!D19*'Population Estimate'!D18</f>
        <v>12.684088082815947</v>
      </c>
      <c r="E19" s="43">
        <f>'Property % affected'!E19*'Population Estimate'!E18</f>
        <v>12.307915703956052</v>
      </c>
      <c r="F19" s="43">
        <f>'Property % affected'!F19*'Population Estimate'!F18</f>
        <v>9.3856013918321679</v>
      </c>
      <c r="G19" s="43">
        <f>'Property % affected'!G19*'Population Estimate'!G18</f>
        <v>5.3761613334466549</v>
      </c>
      <c r="H19" s="44">
        <f>'Property % affected'!H19*'Population Estimate'!B18</f>
        <v>28.025476883968985</v>
      </c>
      <c r="I19" s="44">
        <f>'Property % affected'!I19*'Population Estimate'!C18</f>
        <v>34.242916449554727</v>
      </c>
      <c r="J19" s="44">
        <f>'Property % affected'!J19*'Population Estimate'!D18</f>
        <v>22.38388743652499</v>
      </c>
      <c r="K19" s="44">
        <f>'Property % affected'!K19*'Population Estimate'!E18</f>
        <v>24.304811185971758</v>
      </c>
      <c r="L19" s="44">
        <f>'Property % affected'!L19*'Population Estimate'!F18</f>
        <v>19.985849103404526</v>
      </c>
      <c r="M19" s="44">
        <f>'Property % affected'!M19*'Population Estimate'!G18</f>
        <v>8.184344217512864</v>
      </c>
      <c r="N19" s="45">
        <f>'Property % affected'!N19*'Population Estimate'!B18</f>
        <v>554.9857537795574</v>
      </c>
      <c r="O19" s="45">
        <f>'Property % affected'!O19*'Population Estimate'!C18</f>
        <v>1136.8506015763874</v>
      </c>
      <c r="P19" s="45">
        <f>'Property % affected'!P19*'Population Estimate'!D18</f>
        <v>861.80493639617828</v>
      </c>
      <c r="Q19" s="45">
        <f>'Property % affected'!Q19*'Population Estimate'!E18</f>
        <v>423.89249124836721</v>
      </c>
      <c r="R19" s="45">
        <f>'Property % affected'!R19*'Population Estimate'!F18</f>
        <v>271.8821395088961</v>
      </c>
      <c r="S19" s="45">
        <f>'Property % affected'!S19*'Population Estimate'!G18</f>
        <v>148.45016957227051</v>
      </c>
      <c r="U19">
        <v>2038</v>
      </c>
      <c r="V19" s="43">
        <f>'Population Estimate'!J18*Assumptions!C$41*'Property % affected'!B19</f>
        <v>7.3326024007125561</v>
      </c>
      <c r="W19" s="43">
        <f>'Population Estimate'!K18*Assumptions!D$41*'Property % affected'!C19</f>
        <v>10.603658170844644</v>
      </c>
      <c r="X19" s="43">
        <f>'Population Estimate'!L18*Assumptions!E$41*'Property % affected'!D19</f>
        <v>11.461364062451722</v>
      </c>
      <c r="Y19" s="43">
        <f>'Population Estimate'!M18*Assumptions!F$41*'Property % affected'!E19</f>
        <v>12.276245188965717</v>
      </c>
      <c r="Z19" s="43">
        <f>'Population Estimate'!N18*Assumptions!G$41*'Property % affected'!F19</f>
        <v>9.1938818826271795</v>
      </c>
      <c r="AA19" s="43">
        <f>'Population Estimate'!O18*Assumptions!H$41*'Property % affected'!G19</f>
        <v>4.917219991584731</v>
      </c>
      <c r="AB19" s="44">
        <f>'Population Estimate'!J18*Assumptions!C$41*'Property % affected'!H19</f>
        <v>26.091037156745731</v>
      </c>
      <c r="AC19" s="44">
        <f>'Population Estimate'!K18*Assumptions!D$41*'Property % affected'!I19</f>
        <v>31.270356504819784</v>
      </c>
      <c r="AD19" s="44">
        <f>'Population Estimate'!L18*Assumptions!E$41*'Property % affected'!J19</f>
        <v>20.226119636501011</v>
      </c>
      <c r="AE19" s="44">
        <f>'Population Estimate'!M18*Assumptions!F$41*'Property % affected'!K19</f>
        <v>24.242270467826021</v>
      </c>
      <c r="AF19" s="44">
        <f>'Population Estimate'!N18*Assumptions!G$41*'Property % affected'!L19</f>
        <v>19.57759852667705</v>
      </c>
      <c r="AG19" s="44">
        <f>'Population Estimate'!O18*Assumptions!H$41*'Property % affected'!M19</f>
        <v>7.4856795598737351</v>
      </c>
      <c r="AH19" s="45">
        <f>'Population Estimate'!J18*Assumptions!C$41*'Property % affected'!N19</f>
        <v>516.67823471042686</v>
      </c>
      <c r="AI19" s="45">
        <f>'Population Estimate'!K18*Assumptions!D$41*'Property % affected'!O19</f>
        <v>1038.1628462161766</v>
      </c>
      <c r="AJ19" s="45">
        <f>'Population Estimate'!L18*Assumptions!E$41*'Property % affected'!P19</f>
        <v>778.72844010255324</v>
      </c>
      <c r="AK19" s="45">
        <f>'Population Estimate'!M18*Assumptions!F$41*'Property % affected'!Q19</f>
        <v>422.80173844982011</v>
      </c>
      <c r="AL19" s="45">
        <f>'Population Estimate'!N18*Assumptions!G$41*'Property % affected'!R19</f>
        <v>266.32840798204796</v>
      </c>
      <c r="AM19" s="45">
        <f>'Population Estimate'!O18*Assumptions!H$41*'Property % affected'!S19</f>
        <v>135.77757368135627</v>
      </c>
    </row>
    <row r="20" spans="1:39" x14ac:dyDescent="0.35">
      <c r="A20">
        <v>2039</v>
      </c>
      <c r="B20" s="43">
        <f>'Property % affected'!B20*'Population Estimate'!B19</f>
        <v>8.0494248300150026</v>
      </c>
      <c r="C20" s="43">
        <f>'Property % affected'!C20*'Population Estimate'!C19</f>
        <v>11.866938098601775</v>
      </c>
      <c r="D20" s="43">
        <f>'Property % affected'!D20*'Population Estimate'!D19</f>
        <v>12.962963363254527</v>
      </c>
      <c r="E20" s="43">
        <f>'Property % affected'!E20*'Population Estimate'!E19</f>
        <v>12.578520371878943</v>
      </c>
      <c r="F20" s="43">
        <f>'Property % affected'!F20*'Population Estimate'!F19</f>
        <v>9.5919553845782346</v>
      </c>
      <c r="G20" s="43">
        <f>'Property % affected'!G20*'Population Estimate'!G19</f>
        <v>5.4943628541045832</v>
      </c>
      <c r="H20" s="44">
        <f>'Property % affected'!H20*'Population Estimate'!B19</f>
        <v>28.428012182226411</v>
      </c>
      <c r="I20" s="44">
        <f>'Property % affected'!I20*'Population Estimate'!C19</f>
        <v>34.734754024461814</v>
      </c>
      <c r="J20" s="44">
        <f>'Property % affected'!J20*'Population Estimate'!D19</f>
        <v>22.705391503796598</v>
      </c>
      <c r="K20" s="44">
        <f>'Property % affected'!K20*'Population Estimate'!E19</f>
        <v>24.653905849386103</v>
      </c>
      <c r="L20" s="44">
        <f>'Property % affected'!L20*'Population Estimate'!F19</f>
        <v>20.272909686283274</v>
      </c>
      <c r="M20" s="44">
        <f>'Property % affected'!M20*'Population Estimate'!G19</f>
        <v>8.3018975228242358</v>
      </c>
      <c r="N20" s="45">
        <f>'Property % affected'!N20*'Population Estimate'!B19</f>
        <v>562.69553381614026</v>
      </c>
      <c r="O20" s="45">
        <f>'Property % affected'!O20*'Population Estimate'!C19</f>
        <v>1152.6435620495536</v>
      </c>
      <c r="P20" s="45">
        <f>'Property % affected'!P20*'Population Estimate'!D19</f>
        <v>873.77700315430093</v>
      </c>
      <c r="Q20" s="45">
        <f>'Property % affected'!Q20*'Population Estimate'!E19</f>
        <v>429.7811430640715</v>
      </c>
      <c r="R20" s="45">
        <f>'Property % affected'!R20*'Population Estimate'!F19</f>
        <v>275.65908599304265</v>
      </c>
      <c r="S20" s="45">
        <f>'Property % affected'!S20*'Population Estimate'!G19</f>
        <v>150.51241737953626</v>
      </c>
      <c r="U20">
        <v>2039</v>
      </c>
      <c r="V20" s="43">
        <f>'Population Estimate'!J19*Assumptions!C$41*'Property % affected'!B20</f>
        <v>7.4938186850439168</v>
      </c>
      <c r="W20" s="43">
        <f>'Population Estimate'!K19*Assumptions!D$41*'Property % affected'!C20</f>
        <v>10.836792640328131</v>
      </c>
      <c r="X20" s="43">
        <f>'Population Estimate'!L19*Assumptions!E$41*'Property % affected'!D20</f>
        <v>11.713356251110133</v>
      </c>
      <c r="Y20" s="43">
        <f>'Population Estimate'!M19*Assumptions!F$41*'Property % affected'!E20</f>
        <v>12.546153541655547</v>
      </c>
      <c r="Z20" s="43">
        <f>'Population Estimate'!N19*Assumptions!G$41*'Property % affected'!F20</f>
        <v>9.3960206861104449</v>
      </c>
      <c r="AA20" s="43">
        <f>'Population Estimate'!O19*Assumptions!H$41*'Property % affected'!G20</f>
        <v>5.0253311222531734</v>
      </c>
      <c r="AB20" s="44">
        <f>'Population Estimate'!J19*Assumptions!C$41*'Property % affected'!H20</f>
        <v>26.465787726279981</v>
      </c>
      <c r="AC20" s="44">
        <f>'Population Estimate'!K19*Assumptions!D$41*'Property % affected'!I20</f>
        <v>31.719498631264173</v>
      </c>
      <c r="AD20" s="44">
        <f>'Population Estimate'!L19*Assumptions!E$41*'Property % affected'!J20</f>
        <v>20.516631271117536</v>
      </c>
      <c r="AE20" s="44">
        <f>'Population Estimate'!M19*Assumptions!F$41*'Property % affected'!K20</f>
        <v>24.59046684691371</v>
      </c>
      <c r="AF20" s="44">
        <f>'Population Estimate'!N19*Assumptions!G$41*'Property % affected'!L20</f>
        <v>19.858795328241843</v>
      </c>
      <c r="AG20" s="44">
        <f>'Population Estimate'!O19*Assumptions!H$41*'Property % affected'!M20</f>
        <v>7.5931978107412856</v>
      </c>
      <c r="AH20" s="45">
        <f>'Population Estimate'!J19*Assumptions!C$41*'Property % affected'!N20</f>
        <v>523.85585235588735</v>
      </c>
      <c r="AI20" s="45">
        <f>'Population Estimate'!K19*Assumptions!D$41*'Property % affected'!O20</f>
        <v>1052.5848509829129</v>
      </c>
      <c r="AJ20" s="45">
        <f>'Population Estimate'!L19*Assumptions!E$41*'Property % affected'!P20</f>
        <v>789.54642045706669</v>
      </c>
      <c r="AK20" s="45">
        <f>'Population Estimate'!M19*Assumptions!F$41*'Property % affected'!Q20</f>
        <v>428.67523768891539</v>
      </c>
      <c r="AL20" s="45">
        <f>'Population Estimate'!N19*Assumptions!G$41*'Property % affected'!R20</f>
        <v>270.02820284894551</v>
      </c>
      <c r="AM20" s="45">
        <f>'Population Estimate'!O19*Assumptions!H$41*'Property % affected'!S20</f>
        <v>137.66377566015515</v>
      </c>
    </row>
    <row r="21" spans="1:39" x14ac:dyDescent="0.35">
      <c r="A21">
        <v>2040</v>
      </c>
      <c r="B21" s="43">
        <f>'Property % affected'!B21*'Population Estimate'!B20</f>
        <v>9.1407705830939356</v>
      </c>
      <c r="C21" s="43">
        <f>'Property % affected'!C21*'Population Estimate'!C20</f>
        <v>13.475864546075099</v>
      </c>
      <c r="D21" s="43">
        <f>'Property % affected'!D21*'Population Estimate'!D20</f>
        <v>14.720489560785246</v>
      </c>
      <c r="E21" s="43">
        <f>'Property % affected'!E21*'Population Estimate'!E20</f>
        <v>14.2839235625118</v>
      </c>
      <c r="F21" s="43">
        <f>'Property % affected'!F21*'Population Estimate'!F20</f>
        <v>10.892438337552473</v>
      </c>
      <c r="G21" s="43">
        <f>'Property % affected'!G21*'Population Estimate'!G20</f>
        <v>6.2392918016167878</v>
      </c>
      <c r="H21" s="44">
        <f>'Property % affected'!H21*'Population Estimate'!B20</f>
        <v>32.041503765018767</v>
      </c>
      <c r="I21" s="44">
        <f>'Property % affected'!I21*'Population Estimate'!C20</f>
        <v>39.149897105631197</v>
      </c>
      <c r="J21" s="44">
        <f>'Property % affected'!J21*'Population Estimate'!D20</f>
        <v>25.591479372236098</v>
      </c>
      <c r="K21" s="44">
        <f>'Property % affected'!K21*'Population Estimate'!E20</f>
        <v>27.787669852956157</v>
      </c>
      <c r="L21" s="44">
        <f>'Property % affected'!L21*'Population Estimate'!F20</f>
        <v>22.849804195843632</v>
      </c>
      <c r="M21" s="44">
        <f>'Property % affected'!M21*'Population Estimate'!G20</f>
        <v>9.3571537478333777</v>
      </c>
      <c r="N21" s="45">
        <f>'Property % affected'!N21*'Population Estimate'!B20</f>
        <v>633.92520065320275</v>
      </c>
      <c r="O21" s="45">
        <f>'Property % affected'!O21*'Population Estimate'!C20</f>
        <v>1298.5526940269579</v>
      </c>
      <c r="P21" s="45">
        <f>'Property % affected'!P21*'Population Estimate'!D20</f>
        <v>984.38538918941094</v>
      </c>
      <c r="Q21" s="45">
        <f>'Property % affected'!Q21*'Population Estimate'!E20</f>
        <v>484.18564033400844</v>
      </c>
      <c r="R21" s="45">
        <f>'Property % affected'!R21*'Population Estimate'!F20</f>
        <v>310.55380911751905</v>
      </c>
      <c r="S21" s="45">
        <f>'Property % affected'!S21*'Population Estimate'!G20</f>
        <v>169.56525981472851</v>
      </c>
      <c r="U21">
        <v>2040</v>
      </c>
      <c r="V21" s="43">
        <f>'Population Estimate'!J20*Assumptions!C$41*'Property % affected'!B21</f>
        <v>8.5098350301833232</v>
      </c>
      <c r="W21" s="43">
        <f>'Population Estimate'!K20*Assumptions!D$41*'Property % affected'!C21</f>
        <v>12.306051360643066</v>
      </c>
      <c r="X21" s="43">
        <f>'Population Estimate'!L20*Assumptions!E$41*'Property % affected'!D21</f>
        <v>13.301459981364582</v>
      </c>
      <c r="Y21" s="43">
        <f>'Population Estimate'!M20*Assumptions!F$41*'Property % affected'!E21</f>
        <v>14.24716841840873</v>
      </c>
      <c r="Z21" s="43">
        <f>'Population Estimate'!N20*Assumptions!G$41*'Property % affected'!F21</f>
        <v>10.669938697418756</v>
      </c>
      <c r="AA21" s="43">
        <f>'Population Estimate'!O20*Assumptions!H$41*'Property % affected'!G21</f>
        <v>5.7066684716791904</v>
      </c>
      <c r="AB21" s="44">
        <f>'Population Estimate'!J20*Assumptions!C$41*'Property % affected'!H21</f>
        <v>29.829860478460436</v>
      </c>
      <c r="AC21" s="44">
        <f>'Population Estimate'!K20*Assumptions!D$41*'Property % affected'!I21</f>
        <v>35.751371861785991</v>
      </c>
      <c r="AD21" s="44">
        <f>'Population Estimate'!L20*Assumptions!E$41*'Property % affected'!J21</f>
        <v>23.124505290947486</v>
      </c>
      <c r="AE21" s="44">
        <f>'Population Estimate'!M20*Assumptions!F$41*'Property % affected'!K21</f>
        <v>27.716167103360487</v>
      </c>
      <c r="AF21" s="44">
        <f>'Population Estimate'!N20*Assumptions!G$41*'Property % affected'!L21</f>
        <v>22.383051660447272</v>
      </c>
      <c r="AG21" s="44">
        <f>'Population Estimate'!O20*Assumptions!H$41*'Property % affected'!M21</f>
        <v>8.5583710419792247</v>
      </c>
      <c r="AH21" s="45">
        <f>'Population Estimate'!J20*Assumptions!C$41*'Property % affected'!N21</f>
        <v>590.16893925902173</v>
      </c>
      <c r="AI21" s="45">
        <f>'Population Estimate'!K20*Assumptions!D$41*'Property % affected'!O21</f>
        <v>1185.8278993945082</v>
      </c>
      <c r="AJ21" s="45">
        <f>'Population Estimate'!L20*Assumptions!E$41*'Property % affected'!P21</f>
        <v>889.49235054139581</v>
      </c>
      <c r="AK21" s="45">
        <f>'Population Estimate'!M20*Assumptions!F$41*'Property % affected'!Q21</f>
        <v>482.93974225108809</v>
      </c>
      <c r="AL21" s="45">
        <f>'Population Estimate'!N20*Assumptions!G$41*'Property % affected'!R21</f>
        <v>304.21013209778488</v>
      </c>
      <c r="AM21" s="45">
        <f>'Population Estimate'!O20*Assumptions!H$41*'Property % affected'!S21</f>
        <v>155.09015331292147</v>
      </c>
    </row>
    <row r="22" spans="1:39" x14ac:dyDescent="0.35">
      <c r="A22">
        <v>2041</v>
      </c>
      <c r="B22" s="43">
        <f>'Property % affected'!B22*'Population Estimate'!B21</f>
        <v>9.3417416693195605</v>
      </c>
      <c r="C22" s="43">
        <f>'Property % affected'!C22*'Population Estimate'!C21</f>
        <v>13.772148006100132</v>
      </c>
      <c r="D22" s="43">
        <f>'Property % affected'!D22*'Population Estimate'!D21</f>
        <v>15.044137632893694</v>
      </c>
      <c r="E22" s="43">
        <f>'Property % affected'!E22*'Population Estimate'!E21</f>
        <v>14.597973194085657</v>
      </c>
      <c r="F22" s="43">
        <f>'Property % affected'!F22*'Population Estimate'!F21</f>
        <v>11.13192199425777</v>
      </c>
      <c r="G22" s="43">
        <f>'Property % affected'!G22*'Population Estimate'!G21</f>
        <v>6.3764703074386828</v>
      </c>
      <c r="H22" s="44">
        <f>'Property % affected'!H22*'Population Estimate'!B21</f>
        <v>32.501722027425785</v>
      </c>
      <c r="I22" s="44">
        <f>'Property % affected'!I22*'Population Estimate'!C21</f>
        <v>39.712214584595387</v>
      </c>
      <c r="J22" s="44">
        <f>'Property % affected'!J22*'Population Estimate'!D21</f>
        <v>25.959054697523229</v>
      </c>
      <c r="K22" s="44">
        <f>'Property % affected'!K22*'Population Estimate'!E21</f>
        <v>28.186789483228601</v>
      </c>
      <c r="L22" s="44">
        <f>'Property % affected'!L22*'Population Estimate'!F21</f>
        <v>23.178000314866999</v>
      </c>
      <c r="M22" s="44">
        <f>'Property % affected'!M22*'Population Estimate'!G21</f>
        <v>9.4915523413102729</v>
      </c>
      <c r="N22" s="45">
        <f>'Property % affected'!N22*'Population Estimate'!B21</f>
        <v>642.73159581451762</v>
      </c>
      <c r="O22" s="45">
        <f>'Property % affected'!O22*'Population Estimate'!C21</f>
        <v>1316.5919960607114</v>
      </c>
      <c r="P22" s="45">
        <f>'Property % affected'!P22*'Population Estimate'!D21</f>
        <v>998.06032547415543</v>
      </c>
      <c r="Q22" s="45">
        <f>'Property % affected'!Q22*'Population Estimate'!E21</f>
        <v>490.91187566243815</v>
      </c>
      <c r="R22" s="45">
        <f>'Property % affected'!R22*'Population Estimate'!F21</f>
        <v>314.86797671824274</v>
      </c>
      <c r="S22" s="45">
        <f>'Property % affected'!S22*'Population Estimate'!G21</f>
        <v>171.92083533376578</v>
      </c>
      <c r="U22">
        <v>2041</v>
      </c>
      <c r="V22" s="43">
        <f>'Population Estimate'!J21*Assumptions!C$41*'Property % affected'!B22</f>
        <v>8.696934222102648</v>
      </c>
      <c r="W22" s="43">
        <f>'Population Estimate'!K21*Assumptions!D$41*'Property % affected'!C22</f>
        <v>12.576615038684711</v>
      </c>
      <c r="X22" s="43">
        <f>'Population Estimate'!L21*Assumptions!E$41*'Property % affected'!D22</f>
        <v>13.593908942482329</v>
      </c>
      <c r="Y22" s="43">
        <f>'Population Estimate'!M21*Assumptions!F$41*'Property % affected'!E22</f>
        <v>14.56040994292338</v>
      </c>
      <c r="Z22" s="43">
        <f>'Population Estimate'!N21*Assumptions!G$41*'Property % affected'!F22</f>
        <v>10.904530425817134</v>
      </c>
      <c r="AA22" s="43">
        <f>'Population Estimate'!O21*Assumptions!H$41*'Property % affected'!G22</f>
        <v>5.8321365983603322</v>
      </c>
      <c r="AB22" s="44">
        <f>'Population Estimate'!J21*Assumptions!C$41*'Property % affected'!H22</f>
        <v>30.25831248426887</v>
      </c>
      <c r="AC22" s="44">
        <f>'Population Estimate'!K21*Assumptions!D$41*'Property % affected'!I22</f>
        <v>36.264875671019233</v>
      </c>
      <c r="AD22" s="44">
        <f>'Population Estimate'!L21*Assumptions!E$41*'Property % affected'!J22</f>
        <v>23.45664699447266</v>
      </c>
      <c r="AE22" s="44">
        <f>'Population Estimate'!M21*Assumptions!F$41*'Property % affected'!K22</f>
        <v>28.114259725930122</v>
      </c>
      <c r="AF22" s="44">
        <f>'Population Estimate'!N21*Assumptions!G$41*'Property % affected'!L22</f>
        <v>22.704543723306813</v>
      </c>
      <c r="AG22" s="44">
        <f>'Population Estimate'!O21*Assumptions!H$41*'Property % affected'!M22</f>
        <v>8.6812965662885535</v>
      </c>
      <c r="AH22" s="45">
        <f>'Population Estimate'!J21*Assumptions!C$41*'Property % affected'!N22</f>
        <v>598.3674789064338</v>
      </c>
      <c r="AI22" s="45">
        <f>'Population Estimate'!K21*Assumptions!D$41*'Property % affected'!O22</f>
        <v>1202.3012452476453</v>
      </c>
      <c r="AJ22" s="45">
        <f>'Population Estimate'!L21*Assumptions!E$41*'Property % affected'!P22</f>
        <v>901.84904676322549</v>
      </c>
      <c r="AK22" s="45">
        <f>'Population Estimate'!M21*Assumptions!F$41*'Property % affected'!Q22</f>
        <v>489.64866974755654</v>
      </c>
      <c r="AL22" s="45">
        <f>'Population Estimate'!N21*Assumptions!G$41*'Property % affected'!R22</f>
        <v>308.4361742752663</v>
      </c>
      <c r="AM22" s="45">
        <f>'Population Estimate'!O21*Assumptions!H$41*'Property % affected'!S22</f>
        <v>157.2446427925874</v>
      </c>
    </row>
    <row r="23" spans="1:39" x14ac:dyDescent="0.35">
      <c r="A23">
        <v>2042</v>
      </c>
      <c r="B23" s="43">
        <f>'Property % affected'!B23*'Population Estimate'!B22</f>
        <v>9.5471313521100498</v>
      </c>
      <c r="C23" s="43">
        <f>'Property % affected'!C23*'Population Estimate'!C22</f>
        <v>14.074945622481085</v>
      </c>
      <c r="D23" s="43">
        <f>'Property % affected'!D23*'Population Estimate'!D22</f>
        <v>15.374901506018606</v>
      </c>
      <c r="E23" s="43">
        <f>'Property % affected'!E23*'Population Estimate'!E22</f>
        <v>14.918927593152841</v>
      </c>
      <c r="F23" s="43">
        <f>'Property % affected'!F23*'Population Estimate'!F22</f>
        <v>11.376670993768009</v>
      </c>
      <c r="G23" s="43">
        <f>'Property % affected'!G23*'Population Estimate'!G22</f>
        <v>6.5166648514677732</v>
      </c>
      <c r="H23" s="44">
        <f>'Property % affected'!H23*'Population Estimate'!B22</f>
        <v>32.968550492980768</v>
      </c>
      <c r="I23" s="44">
        <f>'Property % affected'!I23*'Population Estimate'!C22</f>
        <v>40.282608737332076</v>
      </c>
      <c r="J23" s="44">
        <f>'Property % affected'!J23*'Population Estimate'!D22</f>
        <v>26.331909577688563</v>
      </c>
      <c r="K23" s="44">
        <f>'Property % affected'!K23*'Population Estimate'!E22</f>
        <v>28.591641745280238</v>
      </c>
      <c r="L23" s="44">
        <f>'Property % affected'!L23*'Population Estimate'!F22</f>
        <v>23.510910377678194</v>
      </c>
      <c r="M23" s="44">
        <f>'Property % affected'!M23*'Population Estimate'!G22</f>
        <v>9.6278813275556718</v>
      </c>
      <c r="N23" s="45">
        <f>'Property % affected'!N23*'Population Estimate'!B22</f>
        <v>651.66032811538321</v>
      </c>
      <c r="O23" s="45">
        <f>'Property % affected'!O23*'Population Estimate'!C22</f>
        <v>1334.8818974111982</v>
      </c>
      <c r="P23" s="45">
        <f>'Property % affected'!P23*'Population Estimate'!D22</f>
        <v>1011.9252319519214</v>
      </c>
      <c r="Q23" s="45">
        <f>'Property % affected'!Q23*'Population Estimate'!E22</f>
        <v>497.73155085757315</v>
      </c>
      <c r="R23" s="45">
        <f>'Property % affected'!R23*'Population Estimate'!F22</f>
        <v>319.24207609742388</v>
      </c>
      <c r="S23" s="45">
        <f>'Property % affected'!S23*'Population Estimate'!G22</f>
        <v>174.30913415964054</v>
      </c>
      <c r="U23">
        <v>2042</v>
      </c>
      <c r="V23" s="43">
        <f>'Population Estimate'!J22*Assumptions!C$41*'Property % affected'!B23</f>
        <v>8.8881470199253414</v>
      </c>
      <c r="W23" s="43">
        <f>'Population Estimate'!K22*Assumptions!D$41*'Property % affected'!C23</f>
        <v>12.853127392034953</v>
      </c>
      <c r="X23" s="43">
        <f>'Population Estimate'!L22*Assumptions!E$41*'Property % affected'!D23</f>
        <v>13.892787753780334</v>
      </c>
      <c r="Y23" s="43">
        <f>'Population Estimate'!M22*Assumptions!F$41*'Property % affected'!E23</f>
        <v>14.880538467703529</v>
      </c>
      <c r="Z23" s="43">
        <f>'Population Estimate'!N22*Assumptions!G$41*'Property % affected'!F23</f>
        <v>11.144279941958589</v>
      </c>
      <c r="AA23" s="43">
        <f>'Population Estimate'!O22*Assumptions!H$41*'Property % affected'!G23</f>
        <v>5.9603632961571789</v>
      </c>
      <c r="AB23" s="44">
        <f>'Population Estimate'!J22*Assumptions!C$41*'Property % affected'!H23</f>
        <v>30.692918428390698</v>
      </c>
      <c r="AC23" s="44">
        <f>'Population Estimate'!K22*Assumptions!D$41*'Property % affected'!I23</f>
        <v>36.78575503392679</v>
      </c>
      <c r="AD23" s="44">
        <f>'Population Estimate'!L22*Assumptions!E$41*'Property % affected'!J23</f>
        <v>23.793559312972427</v>
      </c>
      <c r="AE23" s="44">
        <f>'Population Estimate'!M22*Assumptions!F$41*'Property % affected'!K23</f>
        <v>28.518070229170387</v>
      </c>
      <c r="AF23" s="44">
        <f>'Population Estimate'!N22*Assumptions!G$41*'Property % affected'!L23</f>
        <v>23.030653438310022</v>
      </c>
      <c r="AG23" s="44">
        <f>'Population Estimate'!O22*Assumptions!H$41*'Property % affected'!M23</f>
        <v>8.8059876934740142</v>
      </c>
      <c r="AH23" s="45">
        <f>'Population Estimate'!J22*Assumptions!C$41*'Property % affected'!N23</f>
        <v>606.67991145446922</v>
      </c>
      <c r="AI23" s="45">
        <f>'Population Estimate'!K22*Assumptions!D$41*'Property % affected'!O23</f>
        <v>1219.0034363857819</v>
      </c>
      <c r="AJ23" s="45">
        <f>'Population Estimate'!L22*Assumptions!E$41*'Property % affected'!P23</f>
        <v>914.37740038202537</v>
      </c>
      <c r="AK23" s="45">
        <f>'Population Estimate'!M22*Assumptions!F$41*'Property % affected'!Q23</f>
        <v>496.45079667288758</v>
      </c>
      <c r="AL23" s="45">
        <f>'Population Estimate'!N22*Assumptions!G$41*'Property % affected'!R23</f>
        <v>312.72092400585484</v>
      </c>
      <c r="AM23" s="45">
        <f>'Population Estimate'!O22*Assumptions!H$41*'Property % affected'!S23</f>
        <v>159.42906212156257</v>
      </c>
    </row>
    <row r="24" spans="1:39" x14ac:dyDescent="0.35">
      <c r="A24">
        <v>2043</v>
      </c>
      <c r="B24" s="43">
        <f>'Property % affected'!B24*'Population Estimate'!B23</f>
        <v>9.7570367797466346</v>
      </c>
      <c r="C24" s="43">
        <f>'Property % affected'!C24*'Population Estimate'!C23</f>
        <v>14.38440061695915</v>
      </c>
      <c r="D24" s="43">
        <f>'Property % affected'!D24*'Population Estimate'!D23</f>
        <v>15.712937629799177</v>
      </c>
      <c r="E24" s="43">
        <f>'Property % affected'!E24*'Population Estimate'!E23</f>
        <v>15.246938569520928</v>
      </c>
      <c r="F24" s="43">
        <f>'Property % affected'!F24*'Population Estimate'!F23</f>
        <v>11.626801101122176</v>
      </c>
      <c r="G24" s="43">
        <f>'Property % affected'!G24*'Population Estimate'!G23</f>
        <v>6.659941745014371</v>
      </c>
      <c r="H24" s="44">
        <f>'Property % affected'!H24*'Population Estimate'!B23</f>
        <v>33.44208410529901</v>
      </c>
      <c r="I24" s="44">
        <f>'Property % affected'!I24*'Population Estimate'!C23</f>
        <v>40.861195570655319</v>
      </c>
      <c r="J24" s="44">
        <f>'Property % affected'!J24*'Population Estimate'!D23</f>
        <v>26.710119843991141</v>
      </c>
      <c r="K24" s="44">
        <f>'Property % affected'!K24*'Population Estimate'!E23</f>
        <v>29.002308978000528</v>
      </c>
      <c r="L24" s="44">
        <f>'Property % affected'!L24*'Population Estimate'!F23</f>
        <v>23.848602091555716</v>
      </c>
      <c r="M24" s="44">
        <f>'Property % affected'!M24*'Population Estimate'!G23</f>
        <v>9.7661684331710514</v>
      </c>
      <c r="N24" s="45">
        <f>'Property % affected'!N24*'Population Estimate'!B23</f>
        <v>660.71309704525493</v>
      </c>
      <c r="O24" s="45">
        <f>'Property % affected'!O24*'Population Estimate'!C23</f>
        <v>1353.4258793670747</v>
      </c>
      <c r="P24" s="45">
        <f>'Property % affected'!P24*'Population Estimate'!D23</f>
        <v>1025.9827476605433</v>
      </c>
      <c r="Q24" s="45">
        <f>'Property % affected'!Q24*'Population Estimate'!E23</f>
        <v>504.64596397222641</v>
      </c>
      <c r="R24" s="45">
        <f>'Property % affected'!R24*'Population Estimate'!F23</f>
        <v>323.67693981846782</v>
      </c>
      <c r="S24" s="45">
        <f>'Property % affected'!S24*'Population Estimate'!G23</f>
        <v>176.73061087969313</v>
      </c>
      <c r="U24">
        <v>2043</v>
      </c>
      <c r="V24" s="43">
        <f>'Population Estimate'!J23*Assumptions!C$41*'Property % affected'!B24</f>
        <v>9.0835638663377356</v>
      </c>
      <c r="W24" s="43">
        <f>'Population Estimate'!K23*Assumptions!D$41*'Property % affected'!C24</f>
        <v>13.1357192096385</v>
      </c>
      <c r="X24" s="43">
        <f>'Population Estimate'!L23*Assumptions!E$41*'Property % affected'!D24</f>
        <v>14.198237783424796</v>
      </c>
      <c r="Y24" s="43">
        <f>'Population Estimate'!M23*Assumptions!F$41*'Property % affected'!E24</f>
        <v>15.207705411922396</v>
      </c>
      <c r="Z24" s="43">
        <f>'Population Estimate'!N23*Assumptions!G$41*'Property % affected'!F24</f>
        <v>11.389300646151755</v>
      </c>
      <c r="AA24" s="43">
        <f>'Population Estimate'!O23*Assumptions!H$41*'Property % affected'!G24</f>
        <v>6.0914092156492972</v>
      </c>
      <c r="AB24" s="44">
        <f>'Population Estimate'!J23*Assumptions!C$41*'Property % affected'!H24</f>
        <v>31.133766701021891</v>
      </c>
      <c r="AC24" s="44">
        <f>'Population Estimate'!K23*Assumptions!D$41*'Property % affected'!I24</f>
        <v>37.314115887000327</v>
      </c>
      <c r="AD24" s="44">
        <f>'Population Estimate'!L23*Assumptions!E$41*'Property % affected'!J24</f>
        <v>24.135310767704382</v>
      </c>
      <c r="AE24" s="44">
        <f>'Population Estimate'!M23*Assumptions!F$41*'Property % affected'!K24</f>
        <v>28.927680740097749</v>
      </c>
      <c r="AF24" s="44">
        <f>'Population Estimate'!N23*Assumptions!G$41*'Property % affected'!L24</f>
        <v>23.361447129680059</v>
      </c>
      <c r="AG24" s="44">
        <f>'Population Estimate'!O23*Assumptions!H$41*'Property % affected'!M24</f>
        <v>8.9324697832282656</v>
      </c>
      <c r="AH24" s="45">
        <f>'Population Estimate'!J23*Assumptions!C$41*'Property % affected'!N24</f>
        <v>615.1078190864647</v>
      </c>
      <c r="AI24" s="45">
        <f>'Population Estimate'!K23*Assumptions!D$41*'Property % affected'!O24</f>
        <v>1235.9376518937822</v>
      </c>
      <c r="AJ24" s="45">
        <f>'Population Estimate'!L23*Assumptions!E$41*'Property % affected'!P24</f>
        <v>927.07979603697413</v>
      </c>
      <c r="AK24" s="45">
        <f>'Population Estimate'!M23*Assumptions!F$41*'Property % affected'!Q24</f>
        <v>503.34741773976731</v>
      </c>
      <c r="AL24" s="45">
        <f>'Population Estimate'!N23*Assumptions!G$41*'Property % affected'!R24</f>
        <v>317.06519684619832</v>
      </c>
      <c r="AM24" s="45">
        <f>'Population Estimate'!O23*Assumptions!H$41*'Property % affected'!S24</f>
        <v>161.64382708088831</v>
      </c>
    </row>
    <row r="25" spans="1:39" x14ac:dyDescent="0.35">
      <c r="A25">
        <v>2044</v>
      </c>
      <c r="B25" s="43">
        <f>'Property % affected'!B25*'Population Estimate'!B24</f>
        <v>9.9715572364350162</v>
      </c>
      <c r="C25" s="43">
        <f>'Property % affected'!C25*'Population Estimate'!C24</f>
        <v>14.700659360181682</v>
      </c>
      <c r="D25" s="43">
        <f>'Property % affected'!D25*'Population Estimate'!D24</f>
        <v>16.05840589361237</v>
      </c>
      <c r="E25" s="43">
        <f>'Property % affected'!E25*'Population Estimate'!E24</f>
        <v>15.582161270722866</v>
      </c>
      <c r="F25" s="43">
        <f>'Property % affected'!F25*'Population Estimate'!F24</f>
        <v>11.882430626596042</v>
      </c>
      <c r="G25" s="43">
        <f>'Property % affected'!G25*'Population Estimate'!G24</f>
        <v>6.8063687573245151</v>
      </c>
      <c r="H25" s="44">
        <f>'Property % affected'!H25*'Population Estimate'!B24</f>
        <v>33.92241917168915</v>
      </c>
      <c r="I25" s="44">
        <f>'Property % affected'!I25*'Population Estimate'!C24</f>
        <v>41.448092757607284</v>
      </c>
      <c r="J25" s="44">
        <f>'Property % affected'!J25*'Population Estimate'!D24</f>
        <v>27.093762416868916</v>
      </c>
      <c r="K25" s="44">
        <f>'Property % affected'!K25*'Population Estimate'!E24</f>
        <v>29.418874702928175</v>
      </c>
      <c r="L25" s="44">
        <f>'Property % affected'!L25*'Population Estimate'!F24</f>
        <v>24.191144136270694</v>
      </c>
      <c r="M25" s="44">
        <f>'Property % affected'!M25*'Population Estimate'!G24</f>
        <v>9.9064417830003819</v>
      </c>
      <c r="N25" s="45">
        <f>'Property % affected'!N25*'Population Estimate'!B24</f>
        <v>669.89162570264386</v>
      </c>
      <c r="O25" s="45">
        <f>'Property % affected'!O25*'Population Estimate'!C24</f>
        <v>1372.2274715785452</v>
      </c>
      <c r="P25" s="45">
        <f>'Property % affected'!P25*'Population Estimate'!D24</f>
        <v>1040.2355482989785</v>
      </c>
      <c r="Q25" s="45">
        <f>'Property % affected'!Q25*'Population Estimate'!E24</f>
        <v>511.656431091569</v>
      </c>
      <c r="R25" s="45">
        <f>'Property % affected'!R25*'Population Estimate'!F24</f>
        <v>328.17341201062766</v>
      </c>
      <c r="S25" s="45">
        <f>'Property % affected'!S25*'Population Estimate'!G24</f>
        <v>179.18572639632413</v>
      </c>
      <c r="U25">
        <v>2044</v>
      </c>
      <c r="V25" s="43">
        <f>'Population Estimate'!J24*Assumptions!C$41*'Property % affected'!B25</f>
        <v>9.2832771925198951</v>
      </c>
      <c r="W25" s="43">
        <f>'Population Estimate'!K24*Assumptions!D$41*'Property % affected'!C25</f>
        <v>13.424524155995908</v>
      </c>
      <c r="X25" s="43">
        <f>'Population Estimate'!L24*Assumptions!E$41*'Property % affected'!D25</f>
        <v>14.51040350773496</v>
      </c>
      <c r="Y25" s="43">
        <f>'Population Estimate'!M24*Assumptions!F$41*'Property % affected'!E25</f>
        <v>15.542065523889985</v>
      </c>
      <c r="Z25" s="43">
        <f>'Population Estimate'!N24*Assumptions!G$41*'Property % affected'!F25</f>
        <v>11.639708431950549</v>
      </c>
      <c r="AA25" s="43">
        <f>'Population Estimate'!O24*Assumptions!H$41*'Property % affected'!G25</f>
        <v>6.2253363408938549</v>
      </c>
      <c r="AB25" s="44">
        <f>'Population Estimate'!J24*Assumptions!C$41*'Property % affected'!H25</f>
        <v>31.580946961923775</v>
      </c>
      <c r="AC25" s="44">
        <f>'Population Estimate'!K24*Assumptions!D$41*'Property % affected'!I25</f>
        <v>37.850065688317628</v>
      </c>
      <c r="AD25" s="44">
        <f>'Population Estimate'!L24*Assumptions!E$41*'Property % affected'!J25</f>
        <v>24.481970864110124</v>
      </c>
      <c r="AE25" s="44">
        <f>'Population Estimate'!M24*Assumptions!F$41*'Property % affected'!K25</f>
        <v>29.343174565334738</v>
      </c>
      <c r="AF25" s="44">
        <f>'Population Estimate'!N24*Assumptions!G$41*'Property % affected'!L25</f>
        <v>23.696992074267602</v>
      </c>
      <c r="AG25" s="44">
        <f>'Population Estimate'!O24*Assumptions!H$41*'Property % affected'!M25</f>
        <v>9.0607685594900893</v>
      </c>
      <c r="AH25" s="45">
        <f>'Population Estimate'!J24*Assumptions!C$41*'Property % affected'!N25</f>
        <v>623.65280596521347</v>
      </c>
      <c r="AI25" s="45">
        <f>'Population Estimate'!K24*Assumptions!D$41*'Property % affected'!O25</f>
        <v>1253.1071150198873</v>
      </c>
      <c r="AJ25" s="45">
        <f>'Population Estimate'!L24*Assumptions!E$41*'Property % affected'!P25</f>
        <v>939.95865149430585</v>
      </c>
      <c r="AK25" s="45">
        <f>'Population Estimate'!M24*Assumptions!F$41*'Property % affected'!Q25</f>
        <v>510.33984564683942</v>
      </c>
      <c r="AL25" s="45">
        <f>'Population Estimate'!N24*Assumptions!G$41*'Property % affected'!R25</f>
        <v>321.46981968253692</v>
      </c>
      <c r="AM25" s="45">
        <f>'Population Estimate'!O24*Assumptions!H$41*'Property % affected'!S25</f>
        <v>163.88935922757486</v>
      </c>
    </row>
    <row r="26" spans="1:39" x14ac:dyDescent="0.35">
      <c r="A26">
        <v>2045</v>
      </c>
      <c r="B26" s="43">
        <f>'Property % affected'!B26*'Population Estimate'!B25</f>
        <v>10.190794189266297</v>
      </c>
      <c r="C26" s="43">
        <f>'Property % affected'!C26*'Population Estimate'!C25</f>
        <v>15.023871440934787</v>
      </c>
      <c r="D26" s="43">
        <f>'Property % affected'!D26*'Population Estimate'!D25</f>
        <v>16.411469702199817</v>
      </c>
      <c r="E26" s="43">
        <f>'Property % affected'!E26*'Population Estimate'!E25</f>
        <v>15.924754255400979</v>
      </c>
      <c r="F26" s="43">
        <f>'Property % affected'!F26*'Population Estimate'!F25</f>
        <v>12.143680481662345</v>
      </c>
      <c r="G26" s="43">
        <f>'Property % affected'!G26*'Population Estimate'!G25</f>
        <v>6.9560151476344947</v>
      </c>
      <c r="H26" s="44">
        <f>'Property % affected'!H26*'Population Estimate'!B25</f>
        <v>34.409653382740181</v>
      </c>
      <c r="I26" s="44">
        <f>'Property % affected'!I26*'Population Estimate'!C25</f>
        <v>42.043419661390637</v>
      </c>
      <c r="J26" s="44">
        <f>'Property % affected'!J26*'Population Estimate'!D25</f>
        <v>27.482915321582869</v>
      </c>
      <c r="K26" s="44">
        <f>'Property % affected'!K26*'Population Estimate'!E25</f>
        <v>29.841423641237771</v>
      </c>
      <c r="L26" s="44">
        <f>'Property % affected'!L26*'Population Estimate'!F25</f>
        <v>24.53860617805498</v>
      </c>
      <c r="M26" s="44">
        <f>'Property % affected'!M26*'Population Estimate'!G25</f>
        <v>10.048729905850164</v>
      </c>
      <c r="N26" s="45">
        <f>'Property % affected'!N26*'Population Estimate'!B25</f>
        <v>679.19766112309139</v>
      </c>
      <c r="O26" s="45">
        <f>'Property % affected'!O26*'Population Estimate'!C25</f>
        <v>1391.2902527291924</v>
      </c>
      <c r="P26" s="45">
        <f>'Property % affected'!P26*'Population Estimate'!D25</f>
        <v>1054.6863467365988</v>
      </c>
      <c r="Q26" s="45">
        <f>'Property % affected'!Q26*'Population Estimate'!E25</f>
        <v>518.76428658363261</v>
      </c>
      <c r="R26" s="45">
        <f>'Property % affected'!R26*'Population Estimate'!F25</f>
        <v>332.73234852967533</v>
      </c>
      <c r="S26" s="45">
        <f>'Property % affected'!S26*'Population Estimate'!G25</f>
        <v>181.67494801472213</v>
      </c>
      <c r="U26">
        <v>2045</v>
      </c>
      <c r="V26" s="43">
        <f>'Population Estimate'!J25*Assumptions!C$41*'Property % affected'!B26</f>
        <v>9.4873814618650734</v>
      </c>
      <c r="W26" s="43">
        <f>'Population Estimate'!K25*Assumptions!D$41*'Property % affected'!C26</f>
        <v>13.719678834386208</v>
      </c>
      <c r="X26" s="43">
        <f>'Population Estimate'!L25*Assumptions!E$41*'Property % affected'!D26</f>
        <v>14.829432579519684</v>
      </c>
      <c r="Y26" s="43">
        <f>'Population Estimate'!M25*Assumptions!F$41*'Property % affected'!E26</f>
        <v>15.883776954248273</v>
      </c>
      <c r="Z26" s="43">
        <f>'Population Estimate'!N25*Assumptions!G$41*'Property % affected'!F26</f>
        <v>11.895621740971249</v>
      </c>
      <c r="AA26" s="43">
        <f>'Population Estimate'!O25*Assumptions!H$41*'Property % affected'!G26</f>
        <v>6.3622080187437779</v>
      </c>
      <c r="AB26" s="44">
        <f>'Population Estimate'!J25*Assumptions!C$41*'Property % affected'!H26</f>
        <v>32.034550158658028</v>
      </c>
      <c r="AC26" s="44">
        <f>'Population Estimate'!K25*Assumptions!D$41*'Property % affected'!I26</f>
        <v>38.393713439397487</v>
      </c>
      <c r="AD26" s="44">
        <f>'Population Estimate'!L25*Assumptions!E$41*'Property % affected'!J26</f>
        <v>24.833610105951227</v>
      </c>
      <c r="AE26" s="44">
        <f>'Population Estimate'!M25*Assumptions!F$41*'Property % affected'!K26</f>
        <v>29.764636208052877</v>
      </c>
      <c r="AF26" s="44">
        <f>'Population Estimate'!N25*Assumptions!G$41*'Property % affected'!L26</f>
        <v>24.037356515233661</v>
      </c>
      <c r="AG26" s="44">
        <f>'Population Estimate'!O25*Assumptions!H$41*'Property % affected'!M26</f>
        <v>9.1909101156761377</v>
      </c>
      <c r="AH26" s="45">
        <f>'Population Estimate'!J25*Assumptions!C$41*'Property % affected'!N26</f>
        <v>632.31649853830152</v>
      </c>
      <c r="AI26" s="45">
        <f>'Population Estimate'!K25*Assumptions!D$41*'Property % affected'!O26</f>
        <v>1270.5150937892263</v>
      </c>
      <c r="AJ26" s="45">
        <f>'Population Estimate'!L25*Assumptions!E$41*'Property % affected'!P26</f>
        <v>953.01641810750505</v>
      </c>
      <c r="AK26" s="45">
        <f>'Population Estimate'!M25*Assumptions!F$41*'Property % affected'!Q26</f>
        <v>517.42941132856254</v>
      </c>
      <c r="AL26" s="45">
        <f>'Population Estimate'!N25*Assumptions!G$41*'Property % affected'!R26</f>
        <v>325.93563088809225</v>
      </c>
      <c r="AM26" s="45">
        <f>'Population Estimate'!O25*Assumptions!H$41*'Property % affected'!S26</f>
        <v>166.1660859748402</v>
      </c>
    </row>
    <row r="27" spans="1:39" x14ac:dyDescent="0.35">
      <c r="A27">
        <v>2046</v>
      </c>
      <c r="B27" s="43">
        <f>'Property % affected'!B27*'Population Estimate'!B26</f>
        <v>10.414851336210402</v>
      </c>
      <c r="C27" s="43">
        <f>'Property % affected'!C27*'Population Estimate'!C26</f>
        <v>15.354189736898057</v>
      </c>
      <c r="D27" s="43">
        <f>'Property % affected'!D27*'Population Estimate'!D26</f>
        <v>16.772296052957394</v>
      </c>
      <c r="E27" s="43">
        <f>'Property % affected'!E27*'Population Estimate'!E26</f>
        <v>16.274879568304385</v>
      </c>
      <c r="F27" s="43">
        <f>'Property % affected'!F27*'Population Estimate'!F26</f>
        <v>12.410674236181292</v>
      </c>
      <c r="G27" s="43">
        <f>'Property % affected'!G27*'Population Estimate'!G26</f>
        <v>7.1089516979301068</v>
      </c>
      <c r="H27" s="44">
        <f>'Property % affected'!H27*'Population Estimate'!B26</f>
        <v>34.903885832189744</v>
      </c>
      <c r="I27" s="44">
        <f>'Property % affected'!I27*'Population Estimate'!C26</f>
        <v>42.647297359644575</v>
      </c>
      <c r="J27" s="44">
        <f>'Property % affected'!J27*'Population Estimate'!D26</f>
        <v>27.877657704085745</v>
      </c>
      <c r="K27" s="44">
        <f>'Property % affected'!K27*'Population Estimate'!E26</f>
        <v>30.270041730970377</v>
      </c>
      <c r="L27" s="44">
        <f>'Property % affected'!L27*'Population Estimate'!F26</f>
        <v>24.891058883769869</v>
      </c>
      <c r="M27" s="44">
        <f>'Property % affected'!M27*'Population Estimate'!G26</f>
        <v>10.193061740291617</v>
      </c>
      <c r="N27" s="45">
        <f>'Property % affected'!N27*'Population Estimate'!B26</f>
        <v>688.63297461169782</v>
      </c>
      <c r="O27" s="45">
        <f>'Property % affected'!O27*'Population Estimate'!C26</f>
        <v>1410.6178512171432</v>
      </c>
      <c r="P27" s="45">
        <f>'Property % affected'!P27*'Population Estimate'!D26</f>
        <v>1069.3378935295573</v>
      </c>
      <c r="Q27" s="45">
        <f>'Property % affected'!Q27*'Population Estimate'!E26</f>
        <v>525.97088335329181</v>
      </c>
      <c r="R27" s="45">
        <f>'Property % affected'!R27*'Population Estimate'!F26</f>
        <v>337.35461712080451</v>
      </c>
      <c r="S27" s="45">
        <f>'Property % affected'!S27*'Population Estimate'!G26</f>
        <v>184.19874953181025</v>
      </c>
      <c r="U27">
        <v>2046</v>
      </c>
      <c r="V27" s="43">
        <f>'Population Estimate'!J26*Assumptions!C$41*'Property % affected'!B27</f>
        <v>9.6959732146604374</v>
      </c>
      <c r="W27" s="43">
        <f>'Population Estimate'!K26*Assumptions!D$41*'Property % affected'!C27</f>
        <v>14.021322851479569</v>
      </c>
      <c r="X27" s="43">
        <f>'Population Estimate'!L26*Assumptions!E$41*'Property % affected'!D27</f>
        <v>15.155475897916475</v>
      </c>
      <c r="Y27" s="43">
        <f>'Population Estimate'!M26*Assumptions!F$41*'Property % affected'!E27</f>
        <v>16.233001330775647</v>
      </c>
      <c r="Z27" s="43">
        <f>'Population Estimate'!N26*Assumptions!G$41*'Property % affected'!F27</f>
        <v>12.15716161891477</v>
      </c>
      <c r="AA27" s="43">
        <f>'Population Estimate'!O26*Assumptions!H$41*'Property % affected'!G27</f>
        <v>6.502088988810474</v>
      </c>
      <c r="AB27" s="44">
        <f>'Population Estimate'!J26*Assumptions!C$41*'Property % affected'!H27</f>
        <v>32.49466854508357</v>
      </c>
      <c r="AC27" s="44">
        <f>'Population Estimate'!K26*Assumptions!D$41*'Property % affected'!I27</f>
        <v>38.945169707368386</v>
      </c>
      <c r="AD27" s="44">
        <f>'Population Estimate'!L26*Assumptions!E$41*'Property % affected'!J27</f>
        <v>25.190300009648315</v>
      </c>
      <c r="AE27" s="44">
        <f>'Population Estimate'!M26*Assumptions!F$41*'Property % affected'!K27</f>
        <v>30.192151385158962</v>
      </c>
      <c r="AF27" s="44">
        <f>'Population Estimate'!N26*Assumptions!G$41*'Property % affected'!L27</f>
        <v>24.38260967592883</v>
      </c>
      <c r="AG27" s="44">
        <f>'Population Estimate'!O26*Assumptions!H$41*'Property % affected'!M27</f>
        <v>9.3229209199878103</v>
      </c>
      <c r="AH27" s="45">
        <f>'Population Estimate'!J26*Assumptions!C$41*'Property % affected'!N27</f>
        <v>641.10054584768341</v>
      </c>
      <c r="AI27" s="45">
        <f>'Population Estimate'!K26*Assumptions!D$41*'Property % affected'!O27</f>
        <v>1288.1649016258509</v>
      </c>
      <c r="AJ27" s="45">
        <f>'Population Estimate'!L26*Assumptions!E$41*'Property % affected'!P27</f>
        <v>966.25558128389821</v>
      </c>
      <c r="AK27" s="45">
        <f>'Population Estimate'!M26*Assumptions!F$41*'Property % affected'!Q27</f>
        <v>524.61746420854024</v>
      </c>
      <c r="AL27" s="45">
        <f>'Population Estimate'!N26*Assumptions!G$41*'Property % affected'!R27</f>
        <v>330.46348048264264</v>
      </c>
      <c r="AM27" s="45">
        <f>'Population Estimate'!O26*Assumptions!H$41*'Property % affected'!S27</f>
        <v>168.47444067346328</v>
      </c>
    </row>
    <row r="28" spans="1:39" x14ac:dyDescent="0.35">
      <c r="A28">
        <v>2047</v>
      </c>
      <c r="B28" s="43">
        <f>'Property % affected'!B28*'Population Estimate'!B27</f>
        <v>10.643834655164691</v>
      </c>
      <c r="C28" s="43">
        <f>'Property % affected'!C28*'Population Estimate'!C27</f>
        <v>15.691770486954935</v>
      </c>
      <c r="D28" s="43">
        <f>'Property % affected'!D28*'Population Estimate'!D27</f>
        <v>17.141055614924181</v>
      </c>
      <c r="E28" s="43">
        <f>'Property % affected'!E28*'Population Estimate'!E27</f>
        <v>16.632702816935385</v>
      </c>
      <c r="F28" s="43">
        <f>'Property % affected'!F28*'Population Estimate'!F27</f>
        <v>12.683538176848479</v>
      </c>
      <c r="G28" s="43">
        <f>'Property % affected'!G28*'Population Estimate'!G27</f>
        <v>7.2652507464261804</v>
      </c>
      <c r="H28" s="44">
        <f>'Property % affected'!H28*'Population Estimate'!B27</f>
        <v>35.405217037077847</v>
      </c>
      <c r="I28" s="44">
        <f>'Property % affected'!I28*'Population Estimate'!C27</f>
        <v>43.259848669069662</v>
      </c>
      <c r="J28" s="44">
        <f>'Property % affected'!J28*'Population Estimate'!D27</f>
        <v>28.278069847118779</v>
      </c>
      <c r="K28" s="44">
        <f>'Property % affected'!K28*'Population Estimate'!E27</f>
        <v>30.704816144511614</v>
      </c>
      <c r="L28" s="44">
        <f>'Property % affected'!L28*'Population Estimate'!F27</f>
        <v>25.248573935278344</v>
      </c>
      <c r="M28" s="44">
        <f>'Property % affected'!M28*'Population Estimate'!G27</f>
        <v>10.339466640546203</v>
      </c>
      <c r="N28" s="45">
        <f>'Property % affected'!N28*'Population Estimate'!B27</f>
        <v>698.19936208027184</v>
      </c>
      <c r="O28" s="45">
        <f>'Property % affected'!O28*'Population Estimate'!C27</f>
        <v>1430.2139458456927</v>
      </c>
      <c r="P28" s="45">
        <f>'Property % affected'!P28*'Population Estimate'!D27</f>
        <v>1084.1929774443245</v>
      </c>
      <c r="Q28" s="45">
        <f>'Property % affected'!Q28*'Population Estimate'!E27</f>
        <v>533.27759309977603</v>
      </c>
      <c r="R28" s="45">
        <f>'Property % affected'!R28*'Population Estimate'!F27</f>
        <v>342.04109758379695</v>
      </c>
      <c r="S28" s="45">
        <f>'Property % affected'!S28*'Population Estimate'!G27</f>
        <v>186.75761132642836</v>
      </c>
      <c r="U28">
        <v>2047</v>
      </c>
      <c r="V28" s="43">
        <f>'Population Estimate'!J27*Assumptions!C$41*'Property % affected'!B28</f>
        <v>9.9091511137501325</v>
      </c>
      <c r="W28" s="43">
        <f>'Population Estimate'!K27*Assumptions!D$41*'Property % affected'!C28</f>
        <v>14.329598883370547</v>
      </c>
      <c r="X28" s="43">
        <f>'Population Estimate'!L27*Assumptions!E$41*'Property % affected'!D28</f>
        <v>15.488687679766009</v>
      </c>
      <c r="Y28" s="43">
        <f>'Population Estimate'!M27*Assumptions!F$41*'Property % affected'!E28</f>
        <v>16.589903834836061</v>
      </c>
      <c r="Z28" s="43">
        <f>'Population Estimate'!N27*Assumptions!G$41*'Property % affected'!F28</f>
        <v>12.424451772820676</v>
      </c>
      <c r="AA28" s="43">
        <f>'Population Estimate'!O27*Assumptions!H$41*'Property % affected'!G28</f>
        <v>6.645045414085355</v>
      </c>
      <c r="AB28" s="44">
        <f>'Population Estimate'!J27*Assumptions!C$41*'Property % affected'!H28</f>
        <v>32.961395700119198</v>
      </c>
      <c r="AC28" s="44">
        <f>'Population Estimate'!K27*Assumptions!D$41*'Property % affected'!I28</f>
        <v>39.504546647455676</v>
      </c>
      <c r="AD28" s="44">
        <f>'Population Estimate'!L27*Assumptions!E$41*'Property % affected'!J28</f>
        <v>25.552113118826064</v>
      </c>
      <c r="AE28" s="44">
        <f>'Population Estimate'!M27*Assumptions!F$41*'Property % affected'!K28</f>
        <v>30.625807044728148</v>
      </c>
      <c r="AF28" s="44">
        <f>'Population Estimate'!N27*Assumptions!G$41*'Property % affected'!L28</f>
        <v>24.732821773971981</v>
      </c>
      <c r="AG28" s="44">
        <f>'Population Estimate'!O27*Assumptions!H$41*'Property % affected'!M28</f>
        <v>9.4568278207943539</v>
      </c>
      <c r="AH28" s="45">
        <f>'Population Estimate'!J27*Assumptions!C$41*'Property % affected'!N28</f>
        <v>650.00661984356123</v>
      </c>
      <c r="AI28" s="45">
        <f>'Population Estimate'!K27*Assumptions!D$41*'Property % affected'!O28</f>
        <v>1306.0598979834085</v>
      </c>
      <c r="AJ28" s="45">
        <f>'Population Estimate'!L27*Assumptions!E$41*'Property % affected'!P28</f>
        <v>979.67866095772035</v>
      </c>
      <c r="AK28" s="45">
        <f>'Population Estimate'!M27*Assumptions!F$41*'Property % affected'!Q28</f>
        <v>531.90537245636938</v>
      </c>
      <c r="AL28" s="45">
        <f>'Population Estimate'!N27*Assumptions!G$41*'Property % affected'!R28</f>
        <v>335.0542302943158</v>
      </c>
      <c r="AM28" s="45">
        <f>'Population Estimate'!O27*Assumptions!H$41*'Property % affected'!S28</f>
        <v>170.81486269426827</v>
      </c>
    </row>
    <row r="29" spans="1:39" x14ac:dyDescent="0.35">
      <c r="A29">
        <v>2048</v>
      </c>
      <c r="B29" s="43">
        <f>'Property % affected'!B29*'Population Estimate'!B28</f>
        <v>10.877852454080974</v>
      </c>
      <c r="C29" s="43">
        <f>'Property % affected'!C29*'Population Estimate'!C28</f>
        <v>16.036773365092927</v>
      </c>
      <c r="D29" s="43">
        <f>'Property % affected'!D29*'Population Estimate'!D28</f>
        <v>17.517922809508018</v>
      </c>
      <c r="E29" s="43">
        <f>'Property % affected'!E29*'Population Estimate'!E28</f>
        <v>16.998393249880927</v>
      </c>
      <c r="F29" s="43">
        <f>'Property % affected'!F29*'Population Estimate'!F28</f>
        <v>12.962401366927864</v>
      </c>
      <c r="G29" s="43">
        <f>'Property % affected'!G29*'Population Estimate'!G28</f>
        <v>7.4249862217821949</v>
      </c>
      <c r="H29" s="44">
        <f>'Property % affected'!H29*'Population Estimate'!B28</f>
        <v>35.913748958190006</v>
      </c>
      <c r="I29" s="44">
        <f>'Property % affected'!I29*'Population Estimate'!C28</f>
        <v>43.881198170406286</v>
      </c>
      <c r="J29" s="44">
        <f>'Property % affected'!J29*'Population Estimate'!D28</f>
        <v>28.684233186539618</v>
      </c>
      <c r="K29" s="44">
        <f>'Property % affected'!K29*'Population Estimate'!E28</f>
        <v>31.145835306320794</v>
      </c>
      <c r="L29" s="44">
        <f>'Property % affected'!L29*'Population Estimate'!F28</f>
        <v>25.611224044023707</v>
      </c>
      <c r="M29" s="44">
        <f>'Property % affected'!M29*'Population Estimate'!G28</f>
        <v>10.487974382455699</v>
      </c>
      <c r="N29" s="45">
        <f>'Property % affected'!N29*'Population Estimate'!B28</f>
        <v>707.89864438916425</v>
      </c>
      <c r="O29" s="45">
        <f>'Property % affected'!O29*'Population Estimate'!C28</f>
        <v>1450.0822665235301</v>
      </c>
      <c r="P29" s="45">
        <f>'Property % affected'!P29*'Population Estimate'!D28</f>
        <v>1099.2544259885042</v>
      </c>
      <c r="Q29" s="45">
        <f>'Property % affected'!Q29*'Population Estimate'!E28</f>
        <v>540.68580657775806</v>
      </c>
      <c r="R29" s="45">
        <f>'Property % affected'!R29*'Population Estimate'!F28</f>
        <v>346.79268194048291</v>
      </c>
      <c r="S29" s="45">
        <f>'Property % affected'!S29*'Population Estimate'!G28</f>
        <v>189.35202045076835</v>
      </c>
      <c r="U29">
        <v>2048</v>
      </c>
      <c r="V29" s="43">
        <f>'Population Estimate'!J28*Assumptions!C$41*'Property % affected'!B29</f>
        <v>10.127015991202306</v>
      </c>
      <c r="W29" s="43">
        <f>'Population Estimate'!K28*Assumptions!D$41*'Property % affected'!C29</f>
        <v>14.644652743063162</v>
      </c>
      <c r="X29" s="43">
        <f>'Population Estimate'!L28*Assumptions!E$41*'Property % affected'!D29</f>
        <v>15.829225532555919</v>
      </c>
      <c r="Y29" s="43">
        <f>'Population Estimate'!M28*Assumptions!F$41*'Property % affected'!E29</f>
        <v>16.954653279508932</v>
      </c>
      <c r="Z29" s="43">
        <f>'Population Estimate'!N28*Assumptions!G$41*'Property % affected'!F29</f>
        <v>12.697618629579972</v>
      </c>
      <c r="AA29" s="43">
        <f>'Population Estimate'!O28*Assumptions!H$41*'Property % affected'!G29</f>
        <v>6.791144912234591</v>
      </c>
      <c r="AB29" s="44">
        <f>'Population Estimate'!J28*Assumptions!C$41*'Property % affected'!H29</f>
        <v>33.43482654677566</v>
      </c>
      <c r="AC29" s="44">
        <f>'Population Estimate'!K28*Assumptions!D$41*'Property % affected'!I29</f>
        <v>40.07195802579173</v>
      </c>
      <c r="AD29" s="44">
        <f>'Population Estimate'!L28*Assumptions!E$41*'Property % affected'!J29</f>
        <v>25.919123019067147</v>
      </c>
      <c r="AE29" s="44">
        <f>'Population Estimate'!M28*Assumptions!F$41*'Property % affected'!K29</f>
        <v>31.065691383687454</v>
      </c>
      <c r="AF29" s="44">
        <f>'Population Estimate'!N28*Assumptions!G$41*'Property % affected'!L29</f>
        <v>25.08806403553109</v>
      </c>
      <c r="AG29" s="44">
        <f>'Population Estimate'!O28*Assumptions!H$41*'Property % affected'!M29</f>
        <v>9.5926580520932951</v>
      </c>
      <c r="AH29" s="45">
        <f>'Population Estimate'!J28*Assumptions!C$41*'Property % affected'!N29</f>
        <v>659.03641570262243</v>
      </c>
      <c r="AI29" s="45">
        <f>'Population Estimate'!K28*Assumptions!D$41*'Property % affected'!O29</f>
        <v>1324.2034889845813</v>
      </c>
      <c r="AJ29" s="45">
        <f>'Population Estimate'!L28*Assumptions!E$41*'Property % affected'!P29</f>
        <v>993.28821206976249</v>
      </c>
      <c r="AK29" s="45">
        <f>'Population Estimate'!M28*Assumptions!F$41*'Property % affected'!Q29</f>
        <v>539.29452324805652</v>
      </c>
      <c r="AL29" s="45">
        <f>'Population Estimate'!N28*Assumptions!G$41*'Property % affected'!R29</f>
        <v>339.70875412362807</v>
      </c>
      <c r="AM29" s="45">
        <f>'Population Estimate'!O28*Assumptions!H$41*'Property % affected'!S29</f>
        <v>173.18779751175367</v>
      </c>
    </row>
    <row r="30" spans="1:39" x14ac:dyDescent="0.35">
      <c r="A30">
        <v>2049</v>
      </c>
      <c r="B30" s="43">
        <f>'Property % affected'!B30*'Population Estimate'!B29</f>
        <v>11.117015422194628</v>
      </c>
      <c r="C30" s="43">
        <f>'Property % affected'!C30*'Population Estimate'!C29</f>
        <v>16.389361555928581</v>
      </c>
      <c r="D30" s="43">
        <f>'Property % affected'!D30*'Population Estimate'!D29</f>
        <v>17.903075892985999</v>
      </c>
      <c r="E30" s="43">
        <f>'Property % affected'!E30*'Population Estimate'!E29</f>
        <v>17.372123836866354</v>
      </c>
      <c r="F30" s="43">
        <f>'Property % affected'!F30*'Population Estimate'!F29</f>
        <v>13.247395707298043</v>
      </c>
      <c r="G30" s="43">
        <f>'Property % affected'!G30*'Population Estimate'!G29</f>
        <v>7.58823367807015</v>
      </c>
      <c r="H30" s="44">
        <f>'Property % affected'!H30*'Population Estimate'!B29</f>
        <v>36.429585020794057</v>
      </c>
      <c r="I30" s="44">
        <f>'Property % affected'!I30*'Population Estimate'!C29</f>
        <v>44.51147223377189</v>
      </c>
      <c r="J30" s="44">
        <f>'Property % affected'!J30*'Population Estimate'!D29</f>
        <v>29.096230327884751</v>
      </c>
      <c r="K30" s="44">
        <f>'Property % affected'!K30*'Population Estimate'!E29</f>
        <v>31.593188910914698</v>
      </c>
      <c r="L30" s="44">
        <f>'Property % affected'!L30*'Population Estimate'!F29</f>
        <v>25.979082965817689</v>
      </c>
      <c r="M30" s="44">
        <f>'Property % affected'!M30*'Population Estimate'!G29</f>
        <v>10.638615169538005</v>
      </c>
      <c r="N30" s="45">
        <f>'Property % affected'!N30*'Population Estimate'!B29</f>
        <v>717.73266769384793</v>
      </c>
      <c r="O30" s="45">
        <f>'Property % affected'!O30*'Population Estimate'!C29</f>
        <v>1470.2265949746829</v>
      </c>
      <c r="P30" s="45">
        <f>'Property % affected'!P30*'Population Estimate'!D29</f>
        <v>1114.5251059490167</v>
      </c>
      <c r="Q30" s="45">
        <f>'Property % affected'!Q30*'Population Estimate'!E29</f>
        <v>548.19693386206779</v>
      </c>
      <c r="R30" s="45">
        <f>'Property % affected'!R30*'Population Estimate'!F29</f>
        <v>351.61027460452766</v>
      </c>
      <c r="S30" s="45">
        <f>'Property % affected'!S30*'Population Estimate'!G29</f>
        <v>191.98247072307902</v>
      </c>
      <c r="U30">
        <v>2049</v>
      </c>
      <c r="V30" s="43">
        <f>'Population Estimate'!J29*Assumptions!C$41*'Property % affected'!B30</f>
        <v>10.34967089600217</v>
      </c>
      <c r="W30" s="43">
        <f>'Population Estimate'!K29*Assumptions!D$41*'Property % affected'!C30</f>
        <v>14.966633449439696</v>
      </c>
      <c r="X30" s="43">
        <f>'Population Estimate'!L29*Assumptions!E$41*'Property % affected'!D30</f>
        <v>16.177250528968351</v>
      </c>
      <c r="Y30" s="43">
        <f>'Population Estimate'!M29*Assumptions!F$41*'Property % affected'!E30</f>
        <v>17.327422189436913</v>
      </c>
      <c r="Z30" s="43">
        <f>'Population Estimate'!N29*Assumptions!G$41*'Property % affected'!F30</f>
        <v>12.976791395734406</v>
      </c>
      <c r="AA30" s="43">
        <f>'Population Estimate'!O29*Assumptions!H$41*'Property % affected'!G30</f>
        <v>6.9404565875819273</v>
      </c>
      <c r="AB30" s="44">
        <f>'Population Estimate'!J29*Assumptions!C$41*'Property % affected'!H30</f>
        <v>33.915057371461124</v>
      </c>
      <c r="AC30" s="44">
        <f>'Population Estimate'!K29*Assumptions!D$41*'Property % affected'!I30</f>
        <v>40.647519242553685</v>
      </c>
      <c r="AD30" s="44">
        <f>'Population Estimate'!L29*Assumptions!E$41*'Property % affected'!J30</f>
        <v>26.291404352878072</v>
      </c>
      <c r="AE30" s="44">
        <f>'Population Estimate'!M29*Assumptions!F$41*'Property % affected'!K30</f>
        <v>31.511893865753301</v>
      </c>
      <c r="AF30" s="44">
        <f>'Population Estimate'!N29*Assumptions!G$41*'Property % affected'!L30</f>
        <v>25.448408709809254</v>
      </c>
      <c r="AG30" s="44">
        <f>'Population Estimate'!O29*Assumptions!H$41*'Property % affected'!M30</f>
        <v>9.730439239049284</v>
      </c>
      <c r="AH30" s="45">
        <f>'Population Estimate'!J29*Assumptions!C$41*'Property % affected'!N30</f>
        <v>668.19165215069779</v>
      </c>
      <c r="AI30" s="45">
        <f>'Population Estimate'!K29*Assumptions!D$41*'Property % affected'!O30</f>
        <v>1342.5991280694036</v>
      </c>
      <c r="AJ30" s="45">
        <f>'Population Estimate'!L29*Assumptions!E$41*'Property % affected'!P30</f>
        <v>1007.0868250536739</v>
      </c>
      <c r="AK30" s="45">
        <f>'Population Estimate'!M29*Assumptions!F$41*'Property % affected'!Q30</f>
        <v>546.78632303005202</v>
      </c>
      <c r="AL30" s="45">
        <f>'Population Estimate'!N29*Assumptions!G$41*'Property % affected'!R30</f>
        <v>344.4279379098034</v>
      </c>
      <c r="AM30" s="45">
        <f>'Population Estimate'!O29*Assumptions!H$41*'Property % affected'!S30</f>
        <v>175.59369678888405</v>
      </c>
    </row>
    <row r="31" spans="1:39" x14ac:dyDescent="0.35">
      <c r="A31">
        <v>2050</v>
      </c>
      <c r="B31" s="43">
        <f>'Property % affected'!B31*'Population Estimate'!B30</f>
        <v>12.373803833776977</v>
      </c>
      <c r="C31" s="43">
        <f>'Property % affected'!C31*'Population Estimate'!C30</f>
        <v>18.242193354254731</v>
      </c>
      <c r="D31" s="43">
        <f>'Property % affected'!D31*'Population Estimate'!D30</f>
        <v>19.927034433968426</v>
      </c>
      <c r="E31" s="43">
        <f>'Property % affected'!E31*'Population Estimate'!E30</f>
        <v>19.336057778988845</v>
      </c>
      <c r="F31" s="43">
        <f>'Property % affected'!F31*'Population Estimate'!F30</f>
        <v>14.745025491577971</v>
      </c>
      <c r="G31" s="43">
        <f>'Property % affected'!G31*'Population Estimate'!G30</f>
        <v>8.4460901970003732</v>
      </c>
      <c r="H31" s="44">
        <f>'Property % affected'!H31*'Population Estimate'!B30</f>
        <v>40.245532672012104</v>
      </c>
      <c r="I31" s="44">
        <f>'Property % affected'!I31*'Population Estimate'!C30</f>
        <v>49.17398617198355</v>
      </c>
      <c r="J31" s="44">
        <f>'Property % affected'!J31*'Population Estimate'!D30</f>
        <v>32.144019417867952</v>
      </c>
      <c r="K31" s="44">
        <f>'Property % affected'!K31*'Population Estimate'!E30</f>
        <v>34.902530890799405</v>
      </c>
      <c r="L31" s="44">
        <f>'Property % affected'!L31*'Population Estimate'!F30</f>
        <v>28.700355265999651</v>
      </c>
      <c r="M31" s="44">
        <f>'Property % affected'!M31*'Population Estimate'!G30</f>
        <v>11.752995104012657</v>
      </c>
      <c r="N31" s="45">
        <f>'Property % affected'!N31*'Population Estimate'!B30</f>
        <v>792.5457124917707</v>
      </c>
      <c r="O31" s="45">
        <f>'Property % affected'!O31*'Population Estimate'!C30</f>
        <v>1623.4760331901045</v>
      </c>
      <c r="P31" s="45">
        <f>'Property % affected'!P31*'Population Estimate'!D30</f>
        <v>1230.6979101599295</v>
      </c>
      <c r="Q31" s="45">
        <f>'Property % affected'!Q31*'Population Estimate'!E30</f>
        <v>605.33837888349012</v>
      </c>
      <c r="R31" s="45">
        <f>'Property % affected'!R31*'Population Estimate'!F30</f>
        <v>388.26045984678404</v>
      </c>
      <c r="S31" s="45">
        <f>'Property % affected'!S31*'Population Estimate'!G30</f>
        <v>211.99381175451177</v>
      </c>
      <c r="U31">
        <v>2050</v>
      </c>
      <c r="V31" s="43">
        <f>'Population Estimate'!J30*Assumptions!C$41*'Property % affected'!B31</f>
        <v>11.519710331210476</v>
      </c>
      <c r="W31" s="43">
        <f>'Population Estimate'!K30*Assumptions!D$41*'Property % affected'!C31</f>
        <v>16.658624578830736</v>
      </c>
      <c r="X31" s="43">
        <f>'Population Estimate'!L30*Assumptions!E$41*'Property % affected'!D31</f>
        <v>18.006102988368667</v>
      </c>
      <c r="Y31" s="43">
        <f>'Population Estimate'!M30*Assumptions!F$41*'Property % affected'!E31</f>
        <v>19.286302570838799</v>
      </c>
      <c r="Z31" s="43">
        <f>'Population Estimate'!N30*Assumptions!G$41*'Property % affected'!F31</f>
        <v>14.443829123605164</v>
      </c>
      <c r="AA31" s="43">
        <f>'Population Estimate'!O30*Assumptions!H$41*'Property % affected'!G31</f>
        <v>7.7250813343416462</v>
      </c>
      <c r="AB31" s="44">
        <f>'Population Estimate'!J30*Assumptions!C$41*'Property % affected'!H31</f>
        <v>37.467611797861537</v>
      </c>
      <c r="AC31" s="44">
        <f>'Population Estimate'!K30*Assumptions!D$41*'Property % affected'!I31</f>
        <v>44.905289554593388</v>
      </c>
      <c r="AD31" s="44">
        <f>'Population Estimate'!L30*Assumptions!E$41*'Property % affected'!J31</f>
        <v>29.04539187786148</v>
      </c>
      <c r="AE31" s="44">
        <f>'Population Estimate'!M30*Assumptions!F$41*'Property % affected'!K31</f>
        <v>34.812720304314595</v>
      </c>
      <c r="AF31" s="44">
        <f>'Population Estimate'!N30*Assumptions!G$41*'Property % affected'!L31</f>
        <v>28.114093630128906</v>
      </c>
      <c r="AG31" s="44">
        <f>'Population Estimate'!O30*Assumptions!H$41*'Property % affected'!M31</f>
        <v>10.749689025682201</v>
      </c>
      <c r="AH31" s="45">
        <f>'Population Estimate'!J30*Assumptions!C$41*'Property % affected'!N31</f>
        <v>737.84077675661763</v>
      </c>
      <c r="AI31" s="45">
        <f>'Population Estimate'!K30*Assumptions!D$41*'Property % affected'!O31</f>
        <v>1482.545285232133</v>
      </c>
      <c r="AJ31" s="45">
        <f>'Population Estimate'!L30*Assumptions!E$41*'Property % affected'!P31</f>
        <v>1112.0607730839681</v>
      </c>
      <c r="AK31" s="45">
        <f>'Population Estimate'!M30*Assumptions!F$41*'Property % affected'!Q31</f>
        <v>603.780732677277</v>
      </c>
      <c r="AL31" s="45">
        <f>'Population Estimate'!N30*Assumptions!G$41*'Property % affected'!R31</f>
        <v>380.32947048361893</v>
      </c>
      <c r="AM31" s="45">
        <f>'Population Estimate'!O30*Assumptions!H$41*'Property % affected'!S31</f>
        <v>193.89674985501972</v>
      </c>
    </row>
    <row r="32" spans="1:39" x14ac:dyDescent="0.35">
      <c r="A32">
        <v>2051</v>
      </c>
      <c r="B32" s="43">
        <f>'Property % affected'!B32*'Population Estimate'!B31</f>
        <v>12.645857133289416</v>
      </c>
      <c r="C32" s="43">
        <f>'Property % affected'!C32*'Population Estimate'!C31</f>
        <v>18.643270416655028</v>
      </c>
      <c r="D32" s="43">
        <f>'Property % affected'!D32*'Population Estimate'!D31</f>
        <v>20.365154800194102</v>
      </c>
      <c r="E32" s="43">
        <f>'Property % affected'!E32*'Population Estimate'!E31</f>
        <v>19.761184796436591</v>
      </c>
      <c r="F32" s="43">
        <f>'Property % affected'!F32*'Population Estimate'!F31</f>
        <v>15.069213016308947</v>
      </c>
      <c r="G32" s="43">
        <f>'Property % affected'!G32*'Population Estimate'!G31</f>
        <v>8.6317878803434116</v>
      </c>
      <c r="H32" s="44">
        <f>'Property % affected'!H32*'Population Estimate'!B31</f>
        <v>40.823586974699964</v>
      </c>
      <c r="I32" s="44">
        <f>'Property % affected'!I32*'Population Estimate'!C31</f>
        <v>49.880281564286705</v>
      </c>
      <c r="J32" s="44">
        <f>'Property % affected'!J32*'Population Estimate'!D31</f>
        <v>32.605710132253805</v>
      </c>
      <c r="K32" s="44">
        <f>'Property % affected'!K32*'Population Estimate'!E31</f>
        <v>35.403842634404512</v>
      </c>
      <c r="L32" s="44">
        <f>'Property % affected'!L32*'Population Estimate'!F31</f>
        <v>29.112583971863415</v>
      </c>
      <c r="M32" s="44">
        <f>'Property % affected'!M32*'Population Estimate'!G31</f>
        <v>11.921805626281344</v>
      </c>
      <c r="N32" s="45">
        <f>'Property % affected'!N32*'Population Estimate'!B31</f>
        <v>803.55564035142413</v>
      </c>
      <c r="O32" s="45">
        <f>'Property % affected'!O32*'Population Estimate'!C31</f>
        <v>1646.0291222114336</v>
      </c>
      <c r="P32" s="45">
        <f>'Property % affected'!P32*'Population Estimate'!D31</f>
        <v>1247.7945835685662</v>
      </c>
      <c r="Q32" s="45">
        <f>'Property % affected'!Q32*'Population Estimate'!E31</f>
        <v>613.74765014335571</v>
      </c>
      <c r="R32" s="45">
        <f>'Property % affected'!R32*'Population Estimate'!F31</f>
        <v>393.65411675047142</v>
      </c>
      <c r="S32" s="45">
        <f>'Property % affected'!S32*'Population Estimate'!G31</f>
        <v>214.93879844401377</v>
      </c>
      <c r="U32">
        <v>2051</v>
      </c>
      <c r="V32" s="43">
        <f>'Population Estimate'!J31*Assumptions!C$41*'Property % affected'!B32</f>
        <v>11.772985334365</v>
      </c>
      <c r="W32" s="43">
        <f>'Population Estimate'!K31*Assumptions!D$41*'Property % affected'!C32</f>
        <v>17.024884933600436</v>
      </c>
      <c r="X32" s="43">
        <f>'Population Estimate'!L31*Assumptions!E$41*'Property % affected'!D32</f>
        <v>18.401989313637102</v>
      </c>
      <c r="Y32" s="43">
        <f>'Population Estimate'!M31*Assumptions!F$41*'Property % affected'!E32</f>
        <v>19.710335658826615</v>
      </c>
      <c r="Z32" s="43">
        <f>'Population Estimate'!N31*Assumptions!G$41*'Property % affected'!F32</f>
        <v>14.761394475655132</v>
      </c>
      <c r="AA32" s="43">
        <f>'Population Estimate'!O31*Assumptions!H$41*'Property % affected'!G32</f>
        <v>7.8949267508555829</v>
      </c>
      <c r="AB32" s="44">
        <f>'Population Estimate'!J31*Assumptions!C$41*'Property % affected'!H32</f>
        <v>38.005766290378766</v>
      </c>
      <c r="AC32" s="44">
        <f>'Population Estimate'!K31*Assumptions!D$41*'Property % affected'!I32</f>
        <v>45.550272838875486</v>
      </c>
      <c r="AD32" s="44">
        <f>'Population Estimate'!L31*Assumptions!E$41*'Property % affected'!J32</f>
        <v>29.462576410740798</v>
      </c>
      <c r="AE32" s="44">
        <f>'Population Estimate'!M31*Assumptions!F$41*'Property % affected'!K32</f>
        <v>35.312742081245204</v>
      </c>
      <c r="AF32" s="44">
        <f>'Population Estimate'!N31*Assumptions!G$41*'Property % affected'!L32</f>
        <v>28.517901747703338</v>
      </c>
      <c r="AG32" s="44">
        <f>'Population Estimate'!O31*Assumptions!H$41*'Property % affected'!M32</f>
        <v>10.904088870367906</v>
      </c>
      <c r="AH32" s="45">
        <f>'Population Estimate'!J31*Assumptions!C$41*'Property % affected'!N32</f>
        <v>748.09075173719054</v>
      </c>
      <c r="AI32" s="45">
        <f>'Population Estimate'!K31*Assumptions!D$41*'Property % affected'!O32</f>
        <v>1503.1405851395118</v>
      </c>
      <c r="AJ32" s="45">
        <f>'Population Estimate'!L31*Assumptions!E$41*'Property % affected'!P32</f>
        <v>1127.5093569249059</v>
      </c>
      <c r="AK32" s="45">
        <f>'Population Estimate'!M31*Assumptions!F$41*'Property % affected'!Q32</f>
        <v>612.16836534634467</v>
      </c>
      <c r="AL32" s="45">
        <f>'Population Estimate'!N31*Assumptions!G$41*'Property % affected'!R32</f>
        <v>385.61295125567392</v>
      </c>
      <c r="AM32" s="45">
        <f>'Population Estimate'!O31*Assumptions!H$41*'Property % affected'!S32</f>
        <v>196.59033483627368</v>
      </c>
    </row>
    <row r="33" spans="1:39" x14ac:dyDescent="0.35">
      <c r="A33">
        <v>2052</v>
      </c>
      <c r="B33" s="43">
        <f>'Property % affected'!B33*'Population Estimate'!B32</f>
        <v>12.923891859271018</v>
      </c>
      <c r="C33" s="43">
        <f>'Property % affected'!C33*'Population Estimate'!C32</f>
        <v>19.053165651676345</v>
      </c>
      <c r="D33" s="43">
        <f>'Property % affected'!D33*'Population Estimate'!D32</f>
        <v>20.81290778164599</v>
      </c>
      <c r="E33" s="43">
        <f>'Property % affected'!E33*'Population Estimate'!E32</f>
        <v>20.195658754353268</v>
      </c>
      <c r="F33" s="43">
        <f>'Property % affected'!F33*'Population Estimate'!F32</f>
        <v>15.400528202585926</v>
      </c>
      <c r="G33" s="43">
        <f>'Property % affected'!G33*'Population Estimate'!G32</f>
        <v>8.8215683556996396</v>
      </c>
      <c r="H33" s="44">
        <f>'Property % affected'!H33*'Population Estimate'!B32</f>
        <v>41.409943982176934</v>
      </c>
      <c r="I33" s="44">
        <f>'Property % affected'!I33*'Population Estimate'!C32</f>
        <v>50.596721612738833</v>
      </c>
      <c r="J33" s="44">
        <f>'Property % affected'!J33*'Population Estimate'!D32</f>
        <v>33.07403219889774</v>
      </c>
      <c r="K33" s="44">
        <f>'Property % affected'!K33*'Population Estimate'!E32</f>
        <v>35.912354814707534</v>
      </c>
      <c r="L33" s="44">
        <f>'Property % affected'!L33*'Population Estimate'!F32</f>
        <v>29.530733597672707</v>
      </c>
      <c r="M33" s="44">
        <f>'Property % affected'!M33*'Population Estimate'!G32</f>
        <v>12.093040806450118</v>
      </c>
      <c r="N33" s="45">
        <f>'Property % affected'!N33*'Population Estimate'!B32</f>
        <v>814.71851650108044</v>
      </c>
      <c r="O33" s="45">
        <f>'Property % affected'!O33*'Population Estimate'!C32</f>
        <v>1668.8955154109615</v>
      </c>
      <c r="P33" s="45">
        <f>'Property % affected'!P33*'Population Estimate'!D32</f>
        <v>1265.1287614364442</v>
      </c>
      <c r="Q33" s="45">
        <f>'Property % affected'!Q33*'Population Estimate'!E32</f>
        <v>622.27374175624857</v>
      </c>
      <c r="R33" s="45">
        <f>'Property % affected'!R33*'Population Estimate'!F32</f>
        <v>399.12270153840979</v>
      </c>
      <c r="S33" s="45">
        <f>'Property % affected'!S33*'Population Estimate'!G32</f>
        <v>217.92469645318857</v>
      </c>
      <c r="U33">
        <v>2052</v>
      </c>
      <c r="V33" s="43">
        <f>'Population Estimate'!J32*Assumptions!C$41*'Property % affected'!B33</f>
        <v>12.031828900042242</v>
      </c>
      <c r="W33" s="43">
        <f>'Population Estimate'!K32*Assumptions!D$41*'Property % affected'!C33</f>
        <v>17.399197972842458</v>
      </c>
      <c r="X33" s="43">
        <f>'Population Estimate'!L32*Assumptions!E$41*'Property % affected'!D33</f>
        <v>18.806579686785078</v>
      </c>
      <c r="Y33" s="43">
        <f>'Population Estimate'!M32*Assumptions!F$41*'Property % affected'!E33</f>
        <v>20.143691635898438</v>
      </c>
      <c r="Z33" s="43">
        <f>'Population Estimate'!N32*Assumptions!G$41*'Property % affected'!F33</f>
        <v>15.085941892638131</v>
      </c>
      <c r="AA33" s="43">
        <f>'Population Estimate'!O32*Assumptions!H$41*'Property % affected'!G33</f>
        <v>8.0685064277950449</v>
      </c>
      <c r="AB33" s="44">
        <f>'Population Estimate'!J32*Assumptions!C$41*'Property % affected'!H33</f>
        <v>38.551650399060996</v>
      </c>
      <c r="AC33" s="44">
        <f>'Population Estimate'!K32*Assumptions!D$41*'Property % affected'!I33</f>
        <v>46.204520141742698</v>
      </c>
      <c r="AD33" s="44">
        <f>'Population Estimate'!L32*Assumptions!E$41*'Property % affected'!J33</f>
        <v>29.885753045059335</v>
      </c>
      <c r="AE33" s="44">
        <f>'Population Estimate'!M32*Assumptions!F$41*'Property % affected'!K33</f>
        <v>35.819945766835033</v>
      </c>
      <c r="AF33" s="44">
        <f>'Population Estimate'!N32*Assumptions!G$41*'Property % affected'!L33</f>
        <v>28.927509838699077</v>
      </c>
      <c r="AG33" s="44">
        <f>'Population Estimate'!O32*Assumptions!H$41*'Property % affected'!M33</f>
        <v>11.060706389628383</v>
      </c>
      <c r="AH33" s="45">
        <f>'Population Estimate'!J32*Assumptions!C$41*'Property % affected'!N33</f>
        <v>758.48311785472981</v>
      </c>
      <c r="AI33" s="45">
        <f>'Population Estimate'!K32*Assumptions!D$41*'Property % affected'!O33</f>
        <v>1524.0219919081785</v>
      </c>
      <c r="AJ33" s="45">
        <f>'Population Estimate'!L32*Assumptions!E$41*'Property % affected'!P33</f>
        <v>1143.1725502084814</v>
      </c>
      <c r="AK33" s="45">
        <f>'Population Estimate'!M32*Assumptions!F$41*'Property % affected'!Q33</f>
        <v>620.67251776833552</v>
      </c>
      <c r="AL33" s="45">
        <f>'Population Estimate'!N32*Assumptions!G$41*'Property % affected'!R33</f>
        <v>390.96982936144894</v>
      </c>
      <c r="AM33" s="45">
        <f>'Population Estimate'!O32*Assumptions!H$41*'Property % affected'!S33</f>
        <v>199.32133870183935</v>
      </c>
    </row>
    <row r="34" spans="1:39" x14ac:dyDescent="0.35">
      <c r="A34">
        <v>2053</v>
      </c>
      <c r="B34" s="43">
        <f>'Property % affected'!B34*'Population Estimate'!B33</f>
        <v>13.208039520741044</v>
      </c>
      <c r="C34" s="43">
        <f>'Property % affected'!C34*'Population Estimate'!C33</f>
        <v>19.472072937691831</v>
      </c>
      <c r="D34" s="43">
        <f>'Property % affected'!D34*'Population Estimate'!D33</f>
        <v>21.270505163219841</v>
      </c>
      <c r="E34" s="43">
        <f>'Property % affected'!E34*'Population Estimate'!E33</f>
        <v>20.639685156723662</v>
      </c>
      <c r="F34" s="43">
        <f>'Property % affected'!F34*'Population Estimate'!F33</f>
        <v>15.739127760816435</v>
      </c>
      <c r="G34" s="43">
        <f>'Property % affected'!G34*'Population Estimate'!G33</f>
        <v>9.0155213882741059</v>
      </c>
      <c r="H34" s="44">
        <f>'Property % affected'!H34*'Population Estimate'!B33</f>
        <v>42.00472294778389</v>
      </c>
      <c r="I34" s="44">
        <f>'Property % affected'!I34*'Population Estimate'!C33</f>
        <v>51.3234520269814</v>
      </c>
      <c r="J34" s="44">
        <f>'Property % affected'!J34*'Population Estimate'!D33</f>
        <v>33.549080865183768</v>
      </c>
      <c r="K34" s="44">
        <f>'Property % affected'!K34*'Population Estimate'!E33</f>
        <v>36.428170852961429</v>
      </c>
      <c r="L34" s="44">
        <f>'Property % affected'!L34*'Population Estimate'!F33</f>
        <v>29.954889186736015</v>
      </c>
      <c r="M34" s="44">
        <f>'Property % affected'!M34*'Population Estimate'!G33</f>
        <v>12.266735470345319</v>
      </c>
      <c r="N34" s="45">
        <f>'Property % affected'!N34*'Population Estimate'!B33</f>
        <v>826.03646567577107</v>
      </c>
      <c r="O34" s="45">
        <f>'Property % affected'!O34*'Population Estimate'!C33</f>
        <v>1692.0795651640092</v>
      </c>
      <c r="P34" s="45">
        <f>'Property % affected'!P34*'Population Estimate'!D33</f>
        <v>1282.7037431403955</v>
      </c>
      <c r="Q34" s="45">
        <f>'Property % affected'!Q34*'Population Estimate'!E33</f>
        <v>630.91827657324075</v>
      </c>
      <c r="R34" s="45">
        <f>'Property % affected'!R34*'Population Estimate'!F33</f>
        <v>404.66725509768935</v>
      </c>
      <c r="S34" s="45">
        <f>'Property % affected'!S34*'Population Estimate'!G33</f>
        <v>220.95207411604031</v>
      </c>
      <c r="U34">
        <v>2053</v>
      </c>
      <c r="V34" s="43">
        <f>'Population Estimate'!J33*Assumptions!C$41*'Property % affected'!B34</f>
        <v>12.296363459939693</v>
      </c>
      <c r="W34" s="43">
        <f>'Population Estimate'!K33*Assumptions!D$41*'Property % affected'!C34</f>
        <v>17.781740744731302</v>
      </c>
      <c r="X34" s="43">
        <f>'Population Estimate'!L33*Assumptions!E$41*'Property % affected'!D34</f>
        <v>19.220065477012906</v>
      </c>
      <c r="Y34" s="43">
        <f>'Population Estimate'!M33*Assumptions!F$41*'Property % affected'!E34</f>
        <v>20.586575477239766</v>
      </c>
      <c r="Z34" s="43">
        <f>'Population Estimate'!N33*Assumptions!G$41*'Property % affected'!F34</f>
        <v>15.417624883841034</v>
      </c>
      <c r="AA34" s="43">
        <f>'Population Estimate'!O33*Assumptions!H$41*'Property % affected'!G34</f>
        <v>8.2459024674693637</v>
      </c>
      <c r="AB34" s="44">
        <f>'Population Estimate'!J33*Assumptions!C$41*'Property % affected'!H34</f>
        <v>39.105375145867313</v>
      </c>
      <c r="AC34" s="44">
        <f>'Population Estimate'!K33*Assumptions!D$41*'Property % affected'!I34</f>
        <v>46.868164524070288</v>
      </c>
      <c r="AD34" s="44">
        <f>'Population Estimate'!L33*Assumptions!E$41*'Property % affected'!J34</f>
        <v>30.31500784651902</v>
      </c>
      <c r="AE34" s="44">
        <f>'Population Estimate'!M33*Assumptions!F$41*'Property % affected'!K34</f>
        <v>36.334434516215268</v>
      </c>
      <c r="AF34" s="44">
        <f>'Population Estimate'!N33*Assumptions!G$41*'Property % affected'!L34</f>
        <v>29.343001209246506</v>
      </c>
      <c r="AG34" s="44">
        <f>'Population Estimate'!O33*Assumptions!H$41*'Property % affected'!M34</f>
        <v>11.21957343634878</v>
      </c>
      <c r="AH34" s="45">
        <f>'Population Estimate'!J33*Assumptions!C$41*'Property % affected'!N34</f>
        <v>769.01985318585741</v>
      </c>
      <c r="AI34" s="45">
        <f>'Population Estimate'!K33*Assumptions!D$41*'Property % affected'!O34</f>
        <v>1545.1934800923489</v>
      </c>
      <c r="AJ34" s="45">
        <f>'Population Estimate'!L33*Assumptions!E$41*'Property % affected'!P34</f>
        <v>1159.0533342573412</v>
      </c>
      <c r="AK34" s="45">
        <f>'Population Estimate'!M33*Assumptions!F$41*'Property % affected'!Q34</f>
        <v>629.29480861842933</v>
      </c>
      <c r="AL34" s="45">
        <f>'Population Estimate'!N33*Assumptions!G$41*'Property % affected'!R34</f>
        <v>396.4011244258524</v>
      </c>
      <c r="AM34" s="45">
        <f>'Population Estimate'!O33*Assumptions!H$41*'Property % affected'!S34</f>
        <v>202.09028126932512</v>
      </c>
    </row>
    <row r="35" spans="1:39" x14ac:dyDescent="0.35">
      <c r="A35">
        <v>2054</v>
      </c>
      <c r="B35" s="43">
        <f>'Property % affected'!B35*'Population Estimate'!B34</f>
        <v>13.498434518106333</v>
      </c>
      <c r="C35" s="43">
        <f>'Property % affected'!C35*'Population Estimate'!C34</f>
        <v>19.900190415729217</v>
      </c>
      <c r="D35" s="43">
        <f>'Property % affected'!D35*'Population Estimate'!D34</f>
        <v>21.738163386162913</v>
      </c>
      <c r="E35" s="43">
        <f>'Property % affected'!E35*'Population Estimate'!E34</f>
        <v>21.093474025790499</v>
      </c>
      <c r="F35" s="43">
        <f>'Property % affected'!F35*'Population Estimate'!F34</f>
        <v>16.085171846879089</v>
      </c>
      <c r="G35" s="43">
        <f>'Property % affected'!G35*'Population Estimate'!G34</f>
        <v>9.2137387168703242</v>
      </c>
      <c r="H35" s="44">
        <f>'Property % affected'!H35*'Population Estimate'!B34</f>
        <v>42.608044837720357</v>
      </c>
      <c r="I35" s="44">
        <f>'Property % affected'!I35*'Population Estimate'!C34</f>
        <v>52.060620609511368</v>
      </c>
      <c r="J35" s="44">
        <f>'Property % affected'!J35*'Population Estimate'!D34</f>
        <v>34.030952746552323</v>
      </c>
      <c r="K35" s="44">
        <f>'Property % affected'!K35*'Population Estimate'!E34</f>
        <v>36.951395655878429</v>
      </c>
      <c r="L35" s="44">
        <f>'Property % affected'!L35*'Population Estimate'!F34</f>
        <v>30.385137003855178</v>
      </c>
      <c r="M35" s="44">
        <f>'Property % affected'!M35*'Population Estimate'!G34</f>
        <v>12.442924944003302</v>
      </c>
      <c r="N35" s="45">
        <f>'Property % affected'!N35*'Population Estimate'!B34</f>
        <v>837.51164212703191</v>
      </c>
      <c r="O35" s="45">
        <f>'Property % affected'!O35*'Population Estimate'!C34</f>
        <v>1715.5856843084534</v>
      </c>
      <c r="P35" s="45">
        <f>'Property % affected'!P35*'Population Estimate'!D34</f>
        <v>1300.5228738917087</v>
      </c>
      <c r="Q35" s="45">
        <f>'Property % affected'!Q35*'Population Estimate'!E34</f>
        <v>639.68289998981174</v>
      </c>
      <c r="R35" s="45">
        <f>'Property % affected'!R35*'Population Estimate'!F34</f>
        <v>410.28883277524932</v>
      </c>
      <c r="S35" s="45">
        <f>'Property % affected'!S35*'Population Estimate'!G34</f>
        <v>224.02150766178508</v>
      </c>
      <c r="U35">
        <v>2054</v>
      </c>
      <c r="V35" s="43">
        <f>'Population Estimate'!J34*Assumptions!C$41*'Property % affected'!B35</f>
        <v>12.566714137566334</v>
      </c>
      <c r="W35" s="43">
        <f>'Population Estimate'!K34*Assumptions!D$41*'Property % affected'!C35</f>
        <v>18.172694190063424</v>
      </c>
      <c r="X35" s="43">
        <f>'Population Estimate'!L34*Assumptions!E$41*'Property % affected'!D35</f>
        <v>19.642642261008227</v>
      </c>
      <c r="Y35" s="43">
        <f>'Population Estimate'!M34*Assumptions!F$41*'Property % affected'!E35</f>
        <v>21.039196664667731</v>
      </c>
      <c r="Z35" s="43">
        <f>'Population Estimate'!N34*Assumptions!G$41*'Property % affected'!F35</f>
        <v>15.756600333641238</v>
      </c>
      <c r="AA35" s="43">
        <f>'Population Estimate'!O34*Assumptions!H$41*'Property % affected'!G35</f>
        <v>8.4271987773081491</v>
      </c>
      <c r="AB35" s="44">
        <f>'Population Estimate'!J34*Assumptions!C$41*'Property % affected'!H35</f>
        <v>39.667053147386525</v>
      </c>
      <c r="AC35" s="44">
        <f>'Population Estimate'!K34*Assumptions!D$41*'Property % affected'!I35</f>
        <v>47.541340957912411</v>
      </c>
      <c r="AD35" s="44">
        <f>'Population Estimate'!L34*Assumptions!E$41*'Property % affected'!J35</f>
        <v>30.750428116999942</v>
      </c>
      <c r="AE35" s="44">
        <f>'Population Estimate'!M34*Assumptions!F$41*'Property % affected'!K35</f>
        <v>36.856312966154015</v>
      </c>
      <c r="AF35" s="44">
        <f>'Population Estimate'!N34*Assumptions!G$41*'Property % affected'!L35</f>
        <v>29.764460362017918</v>
      </c>
      <c r="AG35" s="44">
        <f>'Population Estimate'!O34*Assumptions!H$41*'Property % affected'!M35</f>
        <v>11.380722320923343</v>
      </c>
      <c r="AH35" s="45">
        <f>'Population Estimate'!J34*Assumptions!C$41*'Property % affected'!N35</f>
        <v>779.70296328634322</v>
      </c>
      <c r="AI35" s="45">
        <f>'Population Estimate'!K34*Assumptions!D$41*'Property % affected'!O35</f>
        <v>1566.6590794601589</v>
      </c>
      <c r="AJ35" s="45">
        <f>'Population Estimate'!L34*Assumptions!E$41*'Property % affected'!P35</f>
        <v>1175.1547318102262</v>
      </c>
      <c r="AK35" s="45">
        <f>'Population Estimate'!M34*Assumptions!F$41*'Property % affected'!Q35</f>
        <v>638.03687905820254</v>
      </c>
      <c r="AL35" s="45">
        <f>'Population Estimate'!N34*Assumptions!G$41*'Property % affected'!R35</f>
        <v>401.90787023827085</v>
      </c>
      <c r="AM35" s="45">
        <f>'Population Estimate'!O34*Assumptions!H$41*'Property % affected'!S35</f>
        <v>204.89768957756891</v>
      </c>
    </row>
    <row r="36" spans="1:39" x14ac:dyDescent="0.35">
      <c r="A36">
        <v>2055</v>
      </c>
      <c r="B36" s="43">
        <f>'Property % affected'!B36*'Population Estimate'!B35</f>
        <v>13.795214206732</v>
      </c>
      <c r="C36" s="43">
        <f>'Property % affected'!C36*'Population Estimate'!C35</f>
        <v>20.337720583190453</v>
      </c>
      <c r="D36" s="43">
        <f>'Property % affected'!D36*'Population Estimate'!D35</f>
        <v>22.216103650449526</v>
      </c>
      <c r="E36" s="43">
        <f>'Property % affected'!E36*'Population Estimate'!E35</f>
        <v>21.557240001393865</v>
      </c>
      <c r="F36" s="43">
        <f>'Property % affected'!F36*'Population Estimate'!F35</f>
        <v>16.438824137876523</v>
      </c>
      <c r="G36" s="43">
        <f>'Property % affected'!G36*'Population Estimate'!G35</f>
        <v>9.4163140972822639</v>
      </c>
      <c r="H36" s="44">
        <f>'Property % affected'!H36*'Population Estimate'!B35</f>
        <v>43.220032355646538</v>
      </c>
      <c r="I36" s="44">
        <f>'Property % affected'!I36*'Population Estimate'!C35</f>
        <v>52.808377285741344</v>
      </c>
      <c r="J36" s="44">
        <f>'Property % affected'!J36*'Population Estimate'!D35</f>
        <v>34.519745846149988</v>
      </c>
      <c r="K36" s="44">
        <f>'Property % affected'!K36*'Population Estimate'!E35</f>
        <v>37.482135636965978</v>
      </c>
      <c r="L36" s="44">
        <f>'Property % affected'!L36*'Population Estimate'!F35</f>
        <v>30.821564552869916</v>
      </c>
      <c r="M36" s="44">
        <f>'Property % affected'!M36*'Population Estimate'!G35</f>
        <v>12.621645060855061</v>
      </c>
      <c r="N36" s="45">
        <f>'Property % affected'!N36*'Population Estimate'!B35</f>
        <v>849.14623003294332</v>
      </c>
      <c r="O36" s="45">
        <f>'Property % affected'!O36*'Population Estimate'!C35</f>
        <v>1739.4183469846603</v>
      </c>
      <c r="P36" s="45">
        <f>'Property % affected'!P36*'Population Estimate'!D35</f>
        <v>1318.5895453728513</v>
      </c>
      <c r="Q36" s="45">
        <f>'Property % affected'!Q36*'Population Estimate'!E35</f>
        <v>648.56928025903187</v>
      </c>
      <c r="R36" s="45">
        <f>'Property % affected'!R36*'Population Estimate'!F35</f>
        <v>415.98850457875284</v>
      </c>
      <c r="S36" s="45">
        <f>'Property % affected'!S36*'Population Estimate'!G35</f>
        <v>227.13358132453007</v>
      </c>
      <c r="U36">
        <v>2055</v>
      </c>
      <c r="V36" s="43">
        <f>'Population Estimate'!J35*Assumptions!C$41*'Property % affected'!B36</f>
        <v>12.843008807425424</v>
      </c>
      <c r="W36" s="43">
        <f>'Population Estimate'!K35*Assumptions!D$41*'Property % affected'!C36</f>
        <v>18.572243227841259</v>
      </c>
      <c r="X36" s="43">
        <f>'Population Estimate'!L35*Assumptions!E$41*'Property % affected'!D36</f>
        <v>20.074509915452737</v>
      </c>
      <c r="Y36" s="43">
        <f>'Population Estimate'!M35*Assumptions!F$41*'Property % affected'!E36</f>
        <v>21.501769285714921</v>
      </c>
      <c r="Z36" s="43">
        <f>'Population Estimate'!N35*Assumptions!G$41*'Property % affected'!F36</f>
        <v>16.10302857571217</v>
      </c>
      <c r="AA36" s="43">
        <f>'Population Estimate'!O35*Assumptions!H$41*'Property % affected'!G36</f>
        <v>8.6124811095490745</v>
      </c>
      <c r="AB36" s="44">
        <f>'Population Estimate'!J35*Assumptions!C$41*'Property % affected'!H36</f>
        <v>40.23679863774106</v>
      </c>
      <c r="AC36" s="44">
        <f>'Population Estimate'!K35*Assumptions!D$41*'Property % affected'!I36</f>
        <v>48.224186353952689</v>
      </c>
      <c r="AD36" s="44">
        <f>'Population Estimate'!L35*Assumptions!E$41*'Property % affected'!J36</f>
        <v>31.192102412315887</v>
      </c>
      <c r="AE36" s="44">
        <f>'Population Estimate'!M35*Assumptions!F$41*'Property % affected'!K36</f>
        <v>37.385687256337327</v>
      </c>
      <c r="AF36" s="44">
        <f>'Population Estimate'!N35*Assumptions!G$41*'Property % affected'!L36</f>
        <v>30.191973013413691</v>
      </c>
      <c r="AG36" s="44">
        <f>'Population Estimate'!O35*Assumptions!H$41*'Property % affected'!M36</f>
        <v>11.544185817826705</v>
      </c>
      <c r="AH36" s="45">
        <f>'Population Estimate'!J35*Assumptions!C$41*'Property % affected'!N36</f>
        <v>790.53448157284197</v>
      </c>
      <c r="AI36" s="45">
        <f>'Population Estimate'!K35*Assumptions!D$41*'Property % affected'!O36</f>
        <v>1588.4228757606868</v>
      </c>
      <c r="AJ36" s="45">
        <f>'Population Estimate'!L35*Assumptions!E$41*'Property % affected'!P36</f>
        <v>1191.4798075973156</v>
      </c>
      <c r="AK36" s="45">
        <f>'Population Estimate'!M35*Assumptions!F$41*'Property % affected'!Q36</f>
        <v>646.90039304800575</v>
      </c>
      <c r="AL36" s="45">
        <f>'Population Estimate'!N35*Assumptions!G$41*'Property % affected'!R36</f>
        <v>407.49111494934016</v>
      </c>
      <c r="AM36" s="45">
        <f>'Population Estimate'!O35*Assumptions!H$41*'Property % affected'!S36</f>
        <v>207.74409798695405</v>
      </c>
    </row>
    <row r="37" spans="1:39" x14ac:dyDescent="0.35">
      <c r="A37">
        <v>2056</v>
      </c>
      <c r="B37" s="43">
        <f>'Property % affected'!B37*'Population Estimate'!B36</f>
        <v>14.098518961909836</v>
      </c>
      <c r="C37" s="43">
        <f>'Property % affected'!C37*'Population Estimate'!C36</f>
        <v>20.784870389631998</v>
      </c>
      <c r="D37" s="43">
        <f>'Property % affected'!D37*'Population Estimate'!D36</f>
        <v>22.704552019407565</v>
      </c>
      <c r="E37" s="43">
        <f>'Property % affected'!E37*'Population Estimate'!E36</f>
        <v>22.03120244249477</v>
      </c>
      <c r="F37" s="43">
        <f>'Property % affected'!F37*'Population Estimate'!F36</f>
        <v>16.800251909553822</v>
      </c>
      <c r="G37" s="43">
        <f>'Property % affected'!G37*'Population Estimate'!G36</f>
        <v>9.6233433466403557</v>
      </c>
      <c r="H37" s="44">
        <f>'Property % affected'!H37*'Population Estimate'!B36</f>
        <v>43.840809967638847</v>
      </c>
      <c r="I37" s="44">
        <f>'Property % affected'!I37*'Population Estimate'!C36</f>
        <v>53.566874134491357</v>
      </c>
      <c r="J37" s="44">
        <f>'Property % affected'!J37*'Population Estimate'!D36</f>
        <v>35.015559574761298</v>
      </c>
      <c r="K37" s="44">
        <f>'Property % affected'!K37*'Population Estimate'!E36</f>
        <v>38.020498738169159</v>
      </c>
      <c r="L37" s="44">
        <f>'Property % affected'!L37*'Population Estimate'!F36</f>
        <v>31.264260594454381</v>
      </c>
      <c r="M37" s="44">
        <f>'Property % affected'!M37*'Population Estimate'!G36</f>
        <v>12.80293216901403</v>
      </c>
      <c r="N37" s="45">
        <f>'Property % affected'!N37*'Population Estimate'!B36</f>
        <v>860.94244391386405</v>
      </c>
      <c r="O37" s="45">
        <f>'Property % affected'!O37*'Population Estimate'!C36</f>
        <v>1763.582089487094</v>
      </c>
      <c r="P37" s="45">
        <f>'Property % affected'!P37*'Population Estimate'!D36</f>
        <v>1336.9071963830436</v>
      </c>
      <c r="Q37" s="45">
        <f>'Property % affected'!Q37*'Population Estimate'!E36</f>
        <v>657.57910880909606</v>
      </c>
      <c r="R37" s="45">
        <f>'Property % affected'!R37*'Population Estimate'!F36</f>
        <v>421.76735538025133</v>
      </c>
      <c r="S37" s="45">
        <f>'Property % affected'!S37*'Population Estimate'!G36</f>
        <v>230.28888745447625</v>
      </c>
      <c r="U37">
        <v>2056</v>
      </c>
      <c r="V37" s="43">
        <f>'Population Estimate'!J36*Assumptions!C$41*'Property % affected'!B37</f>
        <v>13.125378155498471</v>
      </c>
      <c r="W37" s="43">
        <f>'Population Estimate'!K36*Assumptions!D$41*'Property % affected'!C37</f>
        <v>18.980576842739001</v>
      </c>
      <c r="X37" s="43">
        <f>'Population Estimate'!L36*Assumptions!E$41*'Property % affected'!D37</f>
        <v>20.515872711562867</v>
      </c>
      <c r="Y37" s="43">
        <f>'Population Estimate'!M36*Assumptions!F$41*'Property % affected'!E37</f>
        <v>21.974512134891672</v>
      </c>
      <c r="Z37" s="43">
        <f>'Population Estimate'!N36*Assumptions!G$41*'Property % affected'!F37</f>
        <v>16.457073468860308</v>
      </c>
      <c r="AA37" s="43">
        <f>'Population Estimate'!O36*Assumptions!H$41*'Property % affected'!G37</f>
        <v>8.8018371017982382</v>
      </c>
      <c r="AB37" s="44">
        <f>'Population Estimate'!J36*Assumptions!C$41*'Property % affected'!H37</f>
        <v>40.814727491819973</v>
      </c>
      <c r="AC37" s="44">
        <f>'Population Estimate'!K36*Assumptions!D$41*'Property % affected'!I37</f>
        <v>48.916839589349159</v>
      </c>
      <c r="AD37" s="44">
        <f>'Population Estimate'!L36*Assumptions!E$41*'Property % affected'!J37</f>
        <v>31.640120560224734</v>
      </c>
      <c r="AE37" s="44">
        <f>'Population Estimate'!M36*Assumptions!F$41*'Property % affected'!K37</f>
        <v>37.922665050955942</v>
      </c>
      <c r="AF37" s="44">
        <f>'Population Estimate'!N36*Assumptions!G$41*'Property % affected'!L37</f>
        <v>30.625626110995292</v>
      </c>
      <c r="AG37" s="44">
        <f>'Population Estimate'!O36*Assumptions!H$41*'Property % affected'!M37</f>
        <v>11.709997172279559</v>
      </c>
      <c r="AH37" s="45">
        <f>'Population Estimate'!J36*Assumptions!C$41*'Property % affected'!N37</f>
        <v>801.51646970993136</v>
      </c>
      <c r="AI37" s="45">
        <f>'Population Estimate'!K36*Assumptions!D$41*'Property % affected'!O37</f>
        <v>1610.4890115016333</v>
      </c>
      <c r="AJ37" s="45">
        <f>'Population Estimate'!L36*Assumptions!E$41*'Property % affected'!P37</f>
        <v>1208.0316689235688</v>
      </c>
      <c r="AK37" s="45">
        <f>'Population Estimate'!M36*Assumptions!F$41*'Property % affected'!Q37</f>
        <v>655.8870376636803</v>
      </c>
      <c r="AL37" s="45">
        <f>'Population Estimate'!N36*Assumptions!G$41*'Property % affected'!R37</f>
        <v>413.1519212704502</v>
      </c>
      <c r="AM37" s="45">
        <f>'Population Estimate'!O36*Assumptions!H$41*'Property % affected'!S37</f>
        <v>210.63004828111946</v>
      </c>
    </row>
    <row r="38" spans="1:39" x14ac:dyDescent="0.35">
      <c r="A38">
        <v>2057</v>
      </c>
      <c r="B38" s="43">
        <f>'Property % affected'!B38*'Population Estimate'!B37</f>
        <v>14.408492245255113</v>
      </c>
      <c r="C38" s="43">
        <f>'Property % affected'!C38*'Population Estimate'!C37</f>
        <v>21.241851334650882</v>
      </c>
      <c r="D38" s="43">
        <f>'Property % affected'!D38*'Population Estimate'!D37</f>
        <v>23.203739526645279</v>
      </c>
      <c r="E38" s="43">
        <f>'Property % affected'!E38*'Population Estimate'!E37</f>
        <v>22.515585530930856</v>
      </c>
      <c r="F38" s="43">
        <f>'Property % affected'!F38*'Population Estimate'!F37</f>
        <v>17.169626115419106</v>
      </c>
      <c r="G38" s="43">
        <f>'Property % affected'!G38*'Population Estimate'!G37</f>
        <v>9.8349243887325191</v>
      </c>
      <c r="H38" s="44">
        <f>'Property % affected'!H38*'Population Estimate'!B37</f>
        <v>44.470503927503827</v>
      </c>
      <c r="I38" s="44">
        <f>'Property % affected'!I38*'Population Estimate'!C37</f>
        <v>54.3362654189187</v>
      </c>
      <c r="J38" s="44">
        <f>'Property % affected'!J38*'Population Estimate'!D37</f>
        <v>35.518494771026944</v>
      </c>
      <c r="K38" s="44">
        <f>'Property % affected'!K38*'Population Estimate'!E37</f>
        <v>38.566594451823889</v>
      </c>
      <c r="L38" s="44">
        <f>'Property % affected'!L38*'Population Estimate'!F37</f>
        <v>31.713315164169327</v>
      </c>
      <c r="M38" s="44">
        <f>'Property % affected'!M38*'Population Estimate'!G37</f>
        <v>12.98682313866856</v>
      </c>
      <c r="N38" s="45">
        <f>'Property % affected'!N38*'Population Estimate'!B37</f>
        <v>872.90252905394209</v>
      </c>
      <c r="O38" s="45">
        <f>'Property % affected'!O38*'Population Estimate'!C37</f>
        <v>1788.08151112775</v>
      </c>
      <c r="P38" s="45">
        <f>'Property % affected'!P38*'Population Estimate'!D37</f>
        <v>1355.4793134927954</v>
      </c>
      <c r="Q38" s="45">
        <f>'Property % affected'!Q38*'Population Estimate'!E37</f>
        <v>666.71410056527009</v>
      </c>
      <c r="R38" s="45">
        <f>'Property % affected'!R38*'Population Estimate'!F37</f>
        <v>427.62648512267822</v>
      </c>
      <c r="S38" s="45">
        <f>'Property % affected'!S38*'Population Estimate'!G37</f>
        <v>233.48802663066601</v>
      </c>
      <c r="U38">
        <v>2057</v>
      </c>
      <c r="V38" s="43">
        <f>'Population Estimate'!J37*Assumptions!C$41*'Property % affected'!B38</f>
        <v>13.413955741059066</v>
      </c>
      <c r="W38" s="43">
        <f>'Population Estimate'!K37*Assumptions!D$41*'Property % affected'!C38</f>
        <v>19.397888174491406</v>
      </c>
      <c r="X38" s="43">
        <f>'Population Estimate'!L37*Assumptions!E$41*'Property % affected'!D38</f>
        <v>20.966939411709046</v>
      </c>
      <c r="Y38" s="43">
        <f>'Population Estimate'!M37*Assumptions!F$41*'Property % affected'!E38</f>
        <v>22.457648817174807</v>
      </c>
      <c r="Z38" s="43">
        <f>'Population Estimate'!N37*Assumptions!G$41*'Property % affected'!F38</f>
        <v>16.818902474529569</v>
      </c>
      <c r="AA38" s="43">
        <f>'Population Estimate'!O37*Assumptions!H$41*'Property % affected'!G38</f>
        <v>8.9953563184823349</v>
      </c>
      <c r="AB38" s="44">
        <f>'Population Estimate'!J37*Assumptions!C$41*'Property % affected'!H38</f>
        <v>41.400957248845565</v>
      </c>
      <c r="AC38" s="44">
        <f>'Population Estimate'!K37*Assumptions!D$41*'Property % affected'!I38</f>
        <v>49.619441535979114</v>
      </c>
      <c r="AD38" s="44">
        <f>'Population Estimate'!L37*Assumptions!E$41*'Property % affected'!J38</f>
        <v>32.094573678697671</v>
      </c>
      <c r="AE38" s="44">
        <f>'Population Estimate'!M37*Assumptions!F$41*'Property % affected'!K38</f>
        <v>38.467355560602009</v>
      </c>
      <c r="AF38" s="44">
        <f>'Population Estimate'!N37*Assumptions!G$41*'Property % affected'!L38</f>
        <v>31.065507851168707</v>
      </c>
      <c r="AG38" s="44">
        <f>'Population Estimate'!O37*Assumptions!H$41*'Property % affected'!M38</f>
        <v>11.878190107010084</v>
      </c>
      <c r="AH38" s="45">
        <f>'Population Estimate'!J37*Assumptions!C$41*'Property % affected'!N38</f>
        <v>812.65101800252853</v>
      </c>
      <c r="AI38" s="45">
        <f>'Population Estimate'!K37*Assumptions!D$41*'Property % affected'!O38</f>
        <v>1632.8616867378039</v>
      </c>
      <c r="AJ38" s="45">
        <f>'Population Estimate'!L37*Assumptions!E$41*'Property % affected'!P38</f>
        <v>1224.8134662601653</v>
      </c>
      <c r="AK38" s="45">
        <f>'Population Estimate'!M37*Assumptions!F$41*'Property % affected'!Q38</f>
        <v>664.99852341767576</v>
      </c>
      <c r="AL38" s="45">
        <f>'Population Estimate'!N37*Assumptions!G$41*'Property % affected'!R38</f>
        <v>418.89136667602003</v>
      </c>
      <c r="AM38" s="45">
        <f>'Population Estimate'!O37*Assumptions!H$41*'Property % affected'!S38</f>
        <v>213.55608977008222</v>
      </c>
    </row>
    <row r="39" spans="1:39" x14ac:dyDescent="0.35">
      <c r="A39">
        <v>2058</v>
      </c>
      <c r="B39" s="43">
        <f>'Property % affected'!B39*'Population Estimate'!B38</f>
        <v>14.725280672563203</v>
      </c>
      <c r="C39" s="43">
        <f>'Property % affected'!C39*'Population Estimate'!C38</f>
        <v>21.708879567922981</v>
      </c>
      <c r="D39" s="43">
        <f>'Property % affected'!D39*'Population Estimate'!D38</f>
        <v>23.713902285329006</v>
      </c>
      <c r="E39" s="43">
        <f>'Property % affected'!E39*'Population Estimate'!E38</f>
        <v>23.010618377453238</v>
      </c>
      <c r="F39" s="43">
        <f>'Property % affected'!F39*'Population Estimate'!F38</f>
        <v>17.547121467603695</v>
      </c>
      <c r="G39" s="43">
        <f>'Property % affected'!G39*'Population Estimate'!G38</f>
        <v>10.051157300321625</v>
      </c>
      <c r="H39" s="44">
        <f>'Property % affected'!H39*'Population Estimate'!B38</f>
        <v>45.109242302455634</v>
      </c>
      <c r="I39" s="44">
        <f>'Property % affected'!I39*'Population Estimate'!C38</f>
        <v>55.116707617891969</v>
      </c>
      <c r="J39" s="44">
        <f>'Property % affected'!J39*'Population Estimate'!D38</f>
        <v>36.028653721952359</v>
      </c>
      <c r="K39" s="44">
        <f>'Property % affected'!K39*'Population Estimate'!E38</f>
        <v>39.120533842925511</v>
      </c>
      <c r="L39" s="44">
        <f>'Property % affected'!L39*'Population Estimate'!F38</f>
        <v>32.168819590773488</v>
      </c>
      <c r="M39" s="44">
        <f>'Property % affected'!M39*'Population Estimate'!G38</f>
        <v>13.173355369580596</v>
      </c>
      <c r="N39" s="45">
        <f>'Property % affected'!N39*'Population Estimate'!B38</f>
        <v>885.02876192848169</v>
      </c>
      <c r="O39" s="45">
        <f>'Property % affected'!O39*'Population Estimate'!C38</f>
        <v>1812.9212751115858</v>
      </c>
      <c r="P39" s="45">
        <f>'Property % affected'!P39*'Population Estimate'!D38</f>
        <v>1374.3094317075393</v>
      </c>
      <c r="Q39" s="45">
        <f>'Property % affected'!Q39*'Population Estimate'!E38</f>
        <v>675.9759942763078</v>
      </c>
      <c r="R39" s="45">
        <f>'Property % affected'!R39*'Population Estimate'!F38</f>
        <v>433.56700902921148</v>
      </c>
      <c r="S39" s="45">
        <f>'Property % affected'!S39*'Population Estimate'!G38</f>
        <v>236.73160777529705</v>
      </c>
      <c r="U39">
        <v>2058</v>
      </c>
      <c r="V39" s="43">
        <f>'Population Estimate'!J38*Assumptions!C$41*'Property % affected'!B39</f>
        <v>13.708878059845739</v>
      </c>
      <c r="W39" s="43">
        <f>'Population Estimate'!K38*Assumptions!D$41*'Property % affected'!C39</f>
        <v>19.82437460924789</v>
      </c>
      <c r="X39" s="43">
        <f>'Population Estimate'!L38*Assumptions!E$41*'Property % affected'!D39</f>
        <v>21.427923368159206</v>
      </c>
      <c r="Y39" s="43">
        <f>'Population Estimate'!M38*Assumptions!F$41*'Property % affected'!E39</f>
        <v>22.951407853771641</v>
      </c>
      <c r="Z39" s="43">
        <f>'Population Estimate'!N38*Assumptions!G$41*'Property % affected'!F39</f>
        <v>17.188686736009732</v>
      </c>
      <c r="AA39" s="43">
        <f>'Population Estimate'!O38*Assumptions!H$41*'Property % affected'!G39</f>
        <v>9.1931302932121568</v>
      </c>
      <c r="AB39" s="44">
        <f>'Population Estimate'!J38*Assumptions!C$41*'Property % affected'!H39</f>
        <v>41.995607136278515</v>
      </c>
      <c r="AC39" s="44">
        <f>'Population Estimate'!K38*Assumptions!D$41*'Property % affected'!I39</f>
        <v>50.332135089089626</v>
      </c>
      <c r="AD39" s="44">
        <f>'Population Estimate'!L38*Assumptions!E$41*'Property % affected'!J39</f>
        <v>32.555554194450806</v>
      </c>
      <c r="AE39" s="44">
        <f>'Population Estimate'!M38*Assumptions!F$41*'Property % affected'!K39</f>
        <v>39.019869564480345</v>
      </c>
      <c r="AF39" s="44">
        <f>'Population Estimate'!N38*Assumptions!G$41*'Property % affected'!L39</f>
        <v>31.511707697121786</v>
      </c>
      <c r="AG39" s="44">
        <f>'Population Estimate'!O38*Assumptions!H$41*'Property % affected'!M39</f>
        <v>12.048798829112467</v>
      </c>
      <c r="AH39" s="45">
        <f>'Population Estimate'!J38*Assumptions!C$41*'Property % affected'!N39</f>
        <v>823.94024579375809</v>
      </c>
      <c r="AI39" s="45">
        <f>'Population Estimate'!K38*Assumptions!D$41*'Property % affected'!O39</f>
        <v>1655.5451598705436</v>
      </c>
      <c r="AJ39" s="45">
        <f>'Population Estimate'!L38*Assumptions!E$41*'Property % affected'!P39</f>
        <v>1241.8283938441646</v>
      </c>
      <c r="AK39" s="45">
        <f>'Population Estimate'!M38*Assumptions!F$41*'Property % affected'!Q39</f>
        <v>674.23658458462796</v>
      </c>
      <c r="AL39" s="45">
        <f>'Population Estimate'!N38*Assumptions!G$41*'Property % affected'!R39</f>
        <v>424.71054360858398</v>
      </c>
      <c r="AM39" s="45">
        <f>'Population Estimate'!O38*Assumptions!H$41*'Property % affected'!S39</f>
        <v>216.52277939479296</v>
      </c>
    </row>
    <row r="40" spans="1:39" x14ac:dyDescent="0.35">
      <c r="A40">
        <v>2059</v>
      </c>
      <c r="B40" s="43">
        <f>'Property % affected'!B40*'Population Estimate'!B39</f>
        <v>15.049034083158103</v>
      </c>
      <c r="C40" s="43">
        <f>'Property % affected'!C40*'Population Estimate'!C39</f>
        <v>22.186175991440706</v>
      </c>
      <c r="D40" s="43">
        <f>'Property % affected'!D40*'Population Estimate'!D39</f>
        <v>24.235281599863534</v>
      </c>
      <c r="E40" s="43">
        <f>'Property % affected'!E40*'Population Estimate'!E39</f>
        <v>23.516535130094763</v>
      </c>
      <c r="F40" s="43">
        <f>'Property % affected'!F40*'Population Estimate'!F39</f>
        <v>17.932916519500036</v>
      </c>
      <c r="G40" s="43">
        <f>'Property % affected'!G40*'Population Estimate'!G39</f>
        <v>10.272144358481279</v>
      </c>
      <c r="H40" s="44">
        <f>'Property % affected'!H40*'Population Estimate'!B39</f>
        <v>45.757154999162424</v>
      </c>
      <c r="I40" s="44">
        <f>'Property % affected'!I40*'Population Estimate'!C39</f>
        <v>55.90835945781577</v>
      </c>
      <c r="J40" s="44">
        <f>'Property % affected'!J40*'Population Estimate'!D39</f>
        <v>36.546140183710868</v>
      </c>
      <c r="K40" s="44">
        <f>'Property % affected'!K40*'Population Estimate'!E39</f>
        <v>39.682429571717172</v>
      </c>
      <c r="L40" s="44">
        <f>'Property % affected'!L40*'Population Estimate'!F39</f>
        <v>32.630866514798136</v>
      </c>
      <c r="M40" s="44">
        <f>'Property % affected'!M40*'Population Estimate'!G39</f>
        <v>13.362566798692031</v>
      </c>
      <c r="N40" s="45">
        <f>'Property % affected'!N40*'Population Estimate'!B39</f>
        <v>897.3234506372446</v>
      </c>
      <c r="O40" s="45">
        <f>'Property % affected'!O40*'Population Estimate'!C39</f>
        <v>1838.106109424114</v>
      </c>
      <c r="P40" s="45">
        <f>'Property % affected'!P40*'Population Estimate'!D39</f>
        <v>1393.4011351404797</v>
      </c>
      <c r="Q40" s="45">
        <f>'Property % affected'!Q40*'Population Estimate'!E39</f>
        <v>685.36655284540348</v>
      </c>
      <c r="R40" s="45">
        <f>'Property % affected'!R40*'Population Estimate'!F39</f>
        <v>439.59005781554498</v>
      </c>
      <c r="S40" s="45">
        <f>'Property % affected'!S40*'Population Estimate'!G39</f>
        <v>240.02024826962429</v>
      </c>
      <c r="U40">
        <v>2059</v>
      </c>
      <c r="V40" s="43">
        <f>'Population Estimate'!J39*Assumptions!C$41*'Property % affected'!B40</f>
        <v>14.01028460862374</v>
      </c>
      <c r="W40" s="43">
        <f>'Population Estimate'!K39*Assumptions!D$41*'Property % affected'!C40</f>
        <v>20.260237872935193</v>
      </c>
      <c r="X40" s="43">
        <f>'Population Estimate'!L39*Assumptions!E$41*'Property % affected'!D40</f>
        <v>21.899042623993413</v>
      </c>
      <c r="Y40" s="43">
        <f>'Population Estimate'!M39*Assumptions!F$41*'Property % affected'!E40</f>
        <v>23.456022790209364</v>
      </c>
      <c r="Z40" s="43">
        <f>'Population Estimate'!N39*Assumptions!G$41*'Property % affected'!F40</f>
        <v>17.566601159386344</v>
      </c>
      <c r="AA40" s="43">
        <f>'Population Estimate'!O39*Assumptions!H$41*'Property % affected'!G40</f>
        <v>9.3952525720775295</v>
      </c>
      <c r="AB40" s="44">
        <f>'Population Estimate'!J39*Assumptions!C$41*'Property % affected'!H40</f>
        <v>42.598798094066424</v>
      </c>
      <c r="AC40" s="44">
        <f>'Population Estimate'!K39*Assumptions!D$41*'Property % affected'!I40</f>
        <v>51.055065196359607</v>
      </c>
      <c r="AD40" s="44">
        <f>'Population Estimate'!L39*Assumptions!E$41*'Property % affected'!J40</f>
        <v>33.023155861742879</v>
      </c>
      <c r="AE40" s="44">
        <f>'Population Estimate'!M39*Assumptions!F$41*'Property % affected'!K40</f>
        <v>39.58031943293873</v>
      </c>
      <c r="AF40" s="44">
        <f>'Population Estimate'!N39*Assumptions!G$41*'Property % affected'!L40</f>
        <v>31.964316397019335</v>
      </c>
      <c r="AG40" s="44">
        <f>'Population Estimate'!O39*Assumptions!H$41*'Property % affected'!M40</f>
        <v>12.22185803700394</v>
      </c>
      <c r="AH40" s="45">
        <f>'Population Estimate'!J39*Assumptions!C$41*'Property % affected'!N40</f>
        <v>835.3863018683453</v>
      </c>
      <c r="AI40" s="45">
        <f>'Population Estimate'!K39*Assumptions!D$41*'Property % affected'!O40</f>
        <v>1678.5437484582806</v>
      </c>
      <c r="AJ40" s="45">
        <f>'Population Estimate'!L39*Assumptions!E$41*'Property % affected'!P40</f>
        <v>1259.0796902864952</v>
      </c>
      <c r="AK40" s="45">
        <f>'Population Estimate'!M39*Assumptions!F$41*'Property % affected'!Q40</f>
        <v>683.60297953145937</v>
      </c>
      <c r="AL40" s="45">
        <f>'Population Estimate'!N39*Assumptions!G$41*'Property % affected'!R40</f>
        <v>430.61055968672702</v>
      </c>
      <c r="AM40" s="45">
        <f>'Population Estimate'!O39*Assumptions!H$41*'Property % affected'!S40</f>
        <v>219.53068183314363</v>
      </c>
    </row>
    <row r="41" spans="1:39" x14ac:dyDescent="0.35">
      <c r="A41">
        <v>2060</v>
      </c>
      <c r="B41" s="43">
        <f>'Property % affected'!B41*'Population Estimate'!B40</f>
        <v>16.300338743438168</v>
      </c>
      <c r="C41" s="43">
        <f>'Property % affected'!C41*'Population Estimate'!C40</f>
        <v>24.030923319307579</v>
      </c>
      <c r="D41" s="43">
        <f>'Property % affected'!D41*'Population Estimate'!D40</f>
        <v>26.250408992195478</v>
      </c>
      <c r="E41" s="43">
        <f>'Property % affected'!E41*'Population Estimate'!E40</f>
        <v>25.471899829205888</v>
      </c>
      <c r="F41" s="43">
        <f>'Property % affected'!F41*'Population Estimate'!F40</f>
        <v>19.424011688084747</v>
      </c>
      <c r="G41" s="43">
        <f>'Property % affected'!G41*'Population Estimate'!G40</f>
        <v>11.126257787676186</v>
      </c>
      <c r="H41" s="44">
        <f>'Property % affected'!H41*'Population Estimate'!B40</f>
        <v>49.192110438876036</v>
      </c>
      <c r="I41" s="44">
        <f>'Property % affected'!I41*'Population Estimate'!C40</f>
        <v>60.105358232075325</v>
      </c>
      <c r="J41" s="44">
        <f>'Property % affected'!J41*'Population Estimate'!D40</f>
        <v>39.289631622959483</v>
      </c>
      <c r="K41" s="44">
        <f>'Property % affected'!K41*'Population Estimate'!E40</f>
        <v>42.661359912139744</v>
      </c>
      <c r="L41" s="44">
        <f>'Property % affected'!L41*'Population Estimate'!F40</f>
        <v>35.080441284899699</v>
      </c>
      <c r="M41" s="44">
        <f>'Property % affected'!M41*'Population Estimate'!G40</f>
        <v>14.365684704832482</v>
      </c>
      <c r="N41" s="45">
        <f>'Property % affected'!N41*'Population Estimate'!B40</f>
        <v>964.23659588358032</v>
      </c>
      <c r="O41" s="45">
        <f>'Property % affected'!O41*'Population Estimate'!C40</f>
        <v>1975.1731402597929</v>
      </c>
      <c r="P41" s="45">
        <f>'Property % affected'!P41*'Population Estimate'!D40</f>
        <v>1497.3066471114987</v>
      </c>
      <c r="Q41" s="45">
        <f>'Property % affected'!Q41*'Population Estimate'!E40</f>
        <v>736.47413469335049</v>
      </c>
      <c r="R41" s="45">
        <f>'Property % affected'!R41*'Population Estimate'!F40</f>
        <v>472.37015886669633</v>
      </c>
      <c r="S41" s="45">
        <f>'Property % affected'!S41*'Population Estimate'!G40</f>
        <v>257.91848744204464</v>
      </c>
      <c r="U41">
        <v>2060</v>
      </c>
      <c r="V41" s="43">
        <f>'Population Estimate'!J40*Assumptions!C$41*'Property % affected'!B41</f>
        <v>15.175218804781927</v>
      </c>
      <c r="W41" s="43">
        <f>'Population Estimate'!K40*Assumptions!D$41*'Property % affected'!C41</f>
        <v>21.944846328780105</v>
      </c>
      <c r="X41" s="43">
        <f>'Population Estimate'!L40*Assumptions!E$41*'Property % affected'!D41</f>
        <v>23.719915242106602</v>
      </c>
      <c r="Y41" s="43">
        <f>'Population Estimate'!M40*Assumptions!F$41*'Property % affected'!E41</f>
        <v>25.406355978827211</v>
      </c>
      <c r="Z41" s="43">
        <f>'Population Estimate'!N40*Assumptions!G$41*'Property % affected'!F41</f>
        <v>19.027237754038033</v>
      </c>
      <c r="AA41" s="43">
        <f>'Population Estimate'!O40*Assumptions!H$41*'Property % affected'!G41</f>
        <v>10.176453761667885</v>
      </c>
      <c r="AB41" s="44">
        <f>'Population Estimate'!J40*Assumptions!C$41*'Property % affected'!H41</f>
        <v>45.796658040585264</v>
      </c>
      <c r="AC41" s="44">
        <f>'Population Estimate'!K40*Assumptions!D$41*'Property % affected'!I41</f>
        <v>54.887730796403574</v>
      </c>
      <c r="AD41" s="44">
        <f>'Population Estimate'!L40*Assumptions!E$41*'Property % affected'!J41</f>
        <v>35.502179500032469</v>
      </c>
      <c r="AE41" s="44">
        <f>'Population Estimate'!M40*Assumptions!F$41*'Property % affected'!K41</f>
        <v>42.551584441531695</v>
      </c>
      <c r="AF41" s="44">
        <f>'Population Estimate'!N40*Assumptions!G$41*'Property % affected'!L41</f>
        <v>34.363853747771991</v>
      </c>
      <c r="AG41" s="44">
        <f>'Population Estimate'!O40*Assumptions!H$41*'Property % affected'!M41</f>
        <v>13.139343788650496</v>
      </c>
      <c r="AH41" s="45">
        <f>'Population Estimate'!J40*Assumptions!C$41*'Property % affected'!N41</f>
        <v>897.68081218568852</v>
      </c>
      <c r="AI41" s="45">
        <f>'Population Estimate'!K40*Assumptions!D$41*'Property % affected'!O41</f>
        <v>1803.7122610644708</v>
      </c>
      <c r="AJ41" s="45">
        <f>'Population Estimate'!L40*Assumptions!E$41*'Property % affected'!P41</f>
        <v>1352.9688917032433</v>
      </c>
      <c r="AK41" s="45">
        <f>'Population Estimate'!M40*Assumptions!F$41*'Property % affected'!Q41</f>
        <v>734.57905223716261</v>
      </c>
      <c r="AL41" s="45">
        <f>'Population Estimate'!N40*Assumptions!G$41*'Property % affected'!R41</f>
        <v>462.72106220893528</v>
      </c>
      <c r="AM41" s="45">
        <f>'Population Estimate'!O40*Assumptions!H$41*'Property % affected'!S41</f>
        <v>235.90102007527511</v>
      </c>
    </row>
    <row r="42" spans="1:39" x14ac:dyDescent="0.35">
      <c r="A42">
        <v>2061</v>
      </c>
      <c r="B42" s="43">
        <f>'Property % affected'!B42*'Population Estimate'!B41</f>
        <v>16.658721743354302</v>
      </c>
      <c r="C42" s="43">
        <f>'Property % affected'!C42*'Population Estimate'!C41</f>
        <v>24.559272731272713</v>
      </c>
      <c r="D42" s="43">
        <f>'Property % affected'!D42*'Population Estimate'!D41</f>
        <v>26.827556527085548</v>
      </c>
      <c r="E42" s="43">
        <f>'Property % affected'!E42*'Population Estimate'!E41</f>
        <v>26.031930882427339</v>
      </c>
      <c r="F42" s="43">
        <f>'Property % affected'!F42*'Population Estimate'!F41</f>
        <v>19.851072480424673</v>
      </c>
      <c r="G42" s="43">
        <f>'Property % affected'!G42*'Population Estimate'!G41</f>
        <v>11.370882252636637</v>
      </c>
      <c r="H42" s="44">
        <f>'Property % affected'!H42*'Population Estimate'!B41</f>
        <v>49.898666153499839</v>
      </c>
      <c r="I42" s="44">
        <f>'Property % affected'!I42*'Population Estimate'!C41</f>
        <v>60.96866301732441</v>
      </c>
      <c r="J42" s="44">
        <f>'Property % affected'!J42*'Population Estimate'!D41</f>
        <v>39.853956135589613</v>
      </c>
      <c r="K42" s="44">
        <f>'Property % affected'!K42*'Population Estimate'!E41</f>
        <v>43.274113204702758</v>
      </c>
      <c r="L42" s="44">
        <f>'Property % affected'!L42*'Population Estimate'!F41</f>
        <v>35.584308389608871</v>
      </c>
      <c r="M42" s="44">
        <f>'Property % affected'!M42*'Population Estimate'!G41</f>
        <v>14.572021788810515</v>
      </c>
      <c r="N42" s="45">
        <f>'Property % affected'!N42*'Population Estimate'!B41</f>
        <v>977.63162811072937</v>
      </c>
      <c r="O42" s="45">
        <f>'Property % affected'!O42*'Population Estimate'!C41</f>
        <v>2002.6119534939405</v>
      </c>
      <c r="P42" s="45">
        <f>'Property % affected'!P42*'Population Estimate'!D41</f>
        <v>1518.1070096756309</v>
      </c>
      <c r="Q42" s="45">
        <f>'Property % affected'!Q42*'Population Estimate'!E41</f>
        <v>746.70512448443947</v>
      </c>
      <c r="R42" s="45">
        <f>'Property % affected'!R42*'Population Estimate'!F41</f>
        <v>478.93225527350694</v>
      </c>
      <c r="S42" s="45">
        <f>'Property % affected'!S42*'Population Estimate'!G41</f>
        <v>261.50145293621148</v>
      </c>
      <c r="U42">
        <v>2061</v>
      </c>
      <c r="V42" s="43">
        <f>'Population Estimate'!J41*Assumptions!C$41*'Property % affected'!B42</f>
        <v>15.508864658726575</v>
      </c>
      <c r="W42" s="43">
        <f>'Population Estimate'!K41*Assumptions!D$41*'Property % affected'!C42</f>
        <v>22.427330771821072</v>
      </c>
      <c r="X42" s="43">
        <f>'Population Estimate'!L41*Assumptions!E$41*'Property % affected'!D42</f>
        <v>24.241426758893009</v>
      </c>
      <c r="Y42" s="43">
        <f>'Population Estimate'!M41*Assumptions!F$41*'Property % affected'!E42</f>
        <v>25.964945969866182</v>
      </c>
      <c r="Z42" s="43">
        <f>'Population Estimate'!N41*Assumptions!G$41*'Property % affected'!F42</f>
        <v>19.445574983327507</v>
      </c>
      <c r="AA42" s="43">
        <f>'Population Estimate'!O41*Assumptions!H$41*'Property % affected'!G42</f>
        <v>10.400195616669674</v>
      </c>
      <c r="AB42" s="44">
        <f>'Population Estimate'!J41*Assumptions!C$41*'Property % affected'!H42</f>
        <v>46.454444221347998</v>
      </c>
      <c r="AC42" s="44">
        <f>'Population Estimate'!K41*Assumptions!D$41*'Property % affected'!I42</f>
        <v>55.676093798334939</v>
      </c>
      <c r="AD42" s="44">
        <f>'Population Estimate'!L41*Assumptions!E$41*'Property % affected'!J42</f>
        <v>36.012104111592222</v>
      </c>
      <c r="AE42" s="44">
        <f>'Population Estimate'!M41*Assumptions!F$41*'Property % affected'!K42</f>
        <v>43.162761007961358</v>
      </c>
      <c r="AF42" s="44">
        <f>'Population Estimate'!N41*Assumptions!G$41*'Property % affected'!L42</f>
        <v>34.857428368282612</v>
      </c>
      <c r="AG42" s="44">
        <f>'Population Estimate'!O41*Assumptions!H$41*'Property % affected'!M42</f>
        <v>13.328066702903447</v>
      </c>
      <c r="AH42" s="45">
        <f>'Population Estimate'!J41*Assumptions!C$41*'Property % affected'!N42</f>
        <v>910.15126130601232</v>
      </c>
      <c r="AI42" s="45">
        <f>'Population Estimate'!K41*Assumptions!D$41*'Property % affected'!O42</f>
        <v>1828.7691651154144</v>
      </c>
      <c r="AJ42" s="45">
        <f>'Population Estimate'!L41*Assumptions!E$41*'Property % affected'!P42</f>
        <v>1371.7641355096541</v>
      </c>
      <c r="AK42" s="45">
        <f>'Population Estimate'!M41*Assumptions!F$41*'Property % affected'!Q42</f>
        <v>744.78371582295904</v>
      </c>
      <c r="AL42" s="45">
        <f>'Population Estimate'!N41*Assumptions!G$41*'Property % affected'!R42</f>
        <v>469.14911479160014</v>
      </c>
      <c r="AM42" s="45">
        <f>'Population Estimate'!O41*Assumptions!H$41*'Property % affected'!S42</f>
        <v>239.17812216807641</v>
      </c>
    </row>
    <row r="43" spans="1:39" x14ac:dyDescent="0.35">
      <c r="A43">
        <v>2062</v>
      </c>
      <c r="B43" s="43">
        <f>'Property % affected'!B43*'Population Estimate'!B42</f>
        <v>17.024984234405593</v>
      </c>
      <c r="C43" s="43">
        <f>'Property % affected'!C43*'Population Estimate'!C42</f>
        <v>25.099238555034212</v>
      </c>
      <c r="D43" s="43">
        <f>'Property % affected'!D43*'Population Estimate'!D42</f>
        <v>27.417393360535836</v>
      </c>
      <c r="E43" s="43">
        <f>'Property % affected'!E43*'Population Estimate'!E42</f>
        <v>26.604274907302859</v>
      </c>
      <c r="F43" s="43">
        <f>'Property % affected'!F43*'Population Estimate'!F42</f>
        <v>20.287522729653457</v>
      </c>
      <c r="G43" s="43">
        <f>'Property % affected'!G43*'Population Estimate'!G42</f>
        <v>11.620885087395733</v>
      </c>
      <c r="H43" s="44">
        <f>'Property % affected'!H43*'Population Estimate'!B42</f>
        <v>50.615370263332018</v>
      </c>
      <c r="I43" s="44">
        <f>'Property % affected'!I43*'Population Estimate'!C42</f>
        <v>61.844367614739269</v>
      </c>
      <c r="J43" s="44">
        <f>'Property % affected'!J43*'Population Estimate'!D42</f>
        <v>40.426386149401601</v>
      </c>
      <c r="K43" s="44">
        <f>'Property % affected'!K43*'Population Estimate'!E42</f>
        <v>43.895667590299844</v>
      </c>
      <c r="L43" s="44">
        <f>'Property % affected'!L43*'Population Estimate'!F42</f>
        <v>36.095412634157476</v>
      </c>
      <c r="M43" s="44">
        <f>'Property % affected'!M43*'Population Estimate'!G42</f>
        <v>14.781322531890037</v>
      </c>
      <c r="N43" s="45">
        <f>'Property % affected'!N43*'Population Estimate'!B42</f>
        <v>991.21274214511607</v>
      </c>
      <c r="O43" s="45">
        <f>'Property % affected'!O43*'Population Estimate'!C42</f>
        <v>2030.4319426646939</v>
      </c>
      <c r="P43" s="45">
        <f>'Property % affected'!P43*'Population Estimate'!D42</f>
        <v>1539.1963278011599</v>
      </c>
      <c r="Q43" s="45">
        <f>'Property % affected'!Q43*'Population Estimate'!E42</f>
        <v>757.07824167304909</v>
      </c>
      <c r="R43" s="45">
        <f>'Property % affected'!R43*'Population Estimate'!F42</f>
        <v>485.58551135339172</v>
      </c>
      <c r="S43" s="45">
        <f>'Property % affected'!S43*'Population Estimate'!G42</f>
        <v>265.13419245728005</v>
      </c>
      <c r="U43">
        <v>2062</v>
      </c>
      <c r="V43" s="43">
        <f>'Population Estimate'!J42*Assumptions!C$41*'Property % affected'!B43</f>
        <v>15.849846127220614</v>
      </c>
      <c r="W43" s="43">
        <f>'Population Estimate'!K42*Assumptions!D$41*'Property % affected'!C43</f>
        <v>22.920423228893618</v>
      </c>
      <c r="X43" s="43">
        <f>'Population Estimate'!L42*Assumptions!E$41*'Property % affected'!D43</f>
        <v>24.774404347938304</v>
      </c>
      <c r="Y43" s="43">
        <f>'Population Estimate'!M42*Assumptions!F$41*'Property % affected'!E43</f>
        <v>26.535817249034352</v>
      </c>
      <c r="Z43" s="43">
        <f>'Population Estimate'!N42*Assumptions!G$41*'Property % affected'!F43</f>
        <v>19.873109871240459</v>
      </c>
      <c r="AA43" s="43">
        <f>'Population Estimate'!O42*Assumptions!H$41*'Property % affected'!G43</f>
        <v>10.628856711600426</v>
      </c>
      <c r="AB43" s="44">
        <f>'Population Estimate'!J42*Assumptions!C$41*'Property % affected'!H43</f>
        <v>47.12167831115292</v>
      </c>
      <c r="AC43" s="44">
        <f>'Population Estimate'!K42*Assumptions!D$41*'Property % affected'!I43</f>
        <v>56.475780209228496</v>
      </c>
      <c r="AD43" s="44">
        <f>'Population Estimate'!L42*Assumptions!E$41*'Property % affected'!J43</f>
        <v>36.529352868123787</v>
      </c>
      <c r="AE43" s="44">
        <f>'Population Estimate'!M42*Assumptions!F$41*'Property % affected'!K43</f>
        <v>43.782716020605314</v>
      </c>
      <c r="AF43" s="44">
        <f>'Population Estimate'!N42*Assumptions!G$41*'Property % affected'!L43</f>
        <v>35.358092295708573</v>
      </c>
      <c r="AG43" s="44">
        <f>'Population Estimate'!O42*Assumptions!H$41*'Property % affected'!M43</f>
        <v>13.519500280560678</v>
      </c>
      <c r="AH43" s="45">
        <f>'Population Estimate'!J42*Assumptions!C$41*'Property % affected'!N43</f>
        <v>922.79494806175421</v>
      </c>
      <c r="AI43" s="45">
        <f>'Population Estimate'!K42*Assumptions!D$41*'Property % affected'!O43</f>
        <v>1854.174155972757</v>
      </c>
      <c r="AJ43" s="45">
        <f>'Population Estimate'!L42*Assumptions!E$41*'Property % affected'!P43</f>
        <v>1390.8204800641367</v>
      </c>
      <c r="AK43" s="45">
        <f>'Population Estimate'!M42*Assumptions!F$41*'Property % affected'!Q43</f>
        <v>755.13014108652453</v>
      </c>
      <c r="AL43" s="45">
        <f>'Population Estimate'!N42*Assumptions!G$41*'Property % affected'!R43</f>
        <v>475.6664649303525</v>
      </c>
      <c r="AM43" s="45">
        <f>'Population Estimate'!O42*Assumptions!H$41*'Property % affected'!S43</f>
        <v>242.50074927862971</v>
      </c>
    </row>
    <row r="44" spans="1:39" x14ac:dyDescent="0.35">
      <c r="A44">
        <v>2063</v>
      </c>
      <c r="B44" s="43">
        <f>'Property % affected'!B44*'Population Estimate'!B43</f>
        <v>17.399299456897968</v>
      </c>
      <c r="C44" s="43">
        <f>'Property % affected'!C44*'Population Estimate'!C43</f>
        <v>25.6510761916959</v>
      </c>
      <c r="D44" s="43">
        <f>'Property % affected'!D44*'Population Estimate'!D43</f>
        <v>28.020198482385528</v>
      </c>
      <c r="E44" s="43">
        <f>'Property % affected'!E44*'Population Estimate'!E43</f>
        <v>27.189202619661657</v>
      </c>
      <c r="F44" s="43">
        <f>'Property % affected'!F44*'Population Estimate'!F43</f>
        <v>20.733568874531692</v>
      </c>
      <c r="G44" s="43">
        <f>'Property % affected'!G44*'Population Estimate'!G43</f>
        <v>11.876384542029957</v>
      </c>
      <c r="H44" s="44">
        <f>'Property % affected'!H44*'Population Estimate'!B43</f>
        <v>51.342368531718833</v>
      </c>
      <c r="I44" s="44">
        <f>'Property % affected'!I44*'Population Estimate'!C43</f>
        <v>62.732650125199648</v>
      </c>
      <c r="J44" s="44">
        <f>'Property % affected'!J44*'Population Estimate'!D43</f>
        <v>41.007038085263133</v>
      </c>
      <c r="K44" s="44">
        <f>'Property % affected'!K44*'Population Estimate'!E43</f>
        <v>44.526149480717841</v>
      </c>
      <c r="L44" s="44">
        <f>'Property % affected'!L44*'Population Estimate'!F43</f>
        <v>36.613857966972731</v>
      </c>
      <c r="M44" s="44">
        <f>'Property % affected'!M44*'Population Estimate'!G43</f>
        <v>14.993629501674992</v>
      </c>
      <c r="N44" s="45">
        <f>'Property % affected'!N44*'Population Estimate'!B43</f>
        <v>1004.9825230076934</v>
      </c>
      <c r="O44" s="45">
        <f>'Property % affected'!O44*'Population Estimate'!C43</f>
        <v>2058.6384030118079</v>
      </c>
      <c r="P44" s="45">
        <f>'Property % affected'!P44*'Population Estimate'!D43</f>
        <v>1560.5786156160225</v>
      </c>
      <c r="Q44" s="45">
        <f>'Property % affected'!Q44*'Population Estimate'!E43</f>
        <v>767.59546067197232</v>
      </c>
      <c r="R44" s="45">
        <f>'Property % affected'!R44*'Population Estimate'!F43</f>
        <v>492.33119348305092</v>
      </c>
      <c r="S44" s="45">
        <f>'Property % affected'!S44*'Population Estimate'!G43</f>
        <v>268.81739745867293</v>
      </c>
      <c r="U44">
        <v>2063</v>
      </c>
      <c r="V44" s="43">
        <f>'Population Estimate'!J43*Assumptions!C$41*'Property % affected'!B44</f>
        <v>16.198324492774159</v>
      </c>
      <c r="W44" s="43">
        <f>'Population Estimate'!K43*Assumptions!D$41*'Property % affected'!C44</f>
        <v>23.424356930236179</v>
      </c>
      <c r="X44" s="43">
        <f>'Population Estimate'!L43*Assumptions!E$41*'Property % affected'!D44</f>
        <v>25.319100104946649</v>
      </c>
      <c r="Y44" s="43">
        <f>'Population Estimate'!M43*Assumptions!F$41*'Property % affected'!E44</f>
        <v>27.119239835559654</v>
      </c>
      <c r="Z44" s="43">
        <f>'Population Estimate'!N43*Assumptions!G$41*'Property % affected'!F44</f>
        <v>20.310044639616681</v>
      </c>
      <c r="AA44" s="43">
        <f>'Population Estimate'!O43*Assumptions!H$41*'Property % affected'!G44</f>
        <v>10.862545202001616</v>
      </c>
      <c r="AB44" s="44">
        <f>'Population Estimate'!J43*Assumptions!C$41*'Property % affected'!H44</f>
        <v>47.798496012129149</v>
      </c>
      <c r="AC44" s="44">
        <f>'Population Estimate'!K43*Assumptions!D$41*'Property % affected'!I44</f>
        <v>57.286952669378387</v>
      </c>
      <c r="AD44" s="44">
        <f>'Population Estimate'!L43*Assumptions!E$41*'Property % affected'!J44</f>
        <v>37.054030967725808</v>
      </c>
      <c r="AE44" s="44">
        <f>'Population Estimate'!M43*Assumptions!F$41*'Property % affected'!K44</f>
        <v>44.41157556596977</v>
      </c>
      <c r="AF44" s="44">
        <f>'Population Estimate'!N43*Assumptions!G$41*'Property % affected'!L44</f>
        <v>35.865947355124476</v>
      </c>
      <c r="AG44" s="44">
        <f>'Population Estimate'!O43*Assumptions!H$41*'Property % affected'!M44</f>
        <v>13.713683455400423</v>
      </c>
      <c r="AH44" s="45">
        <f>'Population Estimate'!J43*Assumptions!C$41*'Property % affected'!N44</f>
        <v>935.61427904453092</v>
      </c>
      <c r="AI44" s="45">
        <f>'Population Estimate'!K43*Assumptions!D$41*'Property % affected'!O44</f>
        <v>1879.9320692069491</v>
      </c>
      <c r="AJ44" s="45">
        <f>'Population Estimate'!L43*Assumptions!E$41*'Property % affected'!P44</f>
        <v>1410.1415525396806</v>
      </c>
      <c r="AK44" s="45">
        <f>'Population Estimate'!M43*Assumptions!F$41*'Property % affected'!Q44</f>
        <v>765.62029736012744</v>
      </c>
      <c r="AL44" s="45">
        <f>'Population Estimate'!N43*Assumptions!G$41*'Property % affected'!R44</f>
        <v>482.27435313363895</v>
      </c>
      <c r="AM44" s="45">
        <f>'Population Estimate'!O43*Assumptions!H$41*'Property % affected'!S44</f>
        <v>245.86953383375078</v>
      </c>
    </row>
    <row r="45" spans="1:39" x14ac:dyDescent="0.35">
      <c r="A45">
        <v>2064</v>
      </c>
      <c r="B45" s="43">
        <f>'Property % affected'!B45*'Population Estimate'!B44</f>
        <v>17.781844460038624</v>
      </c>
      <c r="C45" s="43">
        <f>'Property % affected'!C45*'Population Estimate'!C44</f>
        <v>26.215046657669074</v>
      </c>
      <c r="D45" s="43">
        <f>'Property % affected'!D45*'Population Estimate'!D44</f>
        <v>28.63625701640866</v>
      </c>
      <c r="E45" s="43">
        <f>'Property % affected'!E45*'Population Estimate'!E44</f>
        <v>27.786990687353477</v>
      </c>
      <c r="F45" s="43">
        <f>'Property % affected'!F45*'Population Estimate'!F44</f>
        <v>21.189421892630087</v>
      </c>
      <c r="G45" s="43">
        <f>'Property % affected'!G45*'Population Estimate'!G44</f>
        <v>12.137501466489196</v>
      </c>
      <c r="H45" s="44">
        <f>'Property % affected'!H45*'Population Estimate'!B44</f>
        <v>52.07980881563352</v>
      </c>
      <c r="I45" s="44">
        <f>'Property % affected'!I45*'Population Estimate'!C44</f>
        <v>63.633691207682389</v>
      </c>
      <c r="J45" s="44">
        <f>'Property % affected'!J45*'Population Estimate'!D44</f>
        <v>41.596030036217151</v>
      </c>
      <c r="K45" s="44">
        <f>'Property % affected'!K45*'Population Estimate'!E44</f>
        <v>45.165687103420282</v>
      </c>
      <c r="L45" s="44">
        <f>'Property % affected'!L45*'Population Estimate'!F44</f>
        <v>37.139749829513036</v>
      </c>
      <c r="M45" s="44">
        <f>'Property % affected'!M45*'Population Estimate'!G44</f>
        <v>15.208985877175975</v>
      </c>
      <c r="N45" s="45">
        <f>'Property % affected'!N45*'Population Estimate'!B44</f>
        <v>1018.9435916301452</v>
      </c>
      <c r="O45" s="45">
        <f>'Property % affected'!O45*'Population Estimate'!C44</f>
        <v>2087.236703335725</v>
      </c>
      <c r="P45" s="45">
        <f>'Property % affected'!P45*'Population Estimate'!D44</f>
        <v>1582.2579430118271</v>
      </c>
      <c r="Q45" s="45">
        <f>'Property % affected'!Q45*'Population Estimate'!E44</f>
        <v>778.25878332225261</v>
      </c>
      <c r="R45" s="45">
        <f>'Property % affected'!R45*'Population Estimate'!F44</f>
        <v>499.17058563150295</v>
      </c>
      <c r="S45" s="45">
        <f>'Property % affected'!S45*'Population Estimate'!G44</f>
        <v>272.55176899938141</v>
      </c>
      <c r="U45">
        <v>2064</v>
      </c>
      <c r="V45" s="43">
        <f>'Population Estimate'!J44*Assumptions!C$41*'Property % affected'!B45</f>
        <v>16.554464583891733</v>
      </c>
      <c r="W45" s="43">
        <f>'Population Estimate'!K44*Assumptions!D$41*'Property % affected'!C45</f>
        <v>23.939370233940913</v>
      </c>
      <c r="X45" s="43">
        <f>'Population Estimate'!L44*Assumptions!E$41*'Property % affected'!D45</f>
        <v>25.875771668256377</v>
      </c>
      <c r="Y45" s="43">
        <f>'Population Estimate'!M44*Assumptions!F$41*'Property % affected'!E45</f>
        <v>27.715489685374923</v>
      </c>
      <c r="Z45" s="43">
        <f>'Population Estimate'!N44*Assumptions!G$41*'Property % affected'!F45</f>
        <v>20.756585956391866</v>
      </c>
      <c r="AA45" s="43">
        <f>'Population Estimate'!O44*Assumptions!H$41*'Property % affected'!G45</f>
        <v>11.101371621347354</v>
      </c>
      <c r="AB45" s="44">
        <f>'Population Estimate'!J44*Assumptions!C$41*'Property % affected'!H45</f>
        <v>48.485034975521593</v>
      </c>
      <c r="AC45" s="44">
        <f>'Population Estimate'!K44*Assumptions!D$41*'Property % affected'!I45</f>
        <v>58.109776155112471</v>
      </c>
      <c r="AD45" s="44">
        <f>'Population Estimate'!L44*Assumptions!E$41*'Property % affected'!J45</f>
        <v>37.586245119477347</v>
      </c>
      <c r="AE45" s="44">
        <f>'Population Estimate'!M44*Assumptions!F$41*'Property % affected'!K45</f>
        <v>45.049467541565598</v>
      </c>
      <c r="AF45" s="44">
        <f>'Population Estimate'!N44*Assumptions!G$41*'Property % affected'!L45</f>
        <v>36.381096834137935</v>
      </c>
      <c r="AG45" s="44">
        <f>'Population Estimate'!O44*Assumptions!H$41*'Property % affected'!M45</f>
        <v>13.910655720414232</v>
      </c>
      <c r="AH45" s="45">
        <f>'Population Estimate'!J44*Assumptions!C$41*'Property % affected'!N45</f>
        <v>948.61169427797597</v>
      </c>
      <c r="AI45" s="45">
        <f>'Population Estimate'!K44*Assumptions!D$41*'Property % affected'!O45</f>
        <v>1906.0478075634701</v>
      </c>
      <c r="AJ45" s="45">
        <f>'Population Estimate'!L44*Assumptions!E$41*'Property % affected'!P45</f>
        <v>1429.7310304974244</v>
      </c>
      <c r="AK45" s="45">
        <f>'Population Estimate'!M44*Assumptions!F$41*'Property % affected'!Q45</f>
        <v>776.25618133370847</v>
      </c>
      <c r="AL45" s="45">
        <f>'Population Estimate'!N44*Assumptions!G$41*'Property % affected'!R45</f>
        <v>488.97403714286582</v>
      </c>
      <c r="AM45" s="45">
        <f>'Population Estimate'!O44*Assumptions!H$41*'Property % affected'!S45</f>
        <v>249.28511704583494</v>
      </c>
    </row>
    <row r="46" spans="1:39" x14ac:dyDescent="0.35">
      <c r="A46">
        <v>2065</v>
      </c>
      <c r="B46" s="43">
        <f>'Property % affected'!B46*'Population Estimate'!B45</f>
        <v>18.172800185679368</v>
      </c>
      <c r="C46" s="43">
        <f>'Property % affected'!C46*'Population Estimate'!C45</f>
        <v>26.791416708131919</v>
      </c>
      <c r="D46" s="43">
        <f>'Property % affected'!D46*'Population Estimate'!D45</f>
        <v>29.265860355176169</v>
      </c>
      <c r="E46" s="43">
        <f>'Property % affected'!E46*'Population Estimate'!E45</f>
        <v>28.397921861111101</v>
      </c>
      <c r="F46" s="43">
        <f>'Property % affected'!F46*'Population Estimate'!F45</f>
        <v>21.65529740012078</v>
      </c>
      <c r="G46" s="43">
        <f>'Property % affected'!G46*'Population Estimate'!G45</f>
        <v>12.404359367758147</v>
      </c>
      <c r="H46" s="44">
        <f>'Property % affected'!H46*'Population Estimate'!B45</f>
        <v>52.827841095747289</v>
      </c>
      <c r="I46" s="44">
        <f>'Property % affected'!I46*'Population Estimate'!C45</f>
        <v>64.547674116003847</v>
      </c>
      <c r="J46" s="44">
        <f>'Property % affected'!J46*'Population Estimate'!D45</f>
        <v>42.193481791499558</v>
      </c>
      <c r="K46" s="44">
        <f>'Property % affected'!K46*'Population Estimate'!E45</f>
        <v>45.814410527626372</v>
      </c>
      <c r="L46" s="44">
        <f>'Property % affected'!L46*'Population Estimate'!F45</f>
        <v>37.673195177712657</v>
      </c>
      <c r="M46" s="44">
        <f>'Property % affected'!M46*'Population Estimate'!G45</f>
        <v>15.427435457591997</v>
      </c>
      <c r="N46" s="45">
        <f>'Property % affected'!N46*'Population Estimate'!B45</f>
        <v>1033.0986053537488</v>
      </c>
      <c r="O46" s="45">
        <f>'Property % affected'!O46*'Population Estimate'!C45</f>
        <v>2116.2322870194685</v>
      </c>
      <c r="P46" s="45">
        <f>'Property % affected'!P46*'Population Estimate'!D45</f>
        <v>1604.238436418515</v>
      </c>
      <c r="Q46" s="45">
        <f>'Property % affected'!Q46*'Population Estimate'!E45</f>
        <v>789.07023927421289</v>
      </c>
      <c r="R46" s="45">
        <f>'Property % affected'!R46*'Population Estimate'!F45</f>
        <v>506.1049896044737</v>
      </c>
      <c r="S46" s="45">
        <f>'Property % affected'!S46*'Population Estimate'!G45</f>
        <v>276.3380178774047</v>
      </c>
      <c r="U46">
        <v>2065</v>
      </c>
      <c r="V46" s="43">
        <f>'Population Estimate'!J45*Assumptions!C$41*'Property % affected'!B46</f>
        <v>16.918434853035308</v>
      </c>
      <c r="W46" s="43">
        <f>'Population Estimate'!K45*Assumptions!D$41*'Property % affected'!C46</f>
        <v>24.46570673869585</v>
      </c>
      <c r="X46" s="43">
        <f>'Population Estimate'!L45*Assumptions!E$41*'Property % affected'!D46</f>
        <v>26.444682340701618</v>
      </c>
      <c r="Y46" s="43">
        <f>'Population Estimate'!M45*Assumptions!F$41*'Property % affected'!E46</f>
        <v>28.32484882164367</v>
      </c>
      <c r="Z46" s="43">
        <f>'Population Estimate'!N45*Assumptions!G$41*'Property % affected'!F46</f>
        <v>21.212945033350525</v>
      </c>
      <c r="AA46" s="43">
        <f>'Population Estimate'!O45*Assumptions!H$41*'Property % affected'!G46</f>
        <v>11.345448933326161</v>
      </c>
      <c r="AB46" s="44">
        <f>'Population Estimate'!J45*Assumptions!C$41*'Property % affected'!H46</f>
        <v>49.181434829686353</v>
      </c>
      <c r="AC46" s="44">
        <f>'Population Estimate'!K45*Assumptions!D$41*'Property % affected'!I46</f>
        <v>58.94441801234526</v>
      </c>
      <c r="AD46" s="44">
        <f>'Population Estimate'!L45*Assumptions!E$41*'Property % affected'!J46</f>
        <v>38.126103565140411</v>
      </c>
      <c r="AE46" s="44">
        <f>'Population Estimate'!M45*Assumptions!F$41*'Property % affected'!K46</f>
        <v>45.696521681920132</v>
      </c>
      <c r="AF46" s="44">
        <f>'Population Estimate'!N45*Assumptions!G$41*'Property % affected'!L46</f>
        <v>36.903645503896307</v>
      </c>
      <c r="AG46" s="44">
        <f>'Population Estimate'!O45*Assumptions!H$41*'Property % affected'!M46</f>
        <v>14.110457135839082</v>
      </c>
      <c r="AH46" s="45">
        <f>'Population Estimate'!J45*Assumptions!C$41*'Property % affected'!N46</f>
        <v>961.78966768216981</v>
      </c>
      <c r="AI46" s="45">
        <f>'Population Estimate'!K45*Assumptions!D$41*'Property % affected'!O46</f>
        <v>1932.5263418960144</v>
      </c>
      <c r="AJ46" s="45">
        <f>'Population Estimate'!L45*Assumptions!E$41*'Property % affected'!P46</f>
        <v>1449.5926425866426</v>
      </c>
      <c r="AK46" s="45">
        <f>'Population Estimate'!M45*Assumptions!F$41*'Property % affected'!Q46</f>
        <v>787.03981743492966</v>
      </c>
      <c r="AL46" s="45">
        <f>'Population Estimate'!N45*Assumptions!G$41*'Property % affected'!R46</f>
        <v>495.76679217179719</v>
      </c>
      <c r="AM46" s="45">
        <f>'Population Estimate'!O45*Assumptions!H$41*'Property % affected'!S46</f>
        <v>252.74814903490582</v>
      </c>
    </row>
    <row r="47" spans="1:39" x14ac:dyDescent="0.35">
      <c r="A47">
        <v>2066</v>
      </c>
      <c r="B47" s="43">
        <f>'Property % affected'!B47*'Population Estimate'!B46</f>
        <v>18.572351553901218</v>
      </c>
      <c r="C47" s="43">
        <f>'Property % affected'!C47*'Population Estimate'!C46</f>
        <v>27.380458963203385</v>
      </c>
      <c r="D47" s="43">
        <f>'Property % affected'!D47*'Population Estimate'!D46</f>
        <v>29.909306297883159</v>
      </c>
      <c r="E47" s="43">
        <f>'Property % affected'!E47*'Population Estimate'!E46</f>
        <v>29.022285108289996</v>
      </c>
      <c r="F47" s="43">
        <f>'Property % affected'!F47*'Population Estimate'!F46</f>
        <v>22.131415753762699</v>
      </c>
      <c r="G47" s="43">
        <f>'Property % affected'!G47*'Population Estimate'!G46</f>
        <v>12.677084468274511</v>
      </c>
      <c r="H47" s="44">
        <f>'Property % affected'!H47*'Population Estimate'!B46</f>
        <v>53.586617506932527</v>
      </c>
      <c r="I47" s="44">
        <f>'Property % affected'!I47*'Population Estimate'!C46</f>
        <v>65.474784736090086</v>
      </c>
      <c r="J47" s="44">
        <f>'Property % affected'!J47*'Population Estimate'!D46</f>
        <v>42.799514860902057</v>
      </c>
      <c r="K47" s="44">
        <f>'Property % affected'!K47*'Population Estimate'!E46</f>
        <v>46.472451690764451</v>
      </c>
      <c r="L47" s="44">
        <f>'Property % affected'!L47*'Population Estimate'!F46</f>
        <v>38.21430250373448</v>
      </c>
      <c r="M47" s="44">
        <f>'Property % affected'!M47*'Population Estimate'!G46</f>
        <v>15.649022671218368</v>
      </c>
      <c r="N47" s="45">
        <f>'Property % affected'!N47*'Population Estimate'!B46</f>
        <v>1047.4502584351746</v>
      </c>
      <c r="O47" s="45">
        <f>'Property % affected'!O47*'Population Estimate'!C46</f>
        <v>2145.6306730647357</v>
      </c>
      <c r="P47" s="45">
        <f>'Property % affected'!P47*'Population Estimate'!D46</f>
        <v>1626.5242795897818</v>
      </c>
      <c r="Q47" s="45">
        <f>'Property % affected'!Q47*'Population Estimate'!E46</f>
        <v>800.03188637377855</v>
      </c>
      <c r="R47" s="45">
        <f>'Property % affected'!R47*'Population Estimate'!F46</f>
        <v>513.13572529218186</v>
      </c>
      <c r="S47" s="45">
        <f>'Property % affected'!S47*'Population Estimate'!G46</f>
        <v>280.17686476504269</v>
      </c>
      <c r="U47">
        <v>2066</v>
      </c>
      <c r="V47" s="43">
        <f>'Population Estimate'!J46*Assumptions!C$41*'Property % affected'!B47</f>
        <v>17.290407456301445</v>
      </c>
      <c r="W47" s="43">
        <f>'Population Estimate'!K46*Assumptions!D$41*'Property % affected'!C47</f>
        <v>25.003615399005863</v>
      </c>
      <c r="X47" s="43">
        <f>'Population Estimate'!L46*Assumptions!E$41*'Property % affected'!D47</f>
        <v>27.026101214153261</v>
      </c>
      <c r="Y47" s="43">
        <f>'Population Estimate'!M46*Assumptions!F$41*'Property % affected'!E47</f>
        <v>28.947605468155576</v>
      </c>
      <c r="Z47" s="43">
        <f>'Population Estimate'!N46*Assumptions!G$41*'Property % affected'!F47</f>
        <v>21.679337726028066</v>
      </c>
      <c r="AA47" s="43">
        <f>'Population Estimate'!O46*Assumptions!H$41*'Property % affected'!G47</f>
        <v>11.5948925852722</v>
      </c>
      <c r="AB47" s="44">
        <f>'Population Estimate'!J46*Assumptions!C$41*'Property % affected'!H47</f>
        <v>49.887837208488349</v>
      </c>
      <c r="AC47" s="44">
        <f>'Population Estimate'!K46*Assumptions!D$41*'Property % affected'!I47</f>
        <v>59.791047990612725</v>
      </c>
      <c r="AD47" s="44">
        <f>'Population Estimate'!L46*Assumptions!E$41*'Property % affected'!J47</f>
        <v>38.673716101174229</v>
      </c>
      <c r="AE47" s="44">
        <f>'Population Estimate'!M46*Assumptions!F$41*'Property % affected'!K47</f>
        <v>46.352869584962619</v>
      </c>
      <c r="AF47" s="44">
        <f>'Population Estimate'!N46*Assumptions!G$41*'Property % affected'!L47</f>
        <v>37.433699640395034</v>
      </c>
      <c r="AG47" s="44">
        <f>'Population Estimate'!O46*Assumptions!H$41*'Property % affected'!M47</f>
        <v>14.313128337304796</v>
      </c>
      <c r="AH47" s="45">
        <f>'Population Estimate'!J46*Assumptions!C$41*'Property % affected'!N47</f>
        <v>975.15070754452449</v>
      </c>
      <c r="AI47" s="45">
        <f>'Population Estimate'!K46*Assumptions!D$41*'Property % affected'!O47</f>
        <v>1959.3727121126426</v>
      </c>
      <c r="AJ47" s="45">
        <f>'Population Estimate'!L46*Assumptions!E$41*'Property % affected'!P47</f>
        <v>1469.7301692544554</v>
      </c>
      <c r="AK47" s="45">
        <f>'Population Estimate'!M46*Assumptions!F$41*'Property % affected'!Q47</f>
        <v>797.97325821450283</v>
      </c>
      <c r="AL47" s="45">
        <f>'Population Estimate'!N46*Assumptions!G$41*'Property % affected'!R47</f>
        <v>502.65391114927826</v>
      </c>
      <c r="AM47" s="45">
        <f>'Population Estimate'!O46*Assumptions!H$41*'Property % affected'!S47</f>
        <v>256.25928895235779</v>
      </c>
    </row>
    <row r="48" spans="1:39" x14ac:dyDescent="0.35">
      <c r="A48">
        <v>2067</v>
      </c>
      <c r="B48" s="43">
        <f>'Property % affected'!B48*'Population Estimate'!B47</f>
        <v>18.980687550480649</v>
      </c>
      <c r="C48" s="43">
        <f>'Property % affected'!C48*'Population Estimate'!C47</f>
        <v>27.982452036891114</v>
      </c>
      <c r="D48" s="43">
        <f>'Property % affected'!D48*'Population Estimate'!D47</f>
        <v>30.566899191206367</v>
      </c>
      <c r="E48" s="43">
        <f>'Property % affected'!E48*'Population Estimate'!E47</f>
        <v>29.660375749548439</v>
      </c>
      <c r="F48" s="43">
        <f>'Property % affected'!F48*'Population Estimate'!F47</f>
        <v>22.618002155129211</v>
      </c>
      <c r="G48" s="43">
        <f>'Property % affected'!G48*'Population Estimate'!G47</f>
        <v>12.955805765631563</v>
      </c>
      <c r="H48" s="44">
        <f>'Property % affected'!H48*'Population Estimate'!B47</f>
        <v>54.356292369203949</v>
      </c>
      <c r="I48" s="44">
        <f>'Property % affected'!I48*'Population Estimate'!C47</f>
        <v>66.415211623782369</v>
      </c>
      <c r="J48" s="44">
        <f>'Property % affected'!J48*'Population Estimate'!D47</f>
        <v>43.41425249948481</v>
      </c>
      <c r="K48" s="44">
        <f>'Property % affected'!K48*'Population Estimate'!E47</f>
        <v>47.139944425305451</v>
      </c>
      <c r="L48" s="44">
        <f>'Property % affected'!L48*'Population Estimate'!F47</f>
        <v>38.763181858035125</v>
      </c>
      <c r="M48" s="44">
        <f>'Property % affected'!M48*'Population Estimate'!G47</f>
        <v>15.873792584482525</v>
      </c>
      <c r="N48" s="45">
        <f>'Property % affected'!N48*'Population Estimate'!B47</f>
        <v>1062.0012825593087</v>
      </c>
      <c r="O48" s="45">
        <f>'Property % affected'!O48*'Population Estimate'!C47</f>
        <v>2175.4374571423773</v>
      </c>
      <c r="P48" s="45">
        <f>'Property % affected'!P48*'Population Estimate'!D47</f>
        <v>1649.1197143994107</v>
      </c>
      <c r="Q48" s="45">
        <f>'Property % affected'!Q48*'Population Estimate'!E47</f>
        <v>811.14581105416653</v>
      </c>
      <c r="R48" s="45">
        <f>'Property % affected'!R48*'Population Estimate'!F47</f>
        <v>520.26413092056589</v>
      </c>
      <c r="S48" s="45">
        <f>'Property % affected'!S48*'Population Estimate'!G47</f>
        <v>284.06904034606833</v>
      </c>
      <c r="U48">
        <v>2067</v>
      </c>
      <c r="V48" s="43">
        <f>'Population Estimate'!J47*Assumptions!C$41*'Property % affected'!B48</f>
        <v>17.670558334850273</v>
      </c>
      <c r="W48" s="43">
        <f>'Population Estimate'!K47*Assumptions!D$41*'Property % affected'!C48</f>
        <v>25.553350642946871</v>
      </c>
      <c r="X48" s="43">
        <f>'Population Estimate'!L47*Assumptions!E$41*'Property % affected'!D48</f>
        <v>27.620303296797978</v>
      </c>
      <c r="Y48" s="43">
        <f>'Population Estimate'!M47*Assumptions!F$41*'Property % affected'!E48</f>
        <v>29.584054185654932</v>
      </c>
      <c r="Z48" s="43">
        <f>'Population Estimate'!N47*Assumptions!G$41*'Property % affected'!F48</f>
        <v>22.155984635809418</v>
      </c>
      <c r="AA48" s="43">
        <f>'Population Estimate'!O47*Assumptions!H$41*'Property % affected'!G48</f>
        <v>11.849820562771317</v>
      </c>
      <c r="AB48" s="44">
        <f>'Population Estimate'!J47*Assumptions!C$41*'Property % affected'!H48</f>
        <v>50.604385780106909</v>
      </c>
      <c r="AC48" s="44">
        <f>'Population Estimate'!K47*Assumptions!D$41*'Property % affected'!I48</f>
        <v>60.649838277595954</v>
      </c>
      <c r="AD48" s="44">
        <f>'Population Estimate'!L47*Assumptions!E$41*'Property % affected'!J48</f>
        <v>39.229194101065616</v>
      </c>
      <c r="AE48" s="44">
        <f>'Population Estimate'!M47*Assumptions!F$41*'Property % affected'!K48</f>
        <v>47.018644738788595</v>
      </c>
      <c r="AF48" s="44">
        <f>'Population Estimate'!N47*Assumptions!G$41*'Property % affected'!L48</f>
        <v>37.971367046092062</v>
      </c>
      <c r="AG48" s="44">
        <f>'Population Estimate'!O47*Assumptions!H$41*'Property % affected'!M48</f>
        <v>14.518710544098559</v>
      </c>
      <c r="AH48" s="45">
        <f>'Population Estimate'!J47*Assumptions!C$41*'Property % affected'!N48</f>
        <v>988.69735699721048</v>
      </c>
      <c r="AI48" s="45">
        <f>'Population Estimate'!K47*Assumptions!D$41*'Property % affected'!O48</f>
        <v>1986.5920281350711</v>
      </c>
      <c r="AJ48" s="45">
        <f>'Population Estimate'!L47*Assumptions!E$41*'Property % affected'!P48</f>
        <v>1490.1474434653937</v>
      </c>
      <c r="AK48" s="45">
        <f>'Population Estimate'!M47*Assumptions!F$41*'Property % affected'!Q48</f>
        <v>809.05858473687135</v>
      </c>
      <c r="AL48" s="45">
        <f>'Population Estimate'!N47*Assumptions!G$41*'Property % affected'!R48</f>
        <v>509.63670496533058</v>
      </c>
      <c r="AM48" s="45">
        <f>'Population Estimate'!O47*Assumptions!H$41*'Property % affected'!S48</f>
        <v>259.81920510641919</v>
      </c>
    </row>
    <row r="49" spans="1:39" x14ac:dyDescent="0.35">
      <c r="A49">
        <v>2068</v>
      </c>
      <c r="B49" s="43">
        <f>'Property % affected'!B49*'Population Estimate'!B48</f>
        <v>19.39800131627895</v>
      </c>
      <c r="C49" s="43">
        <f>'Property % affected'!C49*'Population Estimate'!C48</f>
        <v>28.597680668874446</v>
      </c>
      <c r="D49" s="43">
        <f>'Property % affected'!D49*'Population Estimate'!D48</f>
        <v>31.23895007325865</v>
      </c>
      <c r="E49" s="43">
        <f>'Property % affected'!E49*'Population Estimate'!E48</f>
        <v>30.312495598532688</v>
      </c>
      <c r="F49" s="43">
        <f>'Property % affected'!F49*'Population Estimate'!F48</f>
        <v>23.115286757127315</v>
      </c>
      <c r="G49" s="43">
        <f>'Property % affected'!G49*'Population Estimate'!G48</f>
        <v>13.240655093593347</v>
      </c>
      <c r="H49" s="44">
        <f>'Property % affected'!H49*'Population Estimate'!B48</f>
        <v>55.13702221910426</v>
      </c>
      <c r="I49" s="44">
        <f>'Property % affected'!I49*'Population Estimate'!C48</f>
        <v>67.369146043185665</v>
      </c>
      <c r="J49" s="44">
        <f>'Property % affected'!J49*'Population Estimate'!D48</f>
        <v>44.03781973264401</v>
      </c>
      <c r="K49" s="44">
        <f>'Property % affected'!K49*'Population Estimate'!E48</f>
        <v>47.817024485981726</v>
      </c>
      <c r="L49" s="44">
        <f>'Property % affected'!L49*'Population Estimate'!F48</f>
        <v>39.319944871747012</v>
      </c>
      <c r="M49" s="44">
        <f>'Property % affected'!M49*'Population Estimate'!G48</f>
        <v>16.101790911109621</v>
      </c>
      <c r="N49" s="45">
        <f>'Property % affected'!N49*'Population Estimate'!B48</f>
        <v>1076.7544473591988</v>
      </c>
      <c r="O49" s="45">
        <f>'Property % affected'!O49*'Population Estimate'!C48</f>
        <v>2205.6583126574769</v>
      </c>
      <c r="P49" s="45">
        <f>'Property % affected'!P49*'Population Estimate'!D48</f>
        <v>1672.029041648668</v>
      </c>
      <c r="Q49" s="45">
        <f>'Property % affected'!Q49*'Population Estimate'!E48</f>
        <v>822.41412873301488</v>
      </c>
      <c r="R49" s="45">
        <f>'Property % affected'!R49*'Population Estimate'!F48</f>
        <v>527.49156330600101</v>
      </c>
      <c r="S49" s="45">
        <f>'Property % affected'!S49*'Population Estimate'!G48</f>
        <v>288.01528545480539</v>
      </c>
      <c r="U49">
        <v>2068</v>
      </c>
      <c r="V49" s="43">
        <f>'Population Estimate'!J48*Assumptions!C$41*'Property % affected'!B49</f>
        <v>18.059067298124798</v>
      </c>
      <c r="W49" s="43">
        <f>'Population Estimate'!K48*Assumptions!D$41*'Property % affected'!C49</f>
        <v>26.115172492509036</v>
      </c>
      <c r="X49" s="43">
        <f>'Population Estimate'!L48*Assumptions!E$41*'Property % affected'!D49</f>
        <v>28.227569643215762</v>
      </c>
      <c r="Y49" s="43">
        <f>'Population Estimate'!M48*Assumptions!F$41*'Property % affected'!E49</f>
        <v>30.234496011166357</v>
      </c>
      <c r="Z49" s="43">
        <f>'Population Estimate'!N48*Assumptions!G$41*'Property % affected'!F49</f>
        <v>22.64311121427232</v>
      </c>
      <c r="AA49" s="43">
        <f>'Population Estimate'!O48*Assumptions!H$41*'Property % affected'!G49</f>
        <v>12.110353445467602</v>
      </c>
      <c r="AB49" s="44">
        <f>'Population Estimate'!J48*Assumptions!C$41*'Property % affected'!H49</f>
        <v>51.331226276254952</v>
      </c>
      <c r="AC49" s="44">
        <f>'Population Estimate'!K48*Assumptions!D$41*'Property % affected'!I49</f>
        <v>61.520963534140733</v>
      </c>
      <c r="AD49" s="44">
        <f>'Population Estimate'!L48*Assumptions!E$41*'Property % affected'!J49</f>
        <v>39.79265053798013</v>
      </c>
      <c r="AE49" s="44">
        <f>'Population Estimate'!M48*Assumptions!F$41*'Property % affected'!K49</f>
        <v>47.693982548808698</v>
      </c>
      <c r="AF49" s="44">
        <f>'Population Estimate'!N48*Assumptions!G$41*'Property % affected'!L49</f>
        <v>38.5167570718327</v>
      </c>
      <c r="AG49" s="44">
        <f>'Population Estimate'!O48*Assumptions!H$41*'Property % affected'!M49</f>
        <v>14.727245567548064</v>
      </c>
      <c r="AH49" s="45">
        <f>'Population Estimate'!J48*Assumptions!C$41*'Property % affected'!N49</f>
        <v>1002.4321945012142</v>
      </c>
      <c r="AI49" s="45">
        <f>'Population Estimate'!K48*Assumptions!D$41*'Property % affected'!O49</f>
        <v>2014.1894708712932</v>
      </c>
      <c r="AJ49" s="45">
        <f>'Population Estimate'!L48*Assumptions!E$41*'Property % affected'!P49</f>
        <v>1510.848351430966</v>
      </c>
      <c r="AK49" s="45">
        <f>'Population Estimate'!M48*Assumptions!F$41*'Property % affected'!Q49</f>
        <v>820.29790697631722</v>
      </c>
      <c r="AL49" s="45">
        <f>'Population Estimate'!N48*Assumptions!G$41*'Property % affected'!R49</f>
        <v>516.71650272066586</v>
      </c>
      <c r="AM49" s="45">
        <f>'Population Estimate'!O48*Assumptions!H$41*'Property % affected'!S49</f>
        <v>263.42857508935742</v>
      </c>
    </row>
    <row r="50" spans="1:39" x14ac:dyDescent="0.35">
      <c r="A50">
        <v>2069</v>
      </c>
      <c r="B50" s="43">
        <f>'Property % affected'!B50*'Population Estimate'!B49</f>
        <v>19.82449023859682</v>
      </c>
      <c r="C50" s="43">
        <f>'Property % affected'!C50*'Population Estimate'!C49</f>
        <v>29.226435859184878</v>
      </c>
      <c r="D50" s="43">
        <f>'Property % affected'!D50*'Population Estimate'!D49</f>
        <v>31.925776820708403</v>
      </c>
      <c r="E50" s="43">
        <f>'Property % affected'!E50*'Population Estimate'!E49</f>
        <v>30.978953104633284</v>
      </c>
      <c r="F50" s="43">
        <f>'Property % affected'!F50*'Population Estimate'!F49</f>
        <v>23.623504772858787</v>
      </c>
      <c r="G50" s="43">
        <f>'Property % affected'!G50*'Population Estimate'!G49</f>
        <v>13.531767184451402</v>
      </c>
      <c r="H50" s="44">
        <f>'Property % affected'!H50*'Population Estimate'!B49</f>
        <v>55.92896584154051</v>
      </c>
      <c r="I50" s="44">
        <f>'Property % affected'!I50*'Population Estimate'!C49</f>
        <v>68.336782005567983</v>
      </c>
      <c r="J50" s="44">
        <f>'Property % affected'!J50*'Population Estimate'!D49</f>
        <v>44.670343381539595</v>
      </c>
      <c r="K50" s="44">
        <f>'Property % affected'!K50*'Population Estimate'!E49</f>
        <v>48.503829577396871</v>
      </c>
      <c r="L50" s="44">
        <f>'Property % affected'!L50*'Population Estimate'!F49</f>
        <v>39.884704779381913</v>
      </c>
      <c r="M50" s="44">
        <f>'Property % affected'!M50*'Population Estimate'!G49</f>
        <v>16.333064021419823</v>
      </c>
      <c r="N50" s="45">
        <f>'Property % affected'!N50*'Population Estimate'!B49</f>
        <v>1091.7125609432264</v>
      </c>
      <c r="O50" s="45">
        <f>'Property % affected'!O50*'Population Estimate'!C49</f>
        <v>2236.2989918292242</v>
      </c>
      <c r="P50" s="45">
        <f>'Property % affected'!P50*'Population Estimate'!D49</f>
        <v>1695.256621884917</v>
      </c>
      <c r="Q50" s="45">
        <f>'Property % affected'!Q50*'Population Estimate'!E49</f>
        <v>833.83898421503136</v>
      </c>
      <c r="R50" s="45">
        <f>'Property % affected'!R50*'Population Estimate'!F49</f>
        <v>534.81939811355505</v>
      </c>
      <c r="S50" s="45">
        <f>'Property % affected'!S50*'Population Estimate'!G49</f>
        <v>292.01635121713883</v>
      </c>
      <c r="U50">
        <v>2069</v>
      </c>
      <c r="V50" s="43">
        <f>'Population Estimate'!J49*Assumptions!C$41*'Property % affected'!B50</f>
        <v>18.456118108899801</v>
      </c>
      <c r="W50" s="43">
        <f>'Population Estimate'!K49*Assumptions!D$41*'Property % affected'!C50</f>
        <v>26.689346686585854</v>
      </c>
      <c r="X50" s="43">
        <f>'Population Estimate'!L49*Assumptions!E$41*'Property % affected'!D50</f>
        <v>28.848187487317297</v>
      </c>
      <c r="Y50" s="43">
        <f>'Population Estimate'!M49*Assumptions!F$41*'Property % affected'!E50</f>
        <v>30.899238600383782</v>
      </c>
      <c r="Z50" s="43">
        <f>'Population Estimate'!N49*Assumptions!G$41*'Property % affected'!F50</f>
        <v>23.140947869824789</v>
      </c>
      <c r="AA50" s="43">
        <f>'Population Estimate'!O49*Assumptions!H$41*'Property % affected'!G50</f>
        <v>12.376614464096958</v>
      </c>
      <c r="AB50" s="44">
        <f>'Population Estimate'!J49*Assumptions!C$41*'Property % affected'!H50</f>
        <v>52.068506521817916</v>
      </c>
      <c r="AC50" s="44">
        <f>'Population Estimate'!K49*Assumptions!D$41*'Property % affected'!I50</f>
        <v>62.404600929780045</v>
      </c>
      <c r="AD50" s="44">
        <f>'Population Estimate'!L49*Assumptions!E$41*'Property % affected'!J50</f>
        <v>40.364200007738553</v>
      </c>
      <c r="AE50" s="44">
        <f>'Population Estimate'!M49*Assumptions!F$41*'Property % affected'!K50</f>
        <v>48.379020365287424</v>
      </c>
      <c r="AF50" s="44">
        <f>'Population Estimate'!N49*Assumptions!G$41*'Property % affected'!L50</f>
        <v>39.069980639089387</v>
      </c>
      <c r="AG50" s="44">
        <f>'Population Estimate'!O49*Assumptions!H$41*'Property % affected'!M50</f>
        <v>14.93877581952513</v>
      </c>
      <c r="AH50" s="45">
        <f>'Population Estimate'!J49*Assumptions!C$41*'Property % affected'!N50</f>
        <v>1016.3578343371211</v>
      </c>
      <c r="AI50" s="45">
        <f>'Population Estimate'!K49*Assumptions!D$41*'Property % affected'!O50</f>
        <v>2042.1702932017113</v>
      </c>
      <c r="AJ50" s="45">
        <f>'Population Estimate'!L49*Assumptions!E$41*'Property % affected'!P50</f>
        <v>1531.8368333493568</v>
      </c>
      <c r="AK50" s="45">
        <f>'Population Estimate'!M49*Assumptions!F$41*'Property % affected'!Q50</f>
        <v>831.69336421857406</v>
      </c>
      <c r="AL50" s="45">
        <f>'Population Estimate'!N49*Assumptions!G$41*'Property % affected'!R50</f>
        <v>523.89465197966661</v>
      </c>
      <c r="AM50" s="45">
        <f>'Population Estimate'!O49*Assumptions!H$41*'Property % affected'!S50</f>
        <v>267.08808590645157</v>
      </c>
    </row>
    <row r="51" spans="1:39" x14ac:dyDescent="0.35">
      <c r="A51">
        <v>2070</v>
      </c>
      <c r="B51" s="43">
        <f>'Property % affected'!B51*'Population Estimate'!B50</f>
        <v>20.817177752675367</v>
      </c>
      <c r="C51" s="43">
        <f>'Property % affected'!C51*'Population Estimate'!C50</f>
        <v>30.689914496428457</v>
      </c>
      <c r="D51" s="43">
        <f>'Property % affected'!D51*'Population Estimate'!D50</f>
        <v>33.524421711232385</v>
      </c>
      <c r="E51" s="43">
        <f>'Property % affected'!E51*'Population Estimate'!E50</f>
        <v>32.53018693592351</v>
      </c>
      <c r="F51" s="43">
        <f>'Property % affected'!F51*'Population Estimate'!F50</f>
        <v>24.806423372255349</v>
      </c>
      <c r="G51" s="43">
        <f>'Property % affected'!G51*'Population Estimate'!G50</f>
        <v>14.209354157218554</v>
      </c>
      <c r="H51" s="44">
        <f>'Property % affected'!H51*'Population Estimate'!B50</f>
        <v>58.291475432885086</v>
      </c>
      <c r="I51" s="44">
        <f>'Property % affected'!I51*'Population Estimate'!C50</f>
        <v>71.223413297610662</v>
      </c>
      <c r="J51" s="44">
        <f>'Property % affected'!J51*'Population Estimate'!D50</f>
        <v>46.557274654085283</v>
      </c>
      <c r="K51" s="44">
        <f>'Property % affected'!K51*'Population Estimate'!E50</f>
        <v>50.552692109885029</v>
      </c>
      <c r="L51" s="44">
        <f>'Property % affected'!L51*'Population Estimate'!F50</f>
        <v>41.569484681377702</v>
      </c>
      <c r="M51" s="44">
        <f>'Property % affected'!M51*'Population Estimate'!G50</f>
        <v>17.022993109613143</v>
      </c>
      <c r="N51" s="45">
        <f>'Property % affected'!N51*'Population Estimate'!B50</f>
        <v>1137.2991579659213</v>
      </c>
      <c r="O51" s="45">
        <f>'Property % affected'!O51*'Population Estimate'!C50</f>
        <v>2329.6800379121769</v>
      </c>
      <c r="P51" s="45">
        <f>'Property % affected'!P51*'Population Estimate'!D50</f>
        <v>1766.0453837226962</v>
      </c>
      <c r="Q51" s="45">
        <f>'Property % affected'!Q51*'Population Estimate'!E50</f>
        <v>868.65756477838204</v>
      </c>
      <c r="R51" s="45">
        <f>'Property % affected'!R51*'Population Estimate'!F50</f>
        <v>557.15182997699208</v>
      </c>
      <c r="S51" s="45">
        <f>'Property % affected'!S51*'Population Estimate'!G50</f>
        <v>304.2100661227106</v>
      </c>
      <c r="U51">
        <v>2070</v>
      </c>
      <c r="V51" s="43">
        <f>'Population Estimate'!J50*Assumptions!C$41*'Property % affected'!B51</f>
        <v>19.380286033752359</v>
      </c>
      <c r="W51" s="43">
        <f>'Population Estimate'!K50*Assumptions!D$41*'Property % affected'!C51</f>
        <v>28.02578363380708</v>
      </c>
      <c r="X51" s="43">
        <f>'Population Estimate'!L50*Assumptions!E$41*'Property % affected'!D51</f>
        <v>30.292725792100651</v>
      </c>
      <c r="Y51" s="43">
        <f>'Population Estimate'!M50*Assumptions!F$41*'Property % affected'!E51</f>
        <v>32.446480823712989</v>
      </c>
      <c r="Z51" s="43">
        <f>'Population Estimate'!N50*Assumptions!G$41*'Property % affected'!F51</f>
        <v>24.299703012471191</v>
      </c>
      <c r="AA51" s="43">
        <f>'Population Estimate'!O50*Assumptions!H$41*'Property % affected'!G51</f>
        <v>12.996358553211182</v>
      </c>
      <c r="AB51" s="44">
        <f>'Population Estimate'!J50*Assumptions!C$41*'Property % affected'!H51</f>
        <v>54.267945474672942</v>
      </c>
      <c r="AC51" s="44">
        <f>'Population Estimate'!K50*Assumptions!D$41*'Property % affected'!I51</f>
        <v>65.040649460667282</v>
      </c>
      <c r="AD51" s="44">
        <f>'Population Estimate'!L50*Assumptions!E$41*'Property % affected'!J51</f>
        <v>42.069234388946533</v>
      </c>
      <c r="AE51" s="44">
        <f>'Population Estimate'!M50*Assumptions!F$41*'Property % affected'!K51</f>
        <v>50.422610800280843</v>
      </c>
      <c r="AF51" s="44">
        <f>'Population Estimate'!N50*Assumptions!G$41*'Property % affected'!L51</f>
        <v>40.720345572619735</v>
      </c>
      <c r="AG51" s="44">
        <f>'Population Estimate'!O50*Assumptions!H$41*'Property % affected'!M51</f>
        <v>15.569808427146866</v>
      </c>
      <c r="AH51" s="45">
        <f>'Population Estimate'!J50*Assumptions!C$41*'Property % affected'!N51</f>
        <v>1058.7978471045426</v>
      </c>
      <c r="AI51" s="45">
        <f>'Population Estimate'!K50*Assumptions!D$41*'Property % affected'!O51</f>
        <v>2127.4451151085614</v>
      </c>
      <c r="AJ51" s="45">
        <f>'Population Estimate'!L50*Assumptions!E$41*'Property % affected'!P51</f>
        <v>1595.8016817212435</v>
      </c>
      <c r="AK51" s="45">
        <f>'Population Estimate'!M50*Assumptions!F$41*'Property % affected'!Q51</f>
        <v>866.42235021496504</v>
      </c>
      <c r="AL51" s="45">
        <f>'Population Estimate'!N50*Assumptions!G$41*'Property % affected'!R51</f>
        <v>545.7708996629467</v>
      </c>
      <c r="AM51" s="45">
        <f>'Population Estimate'!O50*Assumptions!H$41*'Property % affected'!S51</f>
        <v>278.24087225092723</v>
      </c>
    </row>
    <row r="52" spans="1:39" x14ac:dyDescent="0.35">
      <c r="A52">
        <v>2071</v>
      </c>
      <c r="B52" s="43">
        <f>'Property % affected'!B52*'Population Estimate'!B51</f>
        <v>21.274869014815213</v>
      </c>
      <c r="C52" s="43">
        <f>'Property % affected'!C52*'Population Estimate'!C51</f>
        <v>31.364670021299212</v>
      </c>
      <c r="D52" s="43">
        <f>'Property % affected'!D52*'Population Estimate'!D51</f>
        <v>34.261497364225278</v>
      </c>
      <c r="E52" s="43">
        <f>'Property % affected'!E52*'Population Estimate'!E51</f>
        <v>33.245403114275753</v>
      </c>
      <c r="F52" s="43">
        <f>'Property % affected'!F52*'Population Estimate'!F51</f>
        <v>25.351823106903037</v>
      </c>
      <c r="G52" s="43">
        <f>'Property % affected'!G52*'Population Estimate'!G51</f>
        <v>14.521764288681913</v>
      </c>
      <c r="H52" s="44">
        <f>'Property % affected'!H52*'Population Estimate'!B51</f>
        <v>59.128727071684636</v>
      </c>
      <c r="I52" s="44">
        <f>'Property % affected'!I52*'Population Estimate'!C51</f>
        <v>72.246408839608577</v>
      </c>
      <c r="J52" s="44">
        <f>'Property % affected'!J52*'Population Estimate'!D51</f>
        <v>47.225985717112913</v>
      </c>
      <c r="K52" s="44">
        <f>'Property % affected'!K52*'Population Estimate'!E51</f>
        <v>51.278790119935607</v>
      </c>
      <c r="L52" s="44">
        <f>'Property % affected'!L52*'Population Estimate'!F51</f>
        <v>42.166555160638573</v>
      </c>
      <c r="M52" s="44">
        <f>'Property % affected'!M52*'Population Estimate'!G51</f>
        <v>17.267497623737288</v>
      </c>
      <c r="N52" s="45">
        <f>'Property % affected'!N52*'Population Estimate'!B51</f>
        <v>1153.0983497181317</v>
      </c>
      <c r="O52" s="45">
        <f>'Property % affected'!O52*'Population Estimate'!C51</f>
        <v>2362.0436085544879</v>
      </c>
      <c r="P52" s="45">
        <f>'Property % affected'!P52*'Population Estimate'!D51</f>
        <v>1790.5790250826738</v>
      </c>
      <c r="Q52" s="45">
        <f>'Property % affected'!Q52*'Population Estimate'!E51</f>
        <v>880.72482723682549</v>
      </c>
      <c r="R52" s="45">
        <f>'Property % affected'!R52*'Population Estimate'!F51</f>
        <v>564.89170082385408</v>
      </c>
      <c r="S52" s="45">
        <f>'Property % affected'!S52*'Population Estimate'!G51</f>
        <v>308.43610738367613</v>
      </c>
      <c r="U52">
        <v>2071</v>
      </c>
      <c r="V52" s="43">
        <f>'Population Estimate'!J51*Assumptions!C$41*'Property % affected'!B52</f>
        <v>19.806385463790583</v>
      </c>
      <c r="W52" s="43">
        <f>'Population Estimate'!K51*Assumptions!D$41*'Property % affected'!C52</f>
        <v>28.641964964255045</v>
      </c>
      <c r="X52" s="43">
        <f>'Population Estimate'!L51*Assumptions!E$41*'Property % affected'!D52</f>
        <v>30.958748634686071</v>
      </c>
      <c r="Y52" s="43">
        <f>'Population Estimate'!M51*Assumptions!F$41*'Property % affected'!E52</f>
        <v>33.159856620213219</v>
      </c>
      <c r="Z52" s="43">
        <f>'Population Estimate'!N51*Assumptions!G$41*'Property % affected'!F52</f>
        <v>24.833961876642725</v>
      </c>
      <c r="AA52" s="43">
        <f>'Population Estimate'!O51*Assumptions!H$41*'Property % affected'!G52</f>
        <v>13.282099484095859</v>
      </c>
      <c r="AB52" s="44">
        <f>'Population Estimate'!J51*Assumptions!C$41*'Property % affected'!H52</f>
        <v>55.047406381186931</v>
      </c>
      <c r="AC52" s="44">
        <f>'Population Estimate'!K51*Assumptions!D$41*'Property % affected'!I52</f>
        <v>65.974840780154963</v>
      </c>
      <c r="AD52" s="44">
        <f>'Population Estimate'!L51*Assumptions!E$41*'Property % affected'!J52</f>
        <v>42.673482869082221</v>
      </c>
      <c r="AE52" s="44">
        <f>'Population Estimate'!M51*Assumptions!F$41*'Property % affected'!K52</f>
        <v>51.146840427539018</v>
      </c>
      <c r="AF52" s="44">
        <f>'Population Estimate'!N51*Assumptions!G$41*'Property % affected'!L52</f>
        <v>41.305219704042486</v>
      </c>
      <c r="AG52" s="44">
        <f>'Population Estimate'!O51*Assumptions!H$41*'Property % affected'!M52</f>
        <v>15.793440571034408</v>
      </c>
      <c r="AH52" s="45">
        <f>'Population Estimate'!J51*Assumptions!C$41*'Property % affected'!N52</f>
        <v>1073.5065102527251</v>
      </c>
      <c r="AI52" s="45">
        <f>'Population Estimate'!K51*Assumptions!D$41*'Property % affected'!O52</f>
        <v>2156.9992681038193</v>
      </c>
      <c r="AJ52" s="45">
        <f>'Population Estimate'!L51*Assumptions!E$41*'Property % affected'!P52</f>
        <v>1617.9703227436341</v>
      </c>
      <c r="AK52" s="45">
        <f>'Population Estimate'!M51*Assumptions!F$41*'Property % affected'!Q52</f>
        <v>878.45856140317119</v>
      </c>
      <c r="AL52" s="45">
        <f>'Population Estimate'!N51*Assumptions!G$41*'Property % affected'!R52</f>
        <v>553.35266830856222</v>
      </c>
      <c r="AM52" s="45">
        <f>'Population Estimate'!O51*Assumptions!H$41*'Property % affected'!S52</f>
        <v>282.10615331018431</v>
      </c>
    </row>
    <row r="53" spans="1:39" x14ac:dyDescent="0.35">
      <c r="A53">
        <v>2072</v>
      </c>
      <c r="B53" s="43">
        <f>'Property % affected'!B53*'Population Estimate'!B52</f>
        <v>21.742623182404007</v>
      </c>
      <c r="C53" s="43">
        <f>'Property % affected'!C53*'Population Estimate'!C52</f>
        <v>32.05426087646704</v>
      </c>
      <c r="D53" s="43">
        <f>'Property % affected'!D53*'Population Estimate'!D52</f>
        <v>35.014778532198108</v>
      </c>
      <c r="E53" s="43">
        <f>'Property % affected'!E53*'Population Estimate'!E52</f>
        <v>33.976344200166473</v>
      </c>
      <c r="F53" s="43">
        <f>'Property % affected'!F53*'Population Estimate'!F52</f>
        <v>25.909214125666534</v>
      </c>
      <c r="G53" s="43">
        <f>'Property % affected'!G53*'Population Estimate'!G52</f>
        <v>14.841043141211765</v>
      </c>
      <c r="H53" s="44">
        <f>'Property % affected'!H53*'Population Estimate'!B52</f>
        <v>59.978004316311903</v>
      </c>
      <c r="I53" s="44">
        <f>'Property % affected'!I53*'Population Estimate'!C52</f>
        <v>73.2840978627315</v>
      </c>
      <c r="J53" s="44">
        <f>'Property % affected'!J53*'Population Estimate'!D52</f>
        <v>47.904301605361475</v>
      </c>
      <c r="K53" s="44">
        <f>'Property % affected'!K53*'Population Estimate'!E52</f>
        <v>52.015317214930938</v>
      </c>
      <c r="L53" s="44">
        <f>'Property % affected'!L53*'Population Estimate'!F52</f>
        <v>42.772201477678948</v>
      </c>
      <c r="M53" s="44">
        <f>'Property % affected'!M53*'Population Estimate'!G52</f>
        <v>17.515514003080561</v>
      </c>
      <c r="N53" s="45">
        <f>'Property % affected'!N53*'Population Estimate'!B52</f>
        <v>1169.1170215062448</v>
      </c>
      <c r="O53" s="45">
        <f>'Property % affected'!O53*'Population Estimate'!C52</f>
        <v>2394.8567691351909</v>
      </c>
      <c r="P53" s="45">
        <f>'Property % affected'!P53*'Population Estimate'!D52</f>
        <v>1815.453484161113</v>
      </c>
      <c r="Q53" s="45">
        <f>'Property % affected'!Q53*'Population Estimate'!E52</f>
        <v>892.95972632119071</v>
      </c>
      <c r="R53" s="45">
        <f>'Property % affected'!R53*'Population Estimate'!F52</f>
        <v>572.7390928121772</v>
      </c>
      <c r="S53" s="45">
        <f>'Property % affected'!S53*'Population Estimate'!G52</f>
        <v>312.7208561850166</v>
      </c>
      <c r="U53">
        <v>2072</v>
      </c>
      <c r="V53" s="43">
        <f>'Population Estimate'!J52*Assumptions!C$41*'Property % affected'!B53</f>
        <v>20.241853213984793</v>
      </c>
      <c r="W53" s="43">
        <f>'Population Estimate'!K52*Assumptions!D$41*'Property % affected'!C53</f>
        <v>29.271693799277855</v>
      </c>
      <c r="X53" s="43">
        <f>'Population Estimate'!L52*Assumptions!E$41*'Property % affected'!D53</f>
        <v>31.639414808805597</v>
      </c>
      <c r="Y53" s="43">
        <f>'Population Estimate'!M52*Assumptions!F$41*'Property % affected'!E53</f>
        <v>33.888916861192854</v>
      </c>
      <c r="Z53" s="43">
        <f>'Population Estimate'!N52*Assumptions!G$41*'Property % affected'!F53</f>
        <v>25.379967079187182</v>
      </c>
      <c r="AA53" s="43">
        <f>'Population Estimate'!O52*Assumptions!H$41*'Property % affected'!G53</f>
        <v>13.574122780863911</v>
      </c>
      <c r="AB53" s="44">
        <f>'Population Estimate'!J52*Assumptions!C$41*'Property % affected'!H53</f>
        <v>55.838062834159693</v>
      </c>
      <c r="AC53" s="44">
        <f>'Population Estimate'!K52*Assumptions!D$41*'Property % affected'!I53</f>
        <v>66.922450068691873</v>
      </c>
      <c r="AD53" s="44">
        <f>'Population Estimate'!L52*Assumptions!E$41*'Property % affected'!J53</f>
        <v>43.286410286000326</v>
      </c>
      <c r="AE53" s="44">
        <f>'Population Estimate'!M52*Assumptions!F$41*'Property % affected'!K53</f>
        <v>51.88147230380163</v>
      </c>
      <c r="AF53" s="44">
        <f>'Population Estimate'!N52*Assumptions!G$41*'Property % affected'!L53</f>
        <v>41.898494494762154</v>
      </c>
      <c r="AG53" s="44">
        <f>'Population Estimate'!O52*Assumptions!H$41*'Property % affected'!M53</f>
        <v>16.020284786285167</v>
      </c>
      <c r="AH53" s="45">
        <f>'Population Estimate'!J52*Assumptions!C$41*'Property % affected'!N53</f>
        <v>1088.4195039746785</v>
      </c>
      <c r="AI53" s="45">
        <f>'Population Estimate'!K52*Assumptions!D$41*'Property % affected'!O53</f>
        <v>2186.9639830228903</v>
      </c>
      <c r="AJ53" s="45">
        <f>'Population Estimate'!L52*Assumptions!E$41*'Property % affected'!P53</f>
        <v>1640.4469272494625</v>
      </c>
      <c r="AK53" s="45">
        <f>'Population Estimate'!M52*Assumptions!F$41*'Property % affected'!Q53</f>
        <v>890.66197785764382</v>
      </c>
      <c r="AL53" s="45">
        <f>'Population Estimate'!N52*Assumptions!G$41*'Property % affected'!R53</f>
        <v>561.03976176323476</v>
      </c>
      <c r="AM53" s="45">
        <f>'Population Estimate'!O52*Assumptions!H$41*'Property % affected'!S53</f>
        <v>286.02513028243283</v>
      </c>
    </row>
    <row r="54" spans="1:39" x14ac:dyDescent="0.35">
      <c r="A54">
        <v>2073</v>
      </c>
      <c r="B54" s="43">
        <f>'Property % affected'!B54*'Population Estimate'!B53</f>
        <v>22.220661500797409</v>
      </c>
      <c r="C54" s="43">
        <f>'Property % affected'!C54*'Population Estimate'!C53</f>
        <v>32.759013234918925</v>
      </c>
      <c r="D54" s="43">
        <f>'Property % affected'!D54*'Population Estimate'!D53</f>
        <v>35.78462151333369</v>
      </c>
      <c r="E54" s="43">
        <f>'Property % affected'!E54*'Population Estimate'!E53</f>
        <v>34.723355925032656</v>
      </c>
      <c r="F54" s="43">
        <f>'Property % affected'!F54*'Population Estimate'!F53</f>
        <v>26.478860071678781</v>
      </c>
      <c r="G54" s="43">
        <f>'Property % affected'!G54*'Population Estimate'!G53</f>
        <v>15.167341732090639</v>
      </c>
      <c r="H54" s="44">
        <f>'Property % affected'!H54*'Population Estimate'!B53</f>
        <v>60.83947989284929</v>
      </c>
      <c r="I54" s="44">
        <f>'Property % affected'!I54*'Population Estimate'!C53</f>
        <v>74.336691412266248</v>
      </c>
      <c r="J54" s="44">
        <f>'Property % affected'!J54*'Population Estimate'!D53</f>
        <v>48.59236027477732</v>
      </c>
      <c r="K54" s="44">
        <f>'Property % affected'!K54*'Population Estimate'!E53</f>
        <v>52.762423189817795</v>
      </c>
      <c r="L54" s="44">
        <f>'Property % affected'!L54*'Population Estimate'!F53</f>
        <v>43.38654680890123</v>
      </c>
      <c r="M54" s="44">
        <f>'Property % affected'!M54*'Population Estimate'!G53</f>
        <v>17.767092689236485</v>
      </c>
      <c r="N54" s="45">
        <f>'Property % affected'!N54*'Population Estimate'!B53</f>
        <v>1185.3582223144699</v>
      </c>
      <c r="O54" s="45">
        <f>'Property % affected'!O54*'Population Estimate'!C53</f>
        <v>2428.1257652912391</v>
      </c>
      <c r="P54" s="45">
        <f>'Property % affected'!P54*'Population Estimate'!D53</f>
        <v>1840.6734955473689</v>
      </c>
      <c r="Q54" s="45">
        <f>'Property % affected'!Q54*'Population Estimate'!E53</f>
        <v>905.36459081470014</v>
      </c>
      <c r="R54" s="45">
        <f>'Property % affected'!R54*'Population Estimate'!F53</f>
        <v>580.69549960976087</v>
      </c>
      <c r="S54" s="45">
        <f>'Property % affected'!S54*'Population Estimate'!G53</f>
        <v>317.06512808320298</v>
      </c>
      <c r="U54">
        <v>2073</v>
      </c>
      <c r="V54" s="43">
        <f>'Population Estimate'!J53*Assumptions!C$41*'Property % affected'!B54</f>
        <v>20.686895258378513</v>
      </c>
      <c r="W54" s="43">
        <f>'Population Estimate'!K53*Assumptions!D$41*'Property % affected'!C54</f>
        <v>29.915267997429705</v>
      </c>
      <c r="X54" s="43">
        <f>'Population Estimate'!L53*Assumptions!E$41*'Property % affected'!D54</f>
        <v>32.335046266117203</v>
      </c>
      <c r="Y54" s="43">
        <f>'Population Estimate'!M53*Assumptions!F$41*'Property % affected'!E54</f>
        <v>34.634006388458786</v>
      </c>
      <c r="Z54" s="43">
        <f>'Population Estimate'!N53*Assumptions!G$41*'Property % affected'!F54</f>
        <v>25.937976877803997</v>
      </c>
      <c r="AA54" s="43">
        <f>'Population Estimate'!O53*Assumptions!H$41*'Property % affected'!G54</f>
        <v>13.872566569057838</v>
      </c>
      <c r="AB54" s="44">
        <f>'Population Estimate'!J53*Assumptions!C$41*'Property % affected'!H54</f>
        <v>56.640075637371709</v>
      </c>
      <c r="AC54" s="44">
        <f>'Population Estimate'!K53*Assumptions!D$41*'Property % affected'!I54</f>
        <v>67.883670051140342</v>
      </c>
      <c r="AD54" s="44">
        <f>'Population Estimate'!L53*Assumptions!E$41*'Property % affected'!J54</f>
        <v>43.908141296934012</v>
      </c>
      <c r="AE54" s="44">
        <f>'Population Estimate'!M53*Assumptions!F$41*'Property % affected'!K54</f>
        <v>52.626655838565718</v>
      </c>
      <c r="AF54" s="44">
        <f>'Population Estimate'!N53*Assumptions!G$41*'Property % affected'!L54</f>
        <v>42.500290605058979</v>
      </c>
      <c r="AG54" s="44">
        <f>'Population Estimate'!O53*Assumptions!H$41*'Property % affected'!M54</f>
        <v>16.250387208496047</v>
      </c>
      <c r="AH54" s="45">
        <f>'Population Estimate'!J53*Assumptions!C$41*'Property % affected'!N54</f>
        <v>1103.5396668005235</v>
      </c>
      <c r="AI54" s="45">
        <f>'Population Estimate'!K53*Assumptions!D$41*'Property % affected'!O54</f>
        <v>2217.3449633313194</v>
      </c>
      <c r="AJ54" s="45">
        <f>'Population Estimate'!L53*Assumptions!E$41*'Property % affected'!P54</f>
        <v>1663.2357734219092</v>
      </c>
      <c r="AK54" s="45">
        <f>'Population Estimate'!M53*Assumptions!F$41*'Property % affected'!Q54</f>
        <v>903.03492236922102</v>
      </c>
      <c r="AL54" s="45">
        <f>'Population Estimate'!N53*Assumptions!G$41*'Property % affected'!R54</f>
        <v>568.8336431836384</v>
      </c>
      <c r="AM54" s="45">
        <f>'Population Estimate'!O53*Assumptions!H$41*'Property % affected'!S54</f>
        <v>289.99854910335699</v>
      </c>
    </row>
    <row r="55" spans="1:39" x14ac:dyDescent="0.35">
      <c r="A55">
        <v>2074</v>
      </c>
      <c r="B55" s="43">
        <f>'Property % affected'!B55*'Population Estimate'!B54</f>
        <v>22.709210079702405</v>
      </c>
      <c r="C55" s="43">
        <f>'Property % affected'!C55*'Population Estimate'!C54</f>
        <v>33.47926044095621</v>
      </c>
      <c r="D55" s="43">
        <f>'Property % affected'!D55*'Population Estimate'!D54</f>
        <v>36.571390439468715</v>
      </c>
      <c r="E55" s="43">
        <f>'Property % affected'!E55*'Population Estimate'!E54</f>
        <v>35.48679162164224</v>
      </c>
      <c r="F55" s="43">
        <f>'Property % affected'!F55*'Population Estimate'!F54</f>
        <v>27.061030384591312</v>
      </c>
      <c r="G55" s="43">
        <f>'Property % affected'!G55*'Population Estimate'!G54</f>
        <v>15.500814398901817</v>
      </c>
      <c r="H55" s="44">
        <f>'Property % affected'!H55*'Population Estimate'!B54</f>
        <v>61.713329008276951</v>
      </c>
      <c r="I55" s="44">
        <f>'Property % affected'!I55*'Population Estimate'!C54</f>
        <v>75.404403564783593</v>
      </c>
      <c r="J55" s="44">
        <f>'Property % affected'!J55*'Population Estimate'!D54</f>
        <v>49.290301662794469</v>
      </c>
      <c r="K55" s="44">
        <f>'Property % affected'!K55*'Population Estimate'!E54</f>
        <v>53.52025999107655</v>
      </c>
      <c r="L55" s="44">
        <f>'Property % affected'!L55*'Population Estimate'!F54</f>
        <v>44.009716099914115</v>
      </c>
      <c r="M55" s="44">
        <f>'Property % affected'!M55*'Population Estimate'!G54</f>
        <v>18.022284848300878</v>
      </c>
      <c r="N55" s="45">
        <f>'Property % affected'!N55*'Population Estimate'!B54</f>
        <v>1201.8250434830534</v>
      </c>
      <c r="O55" s="45">
        <f>'Property % affected'!O55*'Population Estimate'!C54</f>
        <v>2461.8569294230501</v>
      </c>
      <c r="P55" s="45">
        <f>'Property % affected'!P55*'Population Estimate'!D54</f>
        <v>1866.2438596030108</v>
      </c>
      <c r="Q55" s="45">
        <f>'Property % affected'!Q55*'Population Estimate'!E54</f>
        <v>917.94178185168789</v>
      </c>
      <c r="R55" s="45">
        <f>'Property % affected'!R55*'Population Estimate'!F54</f>
        <v>588.76243563421815</v>
      </c>
      <c r="S55" s="45">
        <f>'Property % affected'!S55*'Population Estimate'!G54</f>
        <v>321.46974996429623</v>
      </c>
      <c r="U55">
        <v>2074</v>
      </c>
      <c r="V55" s="43">
        <f>'Population Estimate'!J54*Assumptions!C$41*'Property % affected'!B55</f>
        <v>21.141722099607996</v>
      </c>
      <c r="W55" s="43">
        <f>'Population Estimate'!K54*Assumptions!D$41*'Property % affected'!C55</f>
        <v>30.572991966051514</v>
      </c>
      <c r="X55" s="43">
        <f>'Population Estimate'!L54*Assumptions!E$41*'Property % affected'!D55</f>
        <v>33.045972036782125</v>
      </c>
      <c r="Y55" s="43">
        <f>'Population Estimate'!M54*Assumptions!F$41*'Property % affected'!E55</f>
        <v>35.39547762558918</v>
      </c>
      <c r="Z55" s="43">
        <f>'Population Estimate'!N54*Assumptions!G$41*'Property % affected'!F55</f>
        <v>26.508255208305854</v>
      </c>
      <c r="AA55" s="43">
        <f>'Population Estimate'!O54*Assumptions!H$41*'Property % affected'!G55</f>
        <v>14.17757201108012</v>
      </c>
      <c r="AB55" s="44">
        <f>'Population Estimate'!J54*Assumptions!C$41*'Property % affected'!H55</f>
        <v>57.453607904258995</v>
      </c>
      <c r="AC55" s="44">
        <f>'Population Estimate'!K54*Assumptions!D$41*'Property % affected'!I55</f>
        <v>68.858696220506815</v>
      </c>
      <c r="AD55" s="44">
        <f>'Population Estimate'!L54*Assumptions!E$41*'Property % affected'!J55</f>
        <v>44.53880234959216</v>
      </c>
      <c r="AE55" s="44">
        <f>'Population Estimate'!M54*Assumptions!F$41*'Property % affected'!K55</f>
        <v>53.382542587325588</v>
      </c>
      <c r="AF55" s="44">
        <f>'Population Estimate'!N54*Assumptions!G$41*'Property % affected'!L55</f>
        <v>43.11073042828</v>
      </c>
      <c r="AG55" s="44">
        <f>'Population Estimate'!O54*Assumptions!H$41*'Property % affected'!M55</f>
        <v>16.483794635918358</v>
      </c>
      <c r="AH55" s="45">
        <f>'Population Estimate'!J54*Assumptions!C$41*'Property % affected'!N55</f>
        <v>1118.8698766928217</v>
      </c>
      <c r="AI55" s="45">
        <f>'Population Estimate'!K54*Assumptions!D$41*'Property % affected'!O55</f>
        <v>2248.1479917263509</v>
      </c>
      <c r="AJ55" s="45">
        <f>'Population Estimate'!L54*Assumptions!E$41*'Property % affected'!P55</f>
        <v>1686.3411988760406</v>
      </c>
      <c r="AK55" s="45">
        <f>'Population Estimate'!M54*Assumptions!F$41*'Property % affected'!Q55</f>
        <v>915.57974999660689</v>
      </c>
      <c r="AL55" s="45">
        <f>'Population Estimate'!N54*Assumptions!G$41*'Property % affected'!R55</f>
        <v>576.73579605240548</v>
      </c>
      <c r="AM55" s="45">
        <f>'Population Estimate'!O54*Assumptions!H$41*'Property % affected'!S55</f>
        <v>294.02716607106953</v>
      </c>
    </row>
    <row r="56" spans="1:39" x14ac:dyDescent="0.35">
      <c r="A56">
        <v>2075</v>
      </c>
      <c r="B56" s="43">
        <f>'Property % affected'!B56*'Population Estimate'!B55</f>
        <v>23.208500000126033</v>
      </c>
      <c r="C56" s="43">
        <f>'Property % affected'!C56*'Population Estimate'!C55</f>
        <v>34.215343167864795</v>
      </c>
      <c r="D56" s="43">
        <f>'Property % affected'!D56*'Population Estimate'!D55</f>
        <v>37.375457448326259</v>
      </c>
      <c r="E56" s="43">
        <f>'Property % affected'!E56*'Population Estimate'!E55</f>
        <v>36.267012391218735</v>
      </c>
      <c r="F56" s="43">
        <f>'Property % affected'!F56*'Population Estimate'!F55</f>
        <v>27.656000428017901</v>
      </c>
      <c r="G56" s="43">
        <f>'Property % affected'!G56*'Population Estimate'!G55</f>
        <v>15.841618872530193</v>
      </c>
      <c r="H56" s="44">
        <f>'Property % affected'!H56*'Population Estimate'!B55</f>
        <v>62.599729386106588</v>
      </c>
      <c r="I56" s="44">
        <f>'Property % affected'!I56*'Population Estimate'!C55</f>
        <v>76.487451471677076</v>
      </c>
      <c r="J56" s="44">
        <f>'Property % affected'!J56*'Population Estimate'!D55</f>
        <v>49.998267716795191</v>
      </c>
      <c r="K56" s="44">
        <f>'Property % affected'!K56*'Population Estimate'!E55</f>
        <v>54.28898174762395</v>
      </c>
      <c r="L56" s="44">
        <f>'Property % affected'!L56*'Population Estimate'!F55</f>
        <v>44.641836090944032</v>
      </c>
      <c r="M56" s="44">
        <f>'Property % affected'!M56*'Population Estimate'!G55</f>
        <v>18.281142381277991</v>
      </c>
      <c r="N56" s="45">
        <f>'Property % affected'!N56*'Population Estimate'!B55</f>
        <v>1218.520619296683</v>
      </c>
      <c r="O56" s="45">
        <f>'Property % affected'!O56*'Population Estimate'!C55</f>
        <v>2496.0566818998109</v>
      </c>
      <c r="P56" s="45">
        <f>'Property % affected'!P56*'Population Estimate'!D55</f>
        <v>1892.1694433755226</v>
      </c>
      <c r="Q56" s="45">
        <f>'Property % affected'!Q56*'Population Estimate'!E55</f>
        <v>930.69369336701754</v>
      </c>
      <c r="R56" s="45">
        <f>'Property % affected'!R56*'Population Estimate'!F55</f>
        <v>596.94143634122656</v>
      </c>
      <c r="S56" s="45">
        <f>'Property % affected'!S56*'Population Estimate'!G55</f>
        <v>325.93556020133605</v>
      </c>
      <c r="U56">
        <v>2075</v>
      </c>
      <c r="V56" s="43">
        <f>'Population Estimate'!J55*Assumptions!C$41*'Property % affected'!B56</f>
        <v>21.606548868468913</v>
      </c>
      <c r="W56" s="43">
        <f>'Population Estimate'!K55*Assumptions!D$41*'Property % affected'!C56</f>
        <v>31.245176805254086</v>
      </c>
      <c r="X56" s="43">
        <f>'Population Estimate'!L55*Assumptions!E$41*'Property % affected'!D56</f>
        <v>33.772528385094475</v>
      </c>
      <c r="Y56" s="43">
        <f>'Population Estimate'!M55*Assumptions!F$41*'Property % affected'!E56</f>
        <v>36.173690744628175</v>
      </c>
      <c r="Z56" s="43">
        <f>'Population Estimate'!N55*Assumptions!G$41*'Property % affected'!F56</f>
        <v>27.091071809458978</v>
      </c>
      <c r="AA56" s="43">
        <f>'Population Estimate'!O55*Assumptions!H$41*'Property % affected'!G56</f>
        <v>14.489283372962296</v>
      </c>
      <c r="AB56" s="44">
        <f>'Population Estimate'!J55*Assumptions!C$41*'Property % affected'!H56</f>
        <v>58.278825091087157</v>
      </c>
      <c r="AC56" s="44">
        <f>'Population Estimate'!K55*Assumptions!D$41*'Property % affected'!I56</f>
        <v>69.847726877701277</v>
      </c>
      <c r="AD56" s="44">
        <f>'Population Estimate'!L55*Assumptions!E$41*'Property % affected'!J56</f>
        <v>45.178521707876392</v>
      </c>
      <c r="AE56" s="44">
        <f>'Population Estimate'!M55*Assumptions!F$41*'Property % affected'!K56</f>
        <v>54.149286282396162</v>
      </c>
      <c r="AF56" s="44">
        <f>'Population Estimate'!N55*Assumptions!G$41*'Property % affected'!L56</f>
        <v>43.729938115731336</v>
      </c>
      <c r="AG56" s="44">
        <f>'Population Estimate'!O55*Assumptions!H$41*'Property % affected'!M56</f>
        <v>16.720554538975684</v>
      </c>
      <c r="AH56" s="45">
        <f>'Population Estimate'!J55*Assumptions!C$41*'Property % affected'!N56</f>
        <v>1134.4130515943646</v>
      </c>
      <c r="AI56" s="45">
        <f>'Population Estimate'!K55*Assumptions!D$41*'Property % affected'!O56</f>
        <v>2279.3789312376025</v>
      </c>
      <c r="AJ56" s="45">
        <f>'Population Estimate'!L55*Assumptions!E$41*'Property % affected'!P56</f>
        <v>1709.7676014844326</v>
      </c>
      <c r="AK56" s="45">
        <f>'Population Estimate'!M55*Assumptions!F$41*'Property % affected'!Q56</f>
        <v>928.29884851463351</v>
      </c>
      <c r="AL56" s="45">
        <f>'Population Estimate'!N55*Assumptions!G$41*'Property % affected'!R56</f>
        <v>584.74772446048814</v>
      </c>
      <c r="AM56" s="45">
        <f>'Population Estimate'!O55*Assumptions!H$41*'Property % affected'!S56</f>
        <v>298.11174799006443</v>
      </c>
    </row>
    <row r="57" spans="1:39" x14ac:dyDescent="0.35">
      <c r="A57">
        <v>2076</v>
      </c>
      <c r="B57" s="43">
        <f>'Property % affected'!B57*'Population Estimate'!B56</f>
        <v>23.718767423675569</v>
      </c>
      <c r="C57" s="43">
        <f>'Property % affected'!C57*'Population Estimate'!C56</f>
        <v>34.967609579051839</v>
      </c>
      <c r="D57" s="43">
        <f>'Property % affected'!D57*'Population Estimate'!D56</f>
        <v>38.197202859535039</v>
      </c>
      <c r="E57" s="43">
        <f>'Property % affected'!E57*'Population Estimate'!E56</f>
        <v>37.064387274240296</v>
      </c>
      <c r="F57" s="43">
        <f>'Property % affected'!F57*'Population Estimate'!F56</f>
        <v>28.264051619780094</v>
      </c>
      <c r="G57" s="43">
        <f>'Property % affected'!G57*'Population Estimate'!G56</f>
        <v>16.189916351768218</v>
      </c>
      <c r="H57" s="44">
        <f>'Property % affected'!H57*'Population Estimate'!B56</f>
        <v>63.498861302526699</v>
      </c>
      <c r="I57" s="44">
        <f>'Property % affected'!I57*'Population Estimate'!C56</f>
        <v>77.586055403327336</v>
      </c>
      <c r="J57" s="44">
        <f>'Property % affected'!J57*'Population Estimate'!D56</f>
        <v>50.716402422979165</v>
      </c>
      <c r="K57" s="44">
        <f>'Property % affected'!K57*'Population Estimate'!E56</f>
        <v>55.068744802159962</v>
      </c>
      <c r="L57" s="44">
        <f>'Property % affected'!L57*'Population Estimate'!F56</f>
        <v>45.283035342611591</v>
      </c>
      <c r="M57" s="44">
        <f>'Property % affected'!M57*'Population Estimate'!G56</f>
        <v>18.543717934636138</v>
      </c>
      <c r="N57" s="45">
        <f>'Property % affected'!N57*'Population Estimate'!B56</f>
        <v>1235.448127581066</v>
      </c>
      <c r="O57" s="45">
        <f>'Property % affected'!O57*'Population Estimate'!C56</f>
        <v>2530.7315322815271</v>
      </c>
      <c r="P57" s="45">
        <f>'Property % affected'!P57*'Population Estimate'!D56</f>
        <v>1918.4551815246919</v>
      </c>
      <c r="Q57" s="45">
        <f>'Property % affected'!Q57*'Population Estimate'!E56</f>
        <v>943.62275255174177</v>
      </c>
      <c r="R57" s="45">
        <f>'Property % affected'!R57*'Population Estimate'!F56</f>
        <v>605.23405851678717</v>
      </c>
      <c r="S57" s="45">
        <f>'Property % affected'!S57*'Population Estimate'!G56</f>
        <v>330.46340881391654</v>
      </c>
      <c r="U57">
        <v>2076</v>
      </c>
      <c r="V57" s="43">
        <f>'Population Estimate'!J56*Assumptions!C$41*'Property % affected'!B57</f>
        <v>22.081595425672127</v>
      </c>
      <c r="W57" s="43">
        <f>'Population Estimate'!K56*Assumptions!D$41*'Property % affected'!C57</f>
        <v>31.932140455066879</v>
      </c>
      <c r="X57" s="43">
        <f>'Population Estimate'!L56*Assumptions!E$41*'Property % affected'!D57</f>
        <v>34.515058968532529</v>
      </c>
      <c r="Y57" s="43">
        <f>'Population Estimate'!M56*Assumptions!F$41*'Property % affected'!E57</f>
        <v>36.969013836445356</v>
      </c>
      <c r="Z57" s="43">
        <f>'Population Estimate'!N56*Assumptions!G$41*'Property % affected'!F57</f>
        <v>27.686702350568183</v>
      </c>
      <c r="AA57" s="43">
        <f>'Population Estimate'!O56*Assumptions!H$41*'Property % affected'!G57</f>
        <v>14.807848092602102</v>
      </c>
      <c r="AB57" s="44">
        <f>'Population Estimate'!J56*Assumptions!C$41*'Property % affected'!H57</f>
        <v>59.115895030601806</v>
      </c>
      <c r="AC57" s="44">
        <f>'Population Estimate'!K56*Assumptions!D$41*'Property % affected'!I57</f>
        <v>70.850963171867676</v>
      </c>
      <c r="AD57" s="44">
        <f>'Population Estimate'!L56*Assumptions!E$41*'Property % affected'!J57</f>
        <v>45.827429477967272</v>
      </c>
      <c r="AE57" s="44">
        <f>'Population Estimate'!M56*Assumptions!F$41*'Property % affected'!K57</f>
        <v>54.927042864179072</v>
      </c>
      <c r="AF57" s="44">
        <f>'Population Estimate'!N56*Assumptions!G$41*'Property % affected'!L57</f>
        <v>44.358039601928127</v>
      </c>
      <c r="AG57" s="44">
        <f>'Population Estimate'!O56*Assumptions!H$41*'Property % affected'!M57</f>
        <v>16.960715069918376</v>
      </c>
      <c r="AH57" s="45">
        <f>'Population Estimate'!J56*Assumptions!C$41*'Property % affected'!N57</f>
        <v>1150.172149983573</v>
      </c>
      <c r="AI57" s="45">
        <f>'Population Estimate'!K56*Assumptions!D$41*'Property % affected'!O57</f>
        <v>2311.0437263430345</v>
      </c>
      <c r="AJ57" s="45">
        <f>'Population Estimate'!L56*Assumptions!E$41*'Property % affected'!P57</f>
        <v>1733.5194402142549</v>
      </c>
      <c r="AK57" s="45">
        <f>'Population Estimate'!M56*Assumptions!F$41*'Property % affected'!Q57</f>
        <v>941.19463886874735</v>
      </c>
      <c r="AL57" s="45">
        <f>'Population Estimate'!N56*Assumptions!G$41*'Property % affected'!R57</f>
        <v>592.87095339344796</v>
      </c>
      <c r="AM57" s="45">
        <f>'Population Estimate'!O56*Assumptions!H$41*'Property % affected'!S57</f>
        <v>302.25307231717068</v>
      </c>
    </row>
    <row r="58" spans="1:39" x14ac:dyDescent="0.35">
      <c r="A58">
        <v>2077</v>
      </c>
      <c r="B58" s="43">
        <f>'Property % affected'!B58*'Population Estimate'!B57</f>
        <v>24.240253704261722</v>
      </c>
      <c r="C58" s="43">
        <f>'Property % affected'!C58*'Population Estimate'!C57</f>
        <v>35.736415492725357</v>
      </c>
      <c r="D58" s="43">
        <f>'Property % affected'!D58*'Population Estimate'!D57</f>
        <v>39.037015354518687</v>
      </c>
      <c r="E58" s="43">
        <f>'Property % affected'!E58*'Population Estimate'!E57</f>
        <v>37.879293424993939</v>
      </c>
      <c r="F58" s="43">
        <f>'Property % affected'!F58*'Population Estimate'!F57</f>
        <v>28.885471565016438</v>
      </c>
      <c r="G58" s="43">
        <f>'Property % affected'!G58*'Population Estimate'!G57</f>
        <v>16.5458715795621</v>
      </c>
      <c r="H58" s="44">
        <f>'Property % affected'!H58*'Population Estimate'!B57</f>
        <v>64.410907623067303</v>
      </c>
      <c r="I58" s="44">
        <f>'Property % affected'!I58*'Population Estimate'!C57</f>
        <v>78.700438793900815</v>
      </c>
      <c r="J58" s="44">
        <f>'Property % affected'!J58*'Population Estimate'!D57</f>
        <v>51.444851835647519</v>
      </c>
      <c r="K58" s="44">
        <f>'Property % affected'!K58*'Population Estimate'!E57</f>
        <v>55.859707742964716</v>
      </c>
      <c r="L58" s="44">
        <f>'Property % affected'!L58*'Population Estimate'!F57</f>
        <v>45.933444262078247</v>
      </c>
      <c r="M58" s="44">
        <f>'Property % affected'!M58*'Population Estimate'!G57</f>
        <v>18.810064911014987</v>
      </c>
      <c r="N58" s="45">
        <f>'Property % affected'!N58*'Population Estimate'!B57</f>
        <v>1252.6107903077955</v>
      </c>
      <c r="O58" s="45">
        <f>'Property % affected'!O58*'Population Estimate'!C57</f>
        <v>2565.8880805580525</v>
      </c>
      <c r="P58" s="45">
        <f>'Property % affected'!P58*'Population Estimate'!D57</f>
        <v>1945.10607726187</v>
      </c>
      <c r="Q58" s="45">
        <f>'Property % affected'!Q58*'Population Estimate'!E57</f>
        <v>956.7314203150919</v>
      </c>
      <c r="R58" s="45">
        <f>'Property % affected'!R58*'Population Estimate'!F57</f>
        <v>613.64188057354249</v>
      </c>
      <c r="S58" s="45">
        <f>'Property % affected'!S58*'Population Estimate'!G57</f>
        <v>335.05415762997831</v>
      </c>
      <c r="U58">
        <v>2077</v>
      </c>
      <c r="V58" s="43">
        <f>'Population Estimate'!J57*Assumptions!C$41*'Property % affected'!B58</f>
        <v>22.567086465836706</v>
      </c>
      <c r="W58" s="43">
        <f>'Population Estimate'!K57*Assumptions!D$41*'Property % affected'!C58</f>
        <v>32.634207845822004</v>
      </c>
      <c r="X58" s="43">
        <f>'Population Estimate'!L57*Assumptions!E$41*'Property % affected'!D58</f>
        <v>35.273915000306992</v>
      </c>
      <c r="Y58" s="43">
        <f>'Population Estimate'!M57*Assumptions!F$41*'Property % affected'!E58</f>
        <v>37.78182308484088</v>
      </c>
      <c r="Z58" s="43">
        <f>'Population Estimate'!N57*Assumptions!G$41*'Property % affected'!F58</f>
        <v>28.295428561867073</v>
      </c>
      <c r="AA58" s="43">
        <f>'Population Estimate'!O57*Assumptions!H$41*'Property % affected'!G58</f>
        <v>15.133416849500815</v>
      </c>
      <c r="AB58" s="44">
        <f>'Population Estimate'!J57*Assumptions!C$41*'Property % affected'!H58</f>
        <v>59.964987966162525</v>
      </c>
      <c r="AC58" s="44">
        <f>'Population Estimate'!K57*Assumptions!D$41*'Property % affected'!I58</f>
        <v>71.868609141293732</v>
      </c>
      <c r="AD58" s="44">
        <f>'Population Estimate'!L57*Assumptions!E$41*'Property % affected'!J58</f>
        <v>46.485657634785433</v>
      </c>
      <c r="AE58" s="44">
        <f>'Population Estimate'!M57*Assumptions!F$41*'Property % affected'!K58</f>
        <v>55.715970512877824</v>
      </c>
      <c r="AF58" s="44">
        <f>'Population Estimate'!N57*Assumptions!G$41*'Property % affected'!L58</f>
        <v>44.995162630207119</v>
      </c>
      <c r="AG58" s="44">
        <f>'Population Estimate'!O57*Assumptions!H$41*'Property % affected'!M58</f>
        <v>17.204325072616815</v>
      </c>
      <c r="AH58" s="45">
        <f>'Population Estimate'!J57*Assumptions!C$41*'Property % affected'!N58</f>
        <v>1166.1501714376145</v>
      </c>
      <c r="AI58" s="45">
        <f>'Population Estimate'!K57*Assumptions!D$41*'Property % affected'!O58</f>
        <v>2343.1484041004146</v>
      </c>
      <c r="AJ58" s="45">
        <f>'Population Estimate'!L57*Assumptions!E$41*'Property % affected'!P58</f>
        <v>1757.6012359759904</v>
      </c>
      <c r="AK58" s="45">
        <f>'Population Estimate'!M57*Assumptions!F$41*'Property % affected'!Q58</f>
        <v>954.26957563581129</v>
      </c>
      <c r="AL58" s="45">
        <f>'Population Estimate'!N57*Assumptions!G$41*'Property % affected'!R58</f>
        <v>601.10702902172125</v>
      </c>
      <c r="AM58" s="45">
        <f>'Population Estimate'!O57*Assumptions!H$41*'Property % affected'!S58</f>
        <v>306.45192730953198</v>
      </c>
    </row>
    <row r="59" spans="1:39" x14ac:dyDescent="0.35">
      <c r="A59">
        <v>2078</v>
      </c>
      <c r="B59" s="43">
        <f>'Property % affected'!B59*'Population Estimate'!B58</f>
        <v>24.773205502257863</v>
      </c>
      <c r="C59" s="43">
        <f>'Property % affected'!C59*'Population Estimate'!C58</f>
        <v>36.522124550194363</v>
      </c>
      <c r="D59" s="43">
        <f>'Property % affected'!D59*'Population Estimate'!D58</f>
        <v>39.89529216034007</v>
      </c>
      <c r="E59" s="43">
        <f>'Property % affected'!E59*'Population Estimate'!E58</f>
        <v>38.712116289967689</v>
      </c>
      <c r="F59" s="43">
        <f>'Property % affected'!F59*'Population Estimate'!F58</f>
        <v>29.520554192218295</v>
      </c>
      <c r="G59" s="43">
        <f>'Property % affected'!G59*'Population Estimate'!G58</f>
        <v>16.909652920934388</v>
      </c>
      <c r="H59" s="44">
        <f>'Property % affected'!H59*'Population Estimate'!B58</f>
        <v>65.336053839791063</v>
      </c>
      <c r="I59" s="44">
        <f>'Property % affected'!I59*'Population Estimate'!C58</f>
        <v>79.830828286791657</v>
      </c>
      <c r="J59" s="44">
        <f>'Property % affected'!J59*'Population Estimate'!D58</f>
        <v>52.18376410690729</v>
      </c>
      <c r="K59" s="44">
        <f>'Property % affected'!K59*'Population Estimate'!E58</f>
        <v>56.662031436152205</v>
      </c>
      <c r="L59" s="44">
        <f>'Property % affected'!L59*'Population Estimate'!F58</f>
        <v>46.5931951295685</v>
      </c>
      <c r="M59" s="44">
        <f>'Property % affected'!M59*'Population Estimate'!G58</f>
        <v>19.080237480086531</v>
      </c>
      <c r="N59" s="45">
        <f>'Property % affected'!N59*'Population Estimate'!B58</f>
        <v>1270.0118742076161</v>
      </c>
      <c r="O59" s="45">
        <f>'Property % affected'!O59*'Population Estimate'!C58</f>
        <v>2601.5330184053223</v>
      </c>
      <c r="P59" s="45">
        <f>'Property % affected'!P59*'Population Estimate'!D58</f>
        <v>1972.1272033022801</v>
      </c>
      <c r="Q59" s="45">
        <f>'Property % affected'!Q59*'Population Estimate'!E58</f>
        <v>970.02219175288758</v>
      </c>
      <c r="R59" s="45">
        <f>'Property % affected'!R59*'Population Estimate'!F58</f>
        <v>622.16650285120954</v>
      </c>
      <c r="S59" s="45">
        <f>'Property % affected'!S59*'Population Estimate'!G58</f>
        <v>339.70868044984832</v>
      </c>
      <c r="U59">
        <v>2078</v>
      </c>
      <c r="V59" s="43">
        <f>'Population Estimate'!J58*Assumptions!C$41*'Property % affected'!B59</f>
        <v>23.063251623769332</v>
      </c>
      <c r="W59" s="43">
        <f>'Population Estimate'!K58*Assumptions!D$41*'Property % affected'!C59</f>
        <v>33.351711051844667</v>
      </c>
      <c r="X59" s="43">
        <f>'Population Estimate'!L58*Assumptions!E$41*'Property % affected'!D59</f>
        <v>36.049455415483074</v>
      </c>
      <c r="Y59" s="43">
        <f>'Population Estimate'!M58*Assumptions!F$41*'Property % affected'!E59</f>
        <v>38.612502944478564</v>
      </c>
      <c r="Z59" s="43">
        <f>'Population Estimate'!N58*Assumptions!G$41*'Property % affected'!F59</f>
        <v>28.917538367775062</v>
      </c>
      <c r="AA59" s="43">
        <f>'Population Estimate'!O58*Assumptions!H$41*'Property % affected'!G59</f>
        <v>15.466143636033937</v>
      </c>
      <c r="AB59" s="44">
        <f>'Population Estimate'!J58*Assumptions!C$41*'Property % affected'!H59</f>
        <v>60.826276586366859</v>
      </c>
      <c r="AC59" s="44">
        <f>'Population Estimate'!K58*Assumptions!D$41*'Property % affected'!I59</f>
        <v>72.900871754908167</v>
      </c>
      <c r="AD59" s="44">
        <f>'Population Estimate'!L58*Assumptions!E$41*'Property % affected'!J59</f>
        <v>47.15334004883259</v>
      </c>
      <c r="AE59" s="44">
        <f>'Population Estimate'!M58*Assumptions!F$41*'Property % affected'!K59</f>
        <v>56.516229680668545</v>
      </c>
      <c r="AF59" s="44">
        <f>'Population Estimate'!N58*Assumptions!G$41*'Property % affected'!L59</f>
        <v>45.641436778707067</v>
      </c>
      <c r="AG59" s="44">
        <f>'Population Estimate'!O58*Assumptions!H$41*'Property % affected'!M59</f>
        <v>17.451434092495266</v>
      </c>
      <c r="AH59" s="45">
        <f>'Population Estimate'!J58*Assumptions!C$41*'Property % affected'!N59</f>
        <v>1182.350157203336</v>
      </c>
      <c r="AI59" s="45">
        <f>'Population Estimate'!K58*Assumptions!D$41*'Property % affected'!O59</f>
        <v>2375.6990752945076</v>
      </c>
      <c r="AJ59" s="45">
        <f>'Population Estimate'!L58*Assumptions!E$41*'Property % affected'!P59</f>
        <v>1782.0175724839423</v>
      </c>
      <c r="AK59" s="45">
        <f>'Population Estimate'!M58*Assumptions!F$41*'Property % affected'!Q59</f>
        <v>967.52614749130748</v>
      </c>
      <c r="AL59" s="45">
        <f>'Population Estimate'!N58*Assumptions!G$41*'Property % affected'!R59</f>
        <v>609.45751899491449</v>
      </c>
      <c r="AM59" s="45">
        <f>'Population Estimate'!O58*Assumptions!H$41*'Property % affected'!S59</f>
        <v>310.70911217464453</v>
      </c>
    </row>
    <row r="60" spans="1:39" x14ac:dyDescent="0.35">
      <c r="A60">
        <v>2079</v>
      </c>
      <c r="B60" s="43">
        <f>'Property % affected'!B60*'Population Estimate'!B59</f>
        <v>25.317874901169105</v>
      </c>
      <c r="C60" s="43">
        <f>'Property % affected'!C60*'Population Estimate'!C59</f>
        <v>37.325108387869427</v>
      </c>
      <c r="D60" s="43">
        <f>'Property % affected'!D60*'Population Estimate'!D59</f>
        <v>40.772439237587712</v>
      </c>
      <c r="E60" s="43">
        <f>'Property % affected'!E60*'Population Estimate'!E59</f>
        <v>39.563249790164789</v>
      </c>
      <c r="F60" s="43">
        <f>'Property % affected'!F60*'Population Estimate'!F59</f>
        <v>30.169599892256464</v>
      </c>
      <c r="G60" s="43">
        <f>'Property % affected'!G60*'Population Estimate'!G59</f>
        <v>17.281432442619771</v>
      </c>
      <c r="H60" s="44">
        <f>'Property % affected'!H60*'Population Estimate'!B59</f>
        <v>66.274488109018719</v>
      </c>
      <c r="I60" s="44">
        <f>'Property % affected'!I60*'Population Estimate'!C59</f>
        <v>80.97745378071653</v>
      </c>
      <c r="J60" s="44">
        <f>'Property % affected'!J60*'Population Estimate'!D59</f>
        <v>52.933289516802624</v>
      </c>
      <c r="K60" s="44">
        <f>'Property % affected'!K60*'Population Estimate'!E59</f>
        <v>57.475879058387335</v>
      </c>
      <c r="L60" s="44">
        <f>'Property % affected'!L60*'Population Estimate'!F59</f>
        <v>47.262422125273112</v>
      </c>
      <c r="M60" s="44">
        <f>'Property % affected'!M60*'Population Estimate'!G59</f>
        <v>19.354290589572159</v>
      </c>
      <c r="N60" s="45">
        <f>'Property % affected'!N60*'Population Estimate'!B59</f>
        <v>1287.6546913922139</v>
      </c>
      <c r="O60" s="45">
        <f>'Property % affected'!O60*'Population Estimate'!C59</f>
        <v>2637.6731304590439</v>
      </c>
      <c r="P60" s="45">
        <f>'Property % affected'!P60*'Population Estimate'!D59</f>
        <v>1999.5237028305562</v>
      </c>
      <c r="Q60" s="45">
        <f>'Property % affected'!Q60*'Population Estimate'!E59</f>
        <v>983.49759662244969</v>
      </c>
      <c r="R60" s="45">
        <f>'Property % affected'!R60*'Population Estimate'!F59</f>
        <v>630.80954792118825</v>
      </c>
      <c r="S60" s="45">
        <f>'Property % affected'!S60*'Population Estimate'!G59</f>
        <v>344.42786321255835</v>
      </c>
      <c r="U60">
        <v>2079</v>
      </c>
      <c r="V60" s="43">
        <f>'Population Estimate'!J59*Assumptions!C$41*'Property % affected'!B60</f>
        <v>23.570325583080425</v>
      </c>
      <c r="W60" s="43">
        <f>'Population Estimate'!K59*Assumptions!D$41*'Property % affected'!C60</f>
        <v>34.084989448522649</v>
      </c>
      <c r="X60" s="43">
        <f>'Population Estimate'!L59*Assumptions!E$41*'Property % affected'!D60</f>
        <v>36.842047040754949</v>
      </c>
      <c r="Y60" s="43">
        <f>'Population Estimate'!M59*Assumptions!F$41*'Property % affected'!E60</f>
        <v>39.461446322730957</v>
      </c>
      <c r="Z60" s="43">
        <f>'Population Estimate'!N59*Assumptions!G$41*'Property % affected'!F60</f>
        <v>29.553326023084072</v>
      </c>
      <c r="AA60" s="43">
        <f>'Population Estimate'!O59*Assumptions!H$41*'Property % affected'!G60</f>
        <v>15.806185830288769</v>
      </c>
      <c r="AB60" s="44">
        <f>'Population Estimate'!J59*Assumptions!C$41*'Property % affected'!H60</f>
        <v>61.699936060171851</v>
      </c>
      <c r="AC60" s="44">
        <f>'Population Estimate'!K59*Assumptions!D$41*'Property % affected'!I60</f>
        <v>73.947960954374196</v>
      </c>
      <c r="AD60" s="44">
        <f>'Population Estimate'!L59*Assumptions!E$41*'Property % affected'!J60</f>
        <v>47.830612513418124</v>
      </c>
      <c r="AE60" s="44">
        <f>'Population Estimate'!M59*Assumptions!F$41*'Property % affected'!K60</f>
        <v>57.327983124332746</v>
      </c>
      <c r="AF60" s="44">
        <f>'Population Estimate'!N59*Assumptions!G$41*'Property % affected'!L60</f>
        <v>46.296993486722393</v>
      </c>
      <c r="AG60" s="44">
        <f>'Population Estimate'!O59*Assumptions!H$41*'Property % affected'!M60</f>
        <v>17.702092386608392</v>
      </c>
      <c r="AH60" s="45">
        <f>'Population Estimate'!J59*Assumptions!C$41*'Property % affected'!N60</f>
        <v>1198.7751907761397</v>
      </c>
      <c r="AI60" s="45">
        <f>'Population Estimate'!K59*Assumptions!D$41*'Property % affected'!O60</f>
        <v>2408.7019356001965</v>
      </c>
      <c r="AJ60" s="45">
        <f>'Population Estimate'!L59*Assumptions!E$41*'Property % affected'!P60</f>
        <v>1806.7730971286949</v>
      </c>
      <c r="AK60" s="45">
        <f>'Population Estimate'!M59*Assumptions!F$41*'Property % affected'!Q60</f>
        <v>980.96687768302888</v>
      </c>
      <c r="AL60" s="45">
        <f>'Population Estimate'!N59*Assumptions!G$41*'Property % affected'!R60</f>
        <v>617.92401274019107</v>
      </c>
      <c r="AM60" s="45">
        <f>'Population Estimate'!O59*Assumptions!H$41*'Property % affected'!S60</f>
        <v>315.02543722247617</v>
      </c>
    </row>
    <row r="61" spans="1:39" x14ac:dyDescent="0.35">
      <c r="A61">
        <v>2080</v>
      </c>
      <c r="B61" s="43">
        <f>'Property % affected'!B61*'Population Estimate'!B60</f>
        <v>25.925854790972988</v>
      </c>
      <c r="C61" s="43">
        <f>'Property % affected'!C61*'Population Estimate'!C60</f>
        <v>38.221428295174405</v>
      </c>
      <c r="D61" s="43">
        <f>'Property % affected'!D61*'Population Estimate'!D60</f>
        <v>41.751542863443746</v>
      </c>
      <c r="E61" s="43">
        <f>'Property % affected'!E61*'Population Estimate'!E60</f>
        <v>40.51331611056505</v>
      </c>
      <c r="F61" s="43">
        <f>'Property % affected'!F61*'Population Estimate'!F60</f>
        <v>30.894088424154308</v>
      </c>
      <c r="G61" s="43">
        <f>'Property % affected'!G61*'Population Estimate'!G60</f>
        <v>17.696426332633504</v>
      </c>
      <c r="H61" s="44">
        <f>'Property % affected'!H61*'Population Estimate'!B60</f>
        <v>67.359779034506474</v>
      </c>
      <c r="I61" s="44">
        <f>'Property % affected'!I61*'Population Estimate'!C60</f>
        <v>82.303516014690345</v>
      </c>
      <c r="J61" s="44">
        <f>'Property % affected'!J61*'Population Estimate'!D60</f>
        <v>53.800109018664386</v>
      </c>
      <c r="K61" s="44">
        <f>'Property % affected'!K61*'Population Estimate'!E60</f>
        <v>58.417086629449834</v>
      </c>
      <c r="L61" s="44">
        <f>'Property % affected'!L61*'Population Estimate'!F60</f>
        <v>48.036377221912346</v>
      </c>
      <c r="M61" s="44">
        <f>'Property % affected'!M61*'Population Estimate'!G60</f>
        <v>19.67123058481684</v>
      </c>
      <c r="N61" s="45">
        <f>'Property % affected'!N61*'Population Estimate'!B60</f>
        <v>1308.1328074705364</v>
      </c>
      <c r="O61" s="45">
        <f>'Property % affected'!O61*'Population Estimate'!C60</f>
        <v>2679.6211596187964</v>
      </c>
      <c r="P61" s="45">
        <f>'Property % affected'!P61*'Population Estimate'!D60</f>
        <v>2031.3229722788353</v>
      </c>
      <c r="Q61" s="45">
        <f>'Property % affected'!Q61*'Population Estimate'!E60</f>
        <v>999.13857403745078</v>
      </c>
      <c r="R61" s="45">
        <f>'Property % affected'!R61*'Population Estimate'!F60</f>
        <v>640.84157842750164</v>
      </c>
      <c r="S61" s="45">
        <f>'Property % affected'!S61*'Population Estimate'!G60</f>
        <v>349.90544490478169</v>
      </c>
      <c r="U61">
        <v>2080</v>
      </c>
      <c r="V61" s="43">
        <f>'Population Estimate'!J60*Assumptions!C$41*'Property % affected'!B61</f>
        <v>24.136340069153317</v>
      </c>
      <c r="W61" s="43">
        <f>'Population Estimate'!K60*Assumptions!D$41*'Property % affected'!C61</f>
        <v>34.903501594971495</v>
      </c>
      <c r="X61" s="43">
        <f>'Population Estimate'!L60*Assumptions!E$41*'Property % affected'!D61</f>
        <v>37.726766780757828</v>
      </c>
      <c r="Y61" s="43">
        <f>'Population Estimate'!M60*Assumptions!F$41*'Property % affected'!E61</f>
        <v>40.40906794897132</v>
      </c>
      <c r="Z61" s="43">
        <f>'Population Estimate'!N60*Assumptions!G$41*'Property % affected'!F61</f>
        <v>30.263015440896272</v>
      </c>
      <c r="AA61" s="43">
        <f>'Population Estimate'!O60*Assumptions!H$41*'Property % affected'!G61</f>
        <v>16.185753355479239</v>
      </c>
      <c r="AB61" s="44">
        <f>'Population Estimate'!J60*Assumptions!C$41*'Property % affected'!H61</f>
        <v>62.71031550812971</v>
      </c>
      <c r="AC61" s="44">
        <f>'Population Estimate'!K60*Assumptions!D$41*'Property % affected'!I61</f>
        <v>75.15891034488611</v>
      </c>
      <c r="AD61" s="44">
        <f>'Population Estimate'!L60*Assumptions!E$41*'Property % affected'!J61</f>
        <v>48.613872123600927</v>
      </c>
      <c r="AE61" s="44">
        <f>'Population Estimate'!M60*Assumptions!F$41*'Property % affected'!K61</f>
        <v>58.266768796415327</v>
      </c>
      <c r="AF61" s="44">
        <f>'Population Estimate'!N60*Assumptions!G$41*'Property % affected'!L61</f>
        <v>47.055139016656241</v>
      </c>
      <c r="AG61" s="44">
        <f>'Population Estimate'!O60*Assumptions!H$41*'Property % affected'!M61</f>
        <v>17.991976484962038</v>
      </c>
      <c r="AH61" s="45">
        <f>'Population Estimate'!J60*Assumptions!C$41*'Property % affected'!N61</f>
        <v>1217.839818639985</v>
      </c>
      <c r="AI61" s="45">
        <f>'Population Estimate'!K60*Assumptions!D$41*'Property % affected'!O61</f>
        <v>2447.0085391989996</v>
      </c>
      <c r="AJ61" s="45">
        <f>'Population Estimate'!L60*Assumptions!E$41*'Property % affected'!P61</f>
        <v>1835.5069723341571</v>
      </c>
      <c r="AK61" s="45">
        <f>'Population Estimate'!M60*Assumptions!F$41*'Property % affected'!Q61</f>
        <v>996.56760800651591</v>
      </c>
      <c r="AL61" s="45">
        <f>'Population Estimate'!N60*Assumptions!G$41*'Property % affected'!R61</f>
        <v>627.75111914151603</v>
      </c>
      <c r="AM61" s="45">
        <f>'Population Estimate'!O60*Assumptions!H$41*'Property % affected'!S61</f>
        <v>320.03541972336808</v>
      </c>
    </row>
    <row r="62" spans="1:39" x14ac:dyDescent="0.35">
      <c r="A62">
        <v>2081</v>
      </c>
      <c r="B62" s="43">
        <f>'Property % affected'!B62*'Population Estimate'!B61</f>
        <v>26.495866602483304</v>
      </c>
      <c r="C62" s="43">
        <f>'Property % affected'!C62*'Population Estimate'!C61</f>
        <v>39.061773416162659</v>
      </c>
      <c r="D62" s="43">
        <f>'Property % affected'!D62*'Population Estimate'!D61</f>
        <v>42.669501895954753</v>
      </c>
      <c r="E62" s="43">
        <f>'Property % affected'!E62*'Population Estimate'!E61</f>
        <v>41.404051204650123</v>
      </c>
      <c r="F62" s="43">
        <f>'Property % affected'!F62*'Population Estimate'!F61</f>
        <v>31.573332964000446</v>
      </c>
      <c r="G62" s="43">
        <f>'Property % affected'!G62*'Population Estimate'!G61</f>
        <v>18.085504035662044</v>
      </c>
      <c r="H62" s="44">
        <f>'Property % affected'!H62*'Population Estimate'!B61</f>
        <v>68.327280456747047</v>
      </c>
      <c r="I62" s="44">
        <f>'Property % affected'!I62*'Population Estimate'!C61</f>
        <v>83.485657196579027</v>
      </c>
      <c r="J62" s="44">
        <f>'Property % affected'!J62*'Population Estimate'!D61</f>
        <v>54.572850300454952</v>
      </c>
      <c r="K62" s="44">
        <f>'Property % affected'!K62*'Population Estimate'!E61</f>
        <v>59.256142445951092</v>
      </c>
      <c r="L62" s="44">
        <f>'Property % affected'!L62*'Population Estimate'!F61</f>
        <v>48.726332918733682</v>
      </c>
      <c r="M62" s="44">
        <f>'Property % affected'!M62*'Population Estimate'!G61</f>
        <v>19.953772241586265</v>
      </c>
      <c r="N62" s="45">
        <f>'Property % affected'!N62*'Population Estimate'!B61</f>
        <v>1326.3051950238237</v>
      </c>
      <c r="O62" s="45">
        <f>'Property % affected'!O62*'Population Estimate'!C61</f>
        <v>2716.846060584885</v>
      </c>
      <c r="P62" s="45">
        <f>'Property % affected'!P62*'Population Estimate'!D61</f>
        <v>2059.5418106776101</v>
      </c>
      <c r="Q62" s="45">
        <f>'Property % affected'!Q62*'Population Estimate'!E61</f>
        <v>1013.0184593848384</v>
      </c>
      <c r="R62" s="45">
        <f>'Property % affected'!R62*'Population Estimate'!F61</f>
        <v>649.74405488626689</v>
      </c>
      <c r="S62" s="45">
        <f>'Property % affected'!S62*'Population Estimate'!G61</f>
        <v>354.76627961170294</v>
      </c>
      <c r="U62">
        <v>2081</v>
      </c>
      <c r="V62" s="43">
        <f>'Population Estimate'!J61*Assumptions!C$41*'Property % affected'!B62</f>
        <v>24.667007198047269</v>
      </c>
      <c r="W62" s="43">
        <f>'Population Estimate'!K61*Assumptions!D$41*'Property % affected'!C62</f>
        <v>35.670898015749493</v>
      </c>
      <c r="X62" s="43">
        <f>'Population Estimate'!L61*Assumptions!E$41*'Property % affected'!D62</f>
        <v>38.556236159820102</v>
      </c>
      <c r="Y62" s="43">
        <f>'Population Estimate'!M61*Assumptions!F$41*'Property % affected'!E62</f>
        <v>41.297511018977886</v>
      </c>
      <c r="Z62" s="43">
        <f>'Population Estimate'!N61*Assumptions!G$41*'Property % affected'!F62</f>
        <v>30.928385064860855</v>
      </c>
      <c r="AA62" s="43">
        <f>'Population Estimate'!O61*Assumptions!H$41*'Property % affected'!G62</f>
        <v>16.541617054678397</v>
      </c>
      <c r="AB62" s="44">
        <f>'Population Estimate'!J61*Assumptions!C$41*'Property % affected'!H62</f>
        <v>63.611035794224911</v>
      </c>
      <c r="AC62" s="44">
        <f>'Population Estimate'!K61*Assumptions!D$41*'Property % affected'!I62</f>
        <v>76.238432185589858</v>
      </c>
      <c r="AD62" s="44">
        <f>'Population Estimate'!L61*Assumptions!E$41*'Property % affected'!J62</f>
        <v>49.312122490427534</v>
      </c>
      <c r="AE62" s="44">
        <f>'Population Estimate'!M61*Assumptions!F$41*'Property % affected'!K62</f>
        <v>59.103665569057867</v>
      </c>
      <c r="AF62" s="44">
        <f>'Population Estimate'!N61*Assumptions!G$41*'Property % affected'!L62</f>
        <v>47.731001000986986</v>
      </c>
      <c r="AG62" s="44">
        <f>'Population Estimate'!O61*Assumptions!H$41*'Property % affected'!M62</f>
        <v>18.250398693105002</v>
      </c>
      <c r="AH62" s="45">
        <f>'Population Estimate'!J61*Assumptions!C$41*'Property % affected'!N62</f>
        <v>1234.7578693423022</v>
      </c>
      <c r="AI62" s="45">
        <f>'Population Estimate'!K61*Assumptions!D$41*'Property % affected'!O62</f>
        <v>2481.0020200341087</v>
      </c>
      <c r="AJ62" s="45">
        <f>'Population Estimate'!L61*Assumptions!E$41*'Property % affected'!P62</f>
        <v>1861.0055638131944</v>
      </c>
      <c r="AK62" s="45">
        <f>'Population Estimate'!M61*Assumptions!F$41*'Property % affected'!Q62</f>
        <v>1010.4117778739205</v>
      </c>
      <c r="AL62" s="45">
        <f>'Population Estimate'!N61*Assumptions!G$41*'Property % affected'!R62</f>
        <v>636.4717448753114</v>
      </c>
      <c r="AM62" s="45">
        <f>'Population Estimate'!O61*Assumptions!H$41*'Property % affected'!S62</f>
        <v>324.48130445676736</v>
      </c>
    </row>
    <row r="63" spans="1:39" x14ac:dyDescent="0.35">
      <c r="A63">
        <v>2082</v>
      </c>
      <c r="B63" s="43">
        <f>'Property % affected'!B63*'Population Estimate'!B62</f>
        <v>27.078410824896988</v>
      </c>
      <c r="C63" s="43">
        <f>'Property % affected'!C63*'Population Estimate'!C62</f>
        <v>39.920594558426608</v>
      </c>
      <c r="D63" s="43">
        <f>'Property % affected'!D63*'Population Estimate'!D62</f>
        <v>43.60764338706673</v>
      </c>
      <c r="E63" s="43">
        <f>'Property % affected'!E63*'Population Estimate'!E62</f>
        <v>42.314370205559058</v>
      </c>
      <c r="F63" s="43">
        <f>'Property % affected'!F63*'Population Estimate'!F62</f>
        <v>32.267511530660265</v>
      </c>
      <c r="G63" s="43">
        <f>'Property % affected'!G63*'Population Estimate'!G62</f>
        <v>18.483136090634222</v>
      </c>
      <c r="H63" s="44">
        <f>'Property % affected'!H63*'Population Estimate'!B62</f>
        <v>69.308678287429757</v>
      </c>
      <c r="I63" s="44">
        <f>'Property % affected'!I63*'Population Estimate'!C62</f>
        <v>84.684777698934013</v>
      </c>
      <c r="J63" s="44">
        <f>'Property % affected'!J63*'Population Estimate'!D62</f>
        <v>55.356690613445934</v>
      </c>
      <c r="K63" s="44">
        <f>'Property % affected'!K63*'Population Estimate'!E62</f>
        <v>60.107249782030344</v>
      </c>
      <c r="L63" s="44">
        <f>'Property % affected'!L63*'Population Estimate'!F62</f>
        <v>49.426198581524694</v>
      </c>
      <c r="M63" s="44">
        <f>'Property % affected'!M63*'Population Estimate'!G62</f>
        <v>20.240372098348107</v>
      </c>
      <c r="N63" s="45">
        <f>'Property % affected'!N63*'Population Estimate'!B62</f>
        <v>1344.7300306982049</v>
      </c>
      <c r="O63" s="45">
        <f>'Property % affected'!O63*'Population Estimate'!C62</f>
        <v>2754.5880843714745</v>
      </c>
      <c r="P63" s="45">
        <f>'Property % affected'!P63*'Population Estimate'!D62</f>
        <v>2088.152661007251</v>
      </c>
      <c r="Q63" s="45">
        <f>'Property % affected'!Q63*'Population Estimate'!E62</f>
        <v>1027.0911620473241</v>
      </c>
      <c r="R63" s="45">
        <f>'Property % affected'!R63*'Population Estimate'!F62</f>
        <v>658.77020323176168</v>
      </c>
      <c r="S63" s="45">
        <f>'Property % affected'!S63*'Population Estimate'!G62</f>
        <v>359.69464031569584</v>
      </c>
      <c r="U63">
        <v>2082</v>
      </c>
      <c r="V63" s="43">
        <f>'Population Estimate'!J62*Assumptions!C$41*'Property % affected'!B63</f>
        <v>25.209341696595519</v>
      </c>
      <c r="W63" s="43">
        <f>'Population Estimate'!K62*Assumptions!D$41*'Property % affected'!C63</f>
        <v>36.455166590887735</v>
      </c>
      <c r="X63" s="43">
        <f>'Population Estimate'!L62*Assumptions!E$41*'Property % affected'!D63</f>
        <v>39.403942443592499</v>
      </c>
      <c r="Y63" s="43">
        <f>'Population Estimate'!M62*Assumptions!F$41*'Property % affected'!E63</f>
        <v>42.205487602839312</v>
      </c>
      <c r="Z63" s="43">
        <f>'Population Estimate'!N62*Assumptions!G$41*'Property % affected'!F63</f>
        <v>31.608383658544572</v>
      </c>
      <c r="AA63" s="43">
        <f>'Population Estimate'!O62*Assumptions!H$41*'Property % affected'!G63</f>
        <v>16.905304855087213</v>
      </c>
      <c r="AB63" s="44">
        <f>'Population Estimate'!J62*Assumptions!C$41*'Property % affected'!H63</f>
        <v>64.524693298498789</v>
      </c>
      <c r="AC63" s="44">
        <f>'Population Estimate'!K62*Assumptions!D$41*'Property % affected'!I63</f>
        <v>77.333459405485627</v>
      </c>
      <c r="AD63" s="44">
        <f>'Population Estimate'!L62*Assumptions!E$41*'Property % affected'!J63</f>
        <v>50.020401961159592</v>
      </c>
      <c r="AE63" s="44">
        <f>'Population Estimate'!M62*Assumptions!F$41*'Property % affected'!K63</f>
        <v>59.95258285051748</v>
      </c>
      <c r="AF63" s="44">
        <f>'Population Estimate'!N62*Assumptions!G$41*'Property % affected'!L63</f>
        <v>48.416570520592487</v>
      </c>
      <c r="AG63" s="44">
        <f>'Population Estimate'!O62*Assumptions!H$41*'Property % affected'!M63</f>
        <v>18.512532668974949</v>
      </c>
      <c r="AH63" s="45">
        <f>'Population Estimate'!J62*Assumptions!C$41*'Property % affected'!N63</f>
        <v>1251.9109431036336</v>
      </c>
      <c r="AI63" s="45">
        <f>'Population Estimate'!K62*Assumptions!D$41*'Property % affected'!O63</f>
        <v>2515.467733279027</v>
      </c>
      <c r="AJ63" s="45">
        <f>'Population Estimate'!L62*Assumptions!E$41*'Property % affected'!P63</f>
        <v>1886.8583779550788</v>
      </c>
      <c r="AK63" s="45">
        <f>'Population Estimate'!M62*Assumptions!F$41*'Property % affected'!Q63</f>
        <v>1024.4482689022557</v>
      </c>
      <c r="AL63" s="45">
        <f>'Population Estimate'!N62*Assumptions!G$41*'Property % affected'!R63</f>
        <v>645.31351625245156</v>
      </c>
      <c r="AM63" s="45">
        <f>'Population Estimate'!O62*Assumptions!H$41*'Property % affected'!S63</f>
        <v>328.98895076355677</v>
      </c>
    </row>
    <row r="64" spans="1:39" x14ac:dyDescent="0.35">
      <c r="A64">
        <v>2083</v>
      </c>
      <c r="B64" s="43">
        <f>'Property % affected'!B64*'Population Estimate'!B63</f>
        <v>27.673762998685074</v>
      </c>
      <c r="C64" s="43">
        <f>'Property % affected'!C64*'Population Estimate'!C63</f>
        <v>40.79829794002314</v>
      </c>
      <c r="D64" s="43">
        <f>'Property % affected'!D64*'Population Estimate'!D63</f>
        <v>44.566411072960456</v>
      </c>
      <c r="E64" s="43">
        <f>'Property % affected'!E64*'Population Estimate'!E63</f>
        <v>43.244703689575452</v>
      </c>
      <c r="F64" s="43">
        <f>'Property % affected'!F64*'Population Estimate'!F63</f>
        <v>32.976952467085091</v>
      </c>
      <c r="G64" s="43">
        <f>'Property % affected'!G64*'Population Estimate'!G63</f>
        <v>18.889510575501063</v>
      </c>
      <c r="H64" s="44">
        <f>'Property % affected'!H64*'Population Estimate'!B63</f>
        <v>70.304172123333657</v>
      </c>
      <c r="I64" s="44">
        <f>'Property % affected'!I64*'Population Estimate'!C63</f>
        <v>85.901121398990838</v>
      </c>
      <c r="J64" s="44">
        <f>'Property % affected'!J64*'Population Estimate'!D63</f>
        <v>56.151789375150649</v>
      </c>
      <c r="K64" s="44">
        <f>'Property % affected'!K64*'Population Estimate'!E63</f>
        <v>60.970581735974129</v>
      </c>
      <c r="L64" s="44">
        <f>'Property % affected'!L64*'Population Estimate'!F63</f>
        <v>50.136116549026816</v>
      </c>
      <c r="M64" s="44">
        <f>'Property % affected'!M64*'Population Estimate'!G63</f>
        <v>20.53108844380699</v>
      </c>
      <c r="N64" s="45">
        <f>'Property % affected'!N64*'Population Estimate'!B63</f>
        <v>1363.410821465653</v>
      </c>
      <c r="O64" s="45">
        <f>'Property % affected'!O64*'Population Estimate'!C63</f>
        <v>2792.8544147723287</v>
      </c>
      <c r="P64" s="45">
        <f>'Property % affected'!P64*'Population Estimate'!D63</f>
        <v>2117.160969039543</v>
      </c>
      <c r="Q64" s="45">
        <f>'Property % affected'!Q64*'Population Estimate'!E63</f>
        <v>1041.3593606145407</v>
      </c>
      <c r="R64" s="45">
        <f>'Property % affected'!R64*'Population Estimate'!F63</f>
        <v>667.92174149555149</v>
      </c>
      <c r="S64" s="45">
        <f>'Property % affected'!S64*'Population Estimate'!G63</f>
        <v>364.691465077928</v>
      </c>
      <c r="U64">
        <v>2083</v>
      </c>
      <c r="V64" s="43">
        <f>'Population Estimate'!J63*Assumptions!C$41*'Property % affected'!B64</f>
        <v>25.76360008627308</v>
      </c>
      <c r="W64" s="43">
        <f>'Population Estimate'!K63*Assumptions!D$41*'Property % affected'!C64</f>
        <v>37.256678275455897</v>
      </c>
      <c r="X64" s="43">
        <f>'Population Estimate'!L63*Assumptions!E$41*'Property % affected'!D64</f>
        <v>40.270286592860096</v>
      </c>
      <c r="Y64" s="43">
        <f>'Population Estimate'!M63*Assumptions!F$41*'Property % affected'!E64</f>
        <v>43.133427168887764</v>
      </c>
      <c r="Z64" s="43">
        <f>'Population Estimate'!N63*Assumptions!G$41*'Property % affected'!F64</f>
        <v>32.303332857843245</v>
      </c>
      <c r="AA64" s="43">
        <f>'Population Estimate'!O63*Assumptions!H$41*'Property % affected'!G64</f>
        <v>17.276988779195957</v>
      </c>
      <c r="AB64" s="44">
        <f>'Population Estimate'!J63*Assumptions!C$41*'Property % affected'!H64</f>
        <v>65.451473840696707</v>
      </c>
      <c r="AC64" s="44">
        <f>'Population Estimate'!K63*Assumptions!D$41*'Property % affected'!I64</f>
        <v>78.444214711307794</v>
      </c>
      <c r="AD64" s="44">
        <f>'Population Estimate'!L63*Assumptions!E$41*'Property % affected'!J64</f>
        <v>50.738854585739539</v>
      </c>
      <c r="AE64" s="44">
        <f>'Population Estimate'!M63*Assumptions!F$41*'Property % affected'!K64</f>
        <v>60.813693293667171</v>
      </c>
      <c r="AF64" s="44">
        <f>'Population Estimate'!N63*Assumptions!G$41*'Property % affected'!L64</f>
        <v>49.111987006663306</v>
      </c>
      <c r="AG64" s="44">
        <f>'Population Estimate'!O63*Assumptions!H$41*'Property % affected'!M64</f>
        <v>18.778431725403451</v>
      </c>
      <c r="AH64" s="45">
        <f>'Population Estimate'!J63*Assumptions!C$41*'Property % affected'!N64</f>
        <v>1269.3023048295668</v>
      </c>
      <c r="AI64" s="45">
        <f>'Population Estimate'!K63*Assumptions!D$41*'Property % affected'!O64</f>
        <v>2550.4122391165688</v>
      </c>
      <c r="AJ64" s="45">
        <f>'Population Estimate'!L63*Assumptions!E$41*'Property % affected'!P64</f>
        <v>1913.0703355686708</v>
      </c>
      <c r="AK64" s="45">
        <f>'Population Estimate'!M63*Assumptions!F$41*'Property % affected'!Q64</f>
        <v>1038.6797527886538</v>
      </c>
      <c r="AL64" s="45">
        <f>'Population Estimate'!N63*Assumptions!G$41*'Property % affected'!R64</f>
        <v>654.27811621030276</v>
      </c>
      <c r="AM64" s="45">
        <f>'Population Estimate'!O63*Assumptions!H$41*'Property % affected'!S64</f>
        <v>333.55921662638218</v>
      </c>
    </row>
    <row r="65" spans="1:39" x14ac:dyDescent="0.35">
      <c r="A65">
        <v>2084</v>
      </c>
      <c r="B65" s="43">
        <f>'Property % affected'!B65*'Population Estimate'!B64</f>
        <v>28.28220472241486</v>
      </c>
      <c r="C65" s="43">
        <f>'Property % affected'!C65*'Population Estimate'!C64</f>
        <v>41.695298710212882</v>
      </c>
      <c r="D65" s="43">
        <f>'Property % affected'!D65*'Population Estimate'!D64</f>
        <v>45.546258445902495</v>
      </c>
      <c r="E65" s="43">
        <f>'Property % affected'!E65*'Population Estimate'!E64</f>
        <v>44.195491699732187</v>
      </c>
      <c r="F65" s="43">
        <f>'Property % affected'!F65*'Population Estimate'!F64</f>
        <v>33.701991335249915</v>
      </c>
      <c r="G65" s="43">
        <f>'Property % affected'!G65*'Population Estimate'!G64</f>
        <v>19.304819703338719</v>
      </c>
      <c r="H65" s="44">
        <f>'Property % affected'!H65*'Population Estimate'!B64</f>
        <v>71.313964428084617</v>
      </c>
      <c r="I65" s="44">
        <f>'Property % affected'!I65*'Population Estimate'!C64</f>
        <v>87.134935676840627</v>
      </c>
      <c r="J65" s="44">
        <f>'Property % affected'!J65*'Population Estimate'!D64</f>
        <v>56.958308292826729</v>
      </c>
      <c r="K65" s="44">
        <f>'Property % affected'!K65*'Population Estimate'!E64</f>
        <v>61.846313892312857</v>
      </c>
      <c r="L65" s="44">
        <f>'Property % affected'!L65*'Population Estimate'!F64</f>
        <v>50.856231204420091</v>
      </c>
      <c r="M65" s="44">
        <f>'Property % affected'!M65*'Population Estimate'!G64</f>
        <v>20.825980403879392</v>
      </c>
      <c r="N65" s="45">
        <f>'Property % affected'!N65*'Population Estimate'!B64</f>
        <v>1382.3511230164784</v>
      </c>
      <c r="O65" s="45">
        <f>'Property % affected'!O65*'Population Estimate'!C64</f>
        <v>2831.6523353774164</v>
      </c>
      <c r="P65" s="45">
        <f>'Property % affected'!P65*'Population Estimate'!D64</f>
        <v>2146.5722561981261</v>
      </c>
      <c r="Q65" s="45">
        <f>'Property % affected'!Q65*'Population Estimate'!E64</f>
        <v>1055.8257708866927</v>
      </c>
      <c r="R65" s="45">
        <f>'Property % affected'!R65*'Population Estimate'!F64</f>
        <v>677.20041157584228</v>
      </c>
      <c r="S65" s="45">
        <f>'Property % affected'!S65*'Population Estimate'!G64</f>
        <v>369.75770499097399</v>
      </c>
      <c r="U65">
        <v>2084</v>
      </c>
      <c r="V65" s="43">
        <f>'Population Estimate'!J64*Assumptions!C$41*'Property % affected'!B65</f>
        <v>26.330044528495183</v>
      </c>
      <c r="W65" s="43">
        <f>'Population Estimate'!K64*Assumptions!D$41*'Property % affected'!C65</f>
        <v>38.075812180427242</v>
      </c>
      <c r="X65" s="43">
        <f>'Population Estimate'!L64*Assumptions!E$41*'Property % affected'!D65</f>
        <v>41.155678384024029</v>
      </c>
      <c r="Y65" s="43">
        <f>'Population Estimate'!M64*Assumptions!F$41*'Property % affected'!E65</f>
        <v>44.081768627845037</v>
      </c>
      <c r="Z65" s="43">
        <f>'Population Estimate'!N64*Assumptions!G$41*'Property % affected'!F65</f>
        <v>33.013561370213495</v>
      </c>
      <c r="AA65" s="43">
        <f>'Population Estimate'!O64*Assumptions!H$41*'Property % affected'!G65</f>
        <v>17.656844631621006</v>
      </c>
      <c r="AB65" s="44">
        <f>'Population Estimate'!J64*Assumptions!C$41*'Property % affected'!H65</f>
        <v>66.39156590952868</v>
      </c>
      <c r="AC65" s="44">
        <f>'Population Estimate'!K64*Assumptions!D$41*'Property % affected'!I65</f>
        <v>79.570924008570401</v>
      </c>
      <c r="AD65" s="44">
        <f>'Population Estimate'!L64*Assumptions!E$41*'Property % affected'!J65</f>
        <v>51.467626483126729</v>
      </c>
      <c r="AE65" s="44">
        <f>'Population Estimate'!M64*Assumptions!F$41*'Property % affected'!K65</f>
        <v>61.687172031226304</v>
      </c>
      <c r="AF65" s="44">
        <f>'Population Estimate'!N64*Assumptions!G$41*'Property % affected'!L65</f>
        <v>49.817391893066876</v>
      </c>
      <c r="AG65" s="44">
        <f>'Population Estimate'!O64*Assumptions!H$41*'Property % affected'!M65</f>
        <v>19.048149940964517</v>
      </c>
      <c r="AH65" s="45">
        <f>'Population Estimate'!J64*Assumptions!C$41*'Property % affected'!N65</f>
        <v>1286.935264781275</v>
      </c>
      <c r="AI65" s="45">
        <f>'Population Estimate'!K64*Assumptions!D$41*'Property % affected'!O65</f>
        <v>2585.8421888626444</v>
      </c>
      <c r="AJ65" s="45">
        <f>'Population Estimate'!L64*Assumptions!E$41*'Property % affected'!P65</f>
        <v>1939.6464258219796</v>
      </c>
      <c r="AK65" s="45">
        <f>'Population Estimate'!M64*Assumptions!F$41*'Property % affected'!Q65</f>
        <v>1053.1089383450699</v>
      </c>
      <c r="AL65" s="45">
        <f>'Population Estimate'!N64*Assumptions!G$41*'Property % affected'!R65</f>
        <v>663.36725106534789</v>
      </c>
      <c r="AM65" s="45">
        <f>'Population Estimate'!O64*Assumptions!H$41*'Property % affected'!S65</f>
        <v>338.19297194685799</v>
      </c>
    </row>
    <row r="66" spans="1:39" x14ac:dyDescent="0.35">
      <c r="A66">
        <v>2085</v>
      </c>
      <c r="B66" s="43">
        <f>'Property % affected'!B66*'Population Estimate'!B65</f>
        <v>28.904023785944538</v>
      </c>
      <c r="C66" s="43">
        <f>'Property % affected'!C66*'Population Estimate'!C65</f>
        <v>42.612021145823661</v>
      </c>
      <c r="D66" s="43">
        <f>'Property % affected'!D66*'Population Estimate'!D65</f>
        <v>46.547648968744788</v>
      </c>
      <c r="E66" s="43">
        <f>'Property % affected'!E66*'Population Estimate'!E65</f>
        <v>45.167183953949596</v>
      </c>
      <c r="F66" s="43">
        <f>'Property % affected'!F66*'Population Estimate'!F65</f>
        <v>34.442971074872617</v>
      </c>
      <c r="G66" s="43">
        <f>'Property % affected'!G66*'Population Estimate'!G65</f>
        <v>19.729259913264276</v>
      </c>
      <c r="H66" s="44">
        <f>'Property % affected'!H66*'Population Estimate'!B65</f>
        <v>72.338260573332335</v>
      </c>
      <c r="I66" s="44">
        <f>'Property % affected'!I66*'Population Estimate'!C65</f>
        <v>88.386471465742133</v>
      </c>
      <c r="J66" s="44">
        <f>'Property % affected'!J66*'Population Estimate'!D65</f>
        <v>57.776411396364161</v>
      </c>
      <c r="K66" s="44">
        <f>'Property % affected'!K66*'Population Estimate'!E65</f>
        <v>62.73462435753121</v>
      </c>
      <c r="L66" s="44">
        <f>'Property % affected'!L66*'Population Estimate'!F65</f>
        <v>51.586689004687891</v>
      </c>
      <c r="M66" s="44">
        <f>'Property % affected'!M66*'Population Estimate'!G65</f>
        <v>21.125107953718665</v>
      </c>
      <c r="N66" s="45">
        <f>'Property % affected'!N66*'Population Estimate'!B65</f>
        <v>1401.5545404361144</v>
      </c>
      <c r="O66" s="45">
        <f>'Property % affected'!O66*'Population Estimate'!C65</f>
        <v>2870.9892309592578</v>
      </c>
      <c r="P66" s="45">
        <f>'Property % affected'!P66*'Population Estimate'!D65</f>
        <v>2176.3921206094433</v>
      </c>
      <c r="Q66" s="45">
        <f>'Property % affected'!Q66*'Population Estimate'!E65</f>
        <v>1070.4931463914795</v>
      </c>
      <c r="R66" s="45">
        <f>'Property % affected'!R66*'Population Estimate'!F65</f>
        <v>686.60797956903275</v>
      </c>
      <c r="S66" s="45">
        <f>'Property % affected'!S66*'Population Estimate'!G65</f>
        <v>374.89432435984611</v>
      </c>
      <c r="U66">
        <v>2085</v>
      </c>
      <c r="V66" s="43">
        <f>'Population Estimate'!J65*Assumptions!C$41*'Property % affected'!B66</f>
        <v>26.908942948618265</v>
      </c>
      <c r="W66" s="43">
        <f>'Population Estimate'!K65*Assumptions!D$41*'Property % affected'!C66</f>
        <v>38.912955751996151</v>
      </c>
      <c r="X66" s="43">
        <f>'Population Estimate'!L65*Assumptions!E$41*'Property % affected'!D66</f>
        <v>42.060536602923783</v>
      </c>
      <c r="Y66" s="43">
        <f>'Population Estimate'!M65*Assumptions!F$41*'Property % affected'!E66</f>
        <v>45.05096054042513</v>
      </c>
      <c r="Z66" s="43">
        <f>'Population Estimate'!N65*Assumptions!G$41*'Property % affected'!F66</f>
        <v>33.739405130149805</v>
      </c>
      <c r="AA66" s="43">
        <f>'Population Estimate'!O65*Assumptions!H$41*'Property % affected'!G66</f>
        <v>18.045052082259463</v>
      </c>
      <c r="AB66" s="44">
        <f>'Population Estimate'!J65*Assumptions!C$41*'Property % affected'!H66</f>
        <v>67.345160701004161</v>
      </c>
      <c r="AC66" s="44">
        <f>'Population Estimate'!K65*Assumptions!D$41*'Property % affected'!I66</f>
        <v>80.71381644751159</v>
      </c>
      <c r="AD66" s="44">
        <f>'Population Estimate'!L65*Assumptions!E$41*'Property % affected'!J66</f>
        <v>52.206865871015182</v>
      </c>
      <c r="AE66" s="44">
        <f>'Population Estimate'!M65*Assumptions!F$41*'Property % affected'!K66</f>
        <v>62.573196711379055</v>
      </c>
      <c r="AF66" s="44">
        <f>'Population Estimate'!N65*Assumptions!G$41*'Property % affected'!L66</f>
        <v>50.532928645112435</v>
      </c>
      <c r="AG66" s="44">
        <f>'Population Estimate'!O65*Assumptions!H$41*'Property % affected'!M66</f>
        <v>19.321742170973074</v>
      </c>
      <c r="AH66" s="45">
        <f>'Population Estimate'!J65*Assumptions!C$41*'Property % affected'!N66</f>
        <v>1304.8131792055904</v>
      </c>
      <c r="AI66" s="45">
        <f>'Population Estimate'!K65*Assumptions!D$41*'Property % affected'!O66</f>
        <v>2621.7643262322567</v>
      </c>
      <c r="AJ66" s="45">
        <f>'Population Estimate'!L65*Assumptions!E$41*'Property % affected'!P66</f>
        <v>1966.5917071917991</v>
      </c>
      <c r="AK66" s="45">
        <f>'Population Estimate'!M65*Assumptions!F$41*'Property % affected'!Q66</f>
        <v>1067.7385720138736</v>
      </c>
      <c r="AL66" s="45">
        <f>'Population Estimate'!N65*Assumptions!G$41*'Property % affected'!R66</f>
        <v>672.58265083796618</v>
      </c>
      <c r="AM66" s="45">
        <f>'Population Estimate'!O65*Assumptions!H$41*'Property % affected'!S66</f>
        <v>342.89109871114289</v>
      </c>
    </row>
    <row r="67" spans="1:39" x14ac:dyDescent="0.35">
      <c r="A67">
        <v>2086</v>
      </c>
      <c r="B67" s="43">
        <f>'Property % affected'!B67*'Population Estimate'!B66</f>
        <v>29.539514306546394</v>
      </c>
      <c r="C67" s="43">
        <f>'Property % affected'!C67*'Population Estimate'!C66</f>
        <v>43.54889885193132</v>
      </c>
      <c r="D67" s="43">
        <f>'Property % affected'!D67*'Population Estimate'!D66</f>
        <v>47.571056294140249</v>
      </c>
      <c r="E67" s="43">
        <f>'Property % affected'!E67*'Population Estimate'!E66</f>
        <v>46.160240057749689</v>
      </c>
      <c r="F67" s="43">
        <f>'Property % affected'!F67*'Population Estimate'!F66</f>
        <v>35.200242165622583</v>
      </c>
      <c r="G67" s="43">
        <f>'Property % affected'!G67*'Population Estimate'!G66</f>
        <v>20.163031963350484</v>
      </c>
      <c r="H67" s="44">
        <f>'Property % affected'!H67*'Population Estimate'!B66</f>
        <v>73.377268880518955</v>
      </c>
      <c r="I67" s="44">
        <f>'Property % affected'!I67*'Population Estimate'!C66</f>
        <v>89.655983303156603</v>
      </c>
      <c r="J67" s="44">
        <f>'Property % affected'!J67*'Population Estimate'!D66</f>
        <v>58.606265071645701</v>
      </c>
      <c r="K67" s="44">
        <f>'Property % affected'!K67*'Population Estimate'!E66</f>
        <v>63.63569379629147</v>
      </c>
      <c r="L67" s="44">
        <f>'Property % affected'!L67*'Population Estimate'!F66</f>
        <v>52.327638510403297</v>
      </c>
      <c r="M67" s="44">
        <f>'Property % affected'!M67*'Population Estimate'!G66</f>
        <v>21.428531929912801</v>
      </c>
      <c r="N67" s="45">
        <f>'Property % affected'!N67*'Population Estimate'!B66</f>
        <v>1421.0247288913097</v>
      </c>
      <c r="O67" s="45">
        <f>'Property % affected'!O67*'Population Estimate'!C66</f>
        <v>2910.8725888785425</v>
      </c>
      <c r="P67" s="45">
        <f>'Property % affected'!P67*'Population Estimate'!D66</f>
        <v>2206.62623816828</v>
      </c>
      <c r="Q67" s="45">
        <f>'Property % affected'!Q67*'Population Estimate'!E66</f>
        <v>1085.3642789082</v>
      </c>
      <c r="R67" s="45">
        <f>'Property % affected'!R67*'Population Estimate'!F66</f>
        <v>696.14623610587068</v>
      </c>
      <c r="S67" s="45">
        <f>'Property % affected'!S67*'Population Estimate'!G66</f>
        <v>380.10230088553868</v>
      </c>
      <c r="U67">
        <v>2086</v>
      </c>
      <c r="V67" s="43">
        <f>'Population Estimate'!J66*Assumptions!C$41*'Property % affected'!B67</f>
        <v>27.50056916266735</v>
      </c>
      <c r="W67" s="43">
        <f>'Population Estimate'!K66*Assumptions!D$41*'Property % affected'!C67</f>
        <v>39.768504954838221</v>
      </c>
      <c r="X67" s="43">
        <f>'Population Estimate'!L66*Assumptions!E$41*'Property % affected'!D67</f>
        <v>42.985289242920686</v>
      </c>
      <c r="Y67" s="43">
        <f>'Population Estimate'!M66*Assumptions!F$41*'Property % affected'!E67</f>
        <v>46.041461329501089</v>
      </c>
      <c r="Z67" s="43">
        <f>'Population Estimate'!N66*Assumptions!G$41*'Property % affected'!F67</f>
        <v>34.481207458079737</v>
      </c>
      <c r="AA67" s="43">
        <f>'Population Estimate'!O66*Assumptions!H$41*'Property % affected'!G67</f>
        <v>18.44179475127218</v>
      </c>
      <c r="AB67" s="44">
        <f>'Population Estimate'!J66*Assumptions!C$41*'Property % affected'!H67</f>
        <v>68.312452157317622</v>
      </c>
      <c r="AC67" s="44">
        <f>'Population Estimate'!K66*Assumptions!D$41*'Property % affected'!I67</f>
        <v>81.87312446969834</v>
      </c>
      <c r="AD67" s="44">
        <f>'Population Estimate'!L66*Assumptions!E$41*'Property % affected'!J67</f>
        <v>52.956723095978077</v>
      </c>
      <c r="AE67" s="44">
        <f>'Population Estimate'!M66*Assumptions!F$41*'Property % affected'!K67</f>
        <v>63.471947533904519</v>
      </c>
      <c r="AF67" s="44">
        <f>'Population Estimate'!N66*Assumptions!G$41*'Property % affected'!L67</f>
        <v>51.258742788728938</v>
      </c>
      <c r="AG67" s="44">
        <f>'Population Estimate'!O66*Assumptions!H$41*'Property % affected'!M67</f>
        <v>19.599264058641463</v>
      </c>
      <c r="AH67" s="45">
        <f>'Population Estimate'!J66*Assumptions!C$41*'Property % affected'!N67</f>
        <v>1322.9394509738299</v>
      </c>
      <c r="AI67" s="45">
        <f>'Population Estimate'!K66*Assumptions!D$41*'Property % affected'!O67</f>
        <v>2658.1854886231013</v>
      </c>
      <c r="AJ67" s="45">
        <f>'Population Estimate'!L66*Assumptions!E$41*'Property % affected'!P67</f>
        <v>1993.9113084265343</v>
      </c>
      <c r="AK67" s="45">
        <f>'Population Estimate'!M66*Assumptions!F$41*'Property % affected'!Q67</f>
        <v>1082.5714383906054</v>
      </c>
      <c r="AL67" s="45">
        <f>'Population Estimate'!N66*Assumptions!G$41*'Property % affected'!R67</f>
        <v>681.92606958172416</v>
      </c>
      <c r="AM67" s="45">
        <f>'Population Estimate'!O66*Assumptions!H$41*'Property % affected'!S67</f>
        <v>347.65449115781666</v>
      </c>
    </row>
    <row r="68" spans="1:39" x14ac:dyDescent="0.35">
      <c r="A68">
        <v>2087</v>
      </c>
      <c r="B68" s="43">
        <f>'Property % affected'!B68*'Population Estimate'!B67</f>
        <v>30.18897686802276</v>
      </c>
      <c r="C68" s="43">
        <f>'Property % affected'!C68*'Population Estimate'!C67</f>
        <v>44.506374966952677</v>
      </c>
      <c r="D68" s="43">
        <f>'Property % affected'!D68*'Population Estimate'!D67</f>
        <v>48.616964488578013</v>
      </c>
      <c r="E68" s="43">
        <f>'Property % affected'!E68*'Population Estimate'!E67</f>
        <v>47.175129721647295</v>
      </c>
      <c r="F68" s="43">
        <f>'Property % affected'!F68*'Population Estimate'!F67</f>
        <v>35.974162792895967</v>
      </c>
      <c r="G68" s="43">
        <f>'Property % affected'!G68*'Population Estimate'!G67</f>
        <v>20.60634102558328</v>
      </c>
      <c r="H68" s="44">
        <f>'Property % affected'!H68*'Population Estimate'!B67</f>
        <v>74.431200663247367</v>
      </c>
      <c r="I68" s="44">
        <f>'Property % affected'!I68*'Population Estimate'!C67</f>
        <v>90.94372938251567</v>
      </c>
      <c r="J68" s="44">
        <f>'Property % affected'!J68*'Population Estimate'!D67</f>
        <v>59.448038094386426</v>
      </c>
      <c r="K68" s="44">
        <f>'Property % affected'!K68*'Population Estimate'!E67</f>
        <v>64.549705468177095</v>
      </c>
      <c r="L68" s="44">
        <f>'Property % affected'!L68*'Population Estimate'!F67</f>
        <v>53.0792304159434</v>
      </c>
      <c r="M68" s="44">
        <f>'Property % affected'!M68*'Population Estimate'!G67</f>
        <v>21.736314042857337</v>
      </c>
      <c r="N68" s="45">
        <f>'Property % affected'!N68*'Population Estimate'!B67</f>
        <v>1440.7653943258472</v>
      </c>
      <c r="O68" s="45">
        <f>'Property % affected'!O68*'Population Estimate'!C67</f>
        <v>2951.310000509267</v>
      </c>
      <c r="P68" s="45">
        <f>'Property % affected'!P68*'Population Estimate'!D67</f>
        <v>2237.2803636181152</v>
      </c>
      <c r="Q68" s="45">
        <f>'Property % affected'!Q68*'Population Estimate'!E67</f>
        <v>1100.4419989991381</v>
      </c>
      <c r="R68" s="45">
        <f>'Property % affected'!R68*'Population Estimate'!F67</f>
        <v>705.81699669228226</v>
      </c>
      <c r="S68" s="45">
        <f>'Property % affected'!S68*'Population Estimate'!G67</f>
        <v>385.38262585112437</v>
      </c>
      <c r="U68">
        <v>2087</v>
      </c>
      <c r="V68" s="43">
        <f>'Population Estimate'!J67*Assumptions!C$41*'Property % affected'!B68</f>
        <v>28.105203006849607</v>
      </c>
      <c r="W68" s="43">
        <f>'Population Estimate'!K67*Assumptions!D$41*'Property % affected'!C68</f>
        <v>40.642864459399547</v>
      </c>
      <c r="X68" s="43">
        <f>'Population Estimate'!L67*Assumptions!E$41*'Property % affected'!D68</f>
        <v>43.930373707336628</v>
      </c>
      <c r="Y68" s="43">
        <f>'Population Estimate'!M67*Assumptions!F$41*'Property % affected'!E68</f>
        <v>47.053739496936814</v>
      </c>
      <c r="Z68" s="43">
        <f>'Population Estimate'!N67*Assumptions!G$41*'Property % affected'!F68</f>
        <v>35.23931922275284</v>
      </c>
      <c r="AA68" s="43">
        <f>'Population Estimate'!O67*Assumptions!H$41*'Property % affected'!G68</f>
        <v>18.847260295935119</v>
      </c>
      <c r="AB68" s="44">
        <f>'Population Estimate'!J67*Assumptions!C$41*'Property % affected'!H68</f>
        <v>69.293637006292371</v>
      </c>
      <c r="AC68" s="44">
        <f>'Population Estimate'!K67*Assumptions!D$41*'Property % affected'!I68</f>
        <v>83.049083855300424</v>
      </c>
      <c r="AD68" s="44">
        <f>'Population Estimate'!L67*Assumptions!E$41*'Property % affected'!J68</f>
        <v>53.717350664045235</v>
      </c>
      <c r="AE68" s="44">
        <f>'Population Estimate'!M67*Assumptions!F$41*'Property % affected'!K68</f>
        <v>64.383607286825807</v>
      </c>
      <c r="AF68" s="44">
        <f>'Population Estimate'!N67*Assumptions!G$41*'Property % affected'!L68</f>
        <v>51.994981940062146</v>
      </c>
      <c r="AG68" s="44">
        <f>'Population Estimate'!O67*Assumptions!H$41*'Property % affected'!M68</f>
        <v>19.880772046396142</v>
      </c>
      <c r="AH68" s="45">
        <f>'Population Estimate'!J67*Assumptions!C$41*'Property % affected'!N68</f>
        <v>1341.3175302294956</v>
      </c>
      <c r="AI68" s="45">
        <f>'Population Estimate'!K67*Assumptions!D$41*'Property % affected'!O68</f>
        <v>2695.1126084169919</v>
      </c>
      <c r="AJ68" s="45">
        <f>'Population Estimate'!L67*Assumptions!E$41*'Property % affected'!P68</f>
        <v>2021.6104295224063</v>
      </c>
      <c r="AK68" s="45">
        <f>'Population Estimate'!M67*Assumptions!F$41*'Property % affected'!Q68</f>
        <v>1097.6103607539962</v>
      </c>
      <c r="AL68" s="45">
        <f>'Population Estimate'!N67*Assumptions!G$41*'Property % affected'!R68</f>
        <v>691.39928571724101</v>
      </c>
      <c r="AM68" s="45">
        <f>'Population Estimate'!O67*Assumptions!H$41*'Property % affected'!S68</f>
        <v>352.4840559480898</v>
      </c>
    </row>
    <row r="69" spans="1:39" x14ac:dyDescent="0.35">
      <c r="A69">
        <v>2088</v>
      </c>
      <c r="B69" s="43">
        <f>'Property % affected'!B69*'Population Estimate'!B68</f>
        <v>30.852718662880619</v>
      </c>
      <c r="C69" s="43">
        <f>'Property % affected'!C69*'Population Estimate'!C68</f>
        <v>45.484902372247859</v>
      </c>
      <c r="D69" s="43">
        <f>'Property % affected'!D69*'Population Estimate'!D68</f>
        <v>49.685868261344496</v>
      </c>
      <c r="E69" s="43">
        <f>'Property % affected'!E69*'Population Estimate'!E68</f>
        <v>48.212332983320792</v>
      </c>
      <c r="F69" s="43">
        <f>'Property % affected'!F69*'Population Estimate'!F68</f>
        <v>36.765099017235443</v>
      </c>
      <c r="G69" s="43">
        <f>'Property % affected'!G69*'Population Estimate'!G68</f>
        <v>21.059396782907118</v>
      </c>
      <c r="H69" s="44">
        <f>'Property % affected'!H69*'Population Estimate'!B68</f>
        <v>75.500270270258312</v>
      </c>
      <c r="I69" s="44">
        <f>'Property % affected'!I69*'Population Estimate'!C68</f>
        <v>92.249971605732739</v>
      </c>
      <c r="J69" s="44">
        <f>'Property % affected'!J69*'Population Estimate'!D68</f>
        <v>60.301901664459365</v>
      </c>
      <c r="K69" s="44">
        <f>'Property % affected'!K69*'Population Estimate'!E68</f>
        <v>65.476845264964126</v>
      </c>
      <c r="L69" s="44">
        <f>'Property % affected'!L69*'Population Estimate'!F68</f>
        <v>53.841617580137509</v>
      </c>
      <c r="M69" s="44">
        <f>'Property % affected'!M69*'Population Estimate'!G68</f>
        <v>22.048516889306089</v>
      </c>
      <c r="N69" s="45">
        <f>'Property % affected'!N69*'Population Estimate'!B68</f>
        <v>1460.7802941659336</v>
      </c>
      <c r="O69" s="45">
        <f>'Property % affected'!O69*'Population Estimate'!C68</f>
        <v>2992.3091626836745</v>
      </c>
      <c r="P69" s="45">
        <f>'Property % affected'!P69*'Population Estimate'!D68</f>
        <v>2268.3603316464714</v>
      </c>
      <c r="Q69" s="45">
        <f>'Property % affected'!Q69*'Population Estimate'!E68</f>
        <v>1115.7291765483315</v>
      </c>
      <c r="R69" s="45">
        <f>'Property % affected'!R69*'Population Estimate'!F68</f>
        <v>715.62210205493363</v>
      </c>
      <c r="S69" s="45">
        <f>'Property % affected'!S69*'Population Estimate'!G68</f>
        <v>390.73630431043307</v>
      </c>
      <c r="U69">
        <v>2088</v>
      </c>
      <c r="V69" s="43">
        <f>'Population Estimate'!J68*Assumptions!C$41*'Property % affected'!B69</f>
        <v>28.723130469915461</v>
      </c>
      <c r="W69" s="43">
        <f>'Population Estimate'!K68*Assumptions!D$41*'Property % affected'!C69</f>
        <v>41.536447833303853</v>
      </c>
      <c r="X69" s="43">
        <f>'Population Estimate'!L68*Assumptions!E$41*'Property % affected'!D69</f>
        <v>44.896237016343626</v>
      </c>
      <c r="Y69" s="43">
        <f>'Population Estimate'!M68*Assumptions!F$41*'Property % affected'!E69</f>
        <v>48.088273845186052</v>
      </c>
      <c r="Z69" s="43">
        <f>'Population Estimate'!N68*Assumptions!G$41*'Property % affected'!F69</f>
        <v>36.014099007199739</v>
      </c>
      <c r="AA69" s="43">
        <f>'Population Estimate'!O68*Assumptions!H$41*'Property % affected'!G69</f>
        <v>19.261640499400318</v>
      </c>
      <c r="AB69" s="44">
        <f>'Population Estimate'!J68*Assumptions!C$41*'Property % affected'!H69</f>
        <v>70.288914801391229</v>
      </c>
      <c r="AC69" s="44">
        <f>'Population Estimate'!K68*Assumptions!D$41*'Property % affected'!I69</f>
        <v>84.241933771043421</v>
      </c>
      <c r="AD69" s="44">
        <f>'Population Estimate'!L68*Assumptions!E$41*'Property % affected'!J69</f>
        <v>54.488903271719821</v>
      </c>
      <c r="AE69" s="44">
        <f>'Population Estimate'!M68*Assumptions!F$41*'Property % affected'!K69</f>
        <v>65.308361383585407</v>
      </c>
      <c r="AF69" s="44">
        <f>'Population Estimate'!N68*Assumptions!G$41*'Property % affected'!L69</f>
        <v>52.741795835496873</v>
      </c>
      <c r="AG69" s="44">
        <f>'Population Estimate'!O68*Assumptions!H$41*'Property % affected'!M69</f>
        <v>20.166323387356979</v>
      </c>
      <c r="AH69" s="45">
        <f>'Population Estimate'!J68*Assumptions!C$41*'Property % affected'!N69</f>
        <v>1359.9509150449724</v>
      </c>
      <c r="AI69" s="45">
        <f>'Population Estimate'!K68*Assumptions!D$41*'Property % affected'!O69</f>
        <v>2732.5527142993665</v>
      </c>
      <c r="AJ69" s="45">
        <f>'Population Estimate'!L68*Assumptions!E$41*'Property % affected'!P69</f>
        <v>2049.6943427132132</v>
      </c>
      <c r="AK69" s="45">
        <f>'Population Estimate'!M68*Assumptions!F$41*'Property % affected'!Q69</f>
        <v>1112.858201603347</v>
      </c>
      <c r="AL69" s="45">
        <f>'Population Estimate'!N68*Assumptions!G$41*'Property % affected'!R69</f>
        <v>701.00410237069286</v>
      </c>
      <c r="AM69" s="45">
        <f>'Population Estimate'!O68*Assumptions!H$41*'Property % affected'!S69</f>
        <v>357.38071233837582</v>
      </c>
    </row>
    <row r="70" spans="1:39" x14ac:dyDescent="0.35">
      <c r="A70">
        <v>2089</v>
      </c>
      <c r="B70" s="43">
        <f>'Property % affected'!B70*'Population Estimate'!B69</f>
        <v>31.531053637632162</v>
      </c>
      <c r="C70" s="43">
        <f>'Property % affected'!C70*'Population Estimate'!C69</f>
        <v>46.484943906330749</v>
      </c>
      <c r="D70" s="43">
        <f>'Property % affected'!D70*'Population Estimate'!D69</f>
        <v>50.77827319851837</v>
      </c>
      <c r="E70" s="43">
        <f>'Property % affected'!E70*'Population Estimate'!E69</f>
        <v>49.272340434667392</v>
      </c>
      <c r="F70" s="43">
        <f>'Property % affected'!F70*'Population Estimate'!F69</f>
        <v>37.573424947475068</v>
      </c>
      <c r="G70" s="43">
        <f>'Property % affected'!G70*'Population Estimate'!G69</f>
        <v>21.522413528403938</v>
      </c>
      <c r="H70" s="44">
        <f>'Property % affected'!H70*'Population Estimate'!B69</f>
        <v>76.584695129024567</v>
      </c>
      <c r="I70" s="44">
        <f>'Property % affected'!I70*'Population Estimate'!C69</f>
        <v>93.574975636468594</v>
      </c>
      <c r="J70" s="44">
        <f>'Property % affected'!J70*'Population Estimate'!D69</f>
        <v>61.168029440714207</v>
      </c>
      <c r="K70" s="44">
        <f>'Property % affected'!K70*'Population Estimate'!E69</f>
        <v>66.417301748427718</v>
      </c>
      <c r="L70" s="44">
        <f>'Property % affected'!L70*'Population Estimate'!F69</f>
        <v>54.614955057355616</v>
      </c>
      <c r="M70" s="44">
        <f>'Property % affected'!M70*'Population Estimate'!G69</f>
        <v>22.36520396510203</v>
      </c>
      <c r="N70" s="45">
        <f>'Property % affected'!N70*'Population Estimate'!B69</f>
        <v>1481.0732380353859</v>
      </c>
      <c r="O70" s="45">
        <f>'Property % affected'!O70*'Population Estimate'!C69</f>
        <v>3033.8778791572618</v>
      </c>
      <c r="P70" s="45">
        <f>'Property % affected'!P70*'Population Estimate'!D69</f>
        <v>2299.8720579954879</v>
      </c>
      <c r="Q70" s="45">
        <f>'Property % affected'!Q70*'Population Estimate'!E69</f>
        <v>1131.2287213078209</v>
      </c>
      <c r="R70" s="45">
        <f>'Property % affected'!R70*'Population Estimate'!F69</f>
        <v>725.56341849159298</v>
      </c>
      <c r="S70" s="45">
        <f>'Property % affected'!S70*'Population Estimate'!G69</f>
        <v>396.16435527935454</v>
      </c>
      <c r="U70">
        <v>2089</v>
      </c>
      <c r="V70" s="43">
        <f>'Population Estimate'!J69*Assumptions!C$41*'Property % affected'!B70</f>
        <v>29.35464382842985</v>
      </c>
      <c r="W70" s="43">
        <f>'Population Estimate'!K69*Assumptions!D$41*'Property % affected'!C70</f>
        <v>42.449677736967786</v>
      </c>
      <c r="X70" s="43">
        <f>'Population Estimate'!L69*Assumptions!E$41*'Property % affected'!D70</f>
        <v>45.883336018402105</v>
      </c>
      <c r="Y70" s="43">
        <f>'Population Estimate'!M69*Assumptions!F$41*'Property % affected'!E70</f>
        <v>49.145553703763468</v>
      </c>
      <c r="Z70" s="43">
        <f>'Population Estimate'!N69*Assumptions!G$41*'Property % affected'!F70</f>
        <v>36.805913278340128</v>
      </c>
      <c r="AA70" s="43">
        <f>'Population Estimate'!O69*Assumptions!H$41*'Property % affected'!G70</f>
        <v>19.685131361408327</v>
      </c>
      <c r="AB70" s="44">
        <f>'Population Estimate'!J69*Assumptions!C$41*'Property % affected'!H70</f>
        <v>71.298487962301607</v>
      </c>
      <c r="AC70" s="44">
        <f>'Population Estimate'!K69*Assumptions!D$41*'Property % affected'!I70</f>
        <v>85.451916818850435</v>
      </c>
      <c r="AD70" s="44">
        <f>'Population Estimate'!L69*Assumptions!E$41*'Property % affected'!J70</f>
        <v>55.271537837440569</v>
      </c>
      <c r="AE70" s="44">
        <f>'Population Estimate'!M69*Assumptions!F$41*'Property % affected'!K70</f>
        <v>66.24639790075463</v>
      </c>
      <c r="AF70" s="44">
        <f>'Population Estimate'!N69*Assumptions!G$41*'Property % affected'!L70</f>
        <v>53.499336362110284</v>
      </c>
      <c r="AG70" s="44">
        <f>'Population Estimate'!O69*Assumptions!H$41*'Property % affected'!M70</f>
        <v>20.455976156981354</v>
      </c>
      <c r="AH70" s="45">
        <f>'Population Estimate'!J69*Assumptions!C$41*'Property % affected'!N70</f>
        <v>1378.8431520873507</v>
      </c>
      <c r="AI70" s="45">
        <f>'Population Estimate'!K69*Assumptions!D$41*'Property % affected'!O70</f>
        <v>2770.5129325971207</v>
      </c>
      <c r="AJ70" s="45">
        <f>'Population Estimate'!L69*Assumptions!E$41*'Property % affected'!P70</f>
        <v>2078.1683934738453</v>
      </c>
      <c r="AK70" s="45">
        <f>'Population Estimate'!M69*Assumptions!F$41*'Property % affected'!Q70</f>
        <v>1128.3178632033755</v>
      </c>
      <c r="AL70" s="45">
        <f>'Population Estimate'!N69*Assumptions!G$41*'Property % affected'!R70</f>
        <v>710.74234771701731</v>
      </c>
      <c r="AM70" s="45">
        <f>'Population Estimate'!O69*Assumptions!H$41*'Property % affected'!S70</f>
        <v>362.34539235526245</v>
      </c>
    </row>
    <row r="71" spans="1:39" x14ac:dyDescent="0.35">
      <c r="A71">
        <v>2090</v>
      </c>
      <c r="B71" s="43">
        <f>'Property % affected'!B71*'Population Estimate'!B70</f>
        <v>31.706753712525355</v>
      </c>
      <c r="C71" s="43">
        <f>'Property % affected'!C71*'Population Estimate'!C70</f>
        <v>46.743971347012291</v>
      </c>
      <c r="D71" s="43">
        <f>'Property % affected'!D71*'Population Estimate'!D70</f>
        <v>51.061224301467838</v>
      </c>
      <c r="E71" s="43">
        <f>'Property % affected'!E71*'Population Estimate'!E70</f>
        <v>49.546900048311308</v>
      </c>
      <c r="F71" s="43">
        <f>'Property % affected'!F71*'Population Estimate'!F70</f>
        <v>37.78279484843474</v>
      </c>
      <c r="G71" s="43">
        <f>'Property % affected'!G71*'Population Estimate'!G70</f>
        <v>21.642342589839092</v>
      </c>
      <c r="H71" s="44">
        <f>'Property % affected'!H71*'Population Estimate'!B70</f>
        <v>76.437015381335428</v>
      </c>
      <c r="I71" s="44">
        <f>'Property % affected'!I71*'Population Estimate'!C70</f>
        <v>93.394533202523633</v>
      </c>
      <c r="J71" s="44">
        <f>'Property % affected'!J71*'Population Estimate'!D70</f>
        <v>61.050077947413506</v>
      </c>
      <c r="K71" s="44">
        <f>'Property % affected'!K71*'Population Estimate'!E70</f>
        <v>66.289227981888885</v>
      </c>
      <c r="L71" s="44">
        <f>'Property % affected'!L71*'Population Estimate'!F70</f>
        <v>54.509639984032724</v>
      </c>
      <c r="M71" s="44">
        <f>'Property % affected'!M71*'Population Estimate'!G70</f>
        <v>22.322076710067343</v>
      </c>
      <c r="N71" s="45">
        <f>'Property % affected'!N71*'Population Estimate'!B70</f>
        <v>1477.5303793025034</v>
      </c>
      <c r="O71" s="45">
        <f>'Property % affected'!O71*'Population Estimate'!C70</f>
        <v>3026.620573804199</v>
      </c>
      <c r="P71" s="45">
        <f>'Property % affected'!P71*'Population Estimate'!D70</f>
        <v>2294.3705597603366</v>
      </c>
      <c r="Q71" s="45">
        <f>'Property % affected'!Q71*'Population Estimate'!E70</f>
        <v>1128.5227217318047</v>
      </c>
      <c r="R71" s="45">
        <f>'Property % affected'!R71*'Population Estimate'!F70</f>
        <v>723.82780635071549</v>
      </c>
      <c r="S71" s="45">
        <f>'Property % affected'!S71*'Population Estimate'!G70</f>
        <v>395.21669495458889</v>
      </c>
      <c r="U71">
        <v>2090</v>
      </c>
      <c r="V71" s="43">
        <f>'Population Estimate'!J70*Assumptions!C$41*'Property % affected'!B71</f>
        <v>29.518216323608456</v>
      </c>
      <c r="W71" s="43">
        <f>'Population Estimate'!K70*Assumptions!D$41*'Property % affected'!C71</f>
        <v>42.686219517121806</v>
      </c>
      <c r="X71" s="43">
        <f>'Population Estimate'!L70*Assumptions!E$41*'Property % affected'!D71</f>
        <v>46.139011127373458</v>
      </c>
      <c r="Y71" s="43">
        <f>'Population Estimate'!M70*Assumptions!F$41*'Property % affected'!E71</f>
        <v>49.419406825376662</v>
      </c>
      <c r="Z71" s="43">
        <f>'Population Estimate'!N70*Assumptions!G$41*'Property % affected'!F71</f>
        <v>37.011006384134696</v>
      </c>
      <c r="AA71" s="43">
        <f>'Population Estimate'!O70*Assumptions!H$41*'Property % affected'!G71</f>
        <v>19.794822559622961</v>
      </c>
      <c r="AB71" s="44">
        <f>'Population Estimate'!J70*Assumptions!C$41*'Property % affected'!H71</f>
        <v>71.161001710053</v>
      </c>
      <c r="AC71" s="44">
        <f>'Population Estimate'!K70*Assumptions!D$41*'Property % affected'!I71</f>
        <v>85.287138236209316</v>
      </c>
      <c r="AD71" s="44">
        <f>'Population Estimate'!L70*Assumptions!E$41*'Property % affected'!J71</f>
        <v>55.164956662853761</v>
      </c>
      <c r="AE71" s="44">
        <f>'Population Estimate'!M70*Assumptions!F$41*'Property % affected'!K71</f>
        <v>66.118653691408142</v>
      </c>
      <c r="AF71" s="44">
        <f>'Population Estimate'!N70*Assumptions!G$41*'Property % affected'!L71</f>
        <v>53.396172557877826</v>
      </c>
      <c r="AG71" s="44">
        <f>'Population Estimate'!O70*Assumptions!H$41*'Property % affected'!M71</f>
        <v>20.416530502826706</v>
      </c>
      <c r="AH71" s="45">
        <f>'Population Estimate'!J70*Assumptions!C$41*'Property % affected'!N71</f>
        <v>1375.5448368000336</v>
      </c>
      <c r="AI71" s="45">
        <f>'Population Estimate'!K70*Assumptions!D$41*'Property % affected'!O71</f>
        <v>2763.8856195880512</v>
      </c>
      <c r="AJ71" s="45">
        <f>'Population Estimate'!L70*Assumptions!E$41*'Property % affected'!P71</f>
        <v>2073.1972300957368</v>
      </c>
      <c r="AK71" s="45">
        <f>'Population Estimate'!M70*Assumptions!F$41*'Property % affected'!Q71</f>
        <v>1125.6188266584847</v>
      </c>
      <c r="AL71" s="45">
        <f>'Population Estimate'!N70*Assumptions!G$41*'Property % affected'!R71</f>
        <v>709.04218889382605</v>
      </c>
      <c r="AM71" s="45">
        <f>'Population Estimate'!O70*Assumptions!H$41*'Property % affected'!S71</f>
        <v>361.47862999357909</v>
      </c>
    </row>
    <row r="72" spans="1:39" x14ac:dyDescent="0.35">
      <c r="A72">
        <v>2091</v>
      </c>
      <c r="B72" s="43">
        <f>'Property % affected'!B72*'Population Estimate'!B71</f>
        <v>32.403865698475421</v>
      </c>
      <c r="C72" s="43">
        <f>'Property % affected'!C72*'Population Estimate'!C71</f>
        <v>47.771695061409325</v>
      </c>
      <c r="D72" s="43">
        <f>'Property % affected'!D72*'Population Estimate'!D71</f>
        <v>52.183868133143875</v>
      </c>
      <c r="E72" s="43">
        <f>'Property % affected'!E72*'Population Estimate'!E71</f>
        <v>50.636249598363264</v>
      </c>
      <c r="F72" s="43">
        <f>'Property % affected'!F72*'Population Estimate'!F71</f>
        <v>38.613496073490502</v>
      </c>
      <c r="G72" s="43">
        <f>'Property % affected'!G72*'Population Estimate'!G71</f>
        <v>22.11817611603999</v>
      </c>
      <c r="H72" s="44">
        <f>'Property % affected'!H72*'Population Estimate'!B71</f>
        <v>77.534894889749197</v>
      </c>
      <c r="I72" s="44">
        <f>'Property % affected'!I72*'Population Estimate'!C71</f>
        <v>94.73597679093929</v>
      </c>
      <c r="J72" s="44">
        <f>'Property % affected'!J72*'Population Estimate'!D71</f>
        <v>61.926951923080225</v>
      </c>
      <c r="K72" s="44">
        <f>'Property % affected'!K72*'Population Estimate'!E71</f>
        <v>67.241352874086814</v>
      </c>
      <c r="L72" s="44">
        <f>'Property % affected'!L72*'Population Estimate'!F71</f>
        <v>55.292572395128616</v>
      </c>
      <c r="M72" s="44">
        <f>'Property % affected'!M72*'Population Estimate'!G71</f>
        <v>22.642692978022875</v>
      </c>
      <c r="N72" s="45">
        <f>'Property % affected'!N72*'Population Estimate'!B71</f>
        <v>1498.056012878164</v>
      </c>
      <c r="O72" s="45">
        <f>'Property % affected'!O72*'Population Estimate'!C71</f>
        <v>3068.6659393281134</v>
      </c>
      <c r="P72" s="45">
        <f>'Property % affected'!P72*'Population Estimate'!D71</f>
        <v>2326.2436163526859</v>
      </c>
      <c r="Q72" s="45">
        <f>'Property % affected'!Q72*'Population Estimate'!E71</f>
        <v>1144.1999925294513</v>
      </c>
      <c r="R72" s="45">
        <f>'Property % affected'!R72*'Population Estimate'!F71</f>
        <v>733.88311521823459</v>
      </c>
      <c r="S72" s="45">
        <f>'Property % affected'!S72*'Population Estimate'!G71</f>
        <v>400.70698684791097</v>
      </c>
      <c r="U72">
        <v>2091</v>
      </c>
      <c r="V72" s="43">
        <f>'Population Estimate'!J71*Assumptions!C$41*'Property % affected'!B72</f>
        <v>30.167210622729193</v>
      </c>
      <c r="W72" s="43">
        <f>'Population Estimate'!K71*Assumptions!D$41*'Property % affected'!C72</f>
        <v>43.624728565701119</v>
      </c>
      <c r="X72" s="43">
        <f>'Population Estimate'!L71*Assumptions!E$41*'Property % affected'!D72</f>
        <v>47.15343404712096</v>
      </c>
      <c r="Y72" s="43">
        <f>'Population Estimate'!M71*Assumptions!F$41*'Property % affected'!E72</f>
        <v>50.505953280080512</v>
      </c>
      <c r="Z72" s="43">
        <f>'Population Estimate'!N71*Assumptions!G$41*'Property % affected'!F72</f>
        <v>37.824738890350311</v>
      </c>
      <c r="AA72" s="43">
        <f>'Population Estimate'!O71*Assumptions!H$41*'Property % affected'!G72</f>
        <v>20.230036085144391</v>
      </c>
      <c r="AB72" s="44">
        <f>'Population Estimate'!J71*Assumptions!C$41*'Property % affected'!H72</f>
        <v>72.183100822451649</v>
      </c>
      <c r="AC72" s="44">
        <f>'Population Estimate'!K71*Assumptions!D$41*'Property % affected'!I72</f>
        <v>86.512133756163266</v>
      </c>
      <c r="AD72" s="44">
        <f>'Population Estimate'!L71*Assumptions!E$41*'Property % affected'!J72</f>
        <v>55.957301513061893</v>
      </c>
      <c r="AE72" s="44">
        <f>'Population Estimate'!M71*Assumptions!F$41*'Property % affected'!K72</f>
        <v>67.068328592364963</v>
      </c>
      <c r="AF72" s="44">
        <f>'Population Estimate'!N71*Assumptions!G$41*'Property % affected'!L72</f>
        <v>54.163112022828933</v>
      </c>
      <c r="AG72" s="44">
        <f>'Population Estimate'!O71*Assumptions!H$41*'Property % affected'!M72</f>
        <v>20.709777045226783</v>
      </c>
      <c r="AH72" s="45">
        <f>'Population Estimate'!J71*Assumptions!C$41*'Property % affected'!N72</f>
        <v>1394.6537022978637</v>
      </c>
      <c r="AI72" s="45">
        <f>'Population Estimate'!K71*Assumptions!D$41*'Property % affected'!O72</f>
        <v>2802.2811099734899</v>
      </c>
      <c r="AJ72" s="45">
        <f>'Population Estimate'!L71*Assumptions!E$41*'Property % affected'!P72</f>
        <v>2101.9977794929728</v>
      </c>
      <c r="AK72" s="45">
        <f>'Population Estimate'!M71*Assumptions!F$41*'Property % affected'!Q72</f>
        <v>1141.255756975115</v>
      </c>
      <c r="AL72" s="45">
        <f>'Population Estimate'!N71*Assumptions!G$41*'Property % affected'!R72</f>
        <v>718.8920981496949</v>
      </c>
      <c r="AM72" s="45">
        <f>'Population Estimate'!O71*Assumptions!H$41*'Property % affected'!S72</f>
        <v>366.50023767665266</v>
      </c>
    </row>
    <row r="73" spans="1:39" x14ac:dyDescent="0.35">
      <c r="A73">
        <v>2092</v>
      </c>
      <c r="B73" s="43">
        <f>'Property % affected'!B73*'Population Estimate'!B72</f>
        <v>33.116304549022253</v>
      </c>
      <c r="C73" s="43">
        <f>'Property % affected'!C73*'Population Estimate'!C72</f>
        <v>48.822014545970873</v>
      </c>
      <c r="D73" s="43">
        <f>'Property % affected'!D73*'Population Estimate'!D72</f>
        <v>53.331194670533336</v>
      </c>
      <c r="E73" s="43">
        <f>'Property % affected'!E73*'Population Estimate'!E72</f>
        <v>51.749549838388582</v>
      </c>
      <c r="F73" s="43">
        <f>'Property % affected'!F73*'Population Estimate'!F72</f>
        <v>39.462461286905977</v>
      </c>
      <c r="G73" s="43">
        <f>'Property % affected'!G73*'Population Estimate'!G72</f>
        <v>22.604471427683798</v>
      </c>
      <c r="H73" s="44">
        <f>'Property % affected'!H73*'Population Estimate'!B72</f>
        <v>78.648543452056316</v>
      </c>
      <c r="I73" s="44">
        <f>'Property % affected'!I73*'Population Estimate'!C72</f>
        <v>96.096687790831794</v>
      </c>
      <c r="J73" s="44">
        <f>'Property % affected'!J73*'Population Estimate'!D72</f>
        <v>62.816420607796516</v>
      </c>
      <c r="K73" s="44">
        <f>'Property % affected'!K73*'Population Estimate'!E72</f>
        <v>68.207153318677513</v>
      </c>
      <c r="L73" s="44">
        <f>'Property % affected'!L73*'Population Estimate'!F72</f>
        <v>56.086750214569221</v>
      </c>
      <c r="M73" s="44">
        <f>'Property % affected'!M73*'Population Estimate'!G72</f>
        <v>22.967914318911937</v>
      </c>
      <c r="N73" s="45">
        <f>'Property % affected'!N73*'Population Estimate'!B72</f>
        <v>1518.8667855207327</v>
      </c>
      <c r="O73" s="45">
        <f>'Property % affected'!O73*'Population Estimate'!C72</f>
        <v>3111.2953928534575</v>
      </c>
      <c r="P73" s="45">
        <f>'Property % affected'!P73*'Population Estimate'!D72</f>
        <v>2358.5594487347694</v>
      </c>
      <c r="Q73" s="45">
        <f>'Property % affected'!Q73*'Population Estimate'!E72</f>
        <v>1160.0950496551259</v>
      </c>
      <c r="R73" s="45">
        <f>'Property % affected'!R73*'Population Estimate'!F72</f>
        <v>744.07811094985868</v>
      </c>
      <c r="S73" s="45">
        <f>'Property % affected'!S73*'Population Estimate'!G72</f>
        <v>406.27354906447266</v>
      </c>
      <c r="U73">
        <v>2092</v>
      </c>
      <c r="V73" s="43">
        <f>'Population Estimate'!J72*Assumptions!C$41*'Property % affected'!B73</f>
        <v>30.830473859907489</v>
      </c>
      <c r="W73" s="43">
        <f>'Population Estimate'!K72*Assumptions!D$41*'Property % affected'!C73</f>
        <v>44.583871890265264</v>
      </c>
      <c r="X73" s="43">
        <f>'Population Estimate'!L72*Assumptions!E$41*'Property % affected'!D73</f>
        <v>48.190160302700022</v>
      </c>
      <c r="Y73" s="43">
        <f>'Population Estimate'!M72*Assumptions!F$41*'Property % affected'!E73</f>
        <v>51.616388795258132</v>
      </c>
      <c r="Z73" s="43">
        <f>'Population Estimate'!N72*Assumptions!G$41*'Property % affected'!F73</f>
        <v>38.656362306767058</v>
      </c>
      <c r="AA73" s="43">
        <f>'Population Estimate'!O72*Assumptions!H$41*'Property % affected'!G73</f>
        <v>20.674818315423153</v>
      </c>
      <c r="AB73" s="44">
        <f>'Population Estimate'!J72*Assumptions!C$41*'Property % affected'!H73</f>
        <v>73.219880540385091</v>
      </c>
      <c r="AC73" s="44">
        <f>'Population Estimate'!K72*Assumptions!D$41*'Property % affected'!I73</f>
        <v>87.754724121658299</v>
      </c>
      <c r="AD73" s="44">
        <f>'Population Estimate'!L72*Assumptions!E$41*'Property % affected'!J73</f>
        <v>56.761026964282529</v>
      </c>
      <c r="AE73" s="44">
        <f>'Population Estimate'!M72*Assumptions!F$41*'Property % affected'!K73</f>
        <v>68.03164385602058</v>
      </c>
      <c r="AF73" s="44">
        <f>'Population Estimate'!N72*Assumptions!G$41*'Property % affected'!L73</f>
        <v>54.941067186372692</v>
      </c>
      <c r="AG73" s="44">
        <f>'Population Estimate'!O72*Assumptions!H$41*'Property % affected'!M73</f>
        <v>21.007235543944205</v>
      </c>
      <c r="AH73" s="45">
        <f>'Population Estimate'!J72*Assumptions!C$41*'Property % affected'!N73</f>
        <v>1414.0280253299345</v>
      </c>
      <c r="AI73" s="45">
        <f>'Population Estimate'!K72*Assumptions!D$41*'Property % affected'!O73</f>
        <v>2841.2099848345706</v>
      </c>
      <c r="AJ73" s="45">
        <f>'Population Estimate'!L72*Assumptions!E$41*'Property % affected'!P73</f>
        <v>2131.198421864261</v>
      </c>
      <c r="AK73" s="45">
        <f>'Population Estimate'!M72*Assumptions!F$41*'Property % affected'!Q73</f>
        <v>1157.1099132157756</v>
      </c>
      <c r="AL73" s="45">
        <f>'Population Estimate'!N72*Assumptions!G$41*'Property % affected'!R73</f>
        <v>728.87884088863234</v>
      </c>
      <c r="AM73" s="45">
        <f>'Population Estimate'!O72*Assumptions!H$41*'Property % affected'!S73</f>
        <v>371.59160479121221</v>
      </c>
    </row>
    <row r="74" spans="1:39" x14ac:dyDescent="0.35">
      <c r="A74">
        <v>2093</v>
      </c>
      <c r="B74" s="43">
        <f>'Property % affected'!B74*'Population Estimate'!B73</f>
        <v>33.844407244139106</v>
      </c>
      <c r="C74" s="43">
        <f>'Property % affected'!C74*'Population Estimate'!C73</f>
        <v>49.895426596501281</v>
      </c>
      <c r="D74" s="43">
        <f>'Property % affected'!D74*'Population Estimate'!D73</f>
        <v>54.503746593285932</v>
      </c>
      <c r="E74" s="43">
        <f>'Property % affected'!E74*'Population Estimate'!E73</f>
        <v>52.887327353770409</v>
      </c>
      <c r="F74" s="43">
        <f>'Property % affected'!F74*'Population Estimate'!F73</f>
        <v>40.330092044933565</v>
      </c>
      <c r="G74" s="43">
        <f>'Property % affected'!G74*'Population Estimate'!G73</f>
        <v>23.101458539993533</v>
      </c>
      <c r="H74" s="44">
        <f>'Property % affected'!H74*'Population Estimate'!B73</f>
        <v>79.778187562201524</v>
      </c>
      <c r="I74" s="44">
        <f>'Property % affected'!I74*'Population Estimate'!C73</f>
        <v>97.476942943726627</v>
      </c>
      <c r="J74" s="44">
        <f>'Property % affected'!J74*'Population Estimate'!D73</f>
        <v>63.718664901783434</v>
      </c>
      <c r="K74" s="44">
        <f>'Property % affected'!K74*'Population Estimate'!E73</f>
        <v>69.186825740242242</v>
      </c>
      <c r="L74" s="44">
        <f>'Property % affected'!L74*'Population Estimate'!F73</f>
        <v>56.892334962310869</v>
      </c>
      <c r="M74" s="44">
        <f>'Property % affected'!M74*'Population Estimate'!G73</f>
        <v>23.297806876280085</v>
      </c>
      <c r="N74" s="45">
        <f>'Property % affected'!N74*'Population Estimate'!B73</f>
        <v>1539.9666583399689</v>
      </c>
      <c r="O74" s="45">
        <f>'Property % affected'!O74*'Population Estimate'!C73</f>
        <v>3154.5170484443893</v>
      </c>
      <c r="P74" s="45">
        <f>'Property % affected'!P74*'Population Estimate'!D73</f>
        <v>2391.3242078823923</v>
      </c>
      <c r="Q74" s="45">
        <f>'Property % affected'!Q74*'Population Estimate'!E73</f>
        <v>1176.2109185642989</v>
      </c>
      <c r="R74" s="45">
        <f>'Property % affected'!R74*'Population Estimate'!F73</f>
        <v>754.41473405485135</v>
      </c>
      <c r="S74" s="45">
        <f>'Property % affected'!S74*'Population Estimate'!G73</f>
        <v>411.91744114032781</v>
      </c>
      <c r="U74">
        <v>2093</v>
      </c>
      <c r="V74" s="43">
        <f>'Population Estimate'!J73*Assumptions!C$41*'Property % affected'!B74</f>
        <v>31.508319755300153</v>
      </c>
      <c r="W74" s="43">
        <f>'Population Estimate'!K73*Assumptions!D$41*'Property % affected'!C74</f>
        <v>45.564103160756019</v>
      </c>
      <c r="X74" s="43">
        <f>'Population Estimate'!L73*Assumptions!E$41*'Property % affected'!D74</f>
        <v>49.249680260386391</v>
      </c>
      <c r="Y74" s="43">
        <f>'Population Estimate'!M73*Assumptions!F$41*'Property % affected'!E74</f>
        <v>52.751238601292307</v>
      </c>
      <c r="Z74" s="43">
        <f>'Population Estimate'!N73*Assumptions!G$41*'Property % affected'!F74</f>
        <v>39.506269987055063</v>
      </c>
      <c r="AA74" s="43">
        <f>'Population Estimate'!O73*Assumptions!H$41*'Property % affected'!G74</f>
        <v>21.129379630204731</v>
      </c>
      <c r="AB74" s="44">
        <f>'Population Estimate'!J73*Assumptions!C$41*'Property % affected'!H74</f>
        <v>74.27155172420558</v>
      </c>
      <c r="AC74" s="44">
        <f>'Population Estimate'!K73*Assumptions!D$41*'Property % affected'!I74</f>
        <v>89.015162050834675</v>
      </c>
      <c r="AD74" s="44">
        <f>'Population Estimate'!L73*Assumptions!E$41*'Property % affected'!J74</f>
        <v>57.576296478270173</v>
      </c>
      <c r="AE74" s="44">
        <f>'Population Estimate'!M73*Assumptions!F$41*'Property % affected'!K74</f>
        <v>69.008795401519933</v>
      </c>
      <c r="AF74" s="44">
        <f>'Population Estimate'!N73*Assumptions!G$41*'Property % affected'!L74</f>
        <v>55.730196269100219</v>
      </c>
      <c r="AG74" s="44">
        <f>'Population Estimate'!O73*Assumptions!H$41*'Property % affected'!M74</f>
        <v>21.308966496115183</v>
      </c>
      <c r="AH74" s="45">
        <f>'Population Estimate'!J73*Assumptions!C$41*'Property % affected'!N74</f>
        <v>1433.6714935930634</v>
      </c>
      <c r="AI74" s="45">
        <f>'Population Estimate'!K73*Assumptions!D$41*'Property % affected'!O74</f>
        <v>2880.6796538695676</v>
      </c>
      <c r="AJ74" s="45">
        <f>'Population Estimate'!L73*Assumptions!E$41*'Property % affected'!P74</f>
        <v>2160.8047152420413</v>
      </c>
      <c r="AK74" s="45">
        <f>'Population Estimate'!M73*Assumptions!F$41*'Property % affected'!Q74</f>
        <v>1173.1843130508871</v>
      </c>
      <c r="AL74" s="45">
        <f>'Population Estimate'!N73*Assumptions!G$41*'Property % affected'!R74</f>
        <v>739.00431798115403</v>
      </c>
      <c r="AM74" s="45">
        <f>'Population Estimate'!O73*Assumptions!H$41*'Property % affected'!S74</f>
        <v>376.75370042496615</v>
      </c>
    </row>
    <row r="75" spans="1:39" x14ac:dyDescent="0.35">
      <c r="A75">
        <v>2094</v>
      </c>
      <c r="B75" s="43">
        <f>'Property % affected'!B75*'Population Estimate'!B74</f>
        <v>34.588518172718466</v>
      </c>
      <c r="C75" s="43">
        <f>'Property % affected'!C75*'Population Estimate'!C74</f>
        <v>50.992438931471796</v>
      </c>
      <c r="D75" s="43">
        <f>'Property % affected'!D75*'Population Estimate'!D74</f>
        <v>55.702078512531095</v>
      </c>
      <c r="E75" s="43">
        <f>'Property % affected'!E75*'Population Estimate'!E74</f>
        <v>54.050120307519364</v>
      </c>
      <c r="F75" s="43">
        <f>'Property % affected'!F75*'Population Estimate'!F74</f>
        <v>41.216798732533888</v>
      </c>
      <c r="G75" s="43">
        <f>'Property % affected'!G75*'Population Estimate'!G74</f>
        <v>23.609372525359877</v>
      </c>
      <c r="H75" s="44">
        <f>'Property % affected'!H75*'Population Estimate'!B74</f>
        <v>80.924056967305461</v>
      </c>
      <c r="I75" s="44">
        <f>'Property % affected'!I75*'Population Estimate'!C74</f>
        <v>98.877022966040911</v>
      </c>
      <c r="J75" s="44">
        <f>'Property % affected'!J75*'Population Estimate'!D74</f>
        <v>64.633868303566629</v>
      </c>
      <c r="K75" s="44">
        <f>'Property % affected'!K75*'Population Estimate'!E74</f>
        <v>70.180569384646162</v>
      </c>
      <c r="L75" s="44">
        <f>'Property % affected'!L75*'Population Estimate'!F74</f>
        <v>57.709490478251979</v>
      </c>
      <c r="M75" s="44">
        <f>'Property % affected'!M75*'Population Estimate'!G74</f>
        <v>23.632437743705282</v>
      </c>
      <c r="N75" s="45">
        <f>'Property % affected'!N75*'Population Estimate'!B74</f>
        <v>1561.3596474727829</v>
      </c>
      <c r="O75" s="45">
        <f>'Property % affected'!O75*'Population Estimate'!C74</f>
        <v>3198.3391328844468</v>
      </c>
      <c r="P75" s="45">
        <f>'Property % affected'!P75*'Population Estimate'!D74</f>
        <v>2424.5441302198083</v>
      </c>
      <c r="Q75" s="45">
        <f>'Property % affected'!Q75*'Population Estimate'!E74</f>
        <v>1192.5506667416182</v>
      </c>
      <c r="R75" s="45">
        <f>'Property % affected'!R75*'Population Estimate'!F74</f>
        <v>764.89495199974363</v>
      </c>
      <c r="S75" s="45">
        <f>'Property % affected'!S75*'Population Estimate'!G74</f>
        <v>417.63973733044844</v>
      </c>
      <c r="U75">
        <v>2094</v>
      </c>
      <c r="V75" s="43">
        <f>'Population Estimate'!J74*Assumptions!C$41*'Property % affected'!B75</f>
        <v>32.201068926587595</v>
      </c>
      <c r="W75" s="43">
        <f>'Population Estimate'!K74*Assumptions!D$41*'Property % affected'!C75</f>
        <v>46.565886021606893</v>
      </c>
      <c r="X75" s="43">
        <f>'Population Estimate'!L74*Assumptions!E$41*'Property % affected'!D75</f>
        <v>50.33249506776167</v>
      </c>
      <c r="Y75" s="43">
        <f>'Population Estimate'!M74*Assumptions!F$41*'Property % affected'!E75</f>
        <v>53.911039476401939</v>
      </c>
      <c r="Z75" s="43">
        <f>'Population Estimate'!N74*Assumptions!G$41*'Property % affected'!F75</f>
        <v>40.374863933248797</v>
      </c>
      <c r="AA75" s="43">
        <f>'Population Estimate'!O74*Assumptions!H$41*'Property % affected'!G75</f>
        <v>21.593935034692137</v>
      </c>
      <c r="AB75" s="44">
        <f>'Population Estimate'!J74*Assumptions!C$41*'Property % affected'!H75</f>
        <v>75.338328262893015</v>
      </c>
      <c r="AC75" s="44">
        <f>'Population Estimate'!K74*Assumptions!D$41*'Property % affected'!I75</f>
        <v>90.293703891671726</v>
      </c>
      <c r="AD75" s="44">
        <f>'Population Estimate'!L74*Assumptions!E$41*'Property % affected'!J75</f>
        <v>58.403275864611913</v>
      </c>
      <c r="AE75" s="44">
        <f>'Population Estimate'!M74*Assumptions!F$41*'Property % affected'!K75</f>
        <v>69.999981962032166</v>
      </c>
      <c r="AF75" s="44">
        <f>'Population Estimate'!N74*Assumptions!G$41*'Property % affected'!L75</f>
        <v>56.53065976415531</v>
      </c>
      <c r="AG75" s="44">
        <f>'Population Estimate'!O74*Assumptions!H$41*'Property % affected'!M75</f>
        <v>21.61503126780789</v>
      </c>
      <c r="AH75" s="45">
        <f>'Population Estimate'!J74*Assumptions!C$41*'Property % affected'!N75</f>
        <v>1453.587846013007</v>
      </c>
      <c r="AI75" s="45">
        <f>'Population Estimate'!K74*Assumptions!D$41*'Property % affected'!O75</f>
        <v>2920.6976297111878</v>
      </c>
      <c r="AJ75" s="45">
        <f>'Population Estimate'!L74*Assumptions!E$41*'Property % affected'!P75</f>
        <v>2190.8222948701205</v>
      </c>
      <c r="AK75" s="45">
        <f>'Population Estimate'!M74*Assumptions!F$41*'Property % affected'!Q75</f>
        <v>1189.4820160718991</v>
      </c>
      <c r="AL75" s="45">
        <f>'Population Estimate'!N74*Assumptions!G$41*'Property % affected'!R75</f>
        <v>749.27045670438838</v>
      </c>
      <c r="AM75" s="45">
        <f>'Population Estimate'!O74*Assumptions!H$41*'Property % affected'!S75</f>
        <v>381.98750712804571</v>
      </c>
    </row>
    <row r="76" spans="1:39" x14ac:dyDescent="0.35">
      <c r="A76">
        <v>2095</v>
      </c>
      <c r="B76" s="43">
        <f>'Property % affected'!B76*'Population Estimate'!B75</f>
        <v>35.348989295466311</v>
      </c>
      <c r="C76" s="43">
        <f>'Property % affected'!C76*'Population Estimate'!C75</f>
        <v>52.113570432168864</v>
      </c>
      <c r="D76" s="43">
        <f>'Property % affected'!D76*'Population Estimate'!D75</f>
        <v>56.926757233206217</v>
      </c>
      <c r="E76" s="43">
        <f>'Property % affected'!E76*'Population Estimate'!E75</f>
        <v>55.238478694821872</v>
      </c>
      <c r="F76" s="43">
        <f>'Property % affected'!F76*'Population Estimate'!F75</f>
        <v>42.123000757485755</v>
      </c>
      <c r="G76" s="43">
        <f>'Property % affected'!G76*'Population Estimate'!G75</f>
        <v>24.128453624529193</v>
      </c>
      <c r="H76" s="44">
        <f>'Property % affected'!H76*'Population Estimate'!B75</f>
        <v>82.086384714390789</v>
      </c>
      <c r="I76" s="44">
        <f>'Property % affected'!I76*'Population Estimate'!C75</f>
        <v>100.29721260617544</v>
      </c>
      <c r="J76" s="44">
        <f>'Property % affected'!J76*'Population Estimate'!D75</f>
        <v>65.562216947296207</v>
      </c>
      <c r="K76" s="44">
        <f>'Property % affected'!K76*'Population Estimate'!E75</f>
        <v>71.188586359561029</v>
      </c>
      <c r="L76" s="44">
        <f>'Property % affected'!L76*'Population Estimate'!F75</f>
        <v>58.538382955554859</v>
      </c>
      <c r="M76" s="44">
        <f>'Property % affected'!M76*'Population Estimate'!G75</f>
        <v>23.971874978443438</v>
      </c>
      <c r="N76" s="45">
        <f>'Property % affected'!N76*'Population Estimate'!B75</f>
        <v>1583.0498248476658</v>
      </c>
      <c r="O76" s="45">
        <f>'Property % affected'!O76*'Population Estimate'!C75</f>
        <v>3242.7699872424287</v>
      </c>
      <c r="P76" s="45">
        <f>'Property % affected'!P76*'Population Estimate'!D75</f>
        <v>2458.2255388067533</v>
      </c>
      <c r="Q76" s="45">
        <f>'Property % affected'!Q76*'Population Estimate'!E75</f>
        <v>1209.1174042847772</v>
      </c>
      <c r="R76" s="45">
        <f>'Property % affected'!R76*'Population Estimate'!F75</f>
        <v>775.5207595828208</v>
      </c>
      <c r="S76" s="45">
        <f>'Property % affected'!S76*'Population Estimate'!G75</f>
        <v>423.44152681319787</v>
      </c>
      <c r="U76">
        <v>2095</v>
      </c>
      <c r="V76" s="43">
        <f>'Population Estimate'!J75*Assumptions!C$41*'Property % affected'!B76</f>
        <v>32.909049040624318</v>
      </c>
      <c r="W76" s="43">
        <f>'Population Estimate'!K75*Assumptions!D$41*'Property % affected'!C76</f>
        <v>47.58969431104471</v>
      </c>
      <c r="X76" s="43">
        <f>'Population Estimate'!L75*Assumptions!E$41*'Property % affected'!D76</f>
        <v>51.439116890753539</v>
      </c>
      <c r="Y76" s="43">
        <f>'Population Estimate'!M75*Assumptions!F$41*'Property % affected'!E76</f>
        <v>55.096340000535385</v>
      </c>
      <c r="Z76" s="43">
        <f>'Population Estimate'!N75*Assumptions!G$41*'Property % affected'!F76</f>
        <v>41.26255498589201</v>
      </c>
      <c r="AA76" s="43">
        <f>'Population Estimate'!O75*Assumptions!H$41*'Property % affected'!G76</f>
        <v>22.06870426124226</v>
      </c>
      <c r="AB76" s="44">
        <f>'Population Estimate'!J75*Assumptions!C$41*'Property % affected'!H76</f>
        <v>76.420427117555747</v>
      </c>
      <c r="AC76" s="44">
        <f>'Population Estimate'!K75*Assumptions!D$41*'Property % affected'!I76</f>
        <v>91.590609674124011</v>
      </c>
      <c r="AD76" s="44">
        <f>'Population Estimate'!L75*Assumptions!E$41*'Property % affected'!J76</f>
        <v>59.242133314449624</v>
      </c>
      <c r="AE76" s="44">
        <f>'Population Estimate'!M75*Assumptions!F$41*'Property % affected'!K76</f>
        <v>71.005405125169119</v>
      </c>
      <c r="AF76" s="44">
        <f>'Population Estimate'!N75*Assumptions!G$41*'Property % affected'!L76</f>
        <v>57.342620469875541</v>
      </c>
      <c r="AG76" s="44">
        <f>'Population Estimate'!O75*Assumptions!H$41*'Property % affected'!M76</f>
        <v>21.925492106503118</v>
      </c>
      <c r="AH76" s="45">
        <f>'Population Estimate'!J75*Assumptions!C$41*'Property % affected'!N76</f>
        <v>1473.7808734561256</v>
      </c>
      <c r="AI76" s="45">
        <f>'Population Estimate'!K75*Assumptions!D$41*'Property % affected'!O76</f>
        <v>2961.2715293565225</v>
      </c>
      <c r="AJ76" s="45">
        <f>'Population Estimate'!L75*Assumptions!E$41*'Property % affected'!P76</f>
        <v>2221.2568742762783</v>
      </c>
      <c r="AK76" s="45">
        <f>'Population Estimate'!M75*Assumptions!F$41*'Property % affected'!Q76</f>
        <v>1206.0061243736559</v>
      </c>
      <c r="AL76" s="45">
        <f>'Population Estimate'!N75*Assumptions!G$41*'Property % affected'!R76</f>
        <v>759.679211108912</v>
      </c>
      <c r="AM76" s="45">
        <f>'Population Estimate'!O75*Assumptions!H$41*'Property % affected'!S76</f>
        <v>387.29402110002354</v>
      </c>
    </row>
    <row r="77" spans="1:39" x14ac:dyDescent="0.35">
      <c r="A77">
        <v>2096</v>
      </c>
      <c r="B77" s="43">
        <f>'Property % affected'!B77*'Population Estimate'!B76</f>
        <v>36.126180311377702</v>
      </c>
      <c r="C77" s="43">
        <f>'Property % affected'!C77*'Population Estimate'!C76</f>
        <v>53.259351388122305</v>
      </c>
      <c r="D77" s="43">
        <f>'Property % affected'!D77*'Population Estimate'!D76</f>
        <v>58.17836202215252</v>
      </c>
      <c r="E77" s="43">
        <f>'Property % affected'!E77*'Population Estimate'!E76</f>
        <v>56.452964603185158</v>
      </c>
      <c r="F77" s="43">
        <f>'Property % affected'!F77*'Population Estimate'!F76</f>
        <v>43.049126748763967</v>
      </c>
      <c r="G77" s="43">
        <f>'Property % affected'!G77*'Population Estimate'!G76</f>
        <v>24.658947360236201</v>
      </c>
      <c r="H77" s="44">
        <f>'Property % affected'!H77*'Population Estimate'!B76</f>
        <v>83.265407197779183</v>
      </c>
      <c r="I77" s="44">
        <f>'Property % affected'!I77*'Population Estimate'!C76</f>
        <v>101.73780070242688</v>
      </c>
      <c r="J77" s="44">
        <f>'Property % affected'!J77*'Population Estimate'!D76</f>
        <v>66.503899640602825</v>
      </c>
      <c r="K77" s="44">
        <f>'Property % affected'!K77*'Population Estimate'!E76</f>
        <v>72.211081675569801</v>
      </c>
      <c r="L77" s="44">
        <f>'Property % affected'!L77*'Population Estimate'!F76</f>
        <v>59.379180974446051</v>
      </c>
      <c r="M77" s="44">
        <f>'Property % affected'!M77*'Population Estimate'!G76</f>
        <v>24.316187615269872</v>
      </c>
      <c r="N77" s="45">
        <f>'Property % affected'!N77*'Population Estimate'!B76</f>
        <v>1605.0413189597366</v>
      </c>
      <c r="O77" s="45">
        <f>'Property % affected'!O77*'Population Estimate'!C76</f>
        <v>3287.8180684600275</v>
      </c>
      <c r="P77" s="45">
        <f>'Property % affected'!P77*'Population Estimate'!D76</f>
        <v>2492.3748445419742</v>
      </c>
      <c r="Q77" s="45">
        <f>'Property % affected'!Q77*'Population Estimate'!E76</f>
        <v>1225.9142844964852</v>
      </c>
      <c r="R77" s="45">
        <f>'Property % affected'!R77*'Population Estimate'!F76</f>
        <v>786.29417931381101</v>
      </c>
      <c r="S77" s="45">
        <f>'Property % affected'!S77*'Population Estimate'!G76</f>
        <v>429.32391389764427</v>
      </c>
      <c r="U77">
        <v>2096</v>
      </c>
      <c r="V77" s="43">
        <f>'Population Estimate'!J76*Assumptions!C$41*'Property % affected'!B77</f>
        <v>33.632594968423767</v>
      </c>
      <c r="W77" s="43">
        <f>'Population Estimate'!K76*Assumptions!D$41*'Property % affected'!C77</f>
        <v>48.636012285212566</v>
      </c>
      <c r="X77" s="43">
        <f>'Population Estimate'!L76*Assumptions!E$41*'Property % affected'!D77</f>
        <v>52.570069155887673</v>
      </c>
      <c r="Y77" s="43">
        <f>'Population Estimate'!M76*Assumptions!F$41*'Property % affected'!E77</f>
        <v>56.307700814846072</v>
      </c>
      <c r="Z77" s="43">
        <f>'Population Estimate'!N76*Assumptions!G$41*'Property % affected'!F77</f>
        <v>42.169763018363199</v>
      </c>
      <c r="AA77" s="43">
        <f>'Population Estimate'!O76*Assumptions!H$41*'Property % affected'!G77</f>
        <v>22.553911873298169</v>
      </c>
      <c r="AB77" s="44">
        <f>'Population Estimate'!J76*Assumptions!C$41*'Property % affected'!H77</f>
        <v>77.518068365556118</v>
      </c>
      <c r="AC77" s="44">
        <f>'Population Estimate'!K76*Assumptions!D$41*'Property % affected'!I77</f>
        <v>92.906143163006149</v>
      </c>
      <c r="AD77" s="44">
        <f>'Population Estimate'!L76*Assumptions!E$41*'Property % affected'!J77</f>
        <v>60.093039434686936</v>
      </c>
      <c r="AE77" s="44">
        <f>'Population Estimate'!M76*Assumptions!F$41*'Property % affected'!K77</f>
        <v>72.025269373984059</v>
      </c>
      <c r="AF77" s="44">
        <f>'Population Estimate'!N76*Assumptions!G$41*'Property % affected'!L77</f>
        <v>58.166243522902256</v>
      </c>
      <c r="AG77" s="44">
        <f>'Population Estimate'!O76*Assumptions!H$41*'Property % affected'!M77</f>
        <v>22.24041215375415</v>
      </c>
      <c r="AH77" s="45">
        <f>'Population Estimate'!J76*Assumptions!C$41*'Property % affected'!N77</f>
        <v>1494.2544194509351</v>
      </c>
      <c r="AI77" s="45">
        <f>'Population Estimate'!K76*Assumptions!D$41*'Property % affected'!O77</f>
        <v>3002.4090756168589</v>
      </c>
      <c r="AJ77" s="45">
        <f>'Population Estimate'!L76*Assumptions!E$41*'Property % affected'!P77</f>
        <v>2252.1142463597785</v>
      </c>
      <c r="AK77" s="45">
        <f>'Population Estimate'!M76*Assumptions!F$41*'Property % affected'!Q77</f>
        <v>1222.7597831448429</v>
      </c>
      <c r="AL77" s="45">
        <f>'Population Estimate'!N76*Assumptions!G$41*'Property % affected'!R77</f>
        <v>770.2325623906836</v>
      </c>
      <c r="AM77" s="45">
        <f>'Population Estimate'!O76*Assumptions!H$41*'Property % affected'!S77</f>
        <v>392.67425237952938</v>
      </c>
    </row>
    <row r="78" spans="1:39" x14ac:dyDescent="0.35">
      <c r="A78">
        <v>2097</v>
      </c>
      <c r="B78" s="43">
        <f>'Property % affected'!B78*'Population Estimate'!B77</f>
        <v>36.920458827872622</v>
      </c>
      <c r="C78" s="43">
        <f>'Property % affected'!C78*'Population Estimate'!C77</f>
        <v>54.430323747929641</v>
      </c>
      <c r="D78" s="43">
        <f>'Property % affected'!D78*'Population Estimate'!D77</f>
        <v>59.457484882105312</v>
      </c>
      <c r="E78" s="43">
        <f>'Property % affected'!E78*'Population Estimate'!E77</f>
        <v>57.694152478301767</v>
      </c>
      <c r="F78" s="43">
        <f>'Property % affected'!F78*'Population Estimate'!F77</f>
        <v>43.995614759278631</v>
      </c>
      <c r="G78" s="43">
        <f>'Property % affected'!G78*'Population Estimate'!G77</f>
        <v>25.201104653334976</v>
      </c>
      <c r="H78" s="44">
        <f>'Property % affected'!H78*'Population Estimate'!B77</f>
        <v>84.461364207169339</v>
      </c>
      <c r="I78" s="44">
        <f>'Property % affected'!I78*'Population Estimate'!C77</f>
        <v>103.19908024173176</v>
      </c>
      <c r="J78" s="44">
        <f>'Property % affected'!J78*'Population Estimate'!D77</f>
        <v>67.459107902997303</v>
      </c>
      <c r="K78" s="44">
        <f>'Property % affected'!K78*'Population Estimate'!E77</f>
        <v>73.248263287861803</v>
      </c>
      <c r="L78" s="44">
        <f>'Property % affected'!L78*'Population Estimate'!F77</f>
        <v>60.232055536502216</v>
      </c>
      <c r="M78" s="44">
        <f>'Property % affected'!M78*'Population Estimate'!G77</f>
        <v>24.665445680519611</v>
      </c>
      <c r="N78" s="45">
        <f>'Property % affected'!N78*'Population Estimate'!B77</f>
        <v>1627.3383156565594</v>
      </c>
      <c r="O78" s="45">
        <f>'Property % affected'!O78*'Population Estimate'!C77</f>
        <v>3333.4919509615197</v>
      </c>
      <c r="P78" s="45">
        <f>'Property % affected'!P78*'Population Estimate'!D77</f>
        <v>2526.9985473834777</v>
      </c>
      <c r="Q78" s="45">
        <f>'Property % affected'!Q78*'Population Estimate'!E77</f>
        <v>1242.9445044846668</v>
      </c>
      <c r="R78" s="45">
        <f>'Property % affected'!R78*'Population Estimate'!F77</f>
        <v>797.21726179884865</v>
      </c>
      <c r="S78" s="45">
        <f>'Property % affected'!S78*'Population Estimate'!G77</f>
        <v>435.2880182337538</v>
      </c>
      <c r="U78">
        <v>2097</v>
      </c>
      <c r="V78" s="43">
        <f>'Population Estimate'!J77*Assumptions!C$41*'Property % affected'!B78</f>
        <v>34.372048943550524</v>
      </c>
      <c r="W78" s="43">
        <f>'Population Estimate'!K77*Assumptions!D$41*'Property % affected'!C78</f>
        <v>49.705334847220612</v>
      </c>
      <c r="X78" s="43">
        <f>'Population Estimate'!L77*Assumptions!E$41*'Property % affected'!D78</f>
        <v>53.725886797865819</v>
      </c>
      <c r="Y78" s="43">
        <f>'Population Estimate'!M77*Assumptions!F$41*'Property % affected'!E78</f>
        <v>57.545694886872838</v>
      </c>
      <c r="Z78" s="43">
        <f>'Population Estimate'!N77*Assumptions!G$41*'Property % affected'!F78</f>
        <v>43.096917135473625</v>
      </c>
      <c r="AA78" s="43">
        <f>'Population Estimate'!O77*Assumptions!H$41*'Property % affected'!G78</f>
        <v>23.049787371606488</v>
      </c>
      <c r="AB78" s="44">
        <f>'Population Estimate'!J77*Assumptions!C$41*'Property % affected'!H78</f>
        <v>78.631475245269854</v>
      </c>
      <c r="AC78" s="44">
        <f>'Population Estimate'!K77*Assumptions!D$41*'Property % affected'!I78</f>
        <v>94.24057191163736</v>
      </c>
      <c r="AD78" s="44">
        <f>'Population Estimate'!L77*Assumptions!E$41*'Property % affected'!J78</f>
        <v>60.956167282687062</v>
      </c>
      <c r="AE78" s="44">
        <f>'Population Estimate'!M77*Assumptions!F$41*'Property % affected'!K78</f>
        <v>73.059782128559604</v>
      </c>
      <c r="AF78" s="44">
        <f>'Population Estimate'!N77*Assumptions!G$41*'Property % affected'!L78</f>
        <v>59.001696431766</v>
      </c>
      <c r="AG78" s="44">
        <f>'Population Estimate'!O77*Assumptions!H$41*'Property % affected'!M78</f>
        <v>22.559855458028508</v>
      </c>
      <c r="AH78" s="45">
        <f>'Population Estimate'!J77*Assumptions!C$41*'Property % affected'!N78</f>
        <v>1515.0123809196803</v>
      </c>
      <c r="AI78" s="45">
        <f>'Population Estimate'!K77*Assumptions!D$41*'Property % affected'!O78</f>
        <v>3044.1180985876363</v>
      </c>
      <c r="AJ78" s="45">
        <f>'Population Estimate'!L77*Assumptions!E$41*'Property % affected'!P78</f>
        <v>2283.4002844939851</v>
      </c>
      <c r="AK78" s="45">
        <f>'Population Estimate'!M77*Assumptions!F$41*'Property % affected'!Q78</f>
        <v>1239.746181266642</v>
      </c>
      <c r="AL78" s="45">
        <f>'Population Estimate'!N77*Assumptions!G$41*'Property % affected'!R78</f>
        <v>780.93251926814321</v>
      </c>
      <c r="AM78" s="45">
        <f>'Population Estimate'!O77*Assumptions!H$41*'Property % affected'!S78</f>
        <v>398.1292250365002</v>
      </c>
    </row>
    <row r="79" spans="1:39" x14ac:dyDescent="0.35">
      <c r="A79">
        <v>2098</v>
      </c>
      <c r="B79" s="43">
        <f>'Property % affected'!B79*'Population Estimate'!B78</f>
        <v>37.732200534672415</v>
      </c>
      <c r="C79" s="43">
        <f>'Property % affected'!C79*'Population Estimate'!C78</f>
        <v>55.62704137559502</v>
      </c>
      <c r="D79" s="43">
        <f>'Property % affected'!D79*'Population Estimate'!D78</f>
        <v>60.764730831708363</v>
      </c>
      <c r="E79" s="43">
        <f>'Property % affected'!E79*'Population Estimate'!E78</f>
        <v>58.962629395759464</v>
      </c>
      <c r="F79" s="43">
        <f>'Property % affected'!F79*'Population Estimate'!F78</f>
        <v>44.962912473071988</v>
      </c>
      <c r="G79" s="43">
        <f>'Property % affected'!G79*'Population Estimate'!G78</f>
        <v>25.755181941483261</v>
      </c>
      <c r="H79" s="44">
        <f>'Property % affected'!H79*'Population Estimate'!B78</f>
        <v>85.674498976405346</v>
      </c>
      <c r="I79" s="44">
        <f>'Property % affected'!I79*'Population Estimate'!C78</f>
        <v>104.68134841925419</v>
      </c>
      <c r="J79" s="44">
        <f>'Property % affected'!J79*'Population Estimate'!D78</f>
        <v>68.428036004821891</v>
      </c>
      <c r="K79" s="44">
        <f>'Property % affected'!K79*'Population Estimate'!E78</f>
        <v>74.300342138526574</v>
      </c>
      <c r="L79" s="44">
        <f>'Property % affected'!L79*'Population Estimate'!F78</f>
        <v>61.097180099428485</v>
      </c>
      <c r="M79" s="44">
        <f>'Property % affected'!M79*'Population Estimate'!G78</f>
        <v>25.019720206329367</v>
      </c>
      <c r="N79" s="45">
        <f>'Property % affected'!N79*'Population Estimate'!B78</f>
        <v>1649.9450589348721</v>
      </c>
      <c r="O79" s="45">
        <f>'Property % affected'!O79*'Population Estimate'!C78</f>
        <v>3379.8003282858158</v>
      </c>
      <c r="P79" s="45">
        <f>'Property % affected'!P79*'Population Estimate'!D78</f>
        <v>2562.1032375857235</v>
      </c>
      <c r="Q79" s="45">
        <f>'Property % affected'!Q79*'Population Estimate'!E78</f>
        <v>1260.2113057709978</v>
      </c>
      <c r="R79" s="45">
        <f>'Property % affected'!R79*'Population Estimate'!F78</f>
        <v>808.29208613078538</v>
      </c>
      <c r="S79" s="45">
        <f>'Property % affected'!S79*'Population Estimate'!G78</f>
        <v>441.33497502550472</v>
      </c>
      <c r="U79">
        <v>2098</v>
      </c>
      <c r="V79" s="43">
        <f>'Population Estimate'!J78*Assumptions!C$41*'Property % affected'!B79</f>
        <v>35.127760723995138</v>
      </c>
      <c r="W79" s="43">
        <f>'Population Estimate'!K78*Assumptions!D$41*'Property % affected'!C79</f>
        <v>50.798167781232728</v>
      </c>
      <c r="X79" s="43">
        <f>'Population Estimate'!L78*Assumptions!E$41*'Property % affected'!D79</f>
        <v>54.90711651258723</v>
      </c>
      <c r="Y79" s="43">
        <f>'Population Estimate'!M78*Assumptions!F$41*'Property % affected'!E79</f>
        <v>58.81090778155076</v>
      </c>
      <c r="Z79" s="43">
        <f>'Population Estimate'!N78*Assumptions!G$41*'Property % affected'!F79</f>
        <v>44.044455876431748</v>
      </c>
      <c r="AA79" s="43">
        <f>'Population Estimate'!O78*Assumptions!H$41*'Property % affected'!G79</f>
        <v>23.556565302770078</v>
      </c>
      <c r="AB79" s="44">
        <f>'Population Estimate'!J78*Assumptions!C$41*'Property % affected'!H79</f>
        <v>79.760874201488221</v>
      </c>
      <c r="AC79" s="44">
        <f>'Population Estimate'!K78*Assumptions!D$41*'Property % affected'!I79</f>
        <v>95.594167316256545</v>
      </c>
      <c r="AD79" s="44">
        <f>'Population Estimate'!L78*Assumptions!E$41*'Property % affected'!J79</f>
        <v>61.831692401469311</v>
      </c>
      <c r="AE79" s="44">
        <f>'Population Estimate'!M78*Assumptions!F$41*'Property % affected'!K79</f>
        <v>74.109153788192813</v>
      </c>
      <c r="AF79" s="44">
        <f>'Population Estimate'!N78*Assumptions!G$41*'Property % affected'!L79</f>
        <v>59.849149110954507</v>
      </c>
      <c r="AG79" s="44">
        <f>'Population Estimate'!O78*Assumptions!H$41*'Property % affected'!M79</f>
        <v>22.88388698773413</v>
      </c>
      <c r="AH79" s="45">
        <f>'Population Estimate'!J78*Assumptions!C$41*'Property % affected'!N79</f>
        <v>1536.0587089200742</v>
      </c>
      <c r="AI79" s="45">
        <f>'Population Estimate'!K78*Assumptions!D$41*'Property % affected'!O79</f>
        <v>3086.4065371388242</v>
      </c>
      <c r="AJ79" s="45">
        <f>'Population Estimate'!L78*Assumptions!E$41*'Property % affected'!P79</f>
        <v>2315.1209436442955</v>
      </c>
      <c r="AK79" s="45">
        <f>'Population Estimate'!M78*Assumptions!F$41*'Property % affected'!Q79</f>
        <v>1256.9685519197019</v>
      </c>
      <c r="AL79" s="45">
        <f>'Population Estimate'!N78*Assumptions!G$41*'Property % affected'!R79</f>
        <v>791.78111836455082</v>
      </c>
      <c r="AM79" s="45">
        <f>'Population Estimate'!O78*Assumptions!H$41*'Property % affected'!S79</f>
        <v>403.65997736710108</v>
      </c>
    </row>
    <row r="80" spans="1:39" x14ac:dyDescent="0.35">
      <c r="A80">
        <v>2099</v>
      </c>
      <c r="B80" s="43">
        <f>'Property % affected'!B80*'Population Estimate'!B79</f>
        <v>38.561789381499089</v>
      </c>
      <c r="C80" s="43">
        <f>'Property % affected'!C80*'Population Estimate'!C79</f>
        <v>56.850070312504094</v>
      </c>
      <c r="D80" s="43">
        <f>'Property % affected'!D80*'Population Estimate'!D79</f>
        <v>62.100718191684599</v>
      </c>
      <c r="E80" s="43">
        <f>'Property % affected'!E80*'Population Estimate'!E79</f>
        <v>60.258995338725043</v>
      </c>
      <c r="F80" s="43">
        <f>'Property % affected'!F80*'Population Estimate'!F79</f>
        <v>45.951477417070649</v>
      </c>
      <c r="G80" s="43">
        <f>'Property % affected'!G80*'Population Estimate'!G79</f>
        <v>26.321441300436174</v>
      </c>
      <c r="H80" s="44">
        <f>'Property % affected'!H80*'Population Estimate'!B79</f>
        <v>86.905058232945606</v>
      </c>
      <c r="I80" s="44">
        <f>'Property % affected'!I80*'Population Estimate'!C79</f>
        <v>106.18490669882938</v>
      </c>
      <c r="J80" s="44">
        <f>'Property % affected'!J80*'Population Estimate'!D79</f>
        <v>69.410881006761088</v>
      </c>
      <c r="K80" s="44">
        <f>'Property % affected'!K80*'Population Estimate'!E79</f>
        <v>75.367532199455354</v>
      </c>
      <c r="L80" s="44">
        <f>'Property % affected'!L80*'Population Estimate'!F79</f>
        <v>61.974730612336231</v>
      </c>
      <c r="M80" s="44">
        <f>'Property % affected'!M80*'Population Estimate'!G79</f>
        <v>25.379083245084043</v>
      </c>
      <c r="N80" s="45">
        <f>'Property % affected'!N80*'Population Estimate'!B79</f>
        <v>1672.8658517483889</v>
      </c>
      <c r="O80" s="45">
        <f>'Property % affected'!O80*'Population Estimate'!C79</f>
        <v>3426.7520147411847</v>
      </c>
      <c r="P80" s="45">
        <f>'Property % affected'!P80*'Population Estimate'!D79</f>
        <v>2597.6955969540127</v>
      </c>
      <c r="Q80" s="45">
        <f>'Property % affected'!Q80*'Population Estimate'!E79</f>
        <v>1277.7179749078932</v>
      </c>
      <c r="R80" s="45">
        <f>'Property % affected'!R80*'Population Estimate'!F79</f>
        <v>819.52076028492274</v>
      </c>
      <c r="S80" s="45">
        <f>'Property % affected'!S80*'Population Estimate'!G79</f>
        <v>447.46593524696095</v>
      </c>
      <c r="U80">
        <v>2099</v>
      </c>
      <c r="V80" s="43">
        <f>'Population Estimate'!J79*Assumptions!C$41*'Property % affected'!B80</f>
        <v>35.900087757607821</v>
      </c>
      <c r="W80" s="43">
        <f>'Population Estimate'!K79*Assumptions!D$41*'Property % affected'!C80</f>
        <v>51.915027991699837</v>
      </c>
      <c r="X80" s="43">
        <f>'Population Estimate'!L79*Assumptions!E$41*'Property % affected'!D80</f>
        <v>56.114317015733057</v>
      </c>
      <c r="Y80" s="43">
        <f>'Population Estimate'!M79*Assumptions!F$41*'Property % affected'!E80</f>
        <v>60.103937938180366</v>
      </c>
      <c r="Z80" s="43">
        <f>'Population Estimate'!N79*Assumptions!G$41*'Property % affected'!F80</f>
        <v>45.012827422269943</v>
      </c>
      <c r="AA80" s="43">
        <f>'Population Estimate'!O79*Assumptions!H$41*'Property % affected'!G80</f>
        <v>24.074485370187421</v>
      </c>
      <c r="AB80" s="44">
        <f>'Population Estimate'!J79*Assumptions!C$41*'Property % affected'!H80</f>
        <v>80.906494931472466</v>
      </c>
      <c r="AC80" s="44">
        <f>'Population Estimate'!K79*Assumptions!D$41*'Property % affected'!I80</f>
        <v>96.967204671218767</v>
      </c>
      <c r="AD80" s="44">
        <f>'Population Estimate'!L79*Assumptions!E$41*'Property % affected'!J80</f>
        <v>62.719792855411079</v>
      </c>
      <c r="AE80" s="44">
        <f>'Population Estimate'!M79*Assumptions!F$41*'Property % affected'!K80</f>
        <v>75.173597774186149</v>
      </c>
      <c r="AF80" s="44">
        <f>'Population Estimate'!N79*Assumptions!G$41*'Property % affected'!L80</f>
        <v>60.708773915469855</v>
      </c>
      <c r="AG80" s="44">
        <f>'Population Estimate'!O79*Assumptions!H$41*'Property % affected'!M80</f>
        <v>23.212572644432655</v>
      </c>
      <c r="AH80" s="45">
        <f>'Population Estimate'!J79*Assumptions!C$41*'Property % affected'!N80</f>
        <v>1557.3974093973393</v>
      </c>
      <c r="AI80" s="45">
        <f>'Population Estimate'!K79*Assumptions!D$41*'Property % affected'!O80</f>
        <v>3129.2824404259982</v>
      </c>
      <c r="AJ80" s="45">
        <f>'Population Estimate'!L79*Assumptions!E$41*'Property % affected'!P80</f>
        <v>2347.2822615016066</v>
      </c>
      <c r="AK80" s="45">
        <f>'Population Estimate'!M79*Assumptions!F$41*'Property % affected'!Q80</f>
        <v>1274.4301731995379</v>
      </c>
      <c r="AL80" s="45">
        <f>'Population Estimate'!N79*Assumptions!G$41*'Property % affected'!R80</f>
        <v>802.78042459563437</v>
      </c>
      <c r="AM80" s="45">
        <f>'Population Estimate'!O79*Assumptions!H$41*'Property % affected'!S80</f>
        <v>409.26756209135414</v>
      </c>
    </row>
    <row r="81" spans="1:39" x14ac:dyDescent="0.35">
      <c r="A81">
        <v>2100</v>
      </c>
      <c r="B81" s="43">
        <f>'Property % affected'!B81*'Population Estimate'!B80</f>
        <v>38.3837402673471</v>
      </c>
      <c r="C81" s="43">
        <f>'Property % affected'!C81*'Population Estimate'!C80</f>
        <v>56.587579779233458</v>
      </c>
      <c r="D81" s="43">
        <f>'Property % affected'!D81*'Population Estimate'!D80</f>
        <v>61.813984146413951</v>
      </c>
      <c r="E81" s="43">
        <f>'Property % affected'!E81*'Population Estimate'!E80</f>
        <v>59.980764973593267</v>
      </c>
      <c r="F81" s="43">
        <f>'Property % affected'!F81*'Population Estimate'!F80</f>
        <v>45.739308324834226</v>
      </c>
      <c r="G81" s="43">
        <f>'Property % affected'!G81*'Population Estimate'!G80</f>
        <v>26.199908835736942</v>
      </c>
      <c r="H81" s="44">
        <f>'Property % affected'!H81*'Population Estimate'!B80</f>
        <v>85.858561074958573</v>
      </c>
      <c r="I81" s="44">
        <f>'Property % affected'!I81*'Population Estimate'!C80</f>
        <v>104.90624461239956</v>
      </c>
      <c r="J81" s="44">
        <f>'Property % affected'!J81*'Population Estimate'!D80</f>
        <v>68.575046002632249</v>
      </c>
      <c r="K81" s="44">
        <f>'Property % affected'!K81*'Population Estimate'!E80</f>
        <v>74.459968130631964</v>
      </c>
      <c r="L81" s="44">
        <f>'Property % affected'!L81*'Population Estimate'!F80</f>
        <v>61.228440571554287</v>
      </c>
      <c r="M81" s="44">
        <f>'Property % affected'!M81*'Population Estimate'!G80</f>
        <v>25.07347228263459</v>
      </c>
      <c r="N81" s="45">
        <f>'Property % affected'!N81*'Population Estimate'!B80</f>
        <v>1651.9534993810234</v>
      </c>
      <c r="O81" s="45">
        <f>'Property % affected'!O81*'Population Estimate'!C80</f>
        <v>3383.9144820526244</v>
      </c>
      <c r="P81" s="45">
        <f>'Property % affected'!P81*'Population Estimate'!D80</f>
        <v>2565.2220273549437</v>
      </c>
      <c r="Q81" s="45">
        <f>'Property % affected'!Q81*'Population Estimate'!E80</f>
        <v>1261.7453322184244</v>
      </c>
      <c r="R81" s="45">
        <f>'Property % affected'!R81*'Population Estimate'!F80</f>
        <v>809.27600163106047</v>
      </c>
      <c r="S81" s="45">
        <f>'Property % affected'!S81*'Population Estimate'!G80</f>
        <v>441.87220201336237</v>
      </c>
      <c r="U81">
        <v>2100</v>
      </c>
      <c r="V81" s="43">
        <f>'Population Estimate'!J80*Assumptions!C$41*'Property % affected'!B81</f>
        <v>35.734328364028244</v>
      </c>
      <c r="W81" s="43">
        <f>'Population Estimate'!K80*Assumptions!D$41*'Property % affected'!C81</f>
        <v>51.675323743184535</v>
      </c>
      <c r="X81" s="43">
        <f>'Population Estimate'!L80*Assumptions!E$41*'Property % affected'!D81</f>
        <v>55.855223633497829</v>
      </c>
      <c r="Y81" s="43">
        <f>'Population Estimate'!M80*Assumptions!F$41*'Property % affected'!E81</f>
        <v>59.826423510593301</v>
      </c>
      <c r="Z81" s="43">
        <f>'Population Estimate'!N80*Assumptions!G$41*'Property % affected'!F81</f>
        <v>44.804992304228016</v>
      </c>
      <c r="AA81" s="43">
        <f>'Population Estimate'!O80*Assumptions!H$41*'Property % affected'!G81</f>
        <v>23.96332764481788</v>
      </c>
      <c r="AB81" s="44">
        <f>'Population Estimate'!J80*Assumptions!C$41*'Property % affected'!H81</f>
        <v>79.932231537257508</v>
      </c>
      <c r="AC81" s="44">
        <f>'Population Estimate'!K80*Assumptions!D$41*'Property % affected'!I81</f>
        <v>95.799540715061312</v>
      </c>
      <c r="AD81" s="44">
        <f>'Population Estimate'!L80*Assumptions!E$41*'Property % affected'!J81</f>
        <v>61.964530891294018</v>
      </c>
      <c r="AE81" s="44">
        <f>'Population Estimate'!M80*Assumptions!F$41*'Property % affected'!K81</f>
        <v>74.268369033466868</v>
      </c>
      <c r="AF81" s="44">
        <f>'Population Estimate'!N80*Assumptions!G$41*'Property % affected'!L81</f>
        <v>59.97772832779966</v>
      </c>
      <c r="AG81" s="44">
        <f>'Population Estimate'!O80*Assumptions!H$41*'Property % affected'!M81</f>
        <v>22.933050464758686</v>
      </c>
      <c r="AH81" s="45">
        <f>'Population Estimate'!J80*Assumptions!C$41*'Property % affected'!N81</f>
        <v>1537.9285181127811</v>
      </c>
      <c r="AI81" s="45">
        <f>'Population Estimate'!K80*Assumptions!D$41*'Property % affected'!O81</f>
        <v>3090.1635493428894</v>
      </c>
      <c r="AJ81" s="45">
        <f>'Population Estimate'!L80*Assumptions!E$41*'Property % affected'!P81</f>
        <v>2317.9390875065819</v>
      </c>
      <c r="AK81" s="45">
        <f>'Population Estimate'!M80*Assumptions!F$41*'Property % affected'!Q81</f>
        <v>1258.498631036909</v>
      </c>
      <c r="AL81" s="45">
        <f>'Population Estimate'!N80*Assumptions!G$41*'Property % affected'!R81</f>
        <v>792.7449354407679</v>
      </c>
      <c r="AM81" s="45">
        <f>'Population Estimate'!O80*Assumptions!H$41*'Property % affected'!S81</f>
        <v>404.15134344056281</v>
      </c>
    </row>
    <row r="82" spans="1:39" x14ac:dyDescent="0.35">
      <c r="A82">
        <v>2101</v>
      </c>
      <c r="B82" s="43">
        <f>'Property % affected'!B82*'Population Estimate'!B81</f>
        <v>39.227654016719413</v>
      </c>
      <c r="C82" s="43">
        <f>'Property % affected'!C82*'Population Estimate'!C81</f>
        <v>57.831727334598781</v>
      </c>
      <c r="D82" s="43">
        <f>'Property % affected'!D82*'Population Estimate'!D81</f>
        <v>63.173040631303124</v>
      </c>
      <c r="E82" s="43">
        <f>'Property % affected'!E82*'Population Estimate'!E81</f>
        <v>61.299515879745726</v>
      </c>
      <c r="F82" s="43">
        <f>'Property % affected'!F82*'Population Estimate'!F81</f>
        <v>46.744943286754378</v>
      </c>
      <c r="G82" s="43">
        <f>'Property % affected'!G82*'Population Estimate'!G81</f>
        <v>26.775946062562088</v>
      </c>
      <c r="H82" s="44">
        <f>'Property % affected'!H82*'Population Estimate'!B81</f>
        <v>87.091764050713508</v>
      </c>
      <c r="I82" s="44">
        <f>'Property % affected'!I82*'Population Estimate'!C81</f>
        <v>106.41303311911985</v>
      </c>
      <c r="J82" s="44">
        <f>'Property % affected'!J82*'Population Estimate'!D81</f>
        <v>69.560002537358557</v>
      </c>
      <c r="K82" s="44">
        <f>'Property % affected'!K82*'Population Estimate'!E81</f>
        <v>75.529450930292995</v>
      </c>
      <c r="L82" s="44">
        <f>'Property % affected'!L82*'Population Estimate'!F81</f>
        <v>62.107876403791856</v>
      </c>
      <c r="M82" s="44">
        <f>'Property % affected'!M82*'Population Estimate'!G81</f>
        <v>25.433607372767987</v>
      </c>
      <c r="N82" s="45">
        <f>'Property % affected'!N82*'Population Estimate'!B81</f>
        <v>1674.9021931522689</v>
      </c>
      <c r="O82" s="45">
        <f>'Property % affected'!O82*'Population Estimate'!C81</f>
        <v>3430.9233217238416</v>
      </c>
      <c r="P82" s="45">
        <f>'Property % affected'!P82*'Population Estimate'!D81</f>
        <v>2600.8577124895914</v>
      </c>
      <c r="Q82" s="45">
        <f>'Property % affected'!Q82*'Population Estimate'!E81</f>
        <v>1279.2733118239209</v>
      </c>
      <c r="R82" s="45">
        <f>'Property % affected'!R82*'Population Estimate'!F81</f>
        <v>820.51834419385557</v>
      </c>
      <c r="S82" s="45">
        <f>'Property % affected'!S82*'Population Estimate'!G81</f>
        <v>448.01062531270469</v>
      </c>
      <c r="U82">
        <v>2101</v>
      </c>
      <c r="V82" s="43">
        <f>'Population Estimate'!J81*Assumptions!C$41*'Property % affected'!B82</f>
        <v>36.519991533405268</v>
      </c>
      <c r="W82" s="43">
        <f>'Population Estimate'!K81*Assumptions!D$41*'Property % affected'!C82</f>
        <v>52.811469306550514</v>
      </c>
      <c r="X82" s="43">
        <f>'Population Estimate'!L81*Assumptions!E$41*'Property % affected'!D82</f>
        <v>57.083269438056199</v>
      </c>
      <c r="Y82" s="43">
        <f>'Population Estimate'!M81*Assumptions!F$41*'Property % affected'!E82</f>
        <v>61.141781029811163</v>
      </c>
      <c r="Z82" s="43">
        <f>'Population Estimate'!N81*Assumptions!G$41*'Property % affected'!F82</f>
        <v>45.790085179041583</v>
      </c>
      <c r="AA82" s="43">
        <f>'Population Estimate'!O81*Assumptions!H$41*'Property % affected'!G82</f>
        <v>24.490190882723308</v>
      </c>
      <c r="AB82" s="44">
        <f>'Population Estimate'!J81*Assumptions!C$41*'Property % affected'!H82</f>
        <v>81.080313505512493</v>
      </c>
      <c r="AC82" s="44">
        <f>'Population Estimate'!K81*Assumptions!D$41*'Property % affected'!I82</f>
        <v>97.175527887530109</v>
      </c>
      <c r="AD82" s="44">
        <f>'Population Estimate'!L81*Assumptions!E$41*'Property % affected'!J82</f>
        <v>62.854539329936387</v>
      </c>
      <c r="AE82" s="44">
        <f>'Population Estimate'!M81*Assumptions!F$41*'Property % affected'!K82</f>
        <v>75.335099858556944</v>
      </c>
      <c r="AF82" s="44">
        <f>'Population Estimate'!N81*Assumptions!G$41*'Property % affected'!L82</f>
        <v>60.839199940261111</v>
      </c>
      <c r="AG82" s="44">
        <f>'Population Estimate'!O81*Assumptions!H$41*'Property % affected'!M82</f>
        <v>23.262442265904625</v>
      </c>
      <c r="AH82" s="45">
        <f>'Population Estimate'!J81*Assumptions!C$41*'Property % affected'!N82</f>
        <v>1559.2931937028991</v>
      </c>
      <c r="AI82" s="45">
        <f>'Population Estimate'!K81*Assumptions!D$41*'Property % affected'!O82</f>
        <v>3133.0916444881259</v>
      </c>
      <c r="AJ82" s="45">
        <f>'Population Estimate'!L81*Assumptions!E$41*'Property % affected'!P82</f>
        <v>2350.1395546017638</v>
      </c>
      <c r="AK82" s="45">
        <f>'Population Estimate'!M81*Assumptions!F$41*'Property % affected'!Q82</f>
        <v>1275.9815079496182</v>
      </c>
      <c r="AL82" s="45">
        <f>'Population Estimate'!N81*Assumptions!G$41*'Property % affected'!R82</f>
        <v>803.75763087617383</v>
      </c>
      <c r="AM82" s="45">
        <f>'Population Estimate'!O81*Assumptions!H$41*'Property % affected'!S82</f>
        <v>409.76575414965981</v>
      </c>
    </row>
    <row r="83" spans="1:39" x14ac:dyDescent="0.35">
      <c r="A83">
        <v>2102</v>
      </c>
      <c r="B83" s="43">
        <f>'Property % affected'!B83*'Population Estimate'!B82</f>
        <v>40.090122248052552</v>
      </c>
      <c r="C83" s="43">
        <f>'Property % affected'!C83*'Population Estimate'!C82</f>
        <v>59.103229004516464</v>
      </c>
      <c r="D83" s="43">
        <f>'Property % affected'!D83*'Population Estimate'!D82</f>
        <v>64.561977644921001</v>
      </c>
      <c r="E83" s="43">
        <f>'Property % affected'!E83*'Population Estimate'!E82</f>
        <v>62.647261146894472</v>
      </c>
      <c r="F83" s="43">
        <f>'Property % affected'!F83*'Population Estimate'!F82</f>
        <v>47.772688370442317</v>
      </c>
      <c r="G83" s="43">
        <f>'Property % affected'!G83*'Population Estimate'!G82</f>
        <v>27.364648176458747</v>
      </c>
      <c r="H83" s="44">
        <f>'Property % affected'!H83*'Population Estimate'!B82</f>
        <v>88.342679757270972</v>
      </c>
      <c r="I83" s="44">
        <f>'Property % affected'!I83*'Population Estimate'!C82</f>
        <v>107.9414639180828</v>
      </c>
      <c r="J83" s="44">
        <f>'Property % affected'!J83*'Population Estimate'!D82</f>
        <v>70.559106191654621</v>
      </c>
      <c r="K83" s="44">
        <f>'Property % affected'!K83*'Population Estimate'!E82</f>
        <v>76.614294916474591</v>
      </c>
      <c r="L83" s="44">
        <f>'Property % affected'!L83*'Population Estimate'!F82</f>
        <v>62.999943741516148</v>
      </c>
      <c r="M83" s="44">
        <f>'Property % affected'!M83*'Population Estimate'!G82</f>
        <v>25.798915152255436</v>
      </c>
      <c r="N83" s="45">
        <f>'Property % affected'!N83*'Population Estimate'!B82</f>
        <v>1698.1696867844089</v>
      </c>
      <c r="O83" s="45">
        <f>'Property % affected'!O83*'Population Estimate'!C82</f>
        <v>3478.5852012454911</v>
      </c>
      <c r="P83" s="45">
        <f>'Property % affected'!P83*'Population Estimate'!D82</f>
        <v>2636.9884432933759</v>
      </c>
      <c r="Q83" s="45">
        <f>'Property % affected'!Q83*'Population Estimate'!E82</f>
        <v>1297.0447875305765</v>
      </c>
      <c r="R83" s="45">
        <f>'Property % affected'!R83*'Population Estimate'!F82</f>
        <v>831.91686371734659</v>
      </c>
      <c r="S83" s="45">
        <f>'Property % affected'!S83*'Population Estimate'!G82</f>
        <v>454.23432268095252</v>
      </c>
      <c r="U83">
        <v>2102</v>
      </c>
      <c r="V83" s="43">
        <f>'Population Estimate'!J82*Assumptions!C$41*'Property % affected'!B83</f>
        <v>37.322928474082183</v>
      </c>
      <c r="W83" s="43">
        <f>'Population Estimate'!K82*Assumptions!D$41*'Property % affected'!C83</f>
        <v>53.972594427810925</v>
      </c>
      <c r="X83" s="43">
        <f>'Population Estimate'!L82*Assumptions!E$41*'Property % affected'!D83</f>
        <v>58.338315340367117</v>
      </c>
      <c r="Y83" s="43">
        <f>'Population Estimate'!M82*Assumptions!F$41*'Property % affected'!E83</f>
        <v>62.486058302239023</v>
      </c>
      <c r="Z83" s="43">
        <f>'Population Estimate'!N82*Assumptions!G$41*'Property % affected'!F83</f>
        <v>46.796836532567085</v>
      </c>
      <c r="AA83" s="43">
        <f>'Population Estimate'!O82*Assumptions!H$41*'Property % affected'!G83</f>
        <v>25.028637857060108</v>
      </c>
      <c r="AB83" s="44">
        <f>'Population Estimate'!J82*Assumptions!C$41*'Property % affected'!H83</f>
        <v>82.244885595217667</v>
      </c>
      <c r="AC83" s="44">
        <f>'Population Estimate'!K82*Assumptions!D$41*'Property % affected'!I83</f>
        <v>98.571278627597081</v>
      </c>
      <c r="AD83" s="44">
        <f>'Population Estimate'!L82*Assumptions!E$41*'Property % affected'!J83</f>
        <v>63.757331130438516</v>
      </c>
      <c r="AE83" s="44">
        <f>'Population Estimate'!M82*Assumptions!F$41*'Property % affected'!K83</f>
        <v>76.417152343029144</v>
      </c>
      <c r="AF83" s="44">
        <f>'Population Estimate'!N82*Assumptions!G$41*'Property % affected'!L83</f>
        <v>61.713045034676092</v>
      </c>
      <c r="AG83" s="44">
        <f>'Population Estimate'!O82*Assumptions!H$41*'Property % affected'!M83</f>
        <v>23.596565184649979</v>
      </c>
      <c r="AH83" s="45">
        <f>'Population Estimate'!J82*Assumptions!C$41*'Property % affected'!N83</f>
        <v>1580.9546642075372</v>
      </c>
      <c r="AI83" s="45">
        <f>'Population Estimate'!K82*Assumptions!D$41*'Property % affected'!O83</f>
        <v>3176.6160903841796</v>
      </c>
      <c r="AJ83" s="45">
        <f>'Population Estimate'!L82*Assumptions!E$41*'Property % affected'!P83</f>
        <v>2382.787345824976</v>
      </c>
      <c r="AK83" s="45">
        <f>'Population Estimate'!M82*Assumptions!F$41*'Property % affected'!Q83</f>
        <v>1293.7072544035466</v>
      </c>
      <c r="AL83" s="45">
        <f>'Population Estimate'!N82*Assumptions!G$41*'Property % affected'!R83</f>
        <v>814.92331304833579</v>
      </c>
      <c r="AM83" s="45">
        <f>'Population Estimate'!O82*Assumptions!H$41*'Property % affected'!S83</f>
        <v>415.45815942223402</v>
      </c>
    </row>
    <row r="84" spans="1:39" x14ac:dyDescent="0.35">
      <c r="A84">
        <v>2103</v>
      </c>
      <c r="B84" s="43">
        <f>'Property % affected'!B84*'Population Estimate'!B83</f>
        <v>40.971552904458115</v>
      </c>
      <c r="C84" s="43">
        <f>'Property % affected'!C84*'Population Estimate'!C83</f>
        <v>60.402686202845906</v>
      </c>
      <c r="D84" s="43">
        <f>'Property % affected'!D84*'Population Estimate'!D83</f>
        <v>65.981452147450554</v>
      </c>
      <c r="E84" s="43">
        <f>'Property % affected'!E84*'Population Estimate'!E83</f>
        <v>64.024638251734785</v>
      </c>
      <c r="F84" s="43">
        <f>'Property % affected'!F84*'Population Estimate'!F83</f>
        <v>48.823029694124926</v>
      </c>
      <c r="G84" s="43">
        <f>'Property % affected'!G84*'Population Estimate'!G83</f>
        <v>27.966293630549497</v>
      </c>
      <c r="H84" s="44">
        <f>'Property % affected'!H84*'Population Estimate'!B83</f>
        <v>89.611562605979785</v>
      </c>
      <c r="I84" s="44">
        <f>'Property % affected'!I84*'Population Estimate'!C83</f>
        <v>109.49184786168175</v>
      </c>
      <c r="J84" s="44">
        <f>'Property % affected'!J84*'Population Estimate'!D83</f>
        <v>71.572560163311465</v>
      </c>
      <c r="K84" s="44">
        <f>'Property % affected'!K84*'Population Estimate'!E83</f>
        <v>77.714720724844213</v>
      </c>
      <c r="L84" s="44">
        <f>'Property % affected'!L84*'Population Estimate'!F83</f>
        <v>63.904824013462516</v>
      </c>
      <c r="M84" s="44">
        <f>'Property % affected'!M84*'Population Estimate'!G83</f>
        <v>26.16946991742596</v>
      </c>
      <c r="N84" s="45">
        <f>'Property % affected'!N84*'Population Estimate'!B83</f>
        <v>1721.7604089979754</v>
      </c>
      <c r="O84" s="45">
        <f>'Property % affected'!O84*'Population Estimate'!C83</f>
        <v>3526.9091925506223</v>
      </c>
      <c r="P84" s="45">
        <f>'Property % affected'!P84*'Population Estimate'!D83</f>
        <v>2673.62109686754</v>
      </c>
      <c r="Q84" s="45">
        <f>'Property % affected'!Q84*'Population Estimate'!E83</f>
        <v>1315.063141950227</v>
      </c>
      <c r="R84" s="45">
        <f>'Property % affected'!R84*'Population Estimate'!F83</f>
        <v>843.4737297887815</v>
      </c>
      <c r="S84" s="45">
        <f>'Property % affected'!S84*'Population Estimate'!G83</f>
        <v>460.54447873286324</v>
      </c>
      <c r="U84">
        <v>2103</v>
      </c>
      <c r="V84" s="43">
        <f>'Population Estimate'!J83*Assumptions!C$41*'Property % affected'!B84</f>
        <v>38.143518971171183</v>
      </c>
      <c r="W84" s="43">
        <f>'Population Estimate'!K83*Assumptions!D$41*'Property % affected'!C84</f>
        <v>55.159248313275882</v>
      </c>
      <c r="X84" s="43">
        <f>'Population Estimate'!L83*Assumptions!E$41*'Property % affected'!D84</f>
        <v>59.620954970795076</v>
      </c>
      <c r="Y84" s="43">
        <f>'Population Estimate'!M83*Assumptions!F$41*'Property % affected'!E84</f>
        <v>63.859891164228195</v>
      </c>
      <c r="Z84" s="43">
        <f>'Population Estimate'!N83*Assumptions!G$41*'Property % affected'!F84</f>
        <v>47.825722553103169</v>
      </c>
      <c r="AA84" s="43">
        <f>'Population Estimate'!O83*Assumptions!H$41*'Property % affected'!G84</f>
        <v>25.57892325052401</v>
      </c>
      <c r="AB84" s="44">
        <f>'Population Estimate'!J83*Assumptions!C$41*'Property % affected'!H84</f>
        <v>83.426184657149292</v>
      </c>
      <c r="AC84" s="44">
        <f>'Population Estimate'!K83*Assumptions!D$41*'Property % affected'!I84</f>
        <v>99.987076803173281</v>
      </c>
      <c r="AD84" s="44">
        <f>'Population Estimate'!L83*Assumptions!E$41*'Property % affected'!J84</f>
        <v>64.673089902677972</v>
      </c>
      <c r="AE84" s="44">
        <f>'Population Estimate'!M83*Assumptions!F$41*'Property % affected'!K84</f>
        <v>77.514746554815076</v>
      </c>
      <c r="AF84" s="44">
        <f>'Population Estimate'!N83*Assumptions!G$41*'Property % affected'!L84</f>
        <v>62.59944133373844</v>
      </c>
      <c r="AG84" s="44">
        <f>'Population Estimate'!O83*Assumptions!H$41*'Property % affected'!M84</f>
        <v>23.935487174944001</v>
      </c>
      <c r="AH84" s="45">
        <f>'Population Estimate'!J83*Assumptions!C$41*'Property % affected'!N84</f>
        <v>1602.9170526577659</v>
      </c>
      <c r="AI84" s="45">
        <f>'Population Estimate'!K83*Assumptions!D$41*'Property % affected'!O84</f>
        <v>3220.7451714475105</v>
      </c>
      <c r="AJ84" s="45">
        <f>'Population Estimate'!L83*Assumptions!E$41*'Property % affected'!P84</f>
        <v>2415.8886753368693</v>
      </c>
      <c r="AK84" s="45">
        <f>'Population Estimate'!M83*Assumptions!F$41*'Property % affected'!Q84</f>
        <v>1311.6792443064523</v>
      </c>
      <c r="AL84" s="45">
        <f>'Population Estimate'!N83*Assumptions!G$41*'Property % affected'!R84</f>
        <v>826.24410722638163</v>
      </c>
      <c r="AM84" s="45">
        <f>'Population Estimate'!O83*Assumptions!H$41*'Property % affected'!S84</f>
        <v>421.22964274722995</v>
      </c>
    </row>
    <row r="85" spans="1:39" x14ac:dyDescent="0.35">
      <c r="A85">
        <v>2104</v>
      </c>
      <c r="B85" s="43">
        <f>'Property % affected'!B85*'Population Estimate'!B84</f>
        <v>41.872362898178849</v>
      </c>
      <c r="C85" s="43">
        <f>'Property % affected'!C85*'Population Estimate'!C84</f>
        <v>61.730713566270062</v>
      </c>
      <c r="D85" s="43">
        <f>'Property % affected'!D85*'Population Estimate'!D84</f>
        <v>67.432135543152725</v>
      </c>
      <c r="E85" s="43">
        <f>'Property % affected'!E85*'Population Estimate'!E84</f>
        <v>65.432298686671373</v>
      </c>
      <c r="F85" s="43">
        <f>'Property % affected'!F85*'Population Estimate'!F84</f>
        <v>49.896464063936335</v>
      </c>
      <c r="G85" s="43">
        <f>'Property % affected'!G85*'Population Estimate'!G84</f>
        <v>28.581167000091366</v>
      </c>
      <c r="H85" s="44">
        <f>'Property % affected'!H85*'Population Estimate'!B84</f>
        <v>90.898670662347811</v>
      </c>
      <c r="I85" s="44">
        <f>'Property % affected'!I85*'Population Estimate'!C84</f>
        <v>111.06450026714251</v>
      </c>
      <c r="J85" s="44">
        <f>'Property % affected'!J85*'Population Estimate'!D84</f>
        <v>72.600570568688951</v>
      </c>
      <c r="K85" s="44">
        <f>'Property % affected'!K85*'Population Estimate'!E84</f>
        <v>78.830952160101674</v>
      </c>
      <c r="L85" s="44">
        <f>'Property % affected'!L85*'Population Estimate'!F84</f>
        <v>64.822701254262014</v>
      </c>
      <c r="M85" s="44">
        <f>'Property % affected'!M85*'Population Estimate'!G84</f>
        <v>26.545347031741027</v>
      </c>
      <c r="N85" s="45">
        <f>'Property % affected'!N85*'Population Estimate'!B84</f>
        <v>1745.6788500366326</v>
      </c>
      <c r="O85" s="45">
        <f>'Property % affected'!O85*'Population Estimate'!C84</f>
        <v>3575.904493598237</v>
      </c>
      <c r="P85" s="45">
        <f>'Property % affected'!P85*'Population Estimate'!D84</f>
        <v>2710.7626458490008</v>
      </c>
      <c r="Q85" s="45">
        <f>'Property % affected'!Q85*'Population Estimate'!E84</f>
        <v>1333.3318046854527</v>
      </c>
      <c r="R85" s="45">
        <f>'Property % affected'!R85*'Population Estimate'!F84</f>
        <v>855.19114213499188</v>
      </c>
      <c r="S85" s="45">
        <f>'Property % affected'!S85*'Population Estimate'!G84</f>
        <v>466.94229453968734</v>
      </c>
      <c r="U85">
        <v>2104</v>
      </c>
      <c r="V85" s="43">
        <f>'Population Estimate'!J84*Assumptions!C$41*'Property % affected'!B85</f>
        <v>38.982151159827339</v>
      </c>
      <c r="W85" s="43">
        <f>'Population Estimate'!K84*Assumptions!D$41*'Property % affected'!C85</f>
        <v>56.371992244231834</v>
      </c>
      <c r="X85" s="43">
        <f>'Population Estimate'!L84*Assumptions!E$41*'Property % affected'!D85</f>
        <v>60.931795011398528</v>
      </c>
      <c r="Y85" s="43">
        <f>'Population Estimate'!M84*Assumptions!F$41*'Property % affected'!E85</f>
        <v>65.263929431774443</v>
      </c>
      <c r="Z85" s="43">
        <f>'Population Estimate'!N84*Assumptions!G$41*'Property % affected'!F85</f>
        <v>48.877229898534111</v>
      </c>
      <c r="AA85" s="43">
        <f>'Population Estimate'!O84*Assumptions!H$41*'Property % affected'!G85</f>
        <v>26.141307345323117</v>
      </c>
      <c r="AB85" s="44">
        <f>'Population Estimate'!J84*Assumptions!C$41*'Property % affected'!H85</f>
        <v>84.6244509440168</v>
      </c>
      <c r="AC85" s="44">
        <f>'Population Estimate'!K84*Assumptions!D$41*'Property % affected'!I85</f>
        <v>101.42321035941887</v>
      </c>
      <c r="AD85" s="44">
        <f>'Population Estimate'!L84*Assumptions!E$41*'Property % affected'!J85</f>
        <v>65.602001893756167</v>
      </c>
      <c r="AE85" s="44">
        <f>'Population Estimate'!M84*Assumptions!F$41*'Property % affected'!K85</f>
        <v>78.628105722724172</v>
      </c>
      <c r="AF85" s="44">
        <f>'Population Estimate'!N84*Assumptions!G$41*'Property % affected'!L85</f>
        <v>63.498569112807147</v>
      </c>
      <c r="AG85" s="44">
        <f>'Population Estimate'!O84*Assumptions!H$41*'Property % affected'!M85</f>
        <v>24.279277166771553</v>
      </c>
      <c r="AH85" s="45">
        <f>'Population Estimate'!J84*Assumptions!C$41*'Property % affected'!N85</f>
        <v>1625.184539361195</v>
      </c>
      <c r="AI85" s="45">
        <f>'Population Estimate'!K84*Assumptions!D$41*'Property % affected'!O85</f>
        <v>3265.487287180465</v>
      </c>
      <c r="AJ85" s="45">
        <f>'Population Estimate'!L84*Assumptions!E$41*'Property % affected'!P85</f>
        <v>2449.4498436242939</v>
      </c>
      <c r="AK85" s="45">
        <f>'Population Estimate'!M84*Assumptions!F$41*'Property % affected'!Q85</f>
        <v>1329.9008984359216</v>
      </c>
      <c r="AL85" s="45">
        <f>'Population Estimate'!N84*Assumptions!G$41*'Property % affected'!R85</f>
        <v>837.72216820336348</v>
      </c>
      <c r="AM85" s="45">
        <f>'Population Estimate'!O84*Assumptions!H$41*'Property % affected'!S85</f>
        <v>427.0813026652599</v>
      </c>
    </row>
    <row r="86" spans="1:39" x14ac:dyDescent="0.35">
      <c r="A86">
        <v>2105</v>
      </c>
      <c r="B86" s="43">
        <f>'Property % affected'!B86*'Population Estimate'!B85</f>
        <v>42.792978307786044</v>
      </c>
      <c r="C86" s="43">
        <f>'Property % affected'!C86*'Population Estimate'!C85</f>
        <v>63.087939245015512</v>
      </c>
      <c r="D86" s="43">
        <f>'Property % affected'!D86*'Population Estimate'!D85</f>
        <v>68.914713997936985</v>
      </c>
      <c r="E86" s="43">
        <f>'Property % affected'!E86*'Population Estimate'!E85</f>
        <v>66.870908267970904</v>
      </c>
      <c r="F86" s="43">
        <f>'Property % affected'!F86*'Population Estimate'!F85</f>
        <v>50.993499208904716</v>
      </c>
      <c r="G86" s="43">
        <f>'Property % affected'!G86*'Population Estimate'!G85</f>
        <v>29.20955911707852</v>
      </c>
      <c r="H86" s="44">
        <f>'Property % affected'!H86*'Population Estimate'!B85</f>
        <v>92.204265698527266</v>
      </c>
      <c r="I86" s="44">
        <f>'Property % affected'!I86*'Population Estimate'!C85</f>
        <v>112.65974098065273</v>
      </c>
      <c r="J86" s="44">
        <f>'Property % affected'!J86*'Population Estimate'!D85</f>
        <v>73.643346484635771</v>
      </c>
      <c r="K86" s="44">
        <f>'Property % affected'!K86*'Population Estimate'!E85</f>
        <v>79.963216241496681</v>
      </c>
      <c r="L86" s="44">
        <f>'Property % affected'!L86*'Population Estimate'!F85</f>
        <v>65.753762141870411</v>
      </c>
      <c r="M86" s="44">
        <f>'Property % affected'!M86*'Population Estimate'!G85</f>
        <v>26.926622941121931</v>
      </c>
      <c r="N86" s="45">
        <f>'Property % affected'!N86*'Population Estimate'!B85</f>
        <v>1769.9295625218463</v>
      </c>
      <c r="O86" s="45">
        <f>'Property % affected'!O86*'Population Estimate'!C85</f>
        <v>3625.5804301240264</v>
      </c>
      <c r="P86" s="45">
        <f>'Property % affected'!P86*'Population Estimate'!D85</f>
        <v>2748.420159737515</v>
      </c>
      <c r="Q86" s="45">
        <f>'Property % affected'!Q86*'Population Estimate'!E85</f>
        <v>1351.8542529823651</v>
      </c>
      <c r="R86" s="45">
        <f>'Property % affected'!R86*'Population Estimate'!F85</f>
        <v>867.07133104109107</v>
      </c>
      <c r="S86" s="45">
        <f>'Property % affected'!S86*'Population Estimate'!G85</f>
        <v>473.42898785777965</v>
      </c>
      <c r="U86">
        <v>2105</v>
      </c>
      <c r="V86" s="43">
        <f>'Population Estimate'!J85*Assumptions!C$41*'Property % affected'!B86</f>
        <v>39.839221708834621</v>
      </c>
      <c r="W86" s="43">
        <f>'Population Estimate'!K85*Assumptions!D$41*'Property % affected'!C86</f>
        <v>57.611399842424817</v>
      </c>
      <c r="X86" s="43">
        <f>'Population Estimate'!L85*Assumptions!E$41*'Property % affected'!D86</f>
        <v>62.271455482887234</v>
      </c>
      <c r="Y86" s="43">
        <f>'Population Estimate'!M85*Assumptions!F$41*'Property % affected'!E86</f>
        <v>66.69883720787756</v>
      </c>
      <c r="Z86" s="43">
        <f>'Population Estimate'!N85*Assumptions!G$41*'Property % affected'!F86</f>
        <v>49.951855926516437</v>
      </c>
      <c r="AA86" s="43">
        <f>'Population Estimate'!O85*Assumptions!H$41*'Property % affected'!G86</f>
        <v>26.716056146290097</v>
      </c>
      <c r="AB86" s="44">
        <f>'Population Estimate'!J85*Assumptions!C$41*'Property % affected'!H86</f>
        <v>85.839928159325368</v>
      </c>
      <c r="AC86" s="44">
        <f>'Population Estimate'!K85*Assumptions!D$41*'Property % affected'!I86</f>
        <v>102.87997137730572</v>
      </c>
      <c r="AD86" s="44">
        <f>'Population Estimate'!L85*Assumptions!E$41*'Property % affected'!J86</f>
        <v>66.544256025877417</v>
      </c>
      <c r="AE86" s="44">
        <f>'Population Estimate'!M85*Assumptions!F$41*'Property % affected'!K86</f>
        <v>79.757456281844114</v>
      </c>
      <c r="AF86" s="44">
        <f>'Population Estimate'!N85*Assumptions!G$41*'Property % affected'!L86</f>
        <v>64.410611236570787</v>
      </c>
      <c r="AG86" s="44">
        <f>'Population Estimate'!O85*Assumptions!H$41*'Property % affected'!M86</f>
        <v>24.62800508017208</v>
      </c>
      <c r="AH86" s="45">
        <f>'Population Estimate'!J85*Assumptions!C$41*'Property % affected'!N86</f>
        <v>1647.7613626976497</v>
      </c>
      <c r="AI86" s="45">
        <f>'Population Estimate'!K85*Assumptions!D$41*'Property % affected'!O86</f>
        <v>3310.8509537700388</v>
      </c>
      <c r="AJ86" s="45">
        <f>'Population Estimate'!L85*Assumptions!E$41*'Property % affected'!P86</f>
        <v>2483.4772386995319</v>
      </c>
      <c r="AK86" s="45">
        <f>'Population Estimate'!M85*Assumptions!F$41*'Property % affected'!Q86</f>
        <v>1348.3756850904767</v>
      </c>
      <c r="AL86" s="45">
        <f>'Population Estimate'!N85*Assumptions!G$41*'Property % affected'!R86</f>
        <v>849.35968070640104</v>
      </c>
      <c r="AM86" s="45">
        <f>'Population Estimate'!O85*Assumptions!H$41*'Property % affected'!S86</f>
        <v>433.01425297770038</v>
      </c>
    </row>
    <row r="87" spans="1:39" x14ac:dyDescent="0.35">
      <c r="A87">
        <v>2106</v>
      </c>
      <c r="B87" s="43">
        <f>'Property % affected'!B87*'Population Estimate'!B86</f>
        <v>43.733834579712564</v>
      </c>
      <c r="C87" s="43">
        <f>'Property % affected'!C87*'Population Estimate'!C86</f>
        <v>64.475005199964286</v>
      </c>
      <c r="D87" s="43">
        <f>'Property % affected'!D87*'Population Estimate'!D86</f>
        <v>70.429888763914505</v>
      </c>
      <c r="E87" s="43">
        <f>'Property % affected'!E87*'Population Estimate'!E86</f>
        <v>68.341147450689704</v>
      </c>
      <c r="F87" s="43">
        <f>'Property % affected'!F87*'Population Estimate'!F86</f>
        <v>52.114654021105487</v>
      </c>
      <c r="G87" s="43">
        <f>'Property % affected'!G87*'Population Estimate'!G86</f>
        <v>29.851767207804269</v>
      </c>
      <c r="H87" s="44">
        <f>'Property % affected'!H87*'Population Estimate'!B86</f>
        <v>93.528613246554002</v>
      </c>
      <c r="I87" s="44">
        <f>'Property % affected'!I87*'Population Estimate'!C86</f>
        <v>114.27789444241212</v>
      </c>
      <c r="J87" s="44">
        <f>'Property % affected'!J87*'Population Estimate'!D86</f>
        <v>74.701099991011418</v>
      </c>
      <c r="K87" s="44">
        <f>'Property % affected'!K87*'Population Estimate'!E86</f>
        <v>81.111743248999858</v>
      </c>
      <c r="L87" s="44">
        <f>'Property % affected'!L87*'Population Estimate'!F86</f>
        <v>66.698196035534707</v>
      </c>
      <c r="M87" s="44">
        <f>'Property % affected'!M87*'Population Estimate'!G86</f>
        <v>27.31337518949741</v>
      </c>
      <c r="N87" s="45">
        <f>'Property % affected'!N87*'Population Estimate'!B86</f>
        <v>1794.5171623194237</v>
      </c>
      <c r="O87" s="45">
        <f>'Property % affected'!O87*'Population Estimate'!C86</f>
        <v>3675.9464574154204</v>
      </c>
      <c r="P87" s="45">
        <f>'Property % affected'!P87*'Population Estimate'!D86</f>
        <v>2786.6008062412861</v>
      </c>
      <c r="Q87" s="45">
        <f>'Property % affected'!Q87*'Population Estimate'!E86</f>
        <v>1370.6340123924649</v>
      </c>
      <c r="R87" s="45">
        <f>'Property % affected'!R87*'Population Estimate'!F86</f>
        <v>879.11655777498129</v>
      </c>
      <c r="S87" s="45">
        <f>'Property % affected'!S87*'Population Estimate'!G86</f>
        <v>480.00579336038601</v>
      </c>
      <c r="U87">
        <v>2106</v>
      </c>
      <c r="V87" s="43">
        <f>'Population Estimate'!J86*Assumptions!C$41*'Property % affected'!B87</f>
        <v>40.715136008228171</v>
      </c>
      <c r="W87" s="43">
        <f>'Population Estimate'!K86*Assumptions!D$41*'Property % affected'!C87</f>
        <v>58.878057341380661</v>
      </c>
      <c r="X87" s="43">
        <f>'Population Estimate'!L86*Assumptions!E$41*'Property % affected'!D87</f>
        <v>63.640570037889049</v>
      </c>
      <c r="Y87" s="43">
        <f>'Population Estimate'!M86*Assumptions!F$41*'Property % affected'!E87</f>
        <v>68.165293196658766</v>
      </c>
      <c r="Z87" s="43">
        <f>'Population Estimate'!N86*Assumptions!G$41*'Property % affected'!F87</f>
        <v>51.050108929726591</v>
      </c>
      <c r="AA87" s="43">
        <f>'Population Estimate'!O86*Assumptions!H$41*'Property % affected'!G87</f>
        <v>27.30344150670107</v>
      </c>
      <c r="AB87" s="44">
        <f>'Population Estimate'!J86*Assumptions!C$41*'Property % affected'!H87</f>
        <v>87.072863506940294</v>
      </c>
      <c r="AC87" s="44">
        <f>'Population Estimate'!K86*Assumptions!D$41*'Property % affected'!I87</f>
        <v>104.35765613302057</v>
      </c>
      <c r="AD87" s="44">
        <f>'Population Estimate'!L86*Assumptions!E$41*'Property % affected'!J87</f>
        <v>67.500043934771739</v>
      </c>
      <c r="AE87" s="44">
        <f>'Population Estimate'!M86*Assumptions!F$41*'Property % affected'!K87</f>
        <v>80.903027919593157</v>
      </c>
      <c r="AF87" s="44">
        <f>'Population Estimate'!N86*Assumptions!G$41*'Property % affected'!L87</f>
        <v>65.335753196238471</v>
      </c>
      <c r="AG87" s="44">
        <f>'Population Estimate'!O86*Assumptions!H$41*'Property % affected'!M87</f>
        <v>24.981741839459961</v>
      </c>
      <c r="AH87" s="45">
        <f>'Population Estimate'!J86*Assumptions!C$41*'Property % affected'!N87</f>
        <v>1670.6518199258992</v>
      </c>
      <c r="AI87" s="45">
        <f>'Population Estimate'!K86*Assumptions!D$41*'Property % affected'!O87</f>
        <v>3356.844805708834</v>
      </c>
      <c r="AJ87" s="45">
        <f>'Population Estimate'!L86*Assumptions!E$41*'Property % affected'!P87</f>
        <v>2517.977337316187</v>
      </c>
      <c r="AK87" s="45">
        <f>'Population Estimate'!M86*Assumptions!F$41*'Property % affected'!Q87</f>
        <v>1367.1071207497305</v>
      </c>
      <c r="AL87" s="45">
        <f>'Population Estimate'!N86*Assumptions!G$41*'Property % affected'!R87</f>
        <v>861.15885981251836</v>
      </c>
      <c r="AM87" s="45">
        <f>'Population Estimate'!O86*Assumptions!H$41*'Property % affected'!S87</f>
        <v>439.02962295869156</v>
      </c>
    </row>
    <row r="88" spans="1:39" x14ac:dyDescent="0.35">
      <c r="A88">
        <v>2107</v>
      </c>
      <c r="B88" s="43">
        <f>'Property % affected'!B88*'Population Estimate'!B87</f>
        <v>44.695376734216744</v>
      </c>
      <c r="C88" s="43">
        <f>'Property % affected'!C88*'Population Estimate'!C87</f>
        <v>65.892567506298178</v>
      </c>
      <c r="D88" s="43">
        <f>'Property % affected'!D88*'Population Estimate'!D87</f>
        <v>71.978376511086779</v>
      </c>
      <c r="E88" s="43">
        <f>'Property % affected'!E88*'Population Estimate'!E87</f>
        <v>69.843711650525663</v>
      </c>
      <c r="F88" s="43">
        <f>'Property % affected'!F88*'Population Estimate'!F87</f>
        <v>53.260458801094721</v>
      </c>
      <c r="G88" s="43">
        <f>'Property % affected'!G88*'Population Estimate'!G87</f>
        <v>30.508095033447631</v>
      </c>
      <c r="H88" s="44">
        <f>'Property % affected'!H88*'Population Estimate'!B87</f>
        <v>94.871982652351363</v>
      </c>
      <c r="I88" s="44">
        <f>'Property % affected'!I88*'Population Estimate'!C87</f>
        <v>115.9192897526172</v>
      </c>
      <c r="J88" s="44">
        <f>'Property % affected'!J88*'Population Estimate'!D87</f>
        <v>75.774046213819162</v>
      </c>
      <c r="K88" s="44">
        <f>'Property % affected'!K88*'Population Estimate'!E87</f>
        <v>82.276766770137257</v>
      </c>
      <c r="L88" s="44">
        <f>'Property % affected'!L88*'Population Estimate'!F87</f>
        <v>67.65619501430514</v>
      </c>
      <c r="M88" s="44">
        <f>'Property % affected'!M88*'Population Estimate'!G87</f>
        <v>27.705682434574491</v>
      </c>
      <c r="N88" s="45">
        <f>'Property % affected'!N88*'Population Estimate'!B87</f>
        <v>1819.4463294181007</v>
      </c>
      <c r="O88" s="45">
        <f>'Property % affected'!O88*'Population Estimate'!C87</f>
        <v>3727.0121621113026</v>
      </c>
      <c r="P88" s="45">
        <f>'Property % affected'!P88*'Population Estimate'!D87</f>
        <v>2825.3118526412595</v>
      </c>
      <c r="Q88" s="45">
        <f>'Property % affected'!Q88*'Population Estimate'!E87</f>
        <v>1389.6746574436931</v>
      </c>
      <c r="R88" s="45">
        <f>'Property % affected'!R88*'Population Estimate'!F87</f>
        <v>891.3291150177663</v>
      </c>
      <c r="S88" s="45">
        <f>'Property % affected'!S88*'Population Estimate'!G87</f>
        <v>486.67396287265052</v>
      </c>
      <c r="U88">
        <v>2107</v>
      </c>
      <c r="V88" s="43">
        <f>'Population Estimate'!J87*Assumptions!C$41*'Property % affected'!B88</f>
        <v>41.610308361041774</v>
      </c>
      <c r="W88" s="43">
        <f>'Population Estimate'!K87*Assumptions!D$41*'Property % affected'!C88</f>
        <v>60.172563863690371</v>
      </c>
      <c r="X88" s="43">
        <f>'Population Estimate'!L87*Assumptions!E$41*'Property % affected'!D88</f>
        <v>65.039786260664371</v>
      </c>
      <c r="Y88" s="43">
        <f>'Population Estimate'!M87*Assumptions!F$41*'Property % affected'!E88</f>
        <v>69.663991024384316</v>
      </c>
      <c r="Z88" s="43">
        <f>'Population Estimate'!N87*Assumptions!G$41*'Property % affected'!F88</f>
        <v>52.172508376280781</v>
      </c>
      <c r="AA88" s="43">
        <f>'Population Estimate'!O87*Assumptions!H$41*'Property % affected'!G88</f>
        <v>27.90374125686089</v>
      </c>
      <c r="AB88" s="44">
        <f>'Population Estimate'!J87*Assumptions!C$41*'Property % affected'!H88</f>
        <v>88.323507741363414</v>
      </c>
      <c r="AC88" s="44">
        <f>'Population Estimate'!K87*Assumptions!D$41*'Property % affected'!I88</f>
        <v>105.85656515822188</v>
      </c>
      <c r="AD88" s="44">
        <f>'Population Estimate'!L87*Assumptions!E$41*'Property % affected'!J88</f>
        <v>68.469560008670044</v>
      </c>
      <c r="AE88" s="44">
        <f>'Population Estimate'!M87*Assumptions!F$41*'Property % affected'!K88</f>
        <v>82.06505362243395</v>
      </c>
      <c r="AF88" s="44">
        <f>'Population Estimate'!N87*Assumptions!G$41*'Property % affected'!L88</f>
        <v>66.274183147265134</v>
      </c>
      <c r="AG88" s="44">
        <f>'Population Estimate'!O87*Assumptions!H$41*'Property % affected'!M88</f>
        <v>25.340559387649101</v>
      </c>
      <c r="AH88" s="45">
        <f>'Population Estimate'!J87*Assumptions!C$41*'Property % affected'!N88</f>
        <v>1693.8602680015981</v>
      </c>
      <c r="AI88" s="45">
        <f>'Population Estimate'!K87*Assumptions!D$41*'Property % affected'!O88</f>
        <v>3403.4775974385484</v>
      </c>
      <c r="AJ88" s="45">
        <f>'Population Estimate'!L87*Assumptions!E$41*'Property % affected'!P88</f>
        <v>2552.9567062019673</v>
      </c>
      <c r="AK88" s="45">
        <f>'Population Estimate'!M87*Assumptions!F$41*'Property % affected'!Q88</f>
        <v>1386.0987707437105</v>
      </c>
      <c r="AL88" s="45">
        <f>'Population Estimate'!N87*Assumptions!G$41*'Property % affected'!R88</f>
        <v>873.12195137026345</v>
      </c>
      <c r="AM88" s="45">
        <f>'Population Estimate'!O87*Assumptions!H$41*'Property % affected'!S88</f>
        <v>445.12855757008322</v>
      </c>
    </row>
    <row r="89" spans="1:39" x14ac:dyDescent="0.35">
      <c r="A89">
        <v>2108</v>
      </c>
      <c r="B89" s="43">
        <f>'Property % affected'!B89*'Population Estimate'!B88</f>
        <v>45.678059575874776</v>
      </c>
      <c r="C89" s="43">
        <f>'Property % affected'!C89*'Population Estimate'!C88</f>
        <v>67.341296663818923</v>
      </c>
      <c r="D89" s="43">
        <f>'Property % affected'!D89*'Population Estimate'!D88</f>
        <v>73.560909666326936</v>
      </c>
      <c r="E89" s="43">
        <f>'Property % affected'!E89*'Population Estimate'!E88</f>
        <v>71.379311572746261</v>
      </c>
      <c r="F89" s="43">
        <f>'Property % affected'!F89*'Population Estimate'!F88</f>
        <v>54.431455508738601</v>
      </c>
      <c r="G89" s="43">
        <f>'Property % affected'!G89*'Population Estimate'!G88</f>
        <v>31.17885303375084</v>
      </c>
      <c r="H89" s="44">
        <f>'Property % affected'!H89*'Population Estimate'!B88</f>
        <v>96.234647130509913</v>
      </c>
      <c r="I89" s="44">
        <f>'Property % affected'!I89*'Population Estimate'!C88</f>
        <v>117.58426073839375</v>
      </c>
      <c r="J89" s="44">
        <f>'Property % affected'!J89*'Population Estimate'!D88</f>
        <v>76.862403368958226</v>
      </c>
      <c r="K89" s="44">
        <f>'Property % affected'!K89*'Population Estimate'!E88</f>
        <v>83.458523747497338</v>
      </c>
      <c r="L89" s="44">
        <f>'Property % affected'!L89*'Population Estimate'!F88</f>
        <v>68.627953916100111</v>
      </c>
      <c r="M89" s="44">
        <f>'Property % affected'!M89*'Population Estimate'!G88</f>
        <v>28.103624463835967</v>
      </c>
      <c r="N89" s="45">
        <f>'Property % affected'!N89*'Population Estimate'!B88</f>
        <v>1844.7218088203219</v>
      </c>
      <c r="O89" s="45">
        <f>'Property % affected'!O89*'Population Estimate'!C88</f>
        <v>3778.7872640267315</v>
      </c>
      <c r="P89" s="45">
        <f>'Property % affected'!P89*'Population Estimate'!D88</f>
        <v>2864.5606671743735</v>
      </c>
      <c r="Q89" s="45">
        <f>'Property % affected'!Q89*'Population Estimate'!E88</f>
        <v>1408.9798123208041</v>
      </c>
      <c r="R89" s="45">
        <f>'Property % affected'!R89*'Population Estimate'!F88</f>
        <v>903.71132730013517</v>
      </c>
      <c r="S89" s="45">
        <f>'Property % affected'!S89*'Population Estimate'!G88</f>
        <v>493.43476560988728</v>
      </c>
      <c r="U89">
        <v>2108</v>
      </c>
      <c r="V89" s="43">
        <f>'Population Estimate'!J88*Assumptions!C$41*'Property % affected'!B89</f>
        <v>42.525162179271092</v>
      </c>
      <c r="W89" s="43">
        <f>'Population Estimate'!K88*Assumptions!D$41*'Property % affected'!C89</f>
        <v>61.495531704392207</v>
      </c>
      <c r="X89" s="43">
        <f>'Population Estimate'!L88*Assumptions!E$41*'Property % affected'!D89</f>
        <v>66.46976597341019</v>
      </c>
      <c r="Y89" s="43">
        <f>'Population Estimate'!M88*Assumptions!F$41*'Property % affected'!E89</f>
        <v>71.195639567547275</v>
      </c>
      <c r="Z89" s="43">
        <f>'Population Estimate'!N88*Assumptions!G$41*'Property % affected'!F89</f>
        <v>53.319585155440841</v>
      </c>
      <c r="AA89" s="43">
        <f>'Population Estimate'!O88*Assumptions!H$41*'Property % affected'!G89</f>
        <v>28.517239335515423</v>
      </c>
      <c r="AB89" s="44">
        <f>'Population Estimate'!J88*Assumptions!C$41*'Property % affected'!H89</f>
        <v>89.592115218731593</v>
      </c>
      <c r="AC89" s="44">
        <f>'Population Estimate'!K88*Assumptions!D$41*'Property % affected'!I89</f>
        <v>107.37700330116198</v>
      </c>
      <c r="AD89" s="44">
        <f>'Population Estimate'!L88*Assumptions!E$41*'Property % affected'!J89</f>
        <v>69.453001427838572</v>
      </c>
      <c r="AE89" s="44">
        <f>'Population Estimate'!M88*Assumptions!F$41*'Property % affected'!K89</f>
        <v>83.243769723258438</v>
      </c>
      <c r="AF89" s="44">
        <f>'Population Estimate'!N88*Assumptions!G$41*'Property % affected'!L89</f>
        <v>67.226091947618556</v>
      </c>
      <c r="AG89" s="44">
        <f>'Population Estimate'!O88*Assumptions!H$41*'Property % affected'!M89</f>
        <v>25.704530701084707</v>
      </c>
      <c r="AH89" s="45">
        <f>'Population Estimate'!J88*Assumptions!C$41*'Property % affected'!N89</f>
        <v>1717.3911244065837</v>
      </c>
      <c r="AI89" s="45">
        <f>'Population Estimate'!K88*Assumptions!D$41*'Property % affected'!O89</f>
        <v>3450.7582050162914</v>
      </c>
      <c r="AJ89" s="45">
        <f>'Population Estimate'!L88*Assumptions!E$41*'Property % affected'!P89</f>
        <v>2588.4220033085926</v>
      </c>
      <c r="AK89" s="45">
        <f>'Population Estimate'!M88*Assumptions!F$41*'Property % affected'!Q89</f>
        <v>1405.3542499314817</v>
      </c>
      <c r="AL89" s="45">
        <f>'Population Estimate'!N88*Assumptions!G$41*'Property % affected'!R89</f>
        <v>885.25123242717939</v>
      </c>
      <c r="AM89" s="45">
        <f>'Population Estimate'!O88*Assumptions!H$41*'Property % affected'!S89</f>
        <v>451.31221767936569</v>
      </c>
    </row>
    <row r="90" spans="1:39" x14ac:dyDescent="0.35">
      <c r="A90">
        <v>2109</v>
      </c>
      <c r="B90" s="43">
        <f>'Property % affected'!B90*'Population Estimate'!B89</f>
        <v>46.682347908700997</v>
      </c>
      <c r="C90" s="43">
        <f>'Property % affected'!C90*'Population Estimate'!C89</f>
        <v>68.821877914091232</v>
      </c>
      <c r="D90" s="43">
        <f>'Property % affected'!D90*'Population Estimate'!D89</f>
        <v>75.178236759813913</v>
      </c>
      <c r="E90" s="43">
        <f>'Property % affected'!E90*'Population Estimate'!E89</f>
        <v>72.948673548348609</v>
      </c>
      <c r="F90" s="43">
        <f>'Property % affected'!F90*'Population Estimate'!F89</f>
        <v>55.628198019557672</v>
      </c>
      <c r="G90" s="43">
        <f>'Property % affected'!G90*'Population Estimate'!G89</f>
        <v>31.864358473855766</v>
      </c>
      <c r="H90" s="44">
        <f>'Property % affected'!H90*'Population Estimate'!B89</f>
        <v>97.61688381985374</v>
      </c>
      <c r="I90" s="44">
        <f>'Property % affected'!I90*'Population Estimate'!C89</f>
        <v>119.27314602169051</v>
      </c>
      <c r="J90" s="44">
        <f>'Property % affected'!J90*'Population Estimate'!D89</f>
        <v>77.966392806604659</v>
      </c>
      <c r="K90" s="44">
        <f>'Property % affected'!K90*'Population Estimate'!E89</f>
        <v>84.657254526920426</v>
      </c>
      <c r="L90" s="44">
        <f>'Property % affected'!L90*'Population Estimate'!F89</f>
        <v>69.613670377332454</v>
      </c>
      <c r="M90" s="44">
        <f>'Property % affected'!M90*'Population Estimate'!G89</f>
        <v>28.50728221076751</v>
      </c>
      <c r="N90" s="45">
        <f>'Property % affected'!N90*'Population Estimate'!B89</f>
        <v>1870.3484114454072</v>
      </c>
      <c r="O90" s="45">
        <f>'Property % affected'!O90*'Population Estimate'!C89</f>
        <v>3831.2816180029931</v>
      </c>
      <c r="P90" s="45">
        <f>'Property % affected'!P90*'Population Estimate'!D89</f>
        <v>2904.3547204360252</v>
      </c>
      <c r="Q90" s="45">
        <f>'Property % affected'!Q90*'Population Estimate'!E89</f>
        <v>1428.5531515551911</v>
      </c>
      <c r="R90" s="45">
        <f>'Property % affected'!R90*'Population Estimate'!F89</f>
        <v>916.26555144481461</v>
      </c>
      <c r="S90" s="45">
        <f>'Property % affected'!S90*'Population Estimate'!G89</f>
        <v>500.28948841916161</v>
      </c>
      <c r="U90">
        <v>2109</v>
      </c>
      <c r="V90" s="43">
        <f>'Population Estimate'!J89*Assumptions!C$41*'Property % affected'!B90</f>
        <v>43.460130184145385</v>
      </c>
      <c r="W90" s="43">
        <f>'Population Estimate'!K89*Assumptions!D$41*'Property % affected'!C90</f>
        <v>62.847586620584046</v>
      </c>
      <c r="X90" s="43">
        <f>'Population Estimate'!L89*Assumptions!E$41*'Property % affected'!D90</f>
        <v>67.931185549298689</v>
      </c>
      <c r="Y90" s="43">
        <f>'Population Estimate'!M89*Assumptions!F$41*'Property % affected'!E90</f>
        <v>72.760963288162415</v>
      </c>
      <c r="Z90" s="43">
        <f>'Population Estimate'!N89*Assumptions!G$41*'Property % affected'!F90</f>
        <v>54.49188182872215</v>
      </c>
      <c r="AA90" s="43">
        <f>'Population Estimate'!O89*Assumptions!H$41*'Property % affected'!G90</f>
        <v>29.144225924153204</v>
      </c>
      <c r="AB90" s="44">
        <f>'Population Estimate'!J89*Assumptions!C$41*'Property % affected'!H90</f>
        <v>90.878943948547644</v>
      </c>
      <c r="AC90" s="44">
        <f>'Population Estimate'!K89*Assumptions!D$41*'Property % affected'!I90</f>
        <v>108.91927978868705</v>
      </c>
      <c r="AD90" s="44">
        <f>'Population Estimate'!L89*Assumptions!E$41*'Property % affected'!J90</f>
        <v>70.450568204681559</v>
      </c>
      <c r="AE90" s="44">
        <f>'Population Estimate'!M89*Assumptions!F$41*'Property % affected'!K90</f>
        <v>84.439415949453135</v>
      </c>
      <c r="AF90" s="44">
        <f>'Population Estimate'!N89*Assumptions!G$41*'Property % affected'!L90</f>
        <v>68.191673196596184</v>
      </c>
      <c r="AG90" s="44">
        <f>'Population Estimate'!O89*Assumptions!H$41*'Property % affected'!M90</f>
        <v>26.073729804285236</v>
      </c>
      <c r="AH90" s="45">
        <f>'Population Estimate'!J89*Assumptions!C$41*'Property % affected'!N90</f>
        <v>1741.2488679896992</v>
      </c>
      <c r="AI90" s="45">
        <f>'Population Estimate'!K89*Assumptions!D$41*'Property % affected'!O90</f>
        <v>3498.6956278040416</v>
      </c>
      <c r="AJ90" s="45">
        <f>'Population Estimate'!L89*Assumptions!E$41*'Property % affected'!P90</f>
        <v>2624.3799790790613</v>
      </c>
      <c r="AK90" s="45">
        <f>'Population Estimate'!M89*Assumptions!F$41*'Property % affected'!Q90</f>
        <v>1424.8772233891978</v>
      </c>
      <c r="AL90" s="45">
        <f>'Population Estimate'!N89*Assumptions!G$41*'Property % affected'!R90</f>
        <v>897.54901166321804</v>
      </c>
      <c r="AM90" s="45">
        <f>'Population Estimate'!O89*Assumptions!H$41*'Property % affected'!S90</f>
        <v>457.58178028062918</v>
      </c>
    </row>
    <row r="91" spans="1:39" x14ac:dyDescent="0.35">
      <c r="A91">
        <v>2110</v>
      </c>
      <c r="B91" s="43">
        <f>'Property % affected'!B91*'Population Estimate'!B90</f>
        <v>46.450427577803595</v>
      </c>
      <c r="C91" s="43">
        <f>'Property % affected'!C91*'Population Estimate'!C90</f>
        <v>68.479967247343453</v>
      </c>
      <c r="D91" s="43">
        <f>'Property % affected'!D91*'Population Estimate'!D90</f>
        <v>74.804747371925401</v>
      </c>
      <c r="E91" s="43">
        <f>'Property % affected'!E91*'Population Estimate'!E90</f>
        <v>72.586260746384426</v>
      </c>
      <c r="F91" s="43">
        <f>'Property % affected'!F91*'Population Estimate'!F90</f>
        <v>55.351834240316045</v>
      </c>
      <c r="G91" s="43">
        <f>'Property % affected'!G91*'Population Estimate'!G90</f>
        <v>31.706054684690258</v>
      </c>
      <c r="H91" s="44">
        <f>'Property % affected'!H91*'Population Estimate'!B90</f>
        <v>96.407406988075437</v>
      </c>
      <c r="I91" s="44">
        <f>'Property % affected'!I91*'Population Estimate'!C90</f>
        <v>117.79534729342171</v>
      </c>
      <c r="J91" s="44">
        <f>'Property % affected'!J91*'Population Estimate'!D90</f>
        <v>77.00038629147214</v>
      </c>
      <c r="K91" s="44">
        <f>'Property % affected'!K91*'Population Estimate'!E90</f>
        <v>83.608347985494404</v>
      </c>
      <c r="L91" s="44">
        <f>'Property % affected'!L91*'Population Estimate'!F90</f>
        <v>68.75115440466719</v>
      </c>
      <c r="M91" s="44">
        <f>'Property % affected'!M91*'Population Estimate'!G90</f>
        <v>28.15407592081343</v>
      </c>
      <c r="N91" s="45">
        <f>'Property % affected'!N91*'Population Estimate'!B90</f>
        <v>1846.3164064631569</v>
      </c>
      <c r="O91" s="45">
        <f>'Property % affected'!O91*'Population Estimate'!C90</f>
        <v>3782.0536889343675</v>
      </c>
      <c r="P91" s="45">
        <f>'Property % affected'!P91*'Population Estimate'!D90</f>
        <v>2867.0368246447265</v>
      </c>
      <c r="Q91" s="45">
        <f>'Property % affected'!Q91*'Population Estimate'!E90</f>
        <v>1410.1977498313743</v>
      </c>
      <c r="R91" s="45">
        <f>'Property % affected'!R91*'Population Estimate'!F90</f>
        <v>904.49250522377997</v>
      </c>
      <c r="S91" s="45">
        <f>'Property % affected'!S91*'Population Estimate'!G90</f>
        <v>493.86129600074185</v>
      </c>
      <c r="U91">
        <v>2110</v>
      </c>
      <c r="V91" s="43">
        <f>'Population Estimate'!J90*Assumptions!C$41*'Property % affected'!B91</f>
        <v>43.244217998390212</v>
      </c>
      <c r="W91" s="43">
        <f>'Population Estimate'!K90*Assumptions!D$41*'Property % affected'!C91</f>
        <v>62.535356543518198</v>
      </c>
      <c r="X91" s="43">
        <f>'Population Estimate'!L90*Assumptions!E$41*'Property % affected'!D91</f>
        <v>67.593699888516198</v>
      </c>
      <c r="Y91" s="43">
        <f>'Population Estimate'!M90*Assumptions!F$41*'Property % affected'!E91</f>
        <v>72.39948304052777</v>
      </c>
      <c r="Z91" s="43">
        <f>'Population Estimate'!N90*Assumptions!G$41*'Property % affected'!F91</f>
        <v>54.221163327380808</v>
      </c>
      <c r="AA91" s="43">
        <f>'Population Estimate'!O90*Assumptions!H$41*'Property % affected'!G91</f>
        <v>28.999435894883526</v>
      </c>
      <c r="AB91" s="44">
        <f>'Population Estimate'!J90*Assumptions!C$41*'Property % affected'!H91</f>
        <v>89.752950443109683</v>
      </c>
      <c r="AC91" s="44">
        <f>'Population Estimate'!K90*Assumptions!D$41*'Property % affected'!I91</f>
        <v>107.56976584925927</v>
      </c>
      <c r="AD91" s="44">
        <f>'Population Estimate'!L90*Assumptions!E$41*'Property % affected'!J91</f>
        <v>69.577683036717929</v>
      </c>
      <c r="AE91" s="44">
        <f>'Population Estimate'!M90*Assumptions!F$41*'Property % affected'!K91</f>
        <v>83.393208436127637</v>
      </c>
      <c r="AF91" s="44">
        <f>'Population Estimate'!N90*Assumptions!G$41*'Property % affected'!L91</f>
        <v>67.346775822042773</v>
      </c>
      <c r="AG91" s="44">
        <f>'Population Estimate'!O90*Assumptions!H$41*'Property % affected'!M91</f>
        <v>25.750675319422481</v>
      </c>
      <c r="AH91" s="45">
        <f>'Population Estimate'!J90*Assumptions!C$41*'Property % affected'!N91</f>
        <v>1718.8756560176432</v>
      </c>
      <c r="AI91" s="45">
        <f>'Population Estimate'!K90*Assumptions!D$41*'Property % affected'!O91</f>
        <v>3453.741078029122</v>
      </c>
      <c r="AJ91" s="45">
        <f>'Population Estimate'!L90*Assumptions!E$41*'Property % affected'!P91</f>
        <v>2590.6594635074161</v>
      </c>
      <c r="AK91" s="45">
        <f>'Population Estimate'!M90*Assumptions!F$41*'Property % affected'!Q91</f>
        <v>1406.5690534663963</v>
      </c>
      <c r="AL91" s="45">
        <f>'Population Estimate'!N90*Assumptions!G$41*'Property % affected'!R91</f>
        <v>886.01645324356264</v>
      </c>
      <c r="AM91" s="45">
        <f>'Population Estimate'!O90*Assumptions!H$41*'Property % affected'!S91</f>
        <v>451.70233688056612</v>
      </c>
    </row>
    <row r="92" spans="1:39" x14ac:dyDescent="0.35">
      <c r="A92">
        <v>2111</v>
      </c>
      <c r="B92" s="43">
        <f>'Property % affected'!B92*'Population Estimate'!B91</f>
        <v>47.47169737131766</v>
      </c>
      <c r="C92" s="43">
        <f>'Property % affected'!C92*'Population Estimate'!C91</f>
        <v>69.985583571184634</v>
      </c>
      <c r="D92" s="43">
        <f>'Property % affected'!D92*'Population Estimate'!D91</f>
        <v>76.449421767536435</v>
      </c>
      <c r="E92" s="43">
        <f>'Property % affected'!E92*'Population Estimate'!E91</f>
        <v>74.182158984355482</v>
      </c>
      <c r="F92" s="43">
        <f>'Property % affected'!F92*'Population Estimate'!F91</f>
        <v>56.56881240979677</v>
      </c>
      <c r="G92" s="43">
        <f>'Property % affected'!G92*'Population Estimate'!G91</f>
        <v>32.403151301653416</v>
      </c>
      <c r="H92" s="44">
        <f>'Property % affected'!H92*'Population Estimate'!B91</f>
        <v>97.792125060379448</v>
      </c>
      <c r="I92" s="44">
        <f>'Property % affected'!I92*'Population Estimate'!C91</f>
        <v>119.48726445338333</v>
      </c>
      <c r="J92" s="44">
        <f>'Property % affected'!J92*'Population Estimate'!D91</f>
        <v>78.106357604292313</v>
      </c>
      <c r="K92" s="44">
        <f>'Property % affected'!K92*'Population Estimate'!E91</f>
        <v>84.809230719176028</v>
      </c>
      <c r="L92" s="44">
        <f>'Property % affected'!L92*'Population Estimate'!F91</f>
        <v>69.738640418140008</v>
      </c>
      <c r="M92" s="44">
        <f>'Property % affected'!M92*'Population Estimate'!G91</f>
        <v>28.558458311695404</v>
      </c>
      <c r="N92" s="45">
        <f>'Property % affected'!N92*'Population Estimate'!B91</f>
        <v>1871.9651610029341</v>
      </c>
      <c r="O92" s="45">
        <f>'Property % affected'!O92*'Population Estimate'!C91</f>
        <v>3834.5934196025037</v>
      </c>
      <c r="P92" s="45">
        <f>'Property % affected'!P92*'Population Estimate'!D91</f>
        <v>2906.8652763198547</v>
      </c>
      <c r="Q92" s="45">
        <f>'Property % affected'!Q92*'Population Estimate'!E91</f>
        <v>1429.788008473585</v>
      </c>
      <c r="R92" s="45">
        <f>'Property % affected'!R92*'Population Estimate'!F91</f>
        <v>917.05758137667692</v>
      </c>
      <c r="S92" s="45">
        <f>'Property % affected'!S92*'Population Estimate'!G91</f>
        <v>500.72194410714326</v>
      </c>
      <c r="U92">
        <v>2111</v>
      </c>
      <c r="V92" s="43">
        <f>'Population Estimate'!J91*Assumptions!C$41*'Property % affected'!B92</f>
        <v>44.194995330028753</v>
      </c>
      <c r="W92" s="43">
        <f>'Population Estimate'!K91*Assumptions!D$41*'Property % affected'!C92</f>
        <v>63.910273287988495</v>
      </c>
      <c r="X92" s="43">
        <f>'Population Estimate'!L91*Assumptions!E$41*'Property % affected'!D92</f>
        <v>69.079830534189384</v>
      </c>
      <c r="Y92" s="43">
        <f>'Population Estimate'!M91*Assumptions!F$41*'Property % affected'!E92</f>
        <v>73.991274740862025</v>
      </c>
      <c r="Z92" s="43">
        <f>'Population Estimate'!N91*Assumptions!G$41*'Property % affected'!F92</f>
        <v>55.41328230589172</v>
      </c>
      <c r="AA92" s="43">
        <f>'Population Estimate'!O91*Assumptions!H$41*'Property % affected'!G92</f>
        <v>29.63702416807617</v>
      </c>
      <c r="AB92" s="44">
        <f>'Population Estimate'!J91*Assumptions!C$41*'Property % affected'!H92</f>
        <v>91.042089280092981</v>
      </c>
      <c r="AC92" s="44">
        <f>'Population Estimate'!K91*Assumptions!D$41*'Property % affected'!I92</f>
        <v>109.11481102222407</v>
      </c>
      <c r="AD92" s="44">
        <f>'Population Estimate'!L91*Assumptions!E$41*'Property % affected'!J92</f>
        <v>70.577040639416438</v>
      </c>
      <c r="AE92" s="44">
        <f>'Population Estimate'!M91*Assumptions!F$41*'Property % affected'!K92</f>
        <v>84.591001079209548</v>
      </c>
      <c r="AF92" s="44">
        <f>'Population Estimate'!N91*Assumptions!G$41*'Property % affected'!L92</f>
        <v>68.314090476649383</v>
      </c>
      <c r="AG92" s="44">
        <f>'Population Estimate'!O91*Assumptions!H$41*'Property % affected'!M92</f>
        <v>26.120537206624235</v>
      </c>
      <c r="AH92" s="45">
        <f>'Population Estimate'!J91*Assumptions!C$41*'Property % affected'!N92</f>
        <v>1742.7540224944107</v>
      </c>
      <c r="AI92" s="45">
        <f>'Population Estimate'!K91*Assumptions!D$41*'Property % affected'!O92</f>
        <v>3501.7199384477472</v>
      </c>
      <c r="AJ92" s="45">
        <f>'Population Estimate'!L91*Assumptions!E$41*'Property % affected'!P92</f>
        <v>2626.6485217441568</v>
      </c>
      <c r="AK92" s="45">
        <f>'Population Estimate'!M91*Assumptions!F$41*'Property % affected'!Q92</f>
        <v>1426.1089027952096</v>
      </c>
      <c r="AL92" s="45">
        <f>'Population Estimate'!N91*Assumptions!G$41*'Property % affected'!R92</f>
        <v>898.32486281404397</v>
      </c>
      <c r="AM92" s="45">
        <f>'Population Estimate'!O91*Assumptions!H$41*'Property % affected'!S92</f>
        <v>457.97731896009333</v>
      </c>
    </row>
    <row r="93" spans="1:39" x14ac:dyDescent="0.35">
      <c r="A93">
        <v>2112</v>
      </c>
      <c r="B93" s="43">
        <f>'Property % affected'!B93*'Population Estimate'!B92</f>
        <v>48.515421037606046</v>
      </c>
      <c r="C93" s="43">
        <f>'Property % affected'!C93*'Population Estimate'!C92</f>
        <v>71.524302722111443</v>
      </c>
      <c r="D93" s="43">
        <f>'Property % affected'!D93*'Population Estimate'!D92</f>
        <v>78.130256353009898</v>
      </c>
      <c r="E93" s="43">
        <f>'Property % affected'!E93*'Population Estimate'!E92</f>
        <v>75.813145008358887</v>
      </c>
      <c r="F93" s="43">
        <f>'Property % affected'!F93*'Population Estimate'!F92</f>
        <v>57.81254734145746</v>
      </c>
      <c r="G93" s="43">
        <f>'Property % affected'!G93*'Population Estimate'!G92</f>
        <v>33.115574445307274</v>
      </c>
      <c r="H93" s="44">
        <f>'Property % affected'!H93*'Population Estimate'!B92</f>
        <v>99.196732103870119</v>
      </c>
      <c r="I93" s="44">
        <f>'Property % affected'!I93*'Population Estimate'!C92</f>
        <v>121.20348294393182</v>
      </c>
      <c r="J93" s="44">
        <f>'Property % affected'!J93*'Population Estimate'!D92</f>
        <v>79.228214195144119</v>
      </c>
      <c r="K93" s="44">
        <f>'Property % affected'!K93*'Population Estimate'!E92</f>
        <v>86.027361961825974</v>
      </c>
      <c r="L93" s="44">
        <f>'Property % affected'!L93*'Population Estimate'!F92</f>
        <v>70.740309882570827</v>
      </c>
      <c r="M93" s="44">
        <f>'Property % affected'!M93*'Population Estimate'!G92</f>
        <v>28.968648924396327</v>
      </c>
      <c r="N93" s="45">
        <f>'Property % affected'!N93*'Population Estimate'!B92</f>
        <v>1897.9702242485964</v>
      </c>
      <c r="O93" s="45">
        <f>'Property % affected'!O93*'Population Estimate'!C92</f>
        <v>3887.8630244410565</v>
      </c>
      <c r="P93" s="45">
        <f>'Property % affected'!P93*'Population Estimate'!D92</f>
        <v>2947.2470189569967</v>
      </c>
      <c r="Q93" s="45">
        <f>'Property % affected'!Q93*'Population Estimate'!E92</f>
        <v>1449.6504120924239</v>
      </c>
      <c r="R93" s="45">
        <f>'Property % affected'!R93*'Population Estimate'!F92</f>
        <v>929.79720970973722</v>
      </c>
      <c r="S93" s="45">
        <f>'Property % affected'!S93*'Population Estimate'!G92</f>
        <v>507.67789932268835</v>
      </c>
      <c r="U93">
        <v>2112</v>
      </c>
      <c r="V93" s="43">
        <f>'Population Estimate'!J92*Assumptions!C$41*'Property % affected'!B93</f>
        <v>45.166676670947595</v>
      </c>
      <c r="W93" s="43">
        <f>'Population Estimate'!K92*Assumptions!D$41*'Property % affected'!C93</f>
        <v>65.315419268505607</v>
      </c>
      <c r="X93" s="43">
        <f>'Population Estimate'!L92*Assumptions!E$41*'Property % affected'!D93</f>
        <v>70.598635590342425</v>
      </c>
      <c r="Y93" s="43">
        <f>'Population Estimate'!M92*Assumptions!F$41*'Property % affected'!E93</f>
        <v>75.61806393994685</v>
      </c>
      <c r="Z93" s="43">
        <f>'Population Estimate'!N92*Assumptions!G$41*'Property % affected'!F93</f>
        <v>56.631611486687419</v>
      </c>
      <c r="AA93" s="43">
        <f>'Population Estimate'!O92*Assumptions!H$41*'Property % affected'!G93</f>
        <v>30.288630603814692</v>
      </c>
      <c r="AB93" s="44">
        <f>'Population Estimate'!J92*Assumptions!C$41*'Property % affected'!H93</f>
        <v>92.349744265379044</v>
      </c>
      <c r="AC93" s="44">
        <f>'Population Estimate'!K92*Assumptions!D$41*'Property % affected'!I93</f>
        <v>110.68204797526441</v>
      </c>
      <c r="AD93" s="44">
        <f>'Population Estimate'!L92*Assumptions!E$41*'Property % affected'!J93</f>
        <v>71.590752206985357</v>
      </c>
      <c r="AE93" s="44">
        <f>'Population Estimate'!M92*Assumptions!F$41*'Property % affected'!K93</f>
        <v>85.805997847696005</v>
      </c>
      <c r="AF93" s="44">
        <f>'Population Estimate'!N92*Assumptions!G$41*'Property % affected'!L93</f>
        <v>69.295298857118837</v>
      </c>
      <c r="AG93" s="44">
        <f>'Population Estimate'!O92*Assumptions!H$41*'Property % affected'!M93</f>
        <v>26.495711491031408</v>
      </c>
      <c r="AH93" s="45">
        <f>'Population Estimate'!J92*Assumptions!C$41*'Property % affected'!N93</f>
        <v>1766.9641037078443</v>
      </c>
      <c r="AI93" s="45">
        <f>'Population Estimate'!K92*Assumptions!D$41*'Property % affected'!O93</f>
        <v>3550.3653141016098</v>
      </c>
      <c r="AJ93" s="45">
        <f>'Population Estimate'!L92*Assumptions!E$41*'Property % affected'!P93</f>
        <v>2663.1375346569216</v>
      </c>
      <c r="AK93" s="45">
        <f>'Population Estimate'!M92*Assumptions!F$41*'Property % affected'!Q93</f>
        <v>1445.9201968219222</v>
      </c>
      <c r="AL93" s="45">
        <f>'Population Estimate'!N92*Assumptions!G$41*'Property % affected'!R93</f>
        <v>910.80425899047407</v>
      </c>
      <c r="AM93" s="45">
        <f>'Population Estimate'!O92*Assumptions!H$41*'Property % affected'!S93</f>
        <v>464.33947216291006</v>
      </c>
    </row>
    <row r="94" spans="1:39" x14ac:dyDescent="0.35">
      <c r="A94">
        <v>2113</v>
      </c>
      <c r="B94" s="43">
        <f>'Property % affected'!B94*'Population Estimate'!B93</f>
        <v>49.582092252684383</v>
      </c>
      <c r="C94" s="43">
        <f>'Property % affected'!C94*'Population Estimate'!C93</f>
        <v>73.096852506500383</v>
      </c>
      <c r="D94" s="43">
        <f>'Property % affected'!D94*'Population Estimate'!D93</f>
        <v>79.848046154604063</v>
      </c>
      <c r="E94" s="43">
        <f>'Property % affected'!E94*'Population Estimate'!E93</f>
        <v>77.479990266535523</v>
      </c>
      <c r="F94" s="43">
        <f>'Property % affected'!F94*'Population Estimate'!F93</f>
        <v>59.08362731563075</v>
      </c>
      <c r="G94" s="43">
        <f>'Property % affected'!G94*'Population Estimate'!G93</f>
        <v>33.84366108819578</v>
      </c>
      <c r="H94" s="44">
        <f>'Property % affected'!H94*'Population Estimate'!B93</f>
        <v>100.62151378765421</v>
      </c>
      <c r="I94" s="44">
        <f>'Property % affected'!I94*'Population Estimate'!C93</f>
        <v>122.94435180973809</v>
      </c>
      <c r="J94" s="44">
        <f>'Property % affected'!J94*'Population Estimate'!D93</f>
        <v>80.366184227321838</v>
      </c>
      <c r="K94" s="44">
        <f>'Property % affected'!K94*'Population Estimate'!E93</f>
        <v>87.262989457085908</v>
      </c>
      <c r="L94" s="44">
        <f>'Property % affected'!L94*'Population Estimate'!F93</f>
        <v>71.756366517585377</v>
      </c>
      <c r="M94" s="44">
        <f>'Property % affected'!M94*'Population Estimate'!G93</f>
        <v>29.384731183519872</v>
      </c>
      <c r="N94" s="45">
        <f>'Property % affected'!N94*'Population Estimate'!B93</f>
        <v>1924.3365459880056</v>
      </c>
      <c r="O94" s="45">
        <f>'Property % affected'!O94*'Population Estimate'!C93</f>
        <v>3941.8726427540882</v>
      </c>
      <c r="P94" s="45">
        <f>'Property % affected'!P94*'Population Estimate'!D93</f>
        <v>2988.1897387923941</v>
      </c>
      <c r="Q94" s="45">
        <f>'Property % affected'!Q94*'Population Estimate'!E93</f>
        <v>1469.7887412856696</v>
      </c>
      <c r="R94" s="45">
        <f>'Property % affected'!R94*'Population Estimate'!F93</f>
        <v>942.71381507603985</v>
      </c>
      <c r="S94" s="45">
        <f>'Property % affected'!S94*'Population Estimate'!G93</f>
        <v>514.73048563964642</v>
      </c>
      <c r="U94">
        <v>2113</v>
      </c>
      <c r="V94" s="43">
        <f>'Population Estimate'!J93*Assumptions!C$41*'Property % affected'!B94</f>
        <v>46.159721621506833</v>
      </c>
      <c r="W94" s="43">
        <f>'Population Estimate'!K93*Assumptions!D$41*'Property % affected'!C94</f>
        <v>66.751459112011958</v>
      </c>
      <c r="X94" s="43">
        <f>'Population Estimate'!L93*Assumptions!E$41*'Property % affected'!D94</f>
        <v>72.150833444085691</v>
      </c>
      <c r="Y94" s="43">
        <f>'Population Estimate'!M93*Assumptions!F$41*'Property % affected'!E94</f>
        <v>77.280620100846136</v>
      </c>
      <c r="Z94" s="43">
        <f>'Population Estimate'!N93*Assumptions!G$41*'Property % affected'!F94</f>
        <v>57.876727133308833</v>
      </c>
      <c r="AA94" s="43">
        <f>'Population Estimate'!O93*Assumptions!H$41*'Property % affected'!G94</f>
        <v>30.954563408647751</v>
      </c>
      <c r="AB94" s="44">
        <f>'Population Estimate'!J93*Assumptions!C$41*'Property % affected'!H94</f>
        <v>93.676181349956394</v>
      </c>
      <c r="AC94" s="44">
        <f>'Population Estimate'!K93*Assumptions!D$41*'Property % affected'!I94</f>
        <v>112.27179545317269</v>
      </c>
      <c r="AD94" s="44">
        <f>'Population Estimate'!L93*Assumptions!E$41*'Property % affected'!J94</f>
        <v>72.619023908174398</v>
      </c>
      <c r="AE94" s="44">
        <f>'Population Estimate'!M93*Assumptions!F$41*'Property % affected'!K94</f>
        <v>87.038445847739013</v>
      </c>
      <c r="AF94" s="44">
        <f>'Population Estimate'!N93*Assumptions!G$41*'Property % affected'!L94</f>
        <v>70.29060052169973</v>
      </c>
      <c r="AG94" s="44">
        <f>'Population Estimate'!O93*Assumptions!H$41*'Property % affected'!M94</f>
        <v>26.876274475623681</v>
      </c>
      <c r="AH94" s="45">
        <f>'Population Estimate'!J93*Assumptions!C$41*'Property % affected'!N94</f>
        <v>1791.5105077900221</v>
      </c>
      <c r="AI94" s="45">
        <f>'Population Estimate'!K93*Assumptions!D$41*'Property % affected'!O94</f>
        <v>3599.6864641218126</v>
      </c>
      <c r="AJ94" s="45">
        <f>'Population Estimate'!L93*Assumptions!E$41*'Property % affected'!P94</f>
        <v>2700.1334475421522</v>
      </c>
      <c r="AK94" s="45">
        <f>'Population Estimate'!M93*Assumptions!F$41*'Property % affected'!Q94</f>
        <v>1466.0067064161444</v>
      </c>
      <c r="AL94" s="45">
        <f>'Population Estimate'!N93*Assumptions!G$41*'Property % affected'!R94</f>
        <v>923.45701709350192</v>
      </c>
      <c r="AM94" s="45">
        <f>'Population Estimate'!O93*Assumptions!H$41*'Property % affected'!S94</f>
        <v>470.79000745737272</v>
      </c>
    </row>
    <row r="95" spans="1:39" x14ac:dyDescent="0.35">
      <c r="A95">
        <v>2114</v>
      </c>
      <c r="B95" s="43">
        <f>'Property % affected'!B95*'Population Estimate'!B94</f>
        <v>50.672215546642839</v>
      </c>
      <c r="C95" s="43">
        <f>'Property % affected'!C95*'Population Estimate'!C94</f>
        <v>74.703976732446435</v>
      </c>
      <c r="D95" s="43">
        <f>'Property % affected'!D95*'Population Estimate'!D94</f>
        <v>81.603603678207577</v>
      </c>
      <c r="E95" s="43">
        <f>'Property % affected'!E95*'Population Estimate'!E94</f>
        <v>79.183483168262626</v>
      </c>
      <c r="F95" s="43">
        <f>'Property % affected'!F95*'Population Estimate'!F94</f>
        <v>60.382653546716071</v>
      </c>
      <c r="G95" s="43">
        <f>'Property % affected'!G95*'Population Estimate'!G94</f>
        <v>34.58775561161881</v>
      </c>
      <c r="H95" s="44">
        <f>'Property % affected'!H95*'Population Estimate'!B94</f>
        <v>102.06675988395868</v>
      </c>
      <c r="I95" s="44">
        <f>'Property % affected'!I95*'Population Estimate'!C94</f>
        <v>124.71022510886856</v>
      </c>
      <c r="J95" s="44">
        <f>'Property % affected'!J95*'Population Estimate'!D94</f>
        <v>81.520499141272893</v>
      </c>
      <c r="K95" s="44">
        <f>'Property % affected'!K95*'Population Estimate'!E94</f>
        <v>88.516364506986875</v>
      </c>
      <c r="L95" s="44">
        <f>'Property % affected'!L95*'Population Estimate'!F94</f>
        <v>72.787016968873445</v>
      </c>
      <c r="M95" s="44">
        <f>'Property % affected'!M95*'Population Estimate'!G94</f>
        <v>29.806789711913321</v>
      </c>
      <c r="N95" s="45">
        <f>'Property % affected'!N95*'Population Estimate'!B94</f>
        <v>1951.0691447707447</v>
      </c>
      <c r="O95" s="45">
        <f>'Property % affected'!O95*'Population Estimate'!C94</f>
        <v>3996.6325546993753</v>
      </c>
      <c r="P95" s="45">
        <f>'Property % affected'!P95*'Population Estimate'!D94</f>
        <v>3029.7012288383421</v>
      </c>
      <c r="Q95" s="45">
        <f>'Property % affected'!Q95*'Population Estimate'!E94</f>
        <v>1490.2068291706057</v>
      </c>
      <c r="R95" s="45">
        <f>'Property % affected'!R95*'Population Estimate'!F94</f>
        <v>955.80985601436441</v>
      </c>
      <c r="S95" s="45">
        <f>'Property % affected'!S95*'Population Estimate'!G94</f>
        <v>521.88104544299131</v>
      </c>
      <c r="U95">
        <v>2114</v>
      </c>
      <c r="V95" s="43">
        <f>'Population Estimate'!J94*Assumptions!C$41*'Property % affected'!B95</f>
        <v>47.174599886945863</v>
      </c>
      <c r="W95" s="43">
        <f>'Population Estimate'!K94*Assumptions!D$41*'Property % affected'!C95</f>
        <v>68.219072058090887</v>
      </c>
      <c r="X95" s="43">
        <f>'Population Estimate'!L94*Assumptions!E$41*'Property % affected'!D95</f>
        <v>73.737158277153966</v>
      </c>
      <c r="Y95" s="43">
        <f>'Population Estimate'!M94*Assumptions!F$41*'Property % affected'!E95</f>
        <v>78.979729604215791</v>
      </c>
      <c r="Z95" s="43">
        <f>'Population Estimate'!N94*Assumptions!G$41*'Property % affected'!F95</f>
        <v>59.14921817915981</v>
      </c>
      <c r="AA95" s="43">
        <f>'Population Estimate'!O94*Assumptions!H$41*'Property % affected'!G95</f>
        <v>31.63513756542417</v>
      </c>
      <c r="AB95" s="44">
        <f>'Population Estimate'!J94*Assumptions!C$41*'Property % affected'!H95</f>
        <v>95.021670304718526</v>
      </c>
      <c r="AC95" s="44">
        <f>'Population Estimate'!K94*Assumptions!D$41*'Property % affected'!I95</f>
        <v>113.88437677893387</v>
      </c>
      <c r="AD95" s="44">
        <f>'Population Estimate'!L94*Assumptions!E$41*'Property % affected'!J95</f>
        <v>73.662064872974568</v>
      </c>
      <c r="AE95" s="44">
        <f>'Population Estimate'!M94*Assumptions!F$41*'Property % affected'!K95</f>
        <v>88.288595734723572</v>
      </c>
      <c r="AF95" s="44">
        <f>'Population Estimate'!N94*Assumptions!G$41*'Property % affected'!L95</f>
        <v>71.300197894934129</v>
      </c>
      <c r="AG95" s="44">
        <f>'Population Estimate'!O94*Assumptions!H$41*'Property % affected'!M95</f>
        <v>27.262303559335091</v>
      </c>
      <c r="AH95" s="45">
        <f>'Population Estimate'!J94*Assumptions!C$41*'Property % affected'!N95</f>
        <v>1816.3979068885114</v>
      </c>
      <c r="AI95" s="45">
        <f>'Population Estimate'!K94*Assumptions!D$41*'Property % affected'!O95</f>
        <v>3649.6927762659388</v>
      </c>
      <c r="AJ95" s="45">
        <f>'Population Estimate'!L94*Assumptions!E$41*'Property % affected'!P95</f>
        <v>2737.6433021793196</v>
      </c>
      <c r="AK95" s="45">
        <f>'Population Estimate'!M94*Assumptions!F$41*'Property % affected'!Q95</f>
        <v>1486.3722548318483</v>
      </c>
      <c r="AL95" s="45">
        <f>'Population Estimate'!N94*Assumptions!G$41*'Property % affected'!R95</f>
        <v>936.28554544138046</v>
      </c>
      <c r="AM95" s="45">
        <f>'Population Estimate'!O94*Assumptions!H$41*'Property % affected'!S95</f>
        <v>477.33015263443127</v>
      </c>
    </row>
    <row r="96" spans="1:39" x14ac:dyDescent="0.35">
      <c r="A96">
        <v>2115</v>
      </c>
      <c r="B96" s="43">
        <f>'Property % affected'!B96*'Population Estimate'!B95</f>
        <v>51.786306542286312</v>
      </c>
      <c r="C96" s="43">
        <f>'Property % affected'!C96*'Population Estimate'!C95</f>
        <v>76.346435561580705</v>
      </c>
      <c r="D96" s="43">
        <f>'Property % affected'!D96*'Population Estimate'!D95</f>
        <v>83.397759293650623</v>
      </c>
      <c r="E96" s="43">
        <f>'Property % affected'!E96*'Population Estimate'!E95</f>
        <v>80.924429457067475</v>
      </c>
      <c r="F96" s="43">
        <f>'Property % affected'!F96*'Population Estimate'!F95</f>
        <v>61.710240467551081</v>
      </c>
      <c r="G96" s="43">
        <f>'Property % affected'!G96*'Population Estimate'!G95</f>
        <v>35.348209968522781</v>
      </c>
      <c r="H96" s="44">
        <f>'Property % affected'!H96*'Population Estimate'!B95</f>
        <v>103.53276432706453</v>
      </c>
      <c r="I96" s="44">
        <f>'Property % affected'!I96*'Population Estimate'!C95</f>
        <v>126.50146198479361</v>
      </c>
      <c r="J96" s="44">
        <f>'Property % affected'!J96*'Population Estimate'!D95</f>
        <v>82.691393701668318</v>
      </c>
      <c r="K96" s="44">
        <f>'Property % affected'!K96*'Population Estimate'!E95</f>
        <v>89.787742023059238</v>
      </c>
      <c r="L96" s="44">
        <f>'Property % affected'!L96*'Population Estimate'!F95</f>
        <v>73.832470850216453</v>
      </c>
      <c r="M96" s="44">
        <f>'Property % affected'!M96*'Population Estimate'!G95</f>
        <v>30.234910347878127</v>
      </c>
      <c r="N96" s="45">
        <f>'Property % affected'!N96*'Population Estimate'!B95</f>
        <v>1978.1731088633462</v>
      </c>
      <c r="O96" s="45">
        <f>'Property % affected'!O96*'Population Estimate'!C95</f>
        <v>4052.1531832451265</v>
      </c>
      <c r="P96" s="45">
        <f>'Property % affected'!P96*'Population Estimate'!D95</f>
        <v>3071.7893903665145</v>
      </c>
      <c r="Q96" s="45">
        <f>'Property % affected'!Q96*'Population Estimate'!E95</f>
        <v>1510.9085621136151</v>
      </c>
      <c r="R96" s="45">
        <f>'Property % affected'!R96*'Population Estimate'!F95</f>
        <v>969.08782521714818</v>
      </c>
      <c r="S96" s="45">
        <f>'Property % affected'!S96*'Population Estimate'!G95</f>
        <v>529.1309397659104</v>
      </c>
      <c r="U96">
        <v>2115</v>
      </c>
      <c r="V96" s="43">
        <f>'Population Estimate'!J95*Assumptions!C$41*'Property % affected'!B96</f>
        <v>48.211791499551644</v>
      </c>
      <c r="W96" s="43">
        <f>'Population Estimate'!K95*Assumptions!D$41*'Property % affected'!C96</f>
        <v>69.718952280243656</v>
      </c>
      <c r="X96" s="43">
        <f>'Population Estimate'!L95*Assumptions!E$41*'Property % affected'!D96</f>
        <v>75.358360413170644</v>
      </c>
      <c r="Y96" s="43">
        <f>'Population Estimate'!M95*Assumptions!F$41*'Property % affected'!E96</f>
        <v>80.716196120257877</v>
      </c>
      <c r="Z96" s="43">
        <f>'Population Estimate'!N95*Assumptions!G$41*'Property % affected'!F96</f>
        <v>60.449686506069561</v>
      </c>
      <c r="AA96" s="43">
        <f>'Population Estimate'!O95*Assumptions!H$41*'Property % affected'!G96</f>
        <v>32.330674982278182</v>
      </c>
      <c r="AB96" s="44">
        <f>'Population Estimate'!J95*Assumptions!C$41*'Property % affected'!H96</f>
        <v>96.386484775330032</v>
      </c>
      <c r="AC96" s="44">
        <f>'Population Estimate'!K95*Assumptions!D$41*'Property % affected'!I96</f>
        <v>115.52011991948297</v>
      </c>
      <c r="AD96" s="44">
        <f>'Population Estimate'!L95*Assumptions!E$41*'Property % affected'!J96</f>
        <v>74.720087235151126</v>
      </c>
      <c r="AE96" s="44">
        <f>'Population Estimate'!M95*Assumptions!F$41*'Property % affected'!K96</f>
        <v>89.556701764246171</v>
      </c>
      <c r="AF96" s="44">
        <f>'Population Estimate'!N95*Assumptions!G$41*'Property % affected'!L96</f>
        <v>72.324296308826547</v>
      </c>
      <c r="AG96" s="44">
        <f>'Population Estimate'!O95*Assumptions!H$41*'Property % affected'!M96</f>
        <v>27.653877252795379</v>
      </c>
      <c r="AH96" s="45">
        <f>'Population Estimate'!J95*Assumptions!C$41*'Property % affected'!N96</f>
        <v>1841.6310380556633</v>
      </c>
      <c r="AI96" s="45">
        <f>'Population Estimate'!K95*Assumptions!D$41*'Property % affected'!O96</f>
        <v>3700.3937687049129</v>
      </c>
      <c r="AJ96" s="45">
        <f>'Population Estimate'!L95*Assumptions!E$41*'Property % affected'!P96</f>
        <v>2775.6742381712561</v>
      </c>
      <c r="AK96" s="45">
        <f>'Population Estimate'!M95*Assumptions!F$41*'Property % affected'!Q96</f>
        <v>1507.0207184350875</v>
      </c>
      <c r="AL96" s="45">
        <f>'Population Estimate'!N95*Assumptions!G$41*'Property % affected'!R96</f>
        <v>949.29228580836354</v>
      </c>
      <c r="AM96" s="45">
        <f>'Population Estimate'!O95*Assumptions!H$41*'Property % affected'!S96</f>
        <v>483.96115254132559</v>
      </c>
    </row>
    <row r="97" spans="1:39" x14ac:dyDescent="0.35">
      <c r="A97">
        <v>2116</v>
      </c>
      <c r="B97" s="43">
        <f>'Property % affected'!B97*'Population Estimate'!B96</f>
        <v>52.92489219902135</v>
      </c>
      <c r="C97" s="43">
        <f>'Property % affected'!C97*'Population Estimate'!C96</f>
        <v>78.025005868622799</v>
      </c>
      <c r="D97" s="43">
        <f>'Property % affected'!D97*'Population Estimate'!D96</f>
        <v>85.23136162746556</v>
      </c>
      <c r="E97" s="43">
        <f>'Property % affected'!E97*'Population Estimate'!E96</f>
        <v>82.703652591740081</v>
      </c>
      <c r="F97" s="43">
        <f>'Property % affected'!F97*'Population Estimate'!F96</f>
        <v>63.067016020035233</v>
      </c>
      <c r="G97" s="43">
        <f>'Property % affected'!G97*'Population Estimate'!G96</f>
        <v>36.1253838499726</v>
      </c>
      <c r="H97" s="44">
        <f>'Property % affected'!H97*'Population Estimate'!B96</f>
        <v>105.01982527308719</v>
      </c>
      <c r="I97" s="44">
        <f>'Property % affected'!I97*'Population Estimate'!C96</f>
        <v>128.31842673943004</v>
      </c>
      <c r="J97" s="44">
        <f>'Property % affected'!J97*'Population Estimate'!D96</f>
        <v>83.879106045149044</v>
      </c>
      <c r="K97" s="44">
        <f>'Property % affected'!K97*'Population Estimate'!E96</f>
        <v>91.077380578176474</v>
      </c>
      <c r="L97" s="44">
        <f>'Property % affected'!L97*'Population Estimate'!F96</f>
        <v>74.892940786118785</v>
      </c>
      <c r="M97" s="44">
        <f>'Property % affected'!M97*'Population Estimate'!G96</f>
        <v>30.669180162627711</v>
      </c>
      <c r="N97" s="45">
        <f>'Property % affected'!N97*'Population Estimate'!B96</f>
        <v>2005.6535972177867</v>
      </c>
      <c r="O97" s="45">
        <f>'Property % affected'!O97*'Population Estimate'!C96</f>
        <v>4108.4450961538814</v>
      </c>
      <c r="P97" s="45">
        <f>'Property % affected'!P97*'Population Estimate'!D96</f>
        <v>3114.4622344118798</v>
      </c>
      <c r="Q97" s="45">
        <f>'Property % affected'!Q97*'Population Estimate'!E96</f>
        <v>1531.8978804699063</v>
      </c>
      <c r="R97" s="45">
        <f>'Property % affected'!R97*'Population Estimate'!F96</f>
        <v>982.55025000494254</v>
      </c>
      <c r="S97" s="45">
        <f>'Property % affected'!S97*'Population Estimate'!G96</f>
        <v>536.48154854886297</v>
      </c>
      <c r="U97">
        <v>2116</v>
      </c>
      <c r="V97" s="43">
        <f>'Population Estimate'!J96*Assumptions!C$41*'Property % affected'!B97</f>
        <v>49.271787045711442</v>
      </c>
      <c r="W97" s="43">
        <f>'Population Estimate'!K96*Assumptions!D$41*'Property % affected'!C97</f>
        <v>71.251809214229894</v>
      </c>
      <c r="X97" s="43">
        <f>'Population Estimate'!L96*Assumptions!E$41*'Property % affected'!D97</f>
        <v>77.015206672547009</v>
      </c>
      <c r="Y97" s="43">
        <f>'Population Estimate'!M96*Assumptions!F$41*'Property % affected'!E97</f>
        <v>82.490840988852526</v>
      </c>
      <c r="Z97" s="43">
        <f>'Population Estimate'!N96*Assumptions!G$41*'Property % affected'!F97</f>
        <v>61.778747228979768</v>
      </c>
      <c r="AA97" s="43">
        <f>'Population Estimate'!O96*Assumptions!H$41*'Property % affected'!G97</f>
        <v>33.041504644890367</v>
      </c>
      <c r="AB97" s="44">
        <f>'Population Estimate'!J96*Assumptions!C$41*'Property % affected'!H97</f>
        <v>97.770902337880628</v>
      </c>
      <c r="AC97" s="44">
        <f>'Population Estimate'!K96*Assumptions!D$41*'Property % affected'!I97</f>
        <v>117.179357552407</v>
      </c>
      <c r="AD97" s="44">
        <f>'Population Estimate'!L96*Assumptions!E$41*'Property % affected'!J97</f>
        <v>75.793306175387158</v>
      </c>
      <c r="AE97" s="44">
        <f>'Population Estimate'!M96*Assumptions!F$41*'Property % affected'!K97</f>
        <v>90.843021843825042</v>
      </c>
      <c r="AF97" s="44">
        <f>'Population Estimate'!N96*Assumptions!G$41*'Property % affected'!L97</f>
        <v>73.363104044604455</v>
      </c>
      <c r="AG97" s="44">
        <f>'Population Estimate'!O96*Assumptions!H$41*'Property % affected'!M97</f>
        <v>28.051075194297528</v>
      </c>
      <c r="AH97" s="45">
        <f>'Population Estimate'!J96*Assumptions!C$41*'Property % affected'!N97</f>
        <v>1867.2147041502571</v>
      </c>
      <c r="AI97" s="45">
        <f>'Population Estimate'!K96*Assumptions!D$41*'Property % affected'!O97</f>
        <v>3751.7990918346818</v>
      </c>
      <c r="AJ97" s="45">
        <f>'Population Estimate'!L96*Assumptions!E$41*'Property % affected'!P97</f>
        <v>2814.2334943030992</v>
      </c>
      <c r="AK97" s="45">
        <f>'Population Estimate'!M96*Assumptions!F$41*'Property % affected'!Q97</f>
        <v>1527.9560274418166</v>
      </c>
      <c r="AL97" s="45">
        <f>'Population Estimate'!N96*Assumptions!G$41*'Property % affected'!R97</f>
        <v>962.47971388947144</v>
      </c>
      <c r="AM97" s="45">
        <f>'Population Estimate'!O96*Assumptions!H$41*'Property % affected'!S97</f>
        <v>490.68426931853008</v>
      </c>
    </row>
    <row r="98" spans="1:39" x14ac:dyDescent="0.35">
      <c r="A98">
        <v>2117</v>
      </c>
      <c r="B98" s="43">
        <f>'Property % affected'!B98*'Population Estimate'!B97</f>
        <v>54.088511062105333</v>
      </c>
      <c r="C98" s="43">
        <f>'Property % affected'!C98*'Population Estimate'!C97</f>
        <v>79.740481608838792</v>
      </c>
      <c r="D98" s="43">
        <f>'Property % affected'!D98*'Population Estimate'!D97</f>
        <v>87.105277964283076</v>
      </c>
      <c r="E98" s="43">
        <f>'Property % affected'!E98*'Population Estimate'!E97</f>
        <v>84.52199413582494</v>
      </c>
      <c r="F98" s="43">
        <f>'Property % affected'!F98*'Population Estimate'!F97</f>
        <v>64.453621952143095</v>
      </c>
      <c r="G98" s="43">
        <f>'Property % affected'!G98*'Population Estimate'!G97</f>
        <v>36.919644855283728</v>
      </c>
      <c r="H98" s="44">
        <f>'Property % affected'!H98*'Population Estimate'!B97</f>
        <v>106.52824516061557</v>
      </c>
      <c r="I98" s="44">
        <f>'Property % affected'!I98*'Population Estimate'!C97</f>
        <v>130.16148890723301</v>
      </c>
      <c r="J98" s="44">
        <f>'Property % affected'!J98*'Population Estimate'!D97</f>
        <v>85.083877728758267</v>
      </c>
      <c r="K98" s="44">
        <f>'Property % affected'!K98*'Population Estimate'!E97</f>
        <v>92.385542459143878</v>
      </c>
      <c r="L98" s="44">
        <f>'Property % affected'!L98*'Population Estimate'!F97</f>
        <v>75.968642455051338</v>
      </c>
      <c r="M98" s="44">
        <f>'Property % affected'!M98*'Population Estimate'!G97</f>
        <v>31.10968747799603</v>
      </c>
      <c r="N98" s="45">
        <f>'Property % affected'!N98*'Population Estimate'!B97</f>
        <v>2033.5158404534436</v>
      </c>
      <c r="O98" s="45">
        <f>'Property % affected'!O98*'Population Estimate'!C97</f>
        <v>4165.5190079939775</v>
      </c>
      <c r="P98" s="45">
        <f>'Property % affected'!P98*'Population Estimate'!D97</f>
        <v>3157.7278832975226</v>
      </c>
      <c r="Q98" s="45">
        <f>'Property % affected'!Q98*'Population Estimate'!E97</f>
        <v>1553.1787793335225</v>
      </c>
      <c r="R98" s="45">
        <f>'Property % affected'!R98*'Population Estimate'!F97</f>
        <v>996.19969280746272</v>
      </c>
      <c r="S98" s="45">
        <f>'Property % affected'!S98*'Population Estimate'!G97</f>
        <v>543.93427090223702</v>
      </c>
      <c r="U98">
        <v>2117</v>
      </c>
      <c r="V98" s="43">
        <f>'Population Estimate'!J97*Assumptions!C$41*'Property % affected'!B98</f>
        <v>50.355087897957816</v>
      </c>
      <c r="W98" s="43">
        <f>'Population Estimate'!K97*Assumptions!D$41*'Property % affected'!C98</f>
        <v>72.818367893627112</v>
      </c>
      <c r="X98" s="43">
        <f>'Population Estimate'!L97*Assumptions!E$41*'Property % affected'!D98</f>
        <v>78.70848073518448</v>
      </c>
      <c r="Y98" s="43">
        <f>'Population Estimate'!M97*Assumptions!F$41*'Property % affected'!E98</f>
        <v>84.30450360804754</v>
      </c>
      <c r="Z98" s="43">
        <f>'Population Estimate'!N97*Assumptions!G$41*'Property % affected'!F98</f>
        <v>63.137028986890797</v>
      </c>
      <c r="AA98" s="43">
        <f>'Population Estimate'!O97*Assumptions!H$41*'Property % affected'!G98</f>
        <v>33.76796277209619</v>
      </c>
      <c r="AB98" s="44">
        <f>'Population Estimate'!J97*Assumptions!C$41*'Property % affected'!H98</f>
        <v>99.175204555338681</v>
      </c>
      <c r="AC98" s="44">
        <f>'Population Estimate'!K97*Assumptions!D$41*'Property % affected'!I98</f>
        <v>118.86242713360483</v>
      </c>
      <c r="AD98" s="44">
        <f>'Population Estimate'!L97*Assumptions!E$41*'Property % affected'!J98</f>
        <v>76.881939965047223</v>
      </c>
      <c r="AE98" s="44">
        <f>'Population Estimate'!M97*Assumptions!F$41*'Property % affected'!K98</f>
        <v>92.147817585353607</v>
      </c>
      <c r="AF98" s="44">
        <f>'Population Estimate'!N97*Assumptions!G$41*'Property % affected'!L98</f>
        <v>74.416832375078599</v>
      </c>
      <c r="AG98" s="44">
        <f>'Population Estimate'!O97*Assumptions!H$41*'Property % affected'!M98</f>
        <v>28.453978165994574</v>
      </c>
      <c r="AH98" s="45">
        <f>'Population Estimate'!J97*Assumptions!C$41*'Property % affected'!N98</f>
        <v>1893.15377475168</v>
      </c>
      <c r="AI98" s="45">
        <f>'Population Estimate'!K97*Assumptions!D$41*'Property % affected'!O98</f>
        <v>3803.9185301130669</v>
      </c>
      <c r="AJ98" s="45">
        <f>'Population Estimate'!L97*Assumptions!E$41*'Property % affected'!P98</f>
        <v>2853.3284099201205</v>
      </c>
      <c r="AK98" s="45">
        <f>'Population Estimate'!M97*Assumptions!F$41*'Property % affected'!Q98</f>
        <v>1549.1821666659716</v>
      </c>
      <c r="AL98" s="45">
        <f>'Population Estimate'!N97*Assumptions!G$41*'Property % affected'!R98</f>
        <v>975.85033977171452</v>
      </c>
      <c r="AM98" s="45">
        <f>'Population Estimate'!O97*Assumptions!H$41*'Property % affected'!S98</f>
        <v>497.50078263998705</v>
      </c>
    </row>
    <row r="99" spans="1:39" x14ac:dyDescent="0.35">
      <c r="A99">
        <v>2118</v>
      </c>
      <c r="B99" s="43">
        <f>'Property % affected'!B99*'Population Estimate'!B98</f>
        <v>55.277713517375652</v>
      </c>
      <c r="C99" s="43">
        <f>'Property % affected'!C99*'Population Estimate'!C98</f>
        <v>81.493674193578016</v>
      </c>
      <c r="D99" s="43">
        <f>'Property % affected'!D99*'Population Estimate'!D98</f>
        <v>89.020394657053359</v>
      </c>
      <c r="E99" s="43">
        <f>'Property % affected'!E99*'Population Estimate'!E98</f>
        <v>86.380314155676373</v>
      </c>
      <c r="F99" s="43">
        <f>'Property % affected'!F99*'Population Estimate'!F98</f>
        <v>65.870714121468012</v>
      </c>
      <c r="G99" s="43">
        <f>'Property % affected'!G99*'Population Estimate'!G98</f>
        <v>37.731368665894799</v>
      </c>
      <c r="H99" s="44">
        <f>'Property % affected'!H99*'Population Estimate'!B98</f>
        <v>108.05833077222199</v>
      </c>
      <c r="I99" s="44">
        <f>'Property % affected'!I99*'Population Estimate'!C98</f>
        <v>132.03102333035196</v>
      </c>
      <c r="J99" s="44">
        <f>'Property % affected'!J99*'Population Estimate'!D98</f>
        <v>86.305953779069327</v>
      </c>
      <c r="K99" s="44">
        <f>'Property % affected'!K99*'Population Estimate'!E98</f>
        <v>93.712493720042431</v>
      </c>
      <c r="L99" s="44">
        <f>'Property % affected'!L99*'Population Estimate'!F98</f>
        <v>77.059794633316287</v>
      </c>
      <c r="M99" s="44">
        <f>'Property % affected'!M99*'Population Estimate'!G98</f>
        <v>31.556521884400503</v>
      </c>
      <c r="N99" s="45">
        <f>'Property % affected'!N99*'Population Estimate'!B98</f>
        <v>2061.7651418526834</v>
      </c>
      <c r="O99" s="45">
        <f>'Property % affected'!O99*'Population Estimate'!C98</f>
        <v>4223.3857821789506</v>
      </c>
      <c r="P99" s="45">
        <f>'Property % affected'!P99*'Population Estimate'!D98</f>
        <v>3201.5945721806361</v>
      </c>
      <c r="Q99" s="45">
        <f>'Property % affected'!Q99*'Population Estimate'!E98</f>
        <v>1574.75530929776</v>
      </c>
      <c r="R99" s="45">
        <f>'Property % affected'!R99*'Population Estimate'!F98</f>
        <v>1010.0387516513185</v>
      </c>
      <c r="S99" s="45">
        <f>'Property % affected'!S99*'Population Estimate'!G98</f>
        <v>551.49052537265538</v>
      </c>
      <c r="U99">
        <v>2118</v>
      </c>
      <c r="V99" s="43">
        <f>'Population Estimate'!J98*Assumptions!C$41*'Property % affected'!B99</f>
        <v>51.462206452115204</v>
      </c>
      <c r="W99" s="43">
        <f>'Population Estimate'!K98*Assumptions!D$41*'Property % affected'!C99</f>
        <v>74.41936929276801</v>
      </c>
      <c r="X99" s="43">
        <f>'Population Estimate'!L98*Assumptions!E$41*'Property % affected'!D99</f>
        <v>80.43898351115115</v>
      </c>
      <c r="Y99" s="43">
        <f>'Population Estimate'!M98*Assumptions!F$41*'Property % affected'!E99</f>
        <v>86.158041831089392</v>
      </c>
      <c r="Z99" s="43">
        <f>'Population Estimate'!N98*Assumptions!G$41*'Property % affected'!F99</f>
        <v>64.525174240204791</v>
      </c>
      <c r="AA99" s="43">
        <f>'Population Estimate'!O98*Assumptions!H$41*'Property % affected'!G99</f>
        <v>34.510392974915874</v>
      </c>
      <c r="AB99" s="44">
        <f>'Population Estimate'!J98*Assumptions!C$41*'Property % affected'!H99</f>
        <v>100.59967703481543</v>
      </c>
      <c r="AC99" s="44">
        <f>'Population Estimate'!K98*Assumptions!D$41*'Property % affected'!I99</f>
        <v>120.56967096591929</v>
      </c>
      <c r="AD99" s="44">
        <f>'Population Estimate'!L98*Assumptions!E$41*'Property % affected'!J99</f>
        <v>77.986210010569366</v>
      </c>
      <c r="AE99" s="44">
        <f>'Population Estimate'!M98*Assumptions!F$41*'Property % affected'!K99</f>
        <v>93.47135435830711</v>
      </c>
      <c r="AF99" s="44">
        <f>'Population Estimate'!N98*Assumptions!G$41*'Property % affected'!L99</f>
        <v>75.485695607611518</v>
      </c>
      <c r="AG99" s="44">
        <f>'Population Estimate'!O98*Assumptions!H$41*'Property % affected'!M99</f>
        <v>28.862668110329146</v>
      </c>
      <c r="AH99" s="45">
        <f>'Population Estimate'!J98*Assumptions!C$41*'Property % affected'!N99</f>
        <v>1919.4531870867932</v>
      </c>
      <c r="AI99" s="45">
        <f>'Population Estimate'!K98*Assumptions!D$41*'Property % affected'!O99</f>
        <v>3856.7620039221306</v>
      </c>
      <c r="AJ99" s="45">
        <f>'Population Estimate'!L98*Assumptions!E$41*'Property % affected'!P99</f>
        <v>2892.9664263246905</v>
      </c>
      <c r="AK99" s="45">
        <f>'Population Estimate'!M98*Assumptions!F$41*'Property % affected'!Q99</f>
        <v>1570.7031762779325</v>
      </c>
      <c r="AL99" s="45">
        <f>'Population Estimate'!N98*Assumptions!G$41*'Property % affected'!R99</f>
        <v>989.40670841185965</v>
      </c>
      <c r="AM99" s="45">
        <f>'Population Estimate'!O98*Assumptions!H$41*'Property % affected'!S99</f>
        <v>504.411989956681</v>
      </c>
    </row>
    <row r="100" spans="1:39" x14ac:dyDescent="0.35">
      <c r="A100">
        <v>2119</v>
      </c>
      <c r="B100" s="43">
        <f>'Property % affected'!B100*'Population Estimate'!B99</f>
        <v>56.493062051579386</v>
      </c>
      <c r="C100" s="43">
        <f>'Property % affected'!C100*'Population Estimate'!C99</f>
        <v>83.285412874066466</v>
      </c>
      <c r="D100" s="43">
        <f>'Property % affected'!D100*'Population Estimate'!D99</f>
        <v>90.977617546286638</v>
      </c>
      <c r="E100" s="43">
        <f>'Property % affected'!E100*'Population Estimate'!E99</f>
        <v>88.279491627265529</v>
      </c>
      <c r="F100" s="43">
        <f>'Property % affected'!F100*'Population Estimate'!F99</f>
        <v>67.318962805439256</v>
      </c>
      <c r="G100" s="43">
        <f>'Property % affected'!G100*'Population Estimate'!G99</f>
        <v>38.560939223063045</v>
      </c>
      <c r="H100" s="44">
        <f>'Property % affected'!H100*'Population Estimate'!B99</f>
        <v>109.61039329685572</v>
      </c>
      <c r="I100" s="44">
        <f>'Property % affected'!I100*'Population Estimate'!C99</f>
        <v>133.9274102348659</v>
      </c>
      <c r="J100" s="44">
        <f>'Property % affected'!J100*'Population Estimate'!D99</f>
        <v>87.545582742019178</v>
      </c>
      <c r="K100" s="44">
        <f>'Property % affected'!K100*'Population Estimate'!E99</f>
        <v>95.058504236338862</v>
      </c>
      <c r="L100" s="44">
        <f>'Property % affected'!L100*'Population Estimate'!F99</f>
        <v>78.166619239541689</v>
      </c>
      <c r="M100" s="44">
        <f>'Property % affected'!M100*'Population Estimate'!G99</f>
        <v>32.009774259062873</v>
      </c>
      <c r="N100" s="45">
        <f>'Property % affected'!N100*'Population Estimate'!B99</f>
        <v>2090.4068783702883</v>
      </c>
      <c r="O100" s="45">
        <f>'Property % affected'!O100*'Population Estimate'!C99</f>
        <v>4282.056433035269</v>
      </c>
      <c r="P100" s="45">
        <f>'Property % affected'!P100*'Population Estimate'!D99</f>
        <v>3246.0706506200017</v>
      </c>
      <c r="Q100" s="45">
        <f>'Property % affected'!Q100*'Population Estimate'!E99</f>
        <v>1596.6315772261601</v>
      </c>
      <c r="R100" s="45">
        <f>'Property % affected'!R100*'Population Estimate'!F99</f>
        <v>1024.0700606545213</v>
      </c>
      <c r="S100" s="45">
        <f>'Property % affected'!S100*'Population Estimate'!G99</f>
        <v>559.15175021298091</v>
      </c>
      <c r="U100">
        <v>2119</v>
      </c>
      <c r="V100" s="43">
        <f>'Population Estimate'!J99*Assumptions!C$41*'Property % affected'!B100</f>
        <v>52.59366636966061</v>
      </c>
      <c r="W100" s="43">
        <f>'Population Estimate'!K99*Assumptions!D$41*'Property % affected'!C100</f>
        <v>76.055570677217489</v>
      </c>
      <c r="X100" s="43">
        <f>'Population Estimate'!L99*Assumptions!E$41*'Property % affected'!D100</f>
        <v>82.207533519508246</v>
      </c>
      <c r="Y100" s="43">
        <f>'Population Estimate'!M99*Assumptions!F$41*'Property % affected'!E100</f>
        <v>88.052332372183557</v>
      </c>
      <c r="Z100" s="43">
        <f>'Population Estimate'!N99*Assumptions!G$41*'Property % affected'!F100</f>
        <v>65.943839574606216</v>
      </c>
      <c r="AA100" s="43">
        <f>'Population Estimate'!O99*Assumptions!H$41*'Property % affected'!G100</f>
        <v>35.269146419080585</v>
      </c>
      <c r="AB100" s="44">
        <f>'Population Estimate'!J99*Assumptions!C$41*'Property % affected'!H100</f>
        <v>102.04460948565179</v>
      </c>
      <c r="AC100" s="44">
        <f>'Population Estimate'!K99*Assumptions!D$41*'Property % affected'!I100</f>
        <v>122.3014362687545</v>
      </c>
      <c r="AD100" s="44">
        <f>'Population Estimate'!L99*Assumptions!E$41*'Property % affected'!J100</f>
        <v>79.106340898494707</v>
      </c>
      <c r="AE100" s="44">
        <f>'Population Estimate'!M99*Assumptions!F$41*'Property % affected'!K100</f>
        <v>94.813901343713411</v>
      </c>
      <c r="AF100" s="44">
        <f>'Population Estimate'!N99*Assumptions!G$41*'Property % affected'!L100</f>
        <v>76.569911127703534</v>
      </c>
      <c r="AG100" s="44">
        <f>'Population Estimate'!O99*Assumptions!H$41*'Property % affected'!M100</f>
        <v>29.27722814669885</v>
      </c>
      <c r="AH100" s="45">
        <f>'Population Estimate'!J99*Assumptions!C$41*'Property % affected'!N100</f>
        <v>1946.117946969684</v>
      </c>
      <c r="AI100" s="45">
        <f>'Population Estimate'!K99*Assumptions!D$41*'Property % affected'!O100</f>
        <v>3910.3395714564163</v>
      </c>
      <c r="AJ100" s="45">
        <f>'Population Estimate'!L99*Assumptions!E$41*'Property % affected'!P100</f>
        <v>2933.1550881926519</v>
      </c>
      <c r="AK100" s="45">
        <f>'Population Estimate'!M99*Assumptions!F$41*'Property % affected'!Q100</f>
        <v>1592.5231525735308</v>
      </c>
      <c r="AL100" s="45">
        <f>'Population Estimate'!N99*Assumptions!G$41*'Property % affected'!R100</f>
        <v>1003.1514001208379</v>
      </c>
      <c r="AM100" s="45">
        <f>'Population Estimate'!O99*Assumptions!H$41*'Property % affected'!S100</f>
        <v>511.41920674359278</v>
      </c>
    </row>
    <row r="101" spans="1:39" x14ac:dyDescent="0.35">
      <c r="A101">
        <v>2120</v>
      </c>
      <c r="B101" s="43">
        <f>'Property % affected'!B101*'Population Estimate'!B100</f>
        <v>56.19205362043347</v>
      </c>
      <c r="C101" s="43">
        <f>'Property % affected'!C101*'Population Estimate'!C100</f>
        <v>82.841648444309143</v>
      </c>
      <c r="D101" s="43">
        <f>'Property % affected'!D101*'Population Estimate'!D100</f>
        <v>90.492867225937601</v>
      </c>
      <c r="E101" s="43">
        <f>'Property % affected'!E101*'Population Estimate'!E100</f>
        <v>87.809117561635631</v>
      </c>
      <c r="F101" s="43">
        <f>'Property % affected'!F101*'Population Estimate'!F100</f>
        <v>66.960271407866671</v>
      </c>
      <c r="G101" s="43">
        <f>'Property % affected'!G101*'Population Estimate'!G100</f>
        <v>38.355477394698177</v>
      </c>
      <c r="H101" s="44">
        <f>'Property % affected'!H101*'Population Estimate'!B100</f>
        <v>108.21313088179751</v>
      </c>
      <c r="I101" s="44">
        <f>'Property % affected'!I101*'Population Estimate'!C100</f>
        <v>132.22016577529664</v>
      </c>
      <c r="J101" s="44">
        <f>'Property % affected'!J101*'Population Estimate'!D100</f>
        <v>86.429592289923022</v>
      </c>
      <c r="K101" s="44">
        <f>'Property % affected'!K101*'Population Estimate'!E100</f>
        <v>93.846742548363068</v>
      </c>
      <c r="L101" s="44">
        <f>'Property % affected'!L101*'Population Estimate'!F100</f>
        <v>77.17018746067032</v>
      </c>
      <c r="M101" s="44">
        <f>'Property % affected'!M101*'Population Estimate'!G100</f>
        <v>31.601728515028768</v>
      </c>
      <c r="N101" s="45">
        <f>'Property % affected'!N101*'Population Estimate'!B100</f>
        <v>2062.8003840042165</v>
      </c>
      <c r="O101" s="45">
        <f>'Property % affected'!O101*'Population Estimate'!C100</f>
        <v>4225.5064053746501</v>
      </c>
      <c r="P101" s="45">
        <f>'Property % affected'!P101*'Population Estimate'!D100</f>
        <v>3203.2021392046195</v>
      </c>
      <c r="Q101" s="45">
        <f>'Property % affected'!Q101*'Population Estimate'!E100</f>
        <v>1575.5460167558708</v>
      </c>
      <c r="R101" s="45">
        <f>'Property % affected'!R101*'Population Estimate'!F100</f>
        <v>1010.545906743412</v>
      </c>
      <c r="S101" s="45">
        <f>'Property % affected'!S101*'Population Estimate'!G100</f>
        <v>551.76743675623038</v>
      </c>
      <c r="U101">
        <v>2120</v>
      </c>
      <c r="V101" s="43">
        <f>'Population Estimate'!J100*Assumptions!C$41*'Property % affected'!B101</f>
        <v>52.313434843394795</v>
      </c>
      <c r="W101" s="43">
        <f>'Population Estimate'!K100*Assumptions!D$41*'Property % affected'!C101</f>
        <v>75.65032856114037</v>
      </c>
      <c r="X101" s="43">
        <f>'Population Estimate'!L100*Assumptions!E$41*'Property % affected'!D101</f>
        <v>81.769512286555951</v>
      </c>
      <c r="Y101" s="43">
        <f>'Population Estimate'!M100*Assumptions!F$41*'Property % affected'!E101</f>
        <v>87.583168664932359</v>
      </c>
      <c r="Z101" s="43">
        <f>'Population Estimate'!N100*Assumptions!G$41*'Property % affected'!F101</f>
        <v>65.592475159698651</v>
      </c>
      <c r="AA101" s="43">
        <f>'Population Estimate'!O100*Assumptions!H$41*'Property % affected'!G101</f>
        <v>35.081224043377702</v>
      </c>
      <c r="AB101" s="44">
        <f>'Population Estimate'!J100*Assumptions!C$41*'Property % affected'!H101</f>
        <v>100.74379217075138</v>
      </c>
      <c r="AC101" s="44">
        <f>'Population Estimate'!K100*Assumptions!D$41*'Property % affected'!I101</f>
        <v>120.74239432878845</v>
      </c>
      <c r="AD101" s="44">
        <f>'Population Estimate'!L100*Assumptions!E$41*'Property % affected'!J101</f>
        <v>78.09792998411271</v>
      </c>
      <c r="AE101" s="44">
        <f>'Population Estimate'!M100*Assumptions!F$41*'Property % affected'!K101</f>
        <v>93.605257739873636</v>
      </c>
      <c r="AF101" s="44">
        <f>'Population Estimate'!N100*Assumptions!G$41*'Property % affected'!L101</f>
        <v>75.593833442685749</v>
      </c>
      <c r="AG101" s="44">
        <f>'Population Estimate'!O100*Assumptions!H$41*'Property % affected'!M101</f>
        <v>28.904015632118455</v>
      </c>
      <c r="AH101" s="45">
        <f>'Population Estimate'!J100*Assumptions!C$41*'Property % affected'!N101</f>
        <v>1920.4169723438185</v>
      </c>
      <c r="AI101" s="45">
        <f>'Population Estimate'!K100*Assumptions!D$41*'Property % affected'!O101</f>
        <v>3858.6985400065973</v>
      </c>
      <c r="AJ101" s="45">
        <f>'Population Estimate'!L100*Assumptions!E$41*'Property % affected'!P101</f>
        <v>2894.4190266847918</v>
      </c>
      <c r="AK101" s="45">
        <f>'Population Estimate'!M100*Assumptions!F$41*'Property % affected'!Q101</f>
        <v>1571.4918491013407</v>
      </c>
      <c r="AL101" s="45">
        <f>'Population Estimate'!N100*Assumptions!G$41*'Property % affected'!R101</f>
        <v>989.90350385609622</v>
      </c>
      <c r="AM101" s="45">
        <f>'Population Estimate'!O100*Assumptions!H$41*'Property % affected'!S101</f>
        <v>504.66526252548232</v>
      </c>
    </row>
    <row r="102" spans="1:39" x14ac:dyDescent="0.35">
      <c r="A102">
        <v>2121</v>
      </c>
      <c r="B102" s="43">
        <f>'Property % affected'!B102*'Population Estimate'!B101</f>
        <v>57.427505046622151</v>
      </c>
      <c r="C102" s="43">
        <f>'Property % affected'!C102*'Population Estimate'!C101</f>
        <v>84.663023996974957</v>
      </c>
      <c r="D102" s="43">
        <f>'Property % affected'!D102*'Population Estimate'!D101</f>
        <v>92.482464236030353</v>
      </c>
      <c r="E102" s="43">
        <f>'Property % affected'!E102*'Population Estimate'!E101</f>
        <v>89.739709033815686</v>
      </c>
      <c r="F102" s="43">
        <f>'Property % affected'!F102*'Population Estimate'!F101</f>
        <v>68.432475349150437</v>
      </c>
      <c r="G102" s="43">
        <f>'Property % affected'!G102*'Population Estimate'!G101</f>
        <v>39.198769750046374</v>
      </c>
      <c r="H102" s="44">
        <f>'Property % affected'!H102*'Population Estimate'!B101</f>
        <v>109.76741683008734</v>
      </c>
      <c r="I102" s="44">
        <f>'Property % affected'!I102*'Population Estimate'!C101</f>
        <v>134.11926936901466</v>
      </c>
      <c r="J102" s="44">
        <f>'Property % affected'!J102*'Population Estimate'!D101</f>
        <v>87.670997096511471</v>
      </c>
      <c r="K102" s="44">
        <f>'Property % affected'!K102*'Population Estimate'!E101</f>
        <v>95.194681306322352</v>
      </c>
      <c r="L102" s="44">
        <f>'Property % affected'!L102*'Population Estimate'!F101</f>
        <v>78.278597660242411</v>
      </c>
      <c r="M102" s="44">
        <f>'Property % affected'!M102*'Population Estimate'!G101</f>
        <v>32.055630201195036</v>
      </c>
      <c r="N102" s="45">
        <f>'Property % affected'!N102*'Population Estimate'!B101</f>
        <v>2091.4565019527295</v>
      </c>
      <c r="O102" s="45">
        <f>'Property % affected'!O102*'Population Estimate'!C101</f>
        <v>4284.2065156148683</v>
      </c>
      <c r="P102" s="45">
        <f>'Property % affected'!P102*'Population Estimate'!D101</f>
        <v>3247.7005497274026</v>
      </c>
      <c r="Q102" s="45">
        <f>'Property % affected'!Q102*'Population Estimate'!E101</f>
        <v>1597.4332690753731</v>
      </c>
      <c r="R102" s="45">
        <f>'Property % affected'!R102*'Population Estimate'!F101</f>
        <v>1024.5842610701711</v>
      </c>
      <c r="S102" s="45">
        <f>'Property % affected'!S102*'Population Estimate'!G101</f>
        <v>559.4325084085549</v>
      </c>
      <c r="U102">
        <v>2121</v>
      </c>
      <c r="V102" s="43">
        <f>'Population Estimate'!J101*Assumptions!C$41*'Property % affected'!B102</f>
        <v>53.463610064301811</v>
      </c>
      <c r="W102" s="43">
        <f>'Population Estimate'!K101*Assumptions!D$41*'Property % affected'!C102</f>
        <v>77.313594099428457</v>
      </c>
      <c r="X102" s="43">
        <f>'Population Estimate'!L101*Assumptions!E$41*'Property % affected'!D102</f>
        <v>83.567315606853924</v>
      </c>
      <c r="Y102" s="43">
        <f>'Population Estimate'!M101*Assumptions!F$41*'Property % affected'!E102</f>
        <v>89.508792372656544</v>
      </c>
      <c r="Z102" s="43">
        <f>'Population Estimate'!N101*Assumptions!G$41*'Property % affected'!F102</f>
        <v>67.03460641780643</v>
      </c>
      <c r="AA102" s="43">
        <f>'Population Estimate'!O101*Assumptions!H$41*'Property % affected'!G102</f>
        <v>35.852527910817692</v>
      </c>
      <c r="AB102" s="44">
        <f>'Population Estimate'!J101*Assumptions!C$41*'Property % affected'!H102</f>
        <v>102.19079457491866</v>
      </c>
      <c r="AC102" s="44">
        <f>'Population Estimate'!K101*Assumptions!D$41*'Property % affected'!I102</f>
        <v>122.47664049040353</v>
      </c>
      <c r="AD102" s="44">
        <f>'Population Estimate'!L101*Assumptions!E$41*'Property % affected'!J102</f>
        <v>79.219665527439901</v>
      </c>
      <c r="AE102" s="44">
        <f>'Population Estimate'!M101*Assumptions!F$41*'Property % affected'!K102</f>
        <v>94.949728005224827</v>
      </c>
      <c r="AF102" s="44">
        <f>'Population Estimate'!N101*Assumptions!G$41*'Property % affected'!L102</f>
        <v>76.679602167237931</v>
      </c>
      <c r="AG102" s="44">
        <f>'Population Estimate'!O101*Assumptions!H$41*'Property % affected'!M102</f>
        <v>29.319169550871834</v>
      </c>
      <c r="AH102" s="45">
        <f>'Population Estimate'!J101*Assumptions!C$41*'Property % affected'!N102</f>
        <v>1947.0951209890043</v>
      </c>
      <c r="AI102" s="45">
        <f>'Population Estimate'!K101*Assumptions!D$41*'Property % affected'!O102</f>
        <v>3912.3030096138486</v>
      </c>
      <c r="AJ102" s="45">
        <f>'Population Estimate'!L101*Assumptions!E$41*'Property % affected'!P102</f>
        <v>2934.6278678621879</v>
      </c>
      <c r="AK102" s="45">
        <f>'Population Estimate'!M101*Assumptions!F$41*'Property % affected'!Q102</f>
        <v>1593.3227815231969</v>
      </c>
      <c r="AL102" s="45">
        <f>'Population Estimate'!N101*Assumptions!G$41*'Property % affected'!R102</f>
        <v>1003.6550969739343</v>
      </c>
      <c r="AM102" s="45">
        <f>'Population Estimate'!O101*Assumptions!H$41*'Property % affected'!S102</f>
        <v>511.67599773747338</v>
      </c>
    </row>
    <row r="103" spans="1:39" x14ac:dyDescent="0.35">
      <c r="A103">
        <v>2122</v>
      </c>
      <c r="B103" s="43">
        <f>'Property % affected'!B103*'Population Estimate'!B102</f>
        <v>58.690119392265281</v>
      </c>
      <c r="C103" s="43">
        <f>'Property % affected'!C103*'Population Estimate'!C102</f>
        <v>86.524444731818406</v>
      </c>
      <c r="D103" s="43">
        <f>'Property % affected'!D103*'Population Estimate'!D102</f>
        <v>94.515804983988005</v>
      </c>
      <c r="E103" s="43">
        <f>'Property % affected'!E103*'Population Estimate'!E102</f>
        <v>91.712746934521078</v>
      </c>
      <c r="F103" s="43">
        <f>'Property % affected'!F103*'Population Estimate'!F102</f>
        <v>69.937047505185433</v>
      </c>
      <c r="G103" s="43">
        <f>'Property % affected'!G103*'Population Estimate'!G102</f>
        <v>40.060602925243344</v>
      </c>
      <c r="H103" s="44">
        <f>'Property % affected'!H103*'Population Estimate'!B102</f>
        <v>111.34402728548058</v>
      </c>
      <c r="I103" s="44">
        <f>'Property % affected'!I103*'Population Estimate'!C102</f>
        <v>136.04565015179472</v>
      </c>
      <c r="J103" s="44">
        <f>'Property % affected'!J103*'Population Estimate'!D102</f>
        <v>88.930232438371348</v>
      </c>
      <c r="K103" s="44">
        <f>'Property % affected'!K103*'Population Estimate'!E102</f>
        <v>96.561980767124069</v>
      </c>
      <c r="L103" s="44">
        <f>'Property % affected'!L103*'Population Estimate'!F102</f>
        <v>79.402928168044156</v>
      </c>
      <c r="M103" s="44">
        <f>'Property % affected'!M103*'Population Estimate'!G102</f>
        <v>32.516051364313547</v>
      </c>
      <c r="N103" s="45">
        <f>'Property % affected'!N103*'Population Estimate'!B102</f>
        <v>2120.5107064549611</v>
      </c>
      <c r="O103" s="45">
        <f>'Property % affected'!O103*'Population Estimate'!C102</f>
        <v>4343.7220791077025</v>
      </c>
      <c r="P103" s="45">
        <f>'Property % affected'!P103*'Population Estimate'!D102</f>
        <v>3292.8171255900565</v>
      </c>
      <c r="Q103" s="45">
        <f>'Property % affected'!Q103*'Population Estimate'!E102</f>
        <v>1619.6245758680557</v>
      </c>
      <c r="R103" s="45">
        <f>'Property % affected'!R103*'Population Estimate'!F102</f>
        <v>1038.8176341396597</v>
      </c>
      <c r="S103" s="45">
        <f>'Property % affected'!S103*'Population Estimate'!G102</f>
        <v>567.20406210298893</v>
      </c>
      <c r="U103">
        <v>2122</v>
      </c>
      <c r="V103" s="43">
        <f>'Population Estimate'!J102*Assumptions!C$41*'Property % affected'!B103</f>
        <v>54.639073302383544</v>
      </c>
      <c r="W103" s="43">
        <f>'Population Estimate'!K102*Assumptions!D$41*'Property % affected'!C103</f>
        <v>79.013428576721509</v>
      </c>
      <c r="X103" s="43">
        <f>'Population Estimate'!L102*Assumptions!E$41*'Property % affected'!D103</f>
        <v>85.404645844802474</v>
      </c>
      <c r="Y103" s="43">
        <f>'Population Estimate'!M102*Assumptions!F$41*'Property % affected'!E103</f>
        <v>91.476753286493178</v>
      </c>
      <c r="Z103" s="43">
        <f>'Population Estimate'!N102*Assumptions!G$41*'Property % affected'!F103</f>
        <v>68.508444705730469</v>
      </c>
      <c r="AA103" s="43">
        <f>'Population Estimate'!O102*Assumptions!H$41*'Property % affected'!G103</f>
        <v>36.640789842639705</v>
      </c>
      <c r="AB103" s="44">
        <f>'Population Estimate'!J102*Assumptions!C$41*'Property % affected'!H103</f>
        <v>103.65858055207391</v>
      </c>
      <c r="AC103" s="44">
        <f>'Population Estimate'!K102*Assumptions!D$41*'Property % affected'!I103</f>
        <v>124.23579596217263</v>
      </c>
      <c r="AD103" s="44">
        <f>'Population Estimate'!L102*Assumptions!E$41*'Property % affected'!J103</f>
        <v>80.357512773464222</v>
      </c>
      <c r="AE103" s="44">
        <f>'Population Estimate'!M102*Assumptions!F$41*'Property % affected'!K103</f>
        <v>96.313509154794062</v>
      </c>
      <c r="AF103" s="44">
        <f>'Population Estimate'!N102*Assumptions!G$41*'Property % affected'!L103</f>
        <v>77.780965996172682</v>
      </c>
      <c r="AG103" s="44">
        <f>'Population Estimate'!O102*Assumptions!H$41*'Property % affected'!M103</f>
        <v>29.740286404964383</v>
      </c>
      <c r="AH103" s="45">
        <f>'Population Estimate'!J102*Assumptions!C$41*'Property % affected'!N103</f>
        <v>1974.1438785307903</v>
      </c>
      <c r="AI103" s="45">
        <f>'Population Estimate'!K102*Assumptions!D$41*'Property % affected'!O103</f>
        <v>3966.6521445874373</v>
      </c>
      <c r="AJ103" s="45">
        <f>'Population Estimate'!L102*Assumptions!E$41*'Property % affected'!P103</f>
        <v>2975.3952843163243</v>
      </c>
      <c r="AK103" s="45">
        <f>'Population Estimate'!M102*Assumptions!F$41*'Property % affected'!Q103</f>
        <v>1615.4569860305423</v>
      </c>
      <c r="AL103" s="45">
        <f>'Population Estimate'!N102*Assumptions!G$41*'Property % affected'!R103</f>
        <v>1017.5977251901853</v>
      </c>
      <c r="AM103" s="45">
        <f>'Population Estimate'!O102*Assumptions!H$41*'Property % affected'!S103</f>
        <v>518.78412504648884</v>
      </c>
    </row>
    <row r="104" spans="1:39" x14ac:dyDescent="0.35">
      <c r="A104">
        <v>2123</v>
      </c>
      <c r="B104" s="43">
        <f>'Property % affected'!B104*'Population Estimate'!B103</f>
        <v>59.980493867562814</v>
      </c>
      <c r="C104" s="43">
        <f>'Property % affected'!C104*'Population Estimate'!C103</f>
        <v>88.426791091433159</v>
      </c>
      <c r="D104" s="43">
        <f>'Property % affected'!D104*'Population Estimate'!D103</f>
        <v>96.593851229700903</v>
      </c>
      <c r="E104" s="43">
        <f>'Property % affected'!E104*'Population Estimate'!E103</f>
        <v>93.729164500700463</v>
      </c>
      <c r="F104" s="43">
        <f>'Property % affected'!F104*'Population Estimate'!F103</f>
        <v>71.474699530992282</v>
      </c>
      <c r="G104" s="43">
        <f>'Property % affected'!G104*'Population Estimate'!G103</f>
        <v>40.941384563022332</v>
      </c>
      <c r="H104" s="44">
        <f>'Property % affected'!H104*'Population Estimate'!B103</f>
        <v>112.94328289915337</v>
      </c>
      <c r="I104" s="44">
        <f>'Property % affected'!I104*'Population Estimate'!C103</f>
        <v>137.99969991113363</v>
      </c>
      <c r="J104" s="44">
        <f>'Property % affected'!J104*'Population Estimate'!D103</f>
        <v>90.207554418899676</v>
      </c>
      <c r="K104" s="44">
        <f>'Property % affected'!K104*'Population Estimate'!E103</f>
        <v>97.948919012255459</v>
      </c>
      <c r="L104" s="44">
        <f>'Property % affected'!L104*'Population Estimate'!F103</f>
        <v>80.543407650515334</v>
      </c>
      <c r="M104" s="44">
        <f>'Property % affected'!M104*'Population Estimate'!G103</f>
        <v>32.983085644881847</v>
      </c>
      <c r="N104" s="45">
        <f>'Property % affected'!N104*'Population Estimate'!B103</f>
        <v>2149.968527670459</v>
      </c>
      <c r="O104" s="45">
        <f>'Property % affected'!O104*'Population Estimate'!C103</f>
        <v>4404.0644240091733</v>
      </c>
      <c r="P104" s="45">
        <f>'Property % affected'!P104*'Population Estimate'!D103</f>
        <v>3338.5604542540864</v>
      </c>
      <c r="Q104" s="45">
        <f>'Property % affected'!Q104*'Population Estimate'!E103</f>
        <v>1642.124161013707</v>
      </c>
      <c r="R104" s="45">
        <f>'Property % affected'!R104*'Population Estimate'!F103</f>
        <v>1053.2487351234183</v>
      </c>
      <c r="S104" s="45">
        <f>'Property % affected'!S104*'Population Estimate'!G103</f>
        <v>575.08357707231778</v>
      </c>
      <c r="U104">
        <v>2123</v>
      </c>
      <c r="V104" s="43">
        <f>'Population Estimate'!J103*Assumptions!C$41*'Property % affected'!B104</f>
        <v>55.840380545806845</v>
      </c>
      <c r="W104" s="43">
        <f>'Population Estimate'!K103*Assumptions!D$41*'Property % affected'!C104</f>
        <v>80.750636006130549</v>
      </c>
      <c r="X104" s="43">
        <f>'Population Estimate'!L103*Assumptions!E$41*'Property % affected'!D104</f>
        <v>87.282372048311998</v>
      </c>
      <c r="Y104" s="43">
        <f>'Population Estimate'!M103*Assumptions!F$41*'Property % affected'!E104</f>
        <v>93.487982242001806</v>
      </c>
      <c r="Z104" s="43">
        <f>'Population Estimate'!N103*Assumptions!G$41*'Property % affected'!F104</f>
        <v>70.014687141527219</v>
      </c>
      <c r="AA104" s="43">
        <f>'Population Estimate'!O103*Assumptions!H$41*'Property % affected'!G104</f>
        <v>37.446382682750972</v>
      </c>
      <c r="AB104" s="44">
        <f>'Population Estimate'!J103*Assumptions!C$41*'Property % affected'!H104</f>
        <v>105.14744862066117</v>
      </c>
      <c r="AC104" s="44">
        <f>'Population Estimate'!K103*Assumptions!D$41*'Property % affected'!I104</f>
        <v>126.02021852129377</v>
      </c>
      <c r="AD104" s="44">
        <f>'Population Estimate'!L103*Assumptions!E$41*'Property % affected'!J104</f>
        <v>81.511703137660817</v>
      </c>
      <c r="AE104" s="44">
        <f>'Population Estimate'!M103*Assumptions!F$41*'Property % affected'!K104</f>
        <v>97.696878554514143</v>
      </c>
      <c r="AF104" s="44">
        <f>'Population Estimate'!N103*Assumptions!G$41*'Property % affected'!L104</f>
        <v>78.898148924964516</v>
      </c>
      <c r="AG104" s="44">
        <f>'Population Estimate'!O103*Assumptions!H$41*'Property % affected'!M104</f>
        <v>30.167451841179737</v>
      </c>
      <c r="AH104" s="45">
        <f>'Population Estimate'!J103*Assumptions!C$41*'Property % affected'!N104</f>
        <v>2001.568393413175</v>
      </c>
      <c r="AI104" s="45">
        <f>'Population Estimate'!K103*Assumptions!D$41*'Property % affected'!O104</f>
        <v>4021.7562897085327</v>
      </c>
      <c r="AJ104" s="45">
        <f>'Population Estimate'!L103*Assumptions!E$41*'Property % affected'!P104</f>
        <v>3016.7290356923577</v>
      </c>
      <c r="AK104" s="45">
        <f>'Population Estimate'!M103*Assumptions!F$41*'Property % affected'!Q104</f>
        <v>1637.8986756343513</v>
      </c>
      <c r="AL104" s="45">
        <f>'Population Estimate'!N103*Assumptions!G$41*'Property % affected'!R104</f>
        <v>1031.734042336192</v>
      </c>
      <c r="AM104" s="45">
        <f>'Population Estimate'!O103*Assumptions!H$41*'Property % affected'!S104</f>
        <v>525.99099740914096</v>
      </c>
    </row>
    <row r="105" spans="1:39" x14ac:dyDescent="0.35">
      <c r="A105">
        <v>2124</v>
      </c>
      <c r="B105" s="43">
        <f>'Property % affected'!B105*'Population Estimate'!B104</f>
        <v>61.299238813115679</v>
      </c>
      <c r="C105" s="43">
        <f>'Property % affected'!C105*'Population Estimate'!C104</f>
        <v>90.370962876026439</v>
      </c>
      <c r="D105" s="43">
        <f>'Property % affected'!D105*'Population Estimate'!D104</f>
        <v>98.717585878533825</v>
      </c>
      <c r="E105" s="43">
        <f>'Property % affected'!E105*'Population Estimate'!E104</f>
        <v>95.789915487664828</v>
      </c>
      <c r="F105" s="43">
        <f>'Property % affected'!F105*'Population Estimate'!F104</f>
        <v>73.046158728202727</v>
      </c>
      <c r="G105" s="43">
        <f>'Property % affected'!G105*'Population Estimate'!G104</f>
        <v>41.841531268643571</v>
      </c>
      <c r="H105" s="44">
        <f>'Property % affected'!H105*'Population Estimate'!B104</f>
        <v>114.56550892785619</v>
      </c>
      <c r="I105" s="44">
        <f>'Property % affected'!I105*'Population Estimate'!C104</f>
        <v>139.98181606184718</v>
      </c>
      <c r="J105" s="44">
        <f>'Property % affected'!J105*'Population Estimate'!D104</f>
        <v>91.503222819955738</v>
      </c>
      <c r="K105" s="44">
        <f>'Property % affected'!K105*'Population Estimate'!E104</f>
        <v>99.355778117341529</v>
      </c>
      <c r="L105" s="44">
        <f>'Property % affected'!L105*'Population Estimate'!F104</f>
        <v>81.700268058475643</v>
      </c>
      <c r="M105" s="44">
        <f>'Property % affected'!M105*'Population Estimate'!G104</f>
        <v>33.456828028373891</v>
      </c>
      <c r="N105" s="45">
        <f>'Property % affected'!N105*'Population Estimate'!B104</f>
        <v>2179.8355725829292</v>
      </c>
      <c r="O105" s="45">
        <f>'Property % affected'!O105*'Population Estimate'!C104</f>
        <v>4465.2450358443684</v>
      </c>
      <c r="P105" s="45">
        <f>'Property % affected'!P105*'Population Estimate'!D104</f>
        <v>3384.939242476742</v>
      </c>
      <c r="Q105" s="45">
        <f>'Property % affected'!Q105*'Population Estimate'!E104</f>
        <v>1664.9363070696261</v>
      </c>
      <c r="R105" s="45">
        <f>'Property % affected'!R105*'Population Estimate'!F104</f>
        <v>1067.8803108283978</v>
      </c>
      <c r="S105" s="45">
        <f>'Property % affected'!S105*'Population Estimate'!G104</f>
        <v>583.07255309861046</v>
      </c>
      <c r="U105">
        <v>2124</v>
      </c>
      <c r="V105" s="43">
        <f>'Population Estimate'!J104*Assumptions!C$41*'Property % affected'!B105</f>
        <v>57.068100006822398</v>
      </c>
      <c r="W105" s="43">
        <f>'Population Estimate'!K104*Assumptions!D$41*'Property % affected'!C105</f>
        <v>82.526038077983983</v>
      </c>
      <c r="X105" s="43">
        <f>'Population Estimate'!L104*Assumptions!E$41*'Property % affected'!D105</f>
        <v>89.201382372380422</v>
      </c>
      <c r="Y105" s="43">
        <f>'Population Estimate'!M104*Assumptions!F$41*'Property % affected'!E105</f>
        <v>95.543430540306801</v>
      </c>
      <c r="Z105" s="43">
        <f>'Population Estimate'!N104*Assumptions!G$41*'Property % affected'!F105</f>
        <v>71.554046170251169</v>
      </c>
      <c r="AA105" s="43">
        <f>'Population Estimate'!O104*Assumptions!H$41*'Property % affected'!G105</f>
        <v>38.269687472490645</v>
      </c>
      <c r="AB105" s="44">
        <f>'Population Estimate'!J104*Assumptions!C$41*'Property % affected'!H105</f>
        <v>106.65770158680196</v>
      </c>
      <c r="AC105" s="44">
        <f>'Population Estimate'!K104*Assumptions!D$41*'Property % affected'!I105</f>
        <v>127.83027108378745</v>
      </c>
      <c r="AD105" s="44">
        <f>'Population Estimate'!L104*Assumptions!E$41*'Property % affected'!J105</f>
        <v>82.682471359369771</v>
      </c>
      <c r="AE105" s="44">
        <f>'Population Estimate'!M104*Assumptions!F$41*'Property % affected'!K105</f>
        <v>99.100117554177942</v>
      </c>
      <c r="AF105" s="44">
        <f>'Population Estimate'!N104*Assumptions!G$41*'Property % affected'!L105</f>
        <v>80.031378166377962</v>
      </c>
      <c r="AG105" s="44">
        <f>'Population Estimate'!O104*Assumptions!H$41*'Property % affected'!M105</f>
        <v>30.600752736462702</v>
      </c>
      <c r="AH105" s="45">
        <f>'Population Estimate'!J104*Assumptions!C$41*'Property % affected'!N105</f>
        <v>2029.3738856015773</v>
      </c>
      <c r="AI105" s="45">
        <f>'Population Estimate'!K104*Assumptions!D$41*'Property % affected'!O105</f>
        <v>4077.6259334664737</v>
      </c>
      <c r="AJ105" s="45">
        <f>'Population Estimate'!L104*Assumptions!E$41*'Property % affected'!P105</f>
        <v>3058.6369894312907</v>
      </c>
      <c r="AK105" s="45">
        <f>'Population Estimate'!M104*Assumptions!F$41*'Property % affected'!Q105</f>
        <v>1660.6521218721209</v>
      </c>
      <c r="AL105" s="45">
        <f>'Population Estimate'!N104*Assumptions!G$41*'Property % affected'!R105</f>
        <v>1046.0667391099296</v>
      </c>
      <c r="AM105" s="45">
        <f>'Population Estimate'!O104*Assumptions!H$41*'Property % affected'!S105</f>
        <v>533.29798657711535</v>
      </c>
    </row>
    <row r="106" spans="1:39" x14ac:dyDescent="0.35">
      <c r="A106">
        <v>2125</v>
      </c>
      <c r="B106" s="43">
        <f>'Property % affected'!B106*'Population Estimate'!B105</f>
        <v>62.646977988613699</v>
      </c>
      <c r="C106" s="43">
        <f>'Property % affected'!C106*'Population Estimate'!C105</f>
        <v>92.357879669019937</v>
      </c>
      <c r="D106" s="43">
        <f>'Property % affected'!D106*'Population Estimate'!D105</f>
        <v>100.88801344623511</v>
      </c>
      <c r="E106" s="43">
        <f>'Property % affected'!E106*'Population Estimate'!E105</f>
        <v>97.895974620209046</v>
      </c>
      <c r="F106" s="43">
        <f>'Property % affected'!F106*'Population Estimate'!F105</f>
        <v>74.65216838906953</v>
      </c>
      <c r="G106" s="43">
        <f>'Property % affected'!G106*'Population Estimate'!G105</f>
        <v>42.761468806946425</v>
      </c>
      <c r="H106" s="44">
        <f>'Property % affected'!H106*'Population Estimate'!B105</f>
        <v>116.21103530006462</v>
      </c>
      <c r="I106" s="44">
        <f>'Property % affected'!I106*'Population Estimate'!C105</f>
        <v>141.9924017268963</v>
      </c>
      <c r="J106" s="44">
        <f>'Property % affected'!J106*'Population Estimate'!D105</f>
        <v>92.817501154695378</v>
      </c>
      <c r="K106" s="44">
        <f>'Property % affected'!K106*'Population Estimate'!E105</f>
        <v>100.78284420951356</v>
      </c>
      <c r="L106" s="44">
        <f>'Property % affected'!L106*'Population Estimate'!F105</f>
        <v>82.873744674298806</v>
      </c>
      <c r="M106" s="44">
        <f>'Property % affected'!M106*'Population Estimate'!G105</f>
        <v>33.937374864558251</v>
      </c>
      <c r="N106" s="45">
        <f>'Property % affected'!N106*'Population Estimate'!B105</f>
        <v>2210.1175260674654</v>
      </c>
      <c r="O106" s="45">
        <f>'Property % affected'!O106*'Population Estimate'!C105</f>
        <v>4527.2755596935949</v>
      </c>
      <c r="P106" s="45">
        <f>'Property % affected'!P106*'Population Estimate'!D105</f>
        <v>3431.9623179682603</v>
      </c>
      <c r="Q106" s="45">
        <f>'Property % affected'!Q106*'Population Estimate'!E105</f>
        <v>1688.0653560857672</v>
      </c>
      <c r="R106" s="45">
        <f>'Property % affected'!R106*'Population Estimate'!F105</f>
        <v>1082.7151462197851</v>
      </c>
      <c r="S106" s="45">
        <f>'Property % affected'!S106*'Population Estimate'!G105</f>
        <v>591.17251079868618</v>
      </c>
      <c r="U106">
        <v>2125</v>
      </c>
      <c r="V106" s="43">
        <f>'Population Estimate'!J105*Assumptions!C$41*'Property % affected'!B106</f>
        <v>58.322812390526217</v>
      </c>
      <c r="W106" s="43">
        <f>'Population Estimate'!K105*Assumptions!D$41*'Property % affected'!C106</f>
        <v>84.340474548482916</v>
      </c>
      <c r="X106" s="43">
        <f>'Population Estimate'!L105*Assumptions!E$41*'Property % affected'!D106</f>
        <v>91.162584499185854</v>
      </c>
      <c r="Y106" s="43">
        <f>'Population Estimate'!M105*Assumptions!F$41*'Property % affected'!E106</f>
        <v>97.644070398058091</v>
      </c>
      <c r="Z106" s="43">
        <f>'Population Estimate'!N105*Assumptions!G$41*'Property % affected'!F106</f>
        <v>73.127249900937741</v>
      </c>
      <c r="AA106" s="43">
        <f>'Population Estimate'!O105*Assumptions!H$41*'Property % affected'!G106</f>
        <v>39.11109363086053</v>
      </c>
      <c r="AB106" s="44">
        <f>'Population Estimate'!J105*Assumptions!C$41*'Property % affected'!H106</f>
        <v>108.18964660588045</v>
      </c>
      <c r="AC106" s="44">
        <f>'Population Estimate'!K105*Assumptions!D$41*'Property % affected'!I106</f>
        <v>129.66632177830658</v>
      </c>
      <c r="AD106" s="44">
        <f>'Population Estimate'!L105*Assumptions!E$41*'Property % affected'!J106</f>
        <v>83.870055549537241</v>
      </c>
      <c r="AE106" s="44">
        <f>'Population Estimate'!M105*Assumptions!F$41*'Property % affected'!K106</f>
        <v>100.52351154465936</v>
      </c>
      <c r="AF106" s="44">
        <f>'Population Estimate'!N105*Assumptions!G$41*'Property % affected'!L106</f>
        <v>81.180884196677965</v>
      </c>
      <c r="AG106" s="44">
        <f>'Population Estimate'!O105*Assumptions!H$41*'Property % affected'!M106</f>
        <v>31.040277215588336</v>
      </c>
      <c r="AH106" s="45">
        <f>'Population Estimate'!J105*Assumptions!C$41*'Property % affected'!N106</f>
        <v>2057.5656475764049</v>
      </c>
      <c r="AI106" s="45">
        <f>'Population Estimate'!K105*Assumptions!D$41*'Property % affected'!O106</f>
        <v>4134.2717100551454</v>
      </c>
      <c r="AJ106" s="45">
        <f>'Population Estimate'!L105*Assumptions!E$41*'Property % affected'!P106</f>
        <v>3101.1271222674541</v>
      </c>
      <c r="AK106" s="45">
        <f>'Population Estimate'!M105*Assumptions!F$41*'Property % affected'!Q106</f>
        <v>1683.7216556209171</v>
      </c>
      <c r="AL106" s="45">
        <f>'Population Estimate'!N105*Assumptions!G$41*'Property % affected'!R106</f>
        <v>1060.5985435881512</v>
      </c>
      <c r="AM106" s="45">
        <f>'Population Estimate'!O105*Assumptions!H$41*'Property % affected'!S106</f>
        <v>540.70648335826911</v>
      </c>
    </row>
    <row r="107" spans="1:39" x14ac:dyDescent="0.35">
      <c r="A107">
        <v>2126</v>
      </c>
      <c r="B107" s="43">
        <f>'Property % affected'!B107*'Population Estimate'!B106</f>
        <v>64.024348867870913</v>
      </c>
      <c r="C107" s="43">
        <f>'Property % affected'!C107*'Population Estimate'!C106</f>
        <v>94.388481272008192</v>
      </c>
      <c r="D107" s="43">
        <f>'Property % affected'!D107*'Population Estimate'!D106</f>
        <v>103.10616053406767</v>
      </c>
      <c r="E107" s="43">
        <f>'Property % affected'!E107*'Population Estimate'!E106</f>
        <v>100.04833805365168</v>
      </c>
      <c r="F107" s="43">
        <f>'Property % affected'!F107*'Population Estimate'!F106</f>
        <v>76.293488148040154</v>
      </c>
      <c r="G107" s="43">
        <f>'Property % affected'!G107*'Population Estimate'!G106</f>
        <v>43.701632303734065</v>
      </c>
      <c r="H107" s="44">
        <f>'Property % affected'!H107*'Population Estimate'!B106</f>
        <v>117.8801966830802</v>
      </c>
      <c r="I107" s="44">
        <f>'Property % affected'!I107*'Population Estimate'!C106</f>
        <v>144.03186581937425</v>
      </c>
      <c r="J107" s="44">
        <f>'Property % affected'!J107*'Population Estimate'!D106</f>
        <v>94.150656721164495</v>
      </c>
      <c r="K107" s="44">
        <f>'Property % affected'!K107*'Population Estimate'!E106</f>
        <v>102.23040752560166</v>
      </c>
      <c r="L107" s="44">
        <f>'Property % affected'!L107*'Population Estimate'!F106</f>
        <v>84.064076159764468</v>
      </c>
      <c r="M107" s="44">
        <f>'Property % affected'!M107*'Population Estimate'!G106</f>
        <v>34.424823887093652</v>
      </c>
      <c r="N107" s="45">
        <f>'Property % affected'!N107*'Population Estimate'!B106</f>
        <v>2240.8201519726076</v>
      </c>
      <c r="O107" s="45">
        <f>'Property % affected'!O107*'Population Estimate'!C106</f>
        <v>4590.1678024088897</v>
      </c>
      <c r="P107" s="45">
        <f>'Property % affected'!P107*'Population Estimate'!D106</f>
        <v>3479.6386310721214</v>
      </c>
      <c r="Q107" s="45">
        <f>'Property % affected'!Q107*'Population Estimate'!E106</f>
        <v>1711.5157104311993</v>
      </c>
      <c r="R107" s="45">
        <f>'Property % affected'!R107*'Population Estimate'!F106</f>
        <v>1097.756064951091</v>
      </c>
      <c r="S107" s="45">
        <f>'Property % affected'!S107*'Population Estimate'!G106</f>
        <v>599.38499191354856</v>
      </c>
      <c r="U107">
        <v>2126</v>
      </c>
      <c r="V107" s="43">
        <f>'Population Estimate'!J106*Assumptions!C$41*'Property % affected'!B107</f>
        <v>59.605111169530254</v>
      </c>
      <c r="W107" s="43">
        <f>'Population Estimate'!K106*Assumptions!D$41*'Property % affected'!C107</f>
        <v>86.194803636901639</v>
      </c>
      <c r="X107" s="43">
        <f>'Population Estimate'!L106*Assumptions!E$41*'Property % affected'!D107</f>
        <v>93.166906067415752</v>
      </c>
      <c r="Y107" s="43">
        <f>'Population Estimate'!M106*Assumptions!F$41*'Property % affected'!E107</f>
        <v>99.790895407284694</v>
      </c>
      <c r="Z107" s="43">
        <f>'Population Estimate'!N106*Assumptions!G$41*'Property % affected'!F107</f>
        <v>74.735042450995337</v>
      </c>
      <c r="AA107" s="43">
        <f>'Population Estimate'!O106*Assumptions!H$41*'Property % affected'!G107</f>
        <v>39.970999138718234</v>
      </c>
      <c r="AB107" s="44">
        <f>'Population Estimate'!J106*Assumptions!C$41*'Property % affected'!H107</f>
        <v>109.7435952450123</v>
      </c>
      <c r="AC107" s="44">
        <f>'Population Estimate'!K106*Assumptions!D$41*'Property % affected'!I107</f>
        <v>131.52874402100647</v>
      </c>
      <c r="AD107" s="44">
        <f>'Population Estimate'!L106*Assumptions!E$41*'Property % affected'!J107</f>
        <v>85.07469723914258</v>
      </c>
      <c r="AE107" s="44">
        <f>'Population Estimate'!M106*Assumptions!F$41*'Property % affected'!K107</f>
        <v>101.96735001595614</v>
      </c>
      <c r="AF107" s="44">
        <f>'Population Estimate'!N106*Assumptions!G$41*'Property % affected'!L107</f>
        <v>82.346900802504337</v>
      </c>
      <c r="AG107" s="44">
        <f>'Population Estimate'!O106*Assumptions!H$41*'Property % affected'!M107</f>
        <v>31.486114669084714</v>
      </c>
      <c r="AH107" s="45">
        <f>'Population Estimate'!J106*Assumptions!C$41*'Property % affected'!N107</f>
        <v>2086.1490453404208</v>
      </c>
      <c r="AI107" s="45">
        <f>'Population Estimate'!K106*Assumptions!D$41*'Property % affected'!O107</f>
        <v>4191.7044013970799</v>
      </c>
      <c r="AJ107" s="45">
        <f>'Population Estimate'!L106*Assumptions!E$41*'Property % affected'!P107</f>
        <v>3144.2075217467886</v>
      </c>
      <c r="AK107" s="45">
        <f>'Population Estimate'!M106*Assumptions!F$41*'Property % affected'!Q107</f>
        <v>1707.1116679217096</v>
      </c>
      <c r="AL107" s="45">
        <f>'Population Estimate'!N106*Assumptions!G$41*'Property % affected'!R107</f>
        <v>1075.3322217456496</v>
      </c>
      <c r="AM107" s="45">
        <f>'Population Estimate'!O106*Assumptions!H$41*'Property % affected'!S107</f>
        <v>548.21789788135686</v>
      </c>
    </row>
    <row r="108" spans="1:39" x14ac:dyDescent="0.35">
      <c r="A108">
        <v>2127</v>
      </c>
      <c r="B108" s="43">
        <f>'Property % affected'!B108*'Population Estimate'!B107</f>
        <v>65.43200294034726</v>
      </c>
      <c r="C108" s="43">
        <f>'Property % affected'!C108*'Population Estimate'!C107</f>
        <v>96.463728149279859</v>
      </c>
      <c r="D108" s="43">
        <f>'Property % affected'!D108*'Population Estimate'!D107</f>
        <v>105.37307631438598</v>
      </c>
      <c r="E108" s="43">
        <f>'Property % affected'!E108*'Population Estimate'!E107</f>
        <v>102.24802384501142</v>
      </c>
      <c r="F108" s="43">
        <f>'Property % affected'!F108*'Population Estimate'!F107</f>
        <v>77.970894341059761</v>
      </c>
      <c r="G108" s="43">
        <f>'Property % affected'!G108*'Population Estimate'!G107</f>
        <v>44.662466451585686</v>
      </c>
      <c r="H108" s="44">
        <f>'Property % affected'!H108*'Population Estimate'!B107</f>
        <v>119.57333255109504</v>
      </c>
      <c r="I108" s="44">
        <f>'Property % affected'!I108*'Population Estimate'!C107</f>
        <v>146.10062312567152</v>
      </c>
      <c r="J108" s="44">
        <f>'Property % affected'!J108*'Population Estimate'!D107</f>
        <v>95.502960656662069</v>
      </c>
      <c r="K108" s="44">
        <f>'Property % affected'!K108*'Population Estimate'!E107</f>
        <v>103.69876247116323</v>
      </c>
      <c r="L108" s="44">
        <f>'Property % affected'!L108*'Population Estimate'!F107</f>
        <v>85.271504604597183</v>
      </c>
      <c r="M108" s="44">
        <f>'Property % affected'!M108*'Population Estimate'!G107</f>
        <v>34.919274233406121</v>
      </c>
      <c r="N108" s="45">
        <f>'Property % affected'!N108*'Population Estimate'!B107</f>
        <v>2271.9492942174252</v>
      </c>
      <c r="O108" s="45">
        <f>'Property % affected'!O108*'Population Estimate'!C107</f>
        <v>4653.9337348613371</v>
      </c>
      <c r="P108" s="45">
        <f>'Property % affected'!P108*'Population Estimate'!D107</f>
        <v>3527.9772564686536</v>
      </c>
      <c r="Q108" s="45">
        <f>'Property % affected'!Q108*'Population Estimate'!E107</f>
        <v>1735.2918336320511</v>
      </c>
      <c r="R108" s="45">
        <f>'Property % affected'!R108*'Population Estimate'!F107</f>
        <v>1113.0059299016057</v>
      </c>
      <c r="S108" s="45">
        <f>'Property % affected'!S108*'Population Estimate'!G107</f>
        <v>607.7115596018391</v>
      </c>
      <c r="U108">
        <v>2127</v>
      </c>
      <c r="V108" s="43">
        <f>'Population Estimate'!J107*Assumptions!C$41*'Property % affected'!B108</f>
        <v>60.915602864671875</v>
      </c>
      <c r="W108" s="43">
        <f>'Population Estimate'!K107*Assumptions!D$41*'Property % affected'!C108</f>
        <v>88.089902431520869</v>
      </c>
      <c r="X108" s="43">
        <f>'Population Estimate'!L107*Assumptions!E$41*'Property % affected'!D108</f>
        <v>95.21529511103526</v>
      </c>
      <c r="Y108" s="43">
        <f>'Population Estimate'!M107*Assumptions!F$41*'Property % affected'!E108</f>
        <v>101.98492100535866</v>
      </c>
      <c r="Z108" s="43">
        <f>'Population Estimate'!N107*Assumptions!G$41*'Property % affected'!F108</f>
        <v>76.378184298168875</v>
      </c>
      <c r="AA108" s="43">
        <f>'Population Estimate'!O107*Assumptions!H$41*'Property % affected'!G108</f>
        <v>40.849810727020092</v>
      </c>
      <c r="AB108" s="44">
        <f>'Population Estimate'!J107*Assumptions!C$41*'Property % affected'!H108</f>
        <v>111.31986354641141</v>
      </c>
      <c r="AC108" s="44">
        <f>'Population Estimate'!K107*Assumptions!D$41*'Property % affected'!I108</f>
        <v>133.41791659149021</v>
      </c>
      <c r="AD108" s="44">
        <f>'Population Estimate'!L107*Assumptions!E$41*'Property % affected'!J108</f>
        <v>86.296641428320967</v>
      </c>
      <c r="AE108" s="44">
        <f>'Population Estimate'!M107*Assumptions!F$41*'Property % affected'!K108</f>
        <v>103.43192661606643</v>
      </c>
      <c r="AF108" s="44">
        <f>'Population Estimate'!N107*Assumptions!G$41*'Property % affected'!L108</f>
        <v>83.529665128419239</v>
      </c>
      <c r="AG108" s="44">
        <f>'Population Estimate'!O107*Assumptions!H$41*'Property % affected'!M108</f>
        <v>31.938355771413192</v>
      </c>
      <c r="AH108" s="45">
        <f>'Population Estimate'!J107*Assumptions!C$41*'Property % affected'!N108</f>
        <v>2115.129519440105</v>
      </c>
      <c r="AI108" s="45">
        <f>'Population Estimate'!K107*Assumptions!D$41*'Property % affected'!O108</f>
        <v>4249.9349391956839</v>
      </c>
      <c r="AJ108" s="45">
        <f>'Population Estimate'!L107*Assumptions!E$41*'Property % affected'!P108</f>
        <v>3187.886387766232</v>
      </c>
      <c r="AK108" s="45">
        <f>'Population Estimate'!M107*Assumptions!F$41*'Property % affected'!Q108</f>
        <v>1730.8266108151593</v>
      </c>
      <c r="AL108" s="45">
        <f>'Population Estimate'!N107*Assumptions!G$41*'Property % affected'!R108</f>
        <v>1090.2705779817306</v>
      </c>
      <c r="AM108" s="45">
        <f>'Population Estimate'!O107*Assumptions!H$41*'Property % affected'!S108</f>
        <v>555.83365986443278</v>
      </c>
    </row>
    <row r="109" spans="1:39" x14ac:dyDescent="0.35">
      <c r="A109">
        <v>2128</v>
      </c>
      <c r="B109" s="43">
        <f>'Property % affected'!B109*'Population Estimate'!B108</f>
        <v>66.870606019300027</v>
      </c>
      <c r="C109" s="43">
        <f>'Property % affected'!C109*'Population Estimate'!C108</f>
        <v>98.584601882112565</v>
      </c>
      <c r="D109" s="43">
        <f>'Property % affected'!D109*'Population Estimate'!D108</f>
        <v>107.68983302688949</v>
      </c>
      <c r="E109" s="43">
        <f>'Property % affected'!E109*'Population Estimate'!E108</f>
        <v>104.49607243454291</v>
      </c>
      <c r="F109" s="43">
        <f>'Property % affected'!F109*'Population Estimate'!F108</f>
        <v>79.685180372774397</v>
      </c>
      <c r="G109" s="43">
        <f>'Property % affected'!G109*'Population Estimate'!G108</f>
        <v>45.644425720193908</v>
      </c>
      <c r="H109" s="44">
        <f>'Property % affected'!H109*'Population Estimate'!B108</f>
        <v>121.29078725423416</v>
      </c>
      <c r="I109" s="44">
        <f>'Property % affected'!I109*'Population Estimate'!C108</f>
        <v>148.19909438983501</v>
      </c>
      <c r="J109" s="44">
        <f>'Property % affected'!J109*'Population Estimate'!D108</f>
        <v>96.874687992884006</v>
      </c>
      <c r="K109" s="44">
        <f>'Property % affected'!K109*'Population Estimate'!E108</f>
        <v>105.18820768035904</v>
      </c>
      <c r="L109" s="44">
        <f>'Property % affected'!L109*'Population Estimate'!F108</f>
        <v>86.496275575702626</v>
      </c>
      <c r="M109" s="44">
        <f>'Property % affected'!M109*'Population Estimate'!G108</f>
        <v>35.420826464851558</v>
      </c>
      <c r="N109" s="45">
        <f>'Property % affected'!N109*'Population Estimate'!B108</f>
        <v>2303.5108779038478</v>
      </c>
      <c r="O109" s="45">
        <f>'Property % affected'!O109*'Population Estimate'!C108</f>
        <v>4718.5854942195874</v>
      </c>
      <c r="P109" s="45">
        <f>'Property % affected'!P109*'Population Estimate'!D108</f>
        <v>3576.9873949023049</v>
      </c>
      <c r="Q109" s="45">
        <f>'Property % affected'!Q109*'Population Estimate'!E108</f>
        <v>1759.3982512210973</v>
      </c>
      <c r="R109" s="45">
        <f>'Property % affected'!R109*'Population Estimate'!F108</f>
        <v>1128.4676437213122</v>
      </c>
      <c r="S109" s="45">
        <f>'Property % affected'!S109*'Population Estimate'!G108</f>
        <v>616.15379873736811</v>
      </c>
      <c r="U109">
        <v>2128</v>
      </c>
      <c r="V109" s="43">
        <f>'Population Estimate'!J108*Assumptions!C$41*'Property % affected'!B109</f>
        <v>62.254907331895247</v>
      </c>
      <c r="W109" s="43">
        <f>'Population Estimate'!K108*Assumptions!D$41*'Property % affected'!C109</f>
        <v>90.026667304486267</v>
      </c>
      <c r="X109" s="43">
        <f>'Population Estimate'!L108*Assumptions!E$41*'Property % affected'!D109</f>
        <v>97.308720507702532</v>
      </c>
      <c r="Y109" s="43">
        <f>'Population Estimate'!M108*Assumptions!F$41*'Property % affected'!E109</f>
        <v>104.22718495529183</v>
      </c>
      <c r="Z109" s="43">
        <f>'Population Estimate'!N108*Assumptions!G$41*'Property % affected'!F109</f>
        <v>78.05745264024209</v>
      </c>
      <c r="AA109" s="43">
        <f>'Population Estimate'!O108*Assumptions!H$41*'Property % affected'!G109</f>
        <v>41.74794406920288</v>
      </c>
      <c r="AB109" s="44">
        <f>'Population Estimate'!J108*Assumptions!C$41*'Property % affected'!H109</f>
        <v>112.91877209166663</v>
      </c>
      <c r="AC109" s="44">
        <f>'Population Estimate'!K108*Assumptions!D$41*'Property % affected'!I109</f>
        <v>135.33422370984505</v>
      </c>
      <c r="AD109" s="44">
        <f>'Population Estimate'!L108*Assumptions!E$41*'Property % affected'!J109</f>
        <v>87.536136636191401</v>
      </c>
      <c r="AE109" s="44">
        <f>'Population Estimate'!M108*Assumptions!F$41*'Property % affected'!K109</f>
        <v>104.91753921071077</v>
      </c>
      <c r="AF109" s="44">
        <f>'Population Estimate'!N108*Assumptions!G$41*'Property % affected'!L109</f>
        <v>84.72941772513758</v>
      </c>
      <c r="AG109" s="44">
        <f>'Population Estimate'!O108*Assumptions!H$41*'Property % affected'!M109</f>
        <v>32.397092499409851</v>
      </c>
      <c r="AH109" s="45">
        <f>'Population Estimate'!J108*Assumptions!C$41*'Property % affected'!N109</f>
        <v>2144.5125860012035</v>
      </c>
      <c r="AI109" s="45">
        <f>'Population Estimate'!K108*Assumptions!D$41*'Property % affected'!O109</f>
        <v>4308.9744070159722</v>
      </c>
      <c r="AJ109" s="45">
        <f>'Population Estimate'!L108*Assumptions!E$41*'Property % affected'!P109</f>
        <v>3232.1720341344749</v>
      </c>
      <c r="AK109" s="45">
        <f>'Population Estimate'!M108*Assumptions!F$41*'Property % affected'!Q109</f>
        <v>1754.8709981890186</v>
      </c>
      <c r="AL109" s="45">
        <f>'Population Estimate'!N108*Assumptions!G$41*'Property % affected'!R109</f>
        <v>1105.4164556539995</v>
      </c>
      <c r="AM109" s="45">
        <f>'Population Estimate'!O108*Assumptions!H$41*'Property % affected'!S109</f>
        <v>563.55521888698331</v>
      </c>
    </row>
    <row r="110" spans="1:39" x14ac:dyDescent="0.35">
      <c r="A110">
        <v>2129</v>
      </c>
      <c r="B110" s="43">
        <f>'Property % affected'!B110*'Population Estimate'!B109</f>
        <v>68.340838556709954</v>
      </c>
      <c r="C110" s="43">
        <f>'Property % affected'!C110*'Population Estimate'!C109</f>
        <v>100.75210563305592</v>
      </c>
      <c r="D110" s="43">
        <f>'Property % affected'!D110*'Population Estimate'!D109</f>
        <v>110.05752648578651</v>
      </c>
      <c r="E110" s="43">
        <f>'Property % affected'!E110*'Population Estimate'!E109</f>
        <v>106.7935471378598</v>
      </c>
      <c r="F110" s="43">
        <f>'Property % affected'!F110*'Population Estimate'!F109</f>
        <v>81.437157091807279</v>
      </c>
      <c r="G110" s="43">
        <f>'Property % affected'!G110*'Population Estimate'!G109</f>
        <v>46.647974571326692</v>
      </c>
      <c r="H110" s="44">
        <f>'Property % affected'!H110*'Population Estimate'!B109</f>
        <v>123.03291008858955</v>
      </c>
      <c r="I110" s="44">
        <f>'Property % affected'!I110*'Population Estimate'!C109</f>
        <v>150.3277063991392</v>
      </c>
      <c r="J110" s="44">
        <f>'Property % affected'!J110*'Population Estimate'!D109</f>
        <v>98.266117711859366</v>
      </c>
      <c r="K110" s="44">
        <f>'Property % affected'!K110*'Population Estimate'!E109</f>
        <v>106.6990460766897</v>
      </c>
      <c r="L110" s="44">
        <f>'Property % affected'!L110*'Population Estimate'!F109</f>
        <v>87.738638167110963</v>
      </c>
      <c r="M110" s="44">
        <f>'Property % affected'!M110*'Population Estimate'!G109</f>
        <v>35.929582587167879</v>
      </c>
      <c r="N110" s="45">
        <f>'Property % affected'!N110*'Population Estimate'!B109</f>
        <v>2335.5109104444464</v>
      </c>
      <c r="O110" s="45">
        <f>'Property % affected'!O110*'Population Estimate'!C109</f>
        <v>4784.1353862600481</v>
      </c>
      <c r="P110" s="45">
        <f>'Property % affected'!P110*'Population Estimate'!D109</f>
        <v>3626.6783749329024</v>
      </c>
      <c r="Q110" s="45">
        <f>'Property % affected'!Q110*'Population Estimate'!E109</f>
        <v>1783.8395515991447</v>
      </c>
      <c r="R110" s="45">
        <f>'Property % affected'!R110*'Population Estimate'!F109</f>
        <v>1144.1441493833802</v>
      </c>
      <c r="S110" s="45">
        <f>'Property % affected'!S110*'Population Estimate'!G109</f>
        <v>624.71331621077877</v>
      </c>
      <c r="U110">
        <v>2129</v>
      </c>
      <c r="V110" s="43">
        <f>'Population Estimate'!J109*Assumptions!C$41*'Property % affected'!B110</f>
        <v>63.623658055440004</v>
      </c>
      <c r="W110" s="43">
        <f>'Population Estimate'!K109*Assumptions!D$41*'Property % affected'!C110</f>
        <v>92.006014335787796</v>
      </c>
      <c r="X110" s="43">
        <f>'Population Estimate'!L109*Assumptions!E$41*'Property % affected'!D110</f>
        <v>99.448172437042956</v>
      </c>
      <c r="Y110" s="43">
        <f>'Population Estimate'!M109*Assumptions!F$41*'Property % affected'!E110</f>
        <v>106.5187478365926</v>
      </c>
      <c r="Z110" s="43">
        <f>'Population Estimate'!N109*Assumptions!G$41*'Property % affected'!F110</f>
        <v>79.773641762648111</v>
      </c>
      <c r="AA110" s="43">
        <f>'Population Estimate'!O109*Assumptions!H$41*'Property % affected'!G110</f>
        <v>42.665823977795277</v>
      </c>
      <c r="AB110" s="44">
        <f>'Population Estimate'!J109*Assumptions!C$41*'Property % affected'!H110</f>
        <v>114.54064606694168</v>
      </c>
      <c r="AC110" s="44">
        <f>'Population Estimate'!K109*Assumptions!D$41*'Property % affected'!I110</f>
        <v>137.2780551147851</v>
      </c>
      <c r="AD110" s="44">
        <f>'Population Estimate'!L109*Assumptions!E$41*'Property % affected'!J110</f>
        <v>88.793434951400755</v>
      </c>
      <c r="AE110" s="44">
        <f>'Population Estimate'!M109*Assumptions!F$41*'Property % affected'!K110</f>
        <v>106.42448994391231</v>
      </c>
      <c r="AF110" s="44">
        <f>'Population Estimate'!N109*Assumptions!G$41*'Property % affected'!L110</f>
        <v>85.946402598450348</v>
      </c>
      <c r="AG110" s="44">
        <f>'Population Estimate'!O109*Assumptions!H$41*'Property % affected'!M110</f>
        <v>32.862418150991644</v>
      </c>
      <c r="AH110" s="45">
        <f>'Population Estimate'!J109*Assumptions!C$41*'Property % affected'!N110</f>
        <v>2174.3038377786679</v>
      </c>
      <c r="AI110" s="45">
        <f>'Population Estimate'!K109*Assumptions!D$41*'Property % affected'!O110</f>
        <v>4368.8340423942063</v>
      </c>
      <c r="AJ110" s="45">
        <f>'Population Estimate'!L109*Assumptions!E$41*'Property % affected'!P110</f>
        <v>3277.0728901544103</v>
      </c>
      <c r="AK110" s="45">
        <f>'Population Estimate'!M109*Assumptions!F$41*'Property % affected'!Q110</f>
        <v>1779.249406637301</v>
      </c>
      <c r="AL110" s="45">
        <f>'Population Estimate'!N109*Assumptions!G$41*'Property % affected'!R110</f>
        <v>1120.7727376195662</v>
      </c>
      <c r="AM110" s="45">
        <f>'Population Estimate'!O109*Assumptions!H$41*'Property % affected'!S110</f>
        <v>571.38404466583881</v>
      </c>
    </row>
    <row r="111" spans="1:39" x14ac:dyDescent="0.35">
      <c r="A111">
        <v>2130</v>
      </c>
      <c r="B111" s="43">
        <f>'Property % affected'!B111*'Population Estimate'!B110</f>
        <v>67.95142026801895</v>
      </c>
      <c r="C111" s="43">
        <f>'Property % affected'!C111*'Population Estimate'!C110</f>
        <v>100.17800216306287</v>
      </c>
      <c r="D111" s="43">
        <f>'Property % affected'!D111*'Population Estimate'!D110</f>
        <v>109.43039906787961</v>
      </c>
      <c r="E111" s="43">
        <f>'Property % affected'!E111*'Population Estimate'!E110</f>
        <v>106.18501845650395</v>
      </c>
      <c r="F111" s="43">
        <f>'Property % affected'!F111*'Population Estimate'!F110</f>
        <v>80.973113643990388</v>
      </c>
      <c r="G111" s="43">
        <f>'Property % affected'!G111*'Population Estimate'!G110</f>
        <v>46.382166091183528</v>
      </c>
      <c r="H111" s="44">
        <f>'Property % affected'!H111*'Population Estimate'!B110</f>
        <v>121.41936821007941</v>
      </c>
      <c r="I111" s="44">
        <f>'Property % affected'!I111*'Population Estimate'!C110</f>
        <v>148.35620097347115</v>
      </c>
      <c r="J111" s="44">
        <f>'Property % affected'!J111*'Population Estimate'!D110</f>
        <v>96.977385322675659</v>
      </c>
      <c r="K111" s="44">
        <f>'Property % affected'!K111*'Population Estimate'!E110</f>
        <v>105.29971821296728</v>
      </c>
      <c r="L111" s="44">
        <f>'Property % affected'!L111*'Population Estimate'!F110</f>
        <v>86.587970699811791</v>
      </c>
      <c r="M111" s="44">
        <f>'Property % affected'!M111*'Population Estimate'!G110</f>
        <v>35.458376255950974</v>
      </c>
      <c r="N111" s="45">
        <f>'Property % affected'!N111*'Population Estimate'!B110</f>
        <v>2303.8103453852191</v>
      </c>
      <c r="O111" s="45">
        <f>'Property % affected'!O111*'Population Estimate'!C110</f>
        <v>4719.1989330043307</v>
      </c>
      <c r="P111" s="45">
        <f>'Property % affected'!P111*'Population Estimate'!D110</f>
        <v>3577.4524204493168</v>
      </c>
      <c r="Q111" s="45">
        <f>'Property % affected'!Q111*'Population Estimate'!E110</f>
        <v>1759.6269814468039</v>
      </c>
      <c r="R111" s="45">
        <f>'Property % affected'!R111*'Population Estimate'!F110</f>
        <v>1128.6143499367313</v>
      </c>
      <c r="S111" s="45">
        <f>'Property % affected'!S111*'Population Estimate'!G110</f>
        <v>616.23390169152151</v>
      </c>
      <c r="U111">
        <v>2130</v>
      </c>
      <c r="V111" s="43">
        <f>'Population Estimate'!J110*Assumptions!C$41*'Property % affected'!B111</f>
        <v>63.261119102692852</v>
      </c>
      <c r="W111" s="43">
        <f>'Population Estimate'!K110*Assumptions!D$41*'Property % affected'!C111</f>
        <v>91.481747654128739</v>
      </c>
      <c r="X111" s="43">
        <f>'Population Estimate'!L110*Assumptions!E$41*'Property % affected'!D111</f>
        <v>98.88149901099554</v>
      </c>
      <c r="Y111" s="43">
        <f>'Population Estimate'!M110*Assumptions!F$41*'Property % affected'!E111</f>
        <v>105.91178501067388</v>
      </c>
      <c r="Z111" s="43">
        <f>'Population Estimate'!N110*Assumptions!G$41*'Property % affected'!F111</f>
        <v>79.319077321913582</v>
      </c>
      <c r="AA111" s="43">
        <f>'Population Estimate'!O110*Assumptions!H$41*'Property % affected'!G111</f>
        <v>42.422706502067527</v>
      </c>
      <c r="AB111" s="44">
        <f>'Population Estimate'!J110*Assumptions!C$41*'Property % affected'!H111</f>
        <v>113.03847783335651</v>
      </c>
      <c r="AC111" s="44">
        <f>'Population Estimate'!K110*Assumptions!D$41*'Property % affected'!I111</f>
        <v>135.47769218125265</v>
      </c>
      <c r="AD111" s="44">
        <f>'Population Estimate'!L110*Assumptions!E$41*'Property % affected'!J111</f>
        <v>87.628934122088594</v>
      </c>
      <c r="AE111" s="44">
        <f>'Population Estimate'!M110*Assumptions!F$41*'Property % affected'!K111</f>
        <v>105.02876280635265</v>
      </c>
      <c r="AF111" s="44">
        <f>'Population Estimate'!N110*Assumptions!G$41*'Property % affected'!L111</f>
        <v>84.819239794611619</v>
      </c>
      <c r="AG111" s="44">
        <f>'Population Estimate'!O110*Assumptions!H$41*'Property % affected'!M111</f>
        <v>32.431436815367249</v>
      </c>
      <c r="AH111" s="45">
        <f>'Population Estimate'!J110*Assumptions!C$41*'Property % affected'!N111</f>
        <v>2144.791382940718</v>
      </c>
      <c r="AI111" s="45">
        <f>'Population Estimate'!K110*Assumptions!D$41*'Property % affected'!O111</f>
        <v>4309.534594391399</v>
      </c>
      <c r="AJ111" s="45">
        <f>'Population Estimate'!L110*Assumptions!E$41*'Property % affected'!P111</f>
        <v>3232.5922320279183</v>
      </c>
      <c r="AK111" s="45">
        <f>'Population Estimate'!M110*Assumptions!F$41*'Property % affected'!Q111</f>
        <v>1755.0991398500798</v>
      </c>
      <c r="AL111" s="45">
        <f>'Population Estimate'!N110*Assumptions!G$41*'Property % affected'!R111</f>
        <v>1105.5601651042205</v>
      </c>
      <c r="AM111" s="45">
        <f>'Population Estimate'!O110*Assumptions!H$41*'Property % affected'!S111</f>
        <v>563.62848377304579</v>
      </c>
    </row>
    <row r="112" spans="1:39" x14ac:dyDescent="0.35">
      <c r="A112">
        <v>2131</v>
      </c>
      <c r="B112" s="43">
        <f>'Property % affected'!B112*'Population Estimate'!B111</f>
        <v>69.445415836302331</v>
      </c>
      <c r="C112" s="43">
        <f>'Property % affected'!C112*'Population Estimate'!C111</f>
        <v>102.38053877938053</v>
      </c>
      <c r="D112" s="43">
        <f>'Property % affected'!D112*'Population Estimate'!D111</f>
        <v>111.83636101242841</v>
      </c>
      <c r="E112" s="43">
        <f>'Property % affected'!E112*'Population Estimate'!E111</f>
        <v>108.51962671585137</v>
      </c>
      <c r="F112" s="43">
        <f>'Property % affected'!F112*'Population Estimate'!F111</f>
        <v>82.753407160403697</v>
      </c>
      <c r="G112" s="43">
        <f>'Property % affected'!G112*'Population Estimate'!G111</f>
        <v>47.401935071939121</v>
      </c>
      <c r="H112" s="44">
        <f>'Property % affected'!H112*'Population Estimate'!B111</f>
        <v>123.1633378773585</v>
      </c>
      <c r="I112" s="44">
        <f>'Property % affected'!I112*'Population Estimate'!C111</f>
        <v>150.48706953476065</v>
      </c>
      <c r="J112" s="44">
        <f>'Property % affected'!J112*'Population Estimate'!D111</f>
        <v>98.370290103090582</v>
      </c>
      <c r="K112" s="44">
        <f>'Property % affected'!K112*'Population Estimate'!E111</f>
        <v>106.8121582564595</v>
      </c>
      <c r="L112" s="44">
        <f>'Property % affected'!L112*'Population Estimate'!F111</f>
        <v>87.831650325869902</v>
      </c>
      <c r="M112" s="44">
        <f>'Property % affected'!M112*'Population Estimate'!G111</f>
        <v>35.967671713116879</v>
      </c>
      <c r="N112" s="45">
        <f>'Property % affected'!N112*'Population Estimate'!B111</f>
        <v>2335.8145380837918</v>
      </c>
      <c r="O112" s="45">
        <f>'Property % affected'!O112*'Population Estimate'!C111</f>
        <v>4784.7573468456922</v>
      </c>
      <c r="P112" s="45">
        <f>'Property % affected'!P112*'Population Estimate'!D111</f>
        <v>3627.1498605460592</v>
      </c>
      <c r="Q112" s="45">
        <f>'Property % affected'!Q112*'Population Estimate'!E111</f>
        <v>1784.0714593113289</v>
      </c>
      <c r="R112" s="45">
        <f>'Property % affected'!R112*'Population Estimate'!F111</f>
        <v>1144.2928936198532</v>
      </c>
      <c r="S112" s="45">
        <f>'Property % affected'!S112*'Population Estimate'!G111</f>
        <v>624.79453194332791</v>
      </c>
      <c r="U112">
        <v>2131</v>
      </c>
      <c r="V112" s="43">
        <f>'Population Estimate'!J111*Assumptions!C$41*'Property % affected'!B112</f>
        <v>64.651992629858157</v>
      </c>
      <c r="W112" s="43">
        <f>'Population Estimate'!K111*Assumptions!D$41*'Property % affected'!C112</f>
        <v>93.493086416953901</v>
      </c>
      <c r="X112" s="43">
        <f>'Population Estimate'!L111*Assumptions!E$41*'Property % affected'!D112</f>
        <v>101.0555304105596</v>
      </c>
      <c r="Y112" s="43">
        <f>'Population Estimate'!M111*Assumptions!F$41*'Property % affected'!E112</f>
        <v>108.24038589658353</v>
      </c>
      <c r="Z112" s="43">
        <f>'Population Estimate'!N111*Assumptions!G$41*'Property % affected'!F112</f>
        <v>81.063004814994102</v>
      </c>
      <c r="AA112" s="43">
        <f>'Population Estimate'!O111*Assumptions!H$41*'Property % affected'!G112</f>
        <v>43.355421892837747</v>
      </c>
      <c r="AB112" s="44">
        <f>'Population Estimate'!J111*Assumptions!C$41*'Property % affected'!H112</f>
        <v>114.66207116515257</v>
      </c>
      <c r="AC112" s="44">
        <f>'Population Estimate'!K111*Assumptions!D$41*'Property % affected'!I112</f>
        <v>137.42358425135706</v>
      </c>
      <c r="AD112" s="44">
        <f>'Population Estimate'!L111*Assumptions!E$41*'Property % affected'!J112</f>
        <v>88.887565305381401</v>
      </c>
      <c r="AE112" s="44">
        <f>'Population Estimate'!M111*Assumptions!F$41*'Property % affected'!K112</f>
        <v>106.53731106538504</v>
      </c>
      <c r="AF112" s="44">
        <f>'Population Estimate'!N111*Assumptions!G$41*'Property % affected'!L112</f>
        <v>86.037514799531266</v>
      </c>
      <c r="AG112" s="44">
        <f>'Population Estimate'!O111*Assumptions!H$41*'Property % affected'!M112</f>
        <v>32.897255760944539</v>
      </c>
      <c r="AH112" s="45">
        <f>'Population Estimate'!J111*Assumptions!C$41*'Property % affected'!N112</f>
        <v>2174.5865077240455</v>
      </c>
      <c r="AI112" s="45">
        <f>'Population Estimate'!K111*Assumptions!D$41*'Property % affected'!O112</f>
        <v>4369.4020118098279</v>
      </c>
      <c r="AJ112" s="45">
        <f>'Population Estimate'!L111*Assumptions!E$41*'Property % affected'!P112</f>
        <v>3277.4989253748627</v>
      </c>
      <c r="AK112" s="45">
        <f>'Population Estimate'!M111*Assumptions!F$41*'Property % affected'!Q112</f>
        <v>1779.4807176085869</v>
      </c>
      <c r="AL112" s="45">
        <f>'Population Estimate'!N111*Assumptions!G$41*'Property % affected'!R112</f>
        <v>1120.9184434602219</v>
      </c>
      <c r="AM112" s="45">
        <f>'Population Estimate'!O111*Assumptions!H$41*'Property % affected'!S112</f>
        <v>571.4583273368662</v>
      </c>
    </row>
    <row r="113" spans="1:39" x14ac:dyDescent="0.35">
      <c r="A113">
        <v>2132</v>
      </c>
      <c r="B113" s="43">
        <f>'Property % affected'!B113*'Population Estimate'!B112</f>
        <v>70.972258735064571</v>
      </c>
      <c r="C113" s="43">
        <f>'Property % affected'!C113*'Population Estimate'!C112</f>
        <v>104.63150087276372</v>
      </c>
      <c r="D113" s="43">
        <f>'Property % affected'!D113*'Population Estimate'!D112</f>
        <v>114.29522099013732</v>
      </c>
      <c r="E113" s="43">
        <f>'Property % affected'!E113*'Population Estimate'!E112</f>
        <v>110.90556420981065</v>
      </c>
      <c r="F113" s="43">
        <f>'Property % affected'!F113*'Population Estimate'!F112</f>
        <v>84.57284261988859</v>
      </c>
      <c r="G113" s="43">
        <f>'Property % affected'!G113*'Population Estimate'!G112</f>
        <v>48.444124928254226</v>
      </c>
      <c r="H113" s="44">
        <f>'Property % affected'!H113*'Population Estimate'!B112</f>
        <v>124.93235651536794</v>
      </c>
      <c r="I113" s="44">
        <f>'Property % affected'!I113*'Population Estimate'!C112</f>
        <v>152.64854416978147</v>
      </c>
      <c r="J113" s="44">
        <f>'Property % affected'!J113*'Population Estimate'!D112</f>
        <v>99.783201441950567</v>
      </c>
      <c r="K113" s="44">
        <f>'Property % affected'!K113*'Population Estimate'!E112</f>
        <v>108.3463217663007</v>
      </c>
      <c r="L113" s="44">
        <f>'Property % affected'!L113*'Population Estimate'!F112</f>
        <v>89.093193160867671</v>
      </c>
      <c r="M113" s="44">
        <f>'Property % affected'!M113*'Population Estimate'!G112</f>
        <v>36.484282278589411</v>
      </c>
      <c r="N113" s="45">
        <f>'Property % affected'!N113*'Population Estimate'!B112</f>
        <v>2368.263328295498</v>
      </c>
      <c r="O113" s="45">
        <f>'Property % affected'!O113*'Population Estimate'!C112</f>
        <v>4851.226488479293</v>
      </c>
      <c r="P113" s="45">
        <f>'Property % affected'!P113*'Population Estimate'!D112</f>
        <v>3677.537690132835</v>
      </c>
      <c r="Q113" s="45">
        <f>'Property % affected'!Q113*'Population Estimate'!E112</f>
        <v>1808.8555162482194</v>
      </c>
      <c r="R113" s="45">
        <f>'Property % affected'!R113*'Population Estimate'!F112</f>
        <v>1160.1892413137407</v>
      </c>
      <c r="S113" s="45">
        <f>'Property % affected'!S113*'Population Estimate'!G112</f>
        <v>633.47408520489887</v>
      </c>
      <c r="U113">
        <v>2132</v>
      </c>
      <c r="V113" s="43">
        <f>'Population Estimate'!J112*Assumptions!C$41*'Property % affected'!B113</f>
        <v>66.073446222567796</v>
      </c>
      <c r="W113" s="43">
        <f>'Population Estimate'!K112*Assumptions!D$41*'Property % affected'!C113</f>
        <v>95.548646936824355</v>
      </c>
      <c r="X113" s="43">
        <f>'Population Estimate'!L112*Assumptions!E$41*'Property % affected'!D113</f>
        <v>103.27736056493181</v>
      </c>
      <c r="Y113" s="43">
        <f>'Population Estimate'!M112*Assumptions!F$41*'Property % affected'!E113</f>
        <v>110.62018393760977</v>
      </c>
      <c r="Z113" s="43">
        <f>'Population Estimate'!N112*Assumptions!G$41*'Property % affected'!F113</f>
        <v>82.845274699385854</v>
      </c>
      <c r="AA113" s="43">
        <f>'Population Estimate'!O112*Assumptions!H$41*'Property % affected'!G113</f>
        <v>44.30864417889849</v>
      </c>
      <c r="AB113" s="44">
        <f>'Population Estimate'!J112*Assumptions!C$41*'Property % affected'!H113</f>
        <v>116.30898447929071</v>
      </c>
      <c r="AC113" s="44">
        <f>'Population Estimate'!K112*Assumptions!D$41*'Property % affected'!I113</f>
        <v>139.39742554238134</v>
      </c>
      <c r="AD113" s="44">
        <f>'Population Estimate'!L112*Assumptions!E$41*'Property % affected'!J113</f>
        <v>90.164274449697359</v>
      </c>
      <c r="AE113" s="44">
        <f>'Population Estimate'!M112*Assumptions!F$41*'Property % affected'!K113</f>
        <v>108.06752689232002</v>
      </c>
      <c r="AF113" s="44">
        <f>'Population Estimate'!N112*Assumptions!G$41*'Property % affected'!L113</f>
        <v>87.273288121945939</v>
      </c>
      <c r="AG113" s="44">
        <f>'Population Estimate'!O112*Assumptions!H$41*'Property % affected'!M113</f>
        <v>33.369765353356058</v>
      </c>
      <c r="AH113" s="45">
        <f>'Population Estimate'!J112*Assumptions!C$41*'Property % affected'!N113</f>
        <v>2204.7955419756395</v>
      </c>
      <c r="AI113" s="45">
        <f>'Population Estimate'!K112*Assumptions!D$41*'Property % affected'!O113</f>
        <v>4430.1010985396051</v>
      </c>
      <c r="AJ113" s="45">
        <f>'Population Estimate'!L112*Assumptions!E$41*'Property % affected'!P113</f>
        <v>3323.0294558663063</v>
      </c>
      <c r="AK113" s="45">
        <f>'Population Estimate'!M112*Assumptions!F$41*'Property % affected'!Q113</f>
        <v>1804.2010006404864</v>
      </c>
      <c r="AL113" s="45">
        <f>'Population Estimate'!N112*Assumptions!G$41*'Property % affected'!R113</f>
        <v>1136.4900767484162</v>
      </c>
      <c r="AM113" s="45">
        <f>'Population Estimate'!O112*Assumptions!H$41*'Property % affected'!S113</f>
        <v>579.39694192982893</v>
      </c>
    </row>
    <row r="114" spans="1:39" x14ac:dyDescent="0.35">
      <c r="A114">
        <v>2133</v>
      </c>
      <c r="B114" s="43">
        <f>'Property % affected'!B114*'Population Estimate'!B113</f>
        <v>72.532671153274961</v>
      </c>
      <c r="C114" s="43">
        <f>'Property % affected'!C114*'Population Estimate'!C113</f>
        <v>106.93195313689867</v>
      </c>
      <c r="D114" s="43">
        <f>'Property % affected'!D114*'Population Estimate'!D113</f>
        <v>116.80814202934043</v>
      </c>
      <c r="E114" s="43">
        <f>'Property % affected'!E114*'Population Estimate'!E113</f>
        <v>113.34395947474981</v>
      </c>
      <c r="F114" s="43">
        <f>'Property % affected'!F114*'Population Estimate'!F113</f>
        <v>86.432280606215855</v>
      </c>
      <c r="G114" s="43">
        <f>'Property % affected'!G114*'Population Estimate'!G113</f>
        <v>49.509228610660145</v>
      </c>
      <c r="H114" s="44">
        <f>'Property % affected'!H114*'Population Estimate'!B113</f>
        <v>126.72678390727731</v>
      </c>
      <c r="I114" s="44">
        <f>'Property % affected'!I114*'Population Estimate'!C113</f>
        <v>154.84106447943921</v>
      </c>
      <c r="J114" s="44">
        <f>'Property % affected'!J114*'Population Estimate'!D113</f>
        <v>101.21640669729067</v>
      </c>
      <c r="K114" s="44">
        <f>'Property % affected'!K114*'Population Estimate'!E113</f>
        <v>109.90252076080348</v>
      </c>
      <c r="L114" s="44">
        <f>'Property % affected'!L114*'Population Estimate'!F113</f>
        <v>90.372855777500291</v>
      </c>
      <c r="M114" s="44">
        <f>'Property % affected'!M114*'Population Estimate'!G113</f>
        <v>37.008313020671849</v>
      </c>
      <c r="N114" s="45">
        <f>'Property % affected'!N114*'Population Estimate'!B113</f>
        <v>2401.1628923032549</v>
      </c>
      <c r="O114" s="45">
        <f>'Property % affected'!O114*'Population Estimate'!C113</f>
        <v>4918.6190096009714</v>
      </c>
      <c r="P114" s="45">
        <f>'Property % affected'!P114*'Population Estimate'!D113</f>
        <v>3728.6254999983635</v>
      </c>
      <c r="Q114" s="45">
        <f>'Property % affected'!Q114*'Population Estimate'!E113</f>
        <v>1833.9838696397421</v>
      </c>
      <c r="R114" s="45">
        <f>'Property % affected'!R114*'Population Estimate'!F113</f>
        <v>1176.3064187195082</v>
      </c>
      <c r="S114" s="45">
        <f>'Property % affected'!S114*'Population Estimate'!G113</f>
        <v>642.27421353710326</v>
      </c>
      <c r="U114">
        <v>2133</v>
      </c>
      <c r="V114" s="43">
        <f>'Population Estimate'!J113*Assumptions!C$41*'Property % affected'!B114</f>
        <v>67.526152221182329</v>
      </c>
      <c r="W114" s="43">
        <f>'Population Estimate'!K113*Assumptions!D$41*'Property % affected'!C114</f>
        <v>97.649401483470314</v>
      </c>
      <c r="X114" s="43">
        <f>'Population Estimate'!L113*Assumptions!E$41*'Property % affected'!D114</f>
        <v>105.5480403885386</v>
      </c>
      <c r="Y114" s="43">
        <f>'Population Estimate'!M113*Assumptions!F$41*'Property % affected'!E114</f>
        <v>113.05230476619037</v>
      </c>
      <c r="Z114" s="43">
        <f>'Population Estimate'!N113*Assumptions!G$41*'Property % affected'!F114</f>
        <v>84.666729979730519</v>
      </c>
      <c r="AA114" s="43">
        <f>'Population Estimate'!O113*Assumptions!H$41*'Property % affected'!G114</f>
        <v>45.282824229570302</v>
      </c>
      <c r="AB114" s="44">
        <f>'Population Estimate'!J113*Assumptions!C$41*'Property % affected'!H114</f>
        <v>117.97955272514885</v>
      </c>
      <c r="AC114" s="44">
        <f>'Population Estimate'!K113*Assumptions!D$41*'Property % affected'!I114</f>
        <v>141.3996174943448</v>
      </c>
      <c r="AD114" s="44">
        <f>'Population Estimate'!L113*Assumptions!E$41*'Property % affected'!J114</f>
        <v>91.459321212256995</v>
      </c>
      <c r="AE114" s="44">
        <f>'Population Estimate'!M113*Assumptions!F$41*'Property % affected'!K114</f>
        <v>109.61972150259</v>
      </c>
      <c r="AF114" s="44">
        <f>'Population Estimate'!N113*Assumptions!G$41*'Property % affected'!L114</f>
        <v>88.526811093545021</v>
      </c>
      <c r="AG114" s="44">
        <f>'Population Estimate'!O113*Assumptions!H$41*'Property % affected'!M114</f>
        <v>33.849061691645211</v>
      </c>
      <c r="AH114" s="45">
        <f>'Population Estimate'!J113*Assumptions!C$41*'Property % affected'!N114</f>
        <v>2235.4242356646355</v>
      </c>
      <c r="AI114" s="45">
        <f>'Population Estimate'!K113*Assumptions!D$41*'Property % affected'!O114</f>
        <v>4491.6434080078416</v>
      </c>
      <c r="AJ114" s="45">
        <f>'Population Estimate'!L113*Assumptions!E$41*'Property % affected'!P114</f>
        <v>3369.192489755625</v>
      </c>
      <c r="AK114" s="45">
        <f>'Population Estimate'!M113*Assumptions!F$41*'Property % affected'!Q114</f>
        <v>1829.264694189359</v>
      </c>
      <c r="AL114" s="45">
        <f>'Population Estimate'!N113*Assumptions!G$41*'Property % affected'!R114</f>
        <v>1152.2780288639756</v>
      </c>
      <c r="AM114" s="45">
        <f>'Population Estimate'!O113*Assumptions!H$41*'Property % affected'!S114</f>
        <v>587.44583858298881</v>
      </c>
    </row>
    <row r="115" spans="1:39" x14ac:dyDescent="0.35">
      <c r="A115">
        <v>2134</v>
      </c>
      <c r="B115" s="43">
        <f>'Property % affected'!B115*'Population Estimate'!B114</f>
        <v>74.127391158115685</v>
      </c>
      <c r="C115" s="43">
        <f>'Property % affected'!C115*'Population Estimate'!C114</f>
        <v>109.28298367407204</v>
      </c>
      <c r="D115" s="43">
        <f>'Property % affected'!D115*'Population Estimate'!D114</f>
        <v>119.37631272898045</v>
      </c>
      <c r="E115" s="43">
        <f>'Property % affected'!E115*'Population Estimate'!E114</f>
        <v>115.83596585929722</v>
      </c>
      <c r="F115" s="43">
        <f>'Property % affected'!F115*'Population Estimate'!F114</f>
        <v>88.332600624149123</v>
      </c>
      <c r="G115" s="43">
        <f>'Property % affected'!G115*'Population Estimate'!G114</f>
        <v>50.597749907812016</v>
      </c>
      <c r="H115" s="44">
        <f>'Property % affected'!H115*'Population Estimate'!B114</f>
        <v>128.54698500389094</v>
      </c>
      <c r="I115" s="44">
        <f>'Property % affected'!I115*'Population Estimate'!C114</f>
        <v>157.06507637871158</v>
      </c>
      <c r="J115" s="44">
        <f>'Property % affected'!J115*'Population Estimate'!D114</f>
        <v>102.67019735452459</v>
      </c>
      <c r="K115" s="44">
        <f>'Property % affected'!K115*'Population Estimate'!E114</f>
        <v>111.4810717398592</v>
      </c>
      <c r="L115" s="44">
        <f>'Property % affected'!L115*'Population Estimate'!F114</f>
        <v>91.670898433665769</v>
      </c>
      <c r="M115" s="44">
        <f>'Property % affected'!M115*'Population Estimate'!G114</f>
        <v>37.539870516783594</v>
      </c>
      <c r="N115" s="45">
        <f>'Property % affected'!N115*'Population Estimate'!B114</f>
        <v>2434.5194921899911</v>
      </c>
      <c r="O115" s="45">
        <f>'Property % affected'!O115*'Population Estimate'!C114</f>
        <v>4986.9477376620544</v>
      </c>
      <c r="P115" s="45">
        <f>'Property % affected'!P115*'Population Estimate'!D114</f>
        <v>3780.4230141651851</v>
      </c>
      <c r="Q115" s="45">
        <f>'Property % affected'!Q115*'Population Estimate'!E114</f>
        <v>1859.4613024013399</v>
      </c>
      <c r="R115" s="45">
        <f>'Property % affected'!R115*'Population Estimate'!F114</f>
        <v>1192.6474935708641</v>
      </c>
      <c r="S115" s="45">
        <f>'Property % affected'!S115*'Population Estimate'!G114</f>
        <v>651.1965919509953</v>
      </c>
      <c r="U115">
        <v>2134</v>
      </c>
      <c r="V115" s="43">
        <f>'Population Estimate'!J114*Assumptions!C$41*'Property % affected'!B115</f>
        <v>69.010797748292163</v>
      </c>
      <c r="W115" s="43">
        <f>'Population Estimate'!K114*Assumptions!D$41*'Property % affected'!C115</f>
        <v>99.796343703167992</v>
      </c>
      <c r="X115" s="43">
        <f>'Population Estimate'!L114*Assumptions!E$41*'Property % affected'!D115</f>
        <v>107.86864390145278</v>
      </c>
      <c r="Y115" s="43">
        <f>'Population Estimate'!M114*Assumptions!F$41*'Property % affected'!E115</f>
        <v>115.53789876317713</v>
      </c>
      <c r="Z115" s="43">
        <f>'Population Estimate'!N114*Assumptions!G$41*'Property % affected'!F115</f>
        <v>86.528232195163937</v>
      </c>
      <c r="AA115" s="43">
        <f>'Population Estimate'!O114*Assumptions!H$41*'Property % affected'!G115</f>
        <v>46.278422827090353</v>
      </c>
      <c r="AB115" s="44">
        <f>'Population Estimate'!J114*Assumptions!C$41*'Property % affected'!H115</f>
        <v>119.674115663047</v>
      </c>
      <c r="AC115" s="44">
        <f>'Population Estimate'!K114*Assumptions!D$41*'Property % affected'!I115</f>
        <v>143.43056731322659</v>
      </c>
      <c r="AD115" s="44">
        <f>'Population Estimate'!L114*Assumptions!E$41*'Property % affected'!J115</f>
        <v>92.772968979787308</v>
      </c>
      <c r="AE115" s="44">
        <f>'Population Estimate'!M114*Assumptions!F$41*'Property % affected'!K115</f>
        <v>111.19421058167437</v>
      </c>
      <c r="AF115" s="44">
        <f>'Population Estimate'!N114*Assumptions!G$41*'Property % affected'!L115</f>
        <v>89.798338655943198</v>
      </c>
      <c r="AG115" s="44">
        <f>'Population Estimate'!O114*Assumptions!H$41*'Property % affected'!M115</f>
        <v>34.335242255144358</v>
      </c>
      <c r="AH115" s="45">
        <f>'Population Estimate'!J114*Assumptions!C$41*'Property % affected'!N115</f>
        <v>2266.4784186378915</v>
      </c>
      <c r="AI115" s="45">
        <f>'Population Estimate'!K114*Assumptions!D$41*'Property % affected'!O115</f>
        <v>4554.0406541401508</v>
      </c>
      <c r="AJ115" s="45">
        <f>'Population Estimate'!L114*Assumptions!E$41*'Property % affected'!P115</f>
        <v>3415.9968136865064</v>
      </c>
      <c r="AK115" s="45">
        <f>'Population Estimate'!M114*Assumptions!F$41*'Property % affected'!Q115</f>
        <v>1854.6765688633325</v>
      </c>
      <c r="AL115" s="45">
        <f>'Population Estimate'!N114*Assumptions!G$41*'Property % affected'!R115</f>
        <v>1168.285304876068</v>
      </c>
      <c r="AM115" s="45">
        <f>'Population Estimate'!O114*Assumptions!H$41*'Property % affected'!S115</f>
        <v>595.60654931842123</v>
      </c>
    </row>
    <row r="116" spans="1:39" x14ac:dyDescent="0.35">
      <c r="A116">
        <v>2135</v>
      </c>
      <c r="B116" s="43">
        <f>'Property % affected'!B116*'Population Estimate'!B115</f>
        <v>75.757173044083956</v>
      </c>
      <c r="C116" s="43">
        <f>'Property % affected'!C116*'Population Estimate'!C115</f>
        <v>111.6857045098379</v>
      </c>
      <c r="D116" s="43">
        <f>'Property % affected'!D116*'Population Estimate'!D115</f>
        <v>122.00094782081015</v>
      </c>
      <c r="E116" s="43">
        <f>'Property % affected'!E116*'Population Estimate'!E115</f>
        <v>118.38276206986981</v>
      </c>
      <c r="F116" s="43">
        <f>'Property % affected'!F116*'Population Estimate'!F115</f>
        <v>90.274701515446267</v>
      </c>
      <c r="G116" s="43">
        <f>'Property % affected'!G116*'Population Estimate'!G115</f>
        <v>51.710203684778321</v>
      </c>
      <c r="H116" s="44">
        <f>'Property % affected'!H116*'Population Estimate'!B115</f>
        <v>130.39332999787152</v>
      </c>
      <c r="I116" s="44">
        <f>'Property % affected'!I116*'Population Estimate'!C115</f>
        <v>159.32103218733855</v>
      </c>
      <c r="J116" s="44">
        <f>'Property % affected'!J116*'Population Estimate'!D115</f>
        <v>104.1448690857269</v>
      </c>
      <c r="K116" s="44">
        <f>'Property % affected'!K116*'Population Estimate'!E115</f>
        <v>113.08229574930795</v>
      </c>
      <c r="L116" s="44">
        <f>'Property % affected'!L116*'Population Estimate'!F115</f>
        <v>92.987585125396265</v>
      </c>
      <c r="M116" s="44">
        <f>'Property % affected'!M116*'Population Estimate'!G115</f>
        <v>38.079062875136032</v>
      </c>
      <c r="N116" s="45">
        <f>'Property % affected'!N116*'Population Estimate'!B115</f>
        <v>2468.3394770305631</v>
      </c>
      <c r="O116" s="45">
        <f>'Property % affected'!O116*'Population Estimate'!C115</f>
        <v>5056.225678310926</v>
      </c>
      <c r="P116" s="45">
        <f>'Property % affected'!P116*'Population Estimate'!D115</f>
        <v>3832.9400917405246</v>
      </c>
      <c r="Q116" s="45">
        <f>'Property % affected'!Q116*'Population Estimate'!E115</f>
        <v>1885.2926638920105</v>
      </c>
      <c r="R116" s="45">
        <f>'Property % affected'!R116*'Population Estimate'!F115</f>
        <v>1209.2155762180189</v>
      </c>
      <c r="S116" s="45">
        <f>'Property % affected'!S116*'Population Estimate'!G115</f>
        <v>660.24291872663503</v>
      </c>
      <c r="U116">
        <v>2135</v>
      </c>
      <c r="V116" s="43">
        <f>'Population Estimate'!J115*Assumptions!C$41*'Property % affected'!B116</f>
        <v>70.528085033723258</v>
      </c>
      <c r="W116" s="43">
        <f>'Population Estimate'!K115*Assumptions!D$41*'Property % affected'!C116</f>
        <v>101.99048908872945</v>
      </c>
      <c r="X116" s="43">
        <f>'Population Estimate'!L115*Assumptions!E$41*'Property % affected'!D116</f>
        <v>110.24026873739984</v>
      </c>
      <c r="Y116" s="43">
        <f>'Population Estimate'!M115*Assumptions!F$41*'Property % affected'!E116</f>
        <v>118.07814160196003</v>
      </c>
      <c r="Z116" s="43">
        <f>'Population Estimate'!N115*Assumptions!G$41*'Property % affected'!F116</f>
        <v>88.430661826819673</v>
      </c>
      <c r="AA116" s="43">
        <f>'Population Estimate'!O115*Assumptions!H$41*'Property % affected'!G116</f>
        <v>47.295910884560108</v>
      </c>
      <c r="AB116" s="44">
        <f>'Population Estimate'!J115*Assumptions!C$41*'Property % affected'!H116</f>
        <v>121.39301793334786</v>
      </c>
      <c r="AC116" s="44">
        <f>'Population Estimate'!K115*Assumptions!D$41*'Property % affected'!I116</f>
        <v>145.49068805378349</v>
      </c>
      <c r="AD116" s="44">
        <f>'Population Estimate'!L115*Assumptions!E$41*'Property % affected'!J116</f>
        <v>94.105484922089346</v>
      </c>
      <c r="AE116" s="44">
        <f>'Population Estimate'!M115*Assumptions!F$41*'Property % affected'!K116</f>
        <v>112.79131434930365</v>
      </c>
      <c r="AF116" s="44">
        <f>'Population Estimate'!N115*Assumptions!G$41*'Property % affected'!L116</f>
        <v>91.088129412530407</v>
      </c>
      <c r="AG116" s="44">
        <f>'Population Estimate'!O115*Assumptions!H$41*'Property % affected'!M116</f>
        <v>34.828405923300238</v>
      </c>
      <c r="AH116" s="45">
        <f>'Population Estimate'!J115*Assumptions!C$41*'Property % affected'!N116</f>
        <v>2297.9640017296342</v>
      </c>
      <c r="AI116" s="45">
        <f>'Population Estimate'!K115*Assumptions!D$41*'Property % affected'!O116</f>
        <v>4617.3047135902652</v>
      </c>
      <c r="AJ116" s="45">
        <f>'Population Estimate'!L115*Assumptions!E$41*'Property % affected'!P116</f>
        <v>3463.4513363653928</v>
      </c>
      <c r="AK116" s="45">
        <f>'Population Estimate'!M115*Assumptions!F$41*'Property % affected'!Q116</f>
        <v>1880.4414615431185</v>
      </c>
      <c r="AL116" s="45">
        <f>'Population Estimate'!N115*Assumptions!G$41*'Property % affected'!R116</f>
        <v>1184.5149515998364</v>
      </c>
      <c r="AM116" s="45">
        <f>'Population Estimate'!O115*Assumptions!H$41*'Property % affected'!S116</f>
        <v>603.88062744082492</v>
      </c>
    </row>
    <row r="117" spans="1:39" x14ac:dyDescent="0.35">
      <c r="A117">
        <v>2136</v>
      </c>
      <c r="B117" s="43">
        <f>'Property % affected'!B117*'Population Estimate'!B116</f>
        <v>77.422787689769422</v>
      </c>
      <c r="C117" s="43">
        <f>'Property % affected'!C117*'Population Estimate'!C116</f>
        <v>114.14125211900007</v>
      </c>
      <c r="D117" s="43">
        <f>'Property % affected'!D117*'Population Estimate'!D116</f>
        <v>124.68328874395415</v>
      </c>
      <c r="E117" s="43">
        <f>'Property % affected'!E117*'Population Estimate'!E116</f>
        <v>120.98555272819509</v>
      </c>
      <c r="F117" s="43">
        <f>'Property % affected'!F117*'Population Estimate'!F116</f>
        <v>92.259501884006909</v>
      </c>
      <c r="G117" s="43">
        <f>'Property % affected'!G117*'Population Estimate'!G116</f>
        <v>52.847116126569482</v>
      </c>
      <c r="H117" s="44">
        <f>'Property % affected'!H117*'Population Estimate'!B116</f>
        <v>132.2661943990299</v>
      </c>
      <c r="I117" s="44">
        <f>'Property % affected'!I117*'Population Estimate'!C116</f>
        <v>161.60939072181534</v>
      </c>
      <c r="J117" s="44">
        <f>'Property % affected'!J117*'Population Estimate'!D116</f>
        <v>105.64072180976683</v>
      </c>
      <c r="K117" s="44">
        <f>'Property % affected'!K117*'Population Estimate'!E116</f>
        <v>114.70651844623272</v>
      </c>
      <c r="L117" s="44">
        <f>'Property % affected'!L117*'Population Estimate'!F116</f>
        <v>94.323183640549473</v>
      </c>
      <c r="M117" s="44">
        <f>'Property % affected'!M117*'Population Estimate'!G116</f>
        <v>38.625999756719452</v>
      </c>
      <c r="N117" s="45">
        <f>'Property % affected'!N117*'Population Estimate'!B116</f>
        <v>2502.6292841002387</v>
      </c>
      <c r="O117" s="45">
        <f>'Property % affected'!O117*'Population Estimate'!C116</f>
        <v>5126.4660178685126</v>
      </c>
      <c r="P117" s="45">
        <f>'Property % affected'!P117*'Population Estimate'!D116</f>
        <v>3886.1867287928635</v>
      </c>
      <c r="Q117" s="45">
        <f>'Property % affected'!Q117*'Population Estimate'!E116</f>
        <v>1911.48287083733</v>
      </c>
      <c r="R117" s="45">
        <f>'Property % affected'!R117*'Population Estimate'!F116</f>
        <v>1226.0138202197086</v>
      </c>
      <c r="S117" s="45">
        <f>'Property % affected'!S117*'Population Estimate'!G116</f>
        <v>669.41491573633778</v>
      </c>
      <c r="U117">
        <v>2136</v>
      </c>
      <c r="V117" s="43">
        <f>'Population Estimate'!J116*Assumptions!C$41*'Property % affected'!B117</f>
        <v>72.078731746688121</v>
      </c>
      <c r="W117" s="43">
        <f>'Population Estimate'!K116*Assumptions!D$41*'Property % affected'!C117</f>
        <v>104.23287545982539</v>
      </c>
      <c r="X117" s="43">
        <f>'Population Estimate'!L116*Assumptions!E$41*'Property % affected'!D117</f>
        <v>112.66403666293297</v>
      </c>
      <c r="Y117" s="43">
        <f>'Population Estimate'!M116*Assumptions!F$41*'Property % affected'!E117</f>
        <v>120.67423480455486</v>
      </c>
      <c r="Z117" s="43">
        <f>'Population Estimate'!N116*Assumptions!G$41*'Property % affected'!F117</f>
        <v>90.374918714292207</v>
      </c>
      <c r="AA117" s="43">
        <f>'Population Estimate'!O116*Assumptions!H$41*'Property % affected'!G117</f>
        <v>48.335769668684961</v>
      </c>
      <c r="AB117" s="44">
        <f>'Population Estimate'!J116*Assumptions!C$41*'Property % affected'!H117</f>
        <v>123.13660912654969</v>
      </c>
      <c r="AC117" s="44">
        <f>'Population Estimate'!K116*Assumptions!D$41*'Property % affected'!I117</f>
        <v>147.58039870355688</v>
      </c>
      <c r="AD117" s="44">
        <f>'Population Estimate'!L116*Assumptions!E$41*'Property % affected'!J117</f>
        <v>95.457140046375244</v>
      </c>
      <c r="AE117" s="44">
        <f>'Population Estimate'!M116*Assumptions!F$41*'Property % affected'!K117</f>
        <v>114.41135762458565</v>
      </c>
      <c r="AF117" s="44">
        <f>'Population Estimate'!N116*Assumptions!G$41*'Property % affected'!L117</f>
        <v>92.396445681066695</v>
      </c>
      <c r="AG117" s="44">
        <f>'Population Estimate'!O116*Assumptions!H$41*'Property % affected'!M117</f>
        <v>35.328652995783983</v>
      </c>
      <c r="AH117" s="45">
        <f>'Population Estimate'!J116*Assumptions!C$41*'Property % affected'!N117</f>
        <v>2329.8869778865292</v>
      </c>
      <c r="AI117" s="45">
        <f>'Population Estimate'!K116*Assumptions!D$41*'Property % affected'!O117</f>
        <v>4681.4476280006375</v>
      </c>
      <c r="AJ117" s="45">
        <f>'Population Estimate'!L116*Assumptions!E$41*'Property % affected'!P117</f>
        <v>3511.5650902571588</v>
      </c>
      <c r="AK117" s="45">
        <f>'Population Estimate'!M116*Assumptions!F$41*'Property % affected'!Q117</f>
        <v>1906.5642763026599</v>
      </c>
      <c r="AL117" s="45">
        <f>'Population Estimate'!N116*Assumptions!G$41*'Property % affected'!R117</f>
        <v>1200.9700581763302</v>
      </c>
      <c r="AM117" s="45">
        <f>'Population Estimate'!O116*Assumptions!H$41*'Property % affected'!S117</f>
        <v>612.26964783317828</v>
      </c>
    </row>
    <row r="118" spans="1:39" x14ac:dyDescent="0.35">
      <c r="A118">
        <v>2137</v>
      </c>
      <c r="B118" s="43">
        <f>'Property % affected'!B118*'Population Estimate'!B117</f>
        <v>79.125022922475807</v>
      </c>
      <c r="C118" s="43">
        <f>'Property % affected'!C118*'Population Estimate'!C117</f>
        <v>116.65078796315902</v>
      </c>
      <c r="D118" s="43">
        <f>'Property % affected'!D118*'Population Estimate'!D117</f>
        <v>127.42460423210349</v>
      </c>
      <c r="E118" s="43">
        <f>'Property % affected'!E118*'Population Estimate'!E117</f>
        <v>123.64556894109107</v>
      </c>
      <c r="F118" s="43">
        <f>'Property % affected'!F118*'Population Estimate'!F117</f>
        <v>94.287940530367493</v>
      </c>
      <c r="G118" s="43">
        <f>'Property % affected'!G118*'Population Estimate'!G117</f>
        <v>54.009024987020659</v>
      </c>
      <c r="H118" s="44">
        <f>'Property % affected'!H118*'Population Estimate'!B117</f>
        <v>134.16595911069638</v>
      </c>
      <c r="I118" s="44">
        <f>'Property % affected'!I118*'Population Estimate'!C117</f>
        <v>163.93061738870639</v>
      </c>
      <c r="J118" s="44">
        <f>'Property % affected'!J118*'Population Estimate'!D117</f>
        <v>107.15805975330596</v>
      </c>
      <c r="K118" s="44">
        <f>'Property % affected'!K118*'Population Estimate'!E117</f>
        <v>116.35407016519162</v>
      </c>
      <c r="L118" s="44">
        <f>'Property % affected'!L118*'Population Estimate'!F117</f>
        <v>95.677965613271496</v>
      </c>
      <c r="M118" s="44">
        <f>'Property % affected'!M118*'Population Estimate'!G117</f>
        <v>39.18079239760602</v>
      </c>
      <c r="N118" s="45">
        <f>'Property % affected'!N118*'Population Estimate'!B117</f>
        <v>2537.3954400999614</v>
      </c>
      <c r="O118" s="45">
        <f>'Property % affected'!O118*'Population Estimate'!C117</f>
        <v>5197.6821258381624</v>
      </c>
      <c r="P118" s="45">
        <f>'Property % affected'!P118*'Population Estimate'!D117</f>
        <v>3940.1730602545917</v>
      </c>
      <c r="Q118" s="45">
        <f>'Property % affected'!Q118*'Population Estimate'!E117</f>
        <v>1938.0369082652983</v>
      </c>
      <c r="R118" s="45">
        <f>'Property % affected'!R118*'Population Estimate'!F117</f>
        <v>1243.0454229434411</v>
      </c>
      <c r="S118" s="45">
        <f>'Property % affected'!S118*'Population Estimate'!G117</f>
        <v>678.71432877241512</v>
      </c>
      <c r="U118">
        <v>2137</v>
      </c>
      <c r="V118" s="43">
        <f>'Population Estimate'!J117*Assumptions!C$41*'Property % affected'!B118</f>
        <v>73.663471335239763</v>
      </c>
      <c r="W118" s="43">
        <f>'Population Estimate'!K117*Assumptions!D$41*'Property % affected'!C118</f>
        <v>106.52456345386874</v>
      </c>
      <c r="X118" s="43">
        <f>'Population Estimate'!L117*Assumptions!E$41*'Property % affected'!D118</f>
        <v>115.14109410802303</v>
      </c>
      <c r="Y118" s="43">
        <f>'Population Estimate'!M117*Assumptions!F$41*'Property % affected'!E118</f>
        <v>123.327406309917</v>
      </c>
      <c r="Z118" s="43">
        <f>'Population Estimate'!N117*Assumptions!G$41*'Property % affected'!F118</f>
        <v>92.361922481256457</v>
      </c>
      <c r="AA118" s="43">
        <f>'Population Estimate'!O117*Assumptions!H$41*'Property % affected'!G118</f>
        <v>49.398491027410849</v>
      </c>
      <c r="AB118" s="44">
        <f>'Population Estimate'!J117*Assumptions!C$41*'Property % affected'!H118</f>
        <v>124.9052438543861</v>
      </c>
      <c r="AC118" s="44">
        <f>'Population Estimate'!K117*Assumptions!D$41*'Property % affected'!I118</f>
        <v>149.70012426808663</v>
      </c>
      <c r="AD118" s="44">
        <f>'Population Estimate'!L117*Assumptions!E$41*'Property % affected'!J118</f>
        <v>96.828209252385761</v>
      </c>
      <c r="AE118" s="44">
        <f>'Population Estimate'!M117*Assumptions!F$41*'Property % affected'!K118</f>
        <v>116.05466989206732</v>
      </c>
      <c r="AF118" s="44">
        <f>'Population Estimate'!N117*Assumptions!G$41*'Property % affected'!L118</f>
        <v>93.723553547032381</v>
      </c>
      <c r="AG118" s="44">
        <f>'Population Estimate'!O117*Assumptions!H$41*'Property % affected'!M118</f>
        <v>35.83608521289019</v>
      </c>
      <c r="AH118" s="45">
        <f>'Population Estimate'!J117*Assumptions!C$41*'Property % affected'!N118</f>
        <v>2362.2534233083679</v>
      </c>
      <c r="AI118" s="45">
        <f>'Population Estimate'!K117*Assumptions!D$41*'Property % affected'!O118</f>
        <v>4746.4816062944365</v>
      </c>
      <c r="AJ118" s="45">
        <f>'Population Estimate'!L117*Assumptions!E$41*'Property % affected'!P118</f>
        <v>3560.3472333043469</v>
      </c>
      <c r="AK118" s="45">
        <f>'Population Estimate'!M117*Assumptions!F$41*'Property % affected'!Q118</f>
        <v>1933.0499853425697</v>
      </c>
      <c r="AL118" s="45">
        <f>'Population Estimate'!N117*Assumptions!G$41*'Property % affected'!R118</f>
        <v>1217.6537566604889</v>
      </c>
      <c r="AM118" s="45">
        <f>'Population Estimate'!O117*Assumptions!H$41*'Property % affected'!S118</f>
        <v>620.77520725650163</v>
      </c>
    </row>
    <row r="119" spans="1:39" x14ac:dyDescent="0.35">
      <c r="A119">
        <v>2138</v>
      </c>
      <c r="B119" s="43">
        <f>'Property % affected'!B119*'Population Estimate'!B118</f>
        <v>80.864683890859382</v>
      </c>
      <c r="C119" s="43">
        <f>'Property % affected'!C119*'Population Estimate'!C118</f>
        <v>119.2154990400774</v>
      </c>
      <c r="D119" s="43">
        <f>'Property % affected'!D119*'Population Estimate'!D118</f>
        <v>130.22619091362023</v>
      </c>
      <c r="E119" s="43">
        <f>'Property % affected'!E119*'Population Estimate'!E118</f>
        <v>126.36406888277382</v>
      </c>
      <c r="F119" s="43">
        <f>'Property % affected'!F119*'Population Estimate'!F118</f>
        <v>96.360976895749175</v>
      </c>
      <c r="G119" s="43">
        <f>'Property % affected'!G119*'Population Estimate'!G118</f>
        <v>55.196479843146633</v>
      </c>
      <c r="H119" s="44">
        <f>'Property % affected'!H119*'Population Estimate'!B118</f>
        <v>136.09301050718878</v>
      </c>
      <c r="I119" s="44">
        <f>'Property % affected'!I119*'Population Estimate'!C118</f>
        <v>166.2851842792999</v>
      </c>
      <c r="J119" s="44">
        <f>'Property % affected'!J119*'Population Estimate'!D118</f>
        <v>108.69719151267161</v>
      </c>
      <c r="K119" s="44">
        <f>'Property % affected'!K119*'Population Estimate'!E118</f>
        <v>118.02528598540135</v>
      </c>
      <c r="L119" s="44">
        <f>'Property % affected'!L119*'Population Estimate'!F118</f>
        <v>97.052206579241741</v>
      </c>
      <c r="M119" s="44">
        <f>'Property % affected'!M119*'Population Estimate'!G118</f>
        <v>39.743553631572901</v>
      </c>
      <c r="N119" s="45">
        <f>'Property % affected'!N119*'Population Estimate'!B118</f>
        <v>2572.6445623986378</v>
      </c>
      <c r="O119" s="45">
        <f>'Property % affected'!O119*'Population Estimate'!C118</f>
        <v>5269.8875574503909</v>
      </c>
      <c r="P119" s="45">
        <f>'Property % affected'!P119*'Population Estimate'!D118</f>
        <v>3994.9093618510806</v>
      </c>
      <c r="Q119" s="45">
        <f>'Property % affected'!Q119*'Population Estimate'!E118</f>
        <v>1964.9598304551889</v>
      </c>
      <c r="R119" s="45">
        <f>'Property % affected'!R119*'Population Estimate'!F118</f>
        <v>1260.3136261740806</v>
      </c>
      <c r="S119" s="45">
        <f>'Property % affected'!S119*'Population Estimate'!G118</f>
        <v>688.1429278794667</v>
      </c>
      <c r="U119">
        <v>2138</v>
      </c>
      <c r="V119" s="43">
        <f>'Population Estimate'!J118*Assumptions!C$41*'Property % affected'!B119</f>
        <v>75.283053373188949</v>
      </c>
      <c r="W119" s="43">
        <f>'Population Estimate'!K118*Assumptions!D$41*'Property % affected'!C119</f>
        <v>108.86663702769079</v>
      </c>
      <c r="X119" s="43">
        <f>'Population Estimate'!L118*Assumptions!E$41*'Property % affected'!D119</f>
        <v>117.67261270831412</v>
      </c>
      <c r="Y119" s="43">
        <f>'Population Estimate'!M118*Assumptions!F$41*'Property % affected'!E119</f>
        <v>126.0389110547504</v>
      </c>
      <c r="Z119" s="43">
        <f>'Population Estimate'!N118*Assumptions!G$41*'Property % affected'!F119</f>
        <v>94.392612970445171</v>
      </c>
      <c r="AA119" s="43">
        <f>'Population Estimate'!O118*Assumptions!H$41*'Property % affected'!G119</f>
        <v>50.484577622565844</v>
      </c>
      <c r="AB119" s="44">
        <f>'Population Estimate'!J118*Assumptions!C$41*'Property % affected'!H119</f>
        <v>126.69928182194707</v>
      </c>
      <c r="AC119" s="44">
        <f>'Population Estimate'!K118*Assumptions!D$41*'Property % affected'!I119</f>
        <v>151.85029585734861</v>
      </c>
      <c r="AD119" s="44">
        <f>'Population Estimate'!L118*Assumptions!E$41*'Property % affected'!J119</f>
        <v>98.218971388299195</v>
      </c>
      <c r="AE119" s="44">
        <f>'Population Estimate'!M118*Assumptions!F$41*'Property % affected'!K119</f>
        <v>117.72158536874537</v>
      </c>
      <c r="AF119" s="44">
        <f>'Population Estimate'!N118*Assumptions!G$41*'Property % affected'!L119</f>
        <v>95.069722917744528</v>
      </c>
      <c r="AG119" s="44">
        <f>'Population Estimate'!O118*Assumptions!H$41*'Property % affected'!M119</f>
        <v>36.350805776228796</v>
      </c>
      <c r="AH119" s="45">
        <f>'Population Estimate'!J118*Assumptions!C$41*'Property % affected'!N119</f>
        <v>2395.0694986046115</v>
      </c>
      <c r="AI119" s="45">
        <f>'Population Estimate'!K118*Assumptions!D$41*'Property % affected'!O119</f>
        <v>4812.4190269993869</v>
      </c>
      <c r="AJ119" s="45">
        <f>'Population Estimate'!L118*Assumptions!E$41*'Property % affected'!P119</f>
        <v>3609.807050670282</v>
      </c>
      <c r="AK119" s="45">
        <f>'Population Estimate'!M118*Assumptions!F$41*'Property % affected'!Q119</f>
        <v>1959.9036299365368</v>
      </c>
      <c r="AL119" s="45">
        <f>'Population Estimate'!N118*Assumptions!G$41*'Property % affected'!R119</f>
        <v>1234.569222617296</v>
      </c>
      <c r="AM119" s="45">
        <f>'Population Estimate'!O118*Assumptions!H$41*'Property % affected'!S119</f>
        <v>629.39892465378239</v>
      </c>
    </row>
    <row r="120" spans="1:39" x14ac:dyDescent="0.35">
      <c r="A120">
        <v>2139</v>
      </c>
      <c r="B120" s="43">
        <f>'Property % affected'!B120*'Population Estimate'!B119</f>
        <v>82.642593445760028</v>
      </c>
      <c r="C120" s="43">
        <f>'Property % affected'!C120*'Population Estimate'!C119</f>
        <v>121.8365984451239</v>
      </c>
      <c r="D120" s="43">
        <f>'Property % affected'!D120*'Population Estimate'!D119</f>
        <v>133.08937392483605</v>
      </c>
      <c r="E120" s="43">
        <f>'Property % affected'!E120*'Population Estimate'!E119</f>
        <v>129.14233838996722</v>
      </c>
      <c r="F120" s="43">
        <f>'Property % affected'!F120*'Population Estimate'!F119</f>
        <v>98.479591515868663</v>
      </c>
      <c r="G120" s="43">
        <f>'Property % affected'!G120*'Population Estimate'!G119</f>
        <v>56.41004235508894</v>
      </c>
      <c r="H120" s="44">
        <f>'Property % affected'!H120*'Population Estimate'!B119</f>
        <v>138.0477405123934</v>
      </c>
      <c r="I120" s="44">
        <f>'Property % affected'!I120*'Population Estimate'!C119</f>
        <v>168.67357026562181</v>
      </c>
      <c r="J120" s="44">
        <f>'Property % affected'!J120*'Population Estimate'!D119</f>
        <v>110.25843011661941</v>
      </c>
      <c r="K120" s="44">
        <f>'Property % affected'!K120*'Population Estimate'!E119</f>
        <v>119.72050579888568</v>
      </c>
      <c r="L120" s="44">
        <f>'Property % affected'!L120*'Population Estimate'!F119</f>
        <v>98.446186031711406</v>
      </c>
      <c r="M120" s="44">
        <f>'Property % affected'!M120*'Population Estimate'!G119</f>
        <v>40.31439791305047</v>
      </c>
      <c r="N120" s="45">
        <f>'Property % affected'!N120*'Population Estimate'!B119</f>
        <v>2608.3833602926875</v>
      </c>
      <c r="O120" s="45">
        <f>'Property % affected'!O120*'Population Estimate'!C119</f>
        <v>5343.0960562429664</v>
      </c>
      <c r="P120" s="45">
        <f>'Property % affected'!P120*'Population Estimate'!D119</f>
        <v>4050.406052056559</v>
      </c>
      <c r="Q120" s="45">
        <f>'Property % affected'!Q120*'Population Estimate'!E119</f>
        <v>1992.2567618995729</v>
      </c>
      <c r="R120" s="45">
        <f>'Property % affected'!R120*'Population Estimate'!F119</f>
        <v>1277.8217167308876</v>
      </c>
      <c r="S120" s="45">
        <f>'Property % affected'!S120*'Population Estimate'!G119</f>
        <v>697.70250769129052</v>
      </c>
      <c r="U120">
        <v>2139</v>
      </c>
      <c r="V120" s="43">
        <f>'Population Estimate'!J119*Assumptions!C$41*'Property % affected'!B120</f>
        <v>76.938243914648766</v>
      </c>
      <c r="W120" s="43">
        <f>'Population Estimate'!K119*Assumptions!D$41*'Property % affected'!C120</f>
        <v>111.26020397024718</v>
      </c>
      <c r="X120" s="43">
        <f>'Population Estimate'!L119*Assumptions!E$41*'Property % affected'!D120</f>
        <v>120.25978985930139</v>
      </c>
      <c r="Y120" s="43">
        <f>'Population Estimate'!M119*Assumptions!F$41*'Property % affected'!E120</f>
        <v>128.81003156708624</v>
      </c>
      <c r="Z120" s="43">
        <f>'Population Estimate'!N119*Assumptions!G$41*'Property % affected'!F120</f>
        <v>96.467950688189774</v>
      </c>
      <c r="AA120" s="43">
        <f>'Population Estimate'!O119*Assumptions!H$41*'Property % affected'!G120</f>
        <v>51.594543167616706</v>
      </c>
      <c r="AB120" s="44">
        <f>'Population Estimate'!J119*Assumptions!C$41*'Property % affected'!H120</f>
        <v>128.51908790083573</v>
      </c>
      <c r="AC120" s="44">
        <f>'Population Estimate'!K119*Assumptions!D$41*'Property % affected'!I120</f>
        <v>154.03135077343399</v>
      </c>
      <c r="AD120" s="44">
        <f>'Population Estimate'!L119*Assumptions!E$41*'Property % affected'!J120</f>
        <v>99.629709307443875</v>
      </c>
      <c r="AE120" s="44">
        <f>'Population Estimate'!M119*Assumptions!F$41*'Property % affected'!K120</f>
        <v>119.41244307203931</v>
      </c>
      <c r="AF120" s="44">
        <f>'Population Estimate'!N119*Assumptions!G$41*'Property % affected'!L120</f>
        <v>96.435227577250814</v>
      </c>
      <c r="AG120" s="44">
        <f>'Population Estimate'!O119*Assumptions!H$41*'Property % affected'!M120</f>
        <v>36.872919369714232</v>
      </c>
      <c r="AH120" s="45">
        <f>'Population Estimate'!J119*Assumptions!C$41*'Property % affected'!N120</f>
        <v>2428.3414499669971</v>
      </c>
      <c r="AI120" s="45">
        <f>'Population Estimate'!K119*Assumptions!D$41*'Property % affected'!O120</f>
        <v>4879.2724406038897</v>
      </c>
      <c r="AJ120" s="45">
        <f>'Population Estimate'!L119*Assumptions!E$41*'Property % affected'!P120</f>
        <v>3659.9539565064074</v>
      </c>
      <c r="AK120" s="45">
        <f>'Population Estimate'!M119*Assumptions!F$41*'Property % affected'!Q120</f>
        <v>1987.1303213908775</v>
      </c>
      <c r="AL120" s="45">
        <f>'Population Estimate'!N119*Assumptions!G$41*'Property % affected'!R120</f>
        <v>1251.7196757262152</v>
      </c>
      <c r="AM120" s="45">
        <f>'Population Estimate'!O119*Assumptions!H$41*'Property % affected'!S120</f>
        <v>638.14244145812529</v>
      </c>
    </row>
    <row r="121" spans="1:39" x14ac:dyDescent="0.35">
      <c r="A121">
        <v>2140</v>
      </c>
      <c r="B121" s="43">
        <f>'Property % affected'!B121*'Population Estimate'!B120</f>
        <v>82.140268828197492</v>
      </c>
      <c r="C121" s="43">
        <f>'Property % affected'!C121*'Population Estimate'!C120</f>
        <v>121.09604178823203</v>
      </c>
      <c r="D121" s="43">
        <f>'Property % affected'!D121*'Population Estimate'!D120</f>
        <v>132.28041977575901</v>
      </c>
      <c r="E121" s="43">
        <f>'Property % affected'!E121*'Population Estimate'!E120</f>
        <v>128.3573754182346</v>
      </c>
      <c r="F121" s="43">
        <f>'Property % affected'!F121*'Population Estimate'!F120</f>
        <v>97.881005229023827</v>
      </c>
      <c r="G121" s="43">
        <f>'Property % affected'!G121*'Population Estimate'!G120</f>
        <v>56.067166462994571</v>
      </c>
      <c r="H121" s="44">
        <f>'Property % affected'!H121*'Population Estimate'!B120</f>
        <v>136.18520293484562</v>
      </c>
      <c r="I121" s="44">
        <f>'Property % affected'!I121*'Population Estimate'!C120</f>
        <v>166.39782955597465</v>
      </c>
      <c r="J121" s="44">
        <f>'Property % affected'!J121*'Population Estimate'!D120</f>
        <v>108.77082540413814</v>
      </c>
      <c r="K121" s="44">
        <f>'Property % affected'!K121*'Population Estimate'!E120</f>
        <v>118.105238935221</v>
      </c>
      <c r="L121" s="44">
        <f>'Property % affected'!L121*'Population Estimate'!F120</f>
        <v>97.117951899303719</v>
      </c>
      <c r="M121" s="44">
        <f>'Property % affected'!M121*'Population Estimate'!G120</f>
        <v>39.770476797423598</v>
      </c>
      <c r="N121" s="45">
        <f>'Property % affected'!N121*'Population Estimate'!B120</f>
        <v>2571.9954267683934</v>
      </c>
      <c r="O121" s="45">
        <f>'Property % affected'!O121*'Population Estimate'!C120</f>
        <v>5268.5578472249981</v>
      </c>
      <c r="P121" s="45">
        <f>'Property % affected'!P121*'Population Estimate'!D120</f>
        <v>3993.9013570748762</v>
      </c>
      <c r="Q121" s="45">
        <f>'Property % affected'!Q121*'Population Estimate'!E120</f>
        <v>1964.4640272429651</v>
      </c>
      <c r="R121" s="45">
        <f>'Property % affected'!R121*'Population Estimate'!F120</f>
        <v>1259.9956209229899</v>
      </c>
      <c r="S121" s="45">
        <f>'Property % affected'!S121*'Population Estimate'!G120</f>
        <v>687.96929406323113</v>
      </c>
      <c r="U121">
        <v>2140</v>
      </c>
      <c r="V121" s="43">
        <f>'Population Estimate'!J120*Assumptions!C$41*'Property % affected'!B121</f>
        <v>76.470591916581611</v>
      </c>
      <c r="W121" s="43">
        <f>'Population Estimate'!K120*Assumptions!D$41*'Property % affected'!C121</f>
        <v>110.58393357408683</v>
      </c>
      <c r="X121" s="43">
        <f>'Population Estimate'!L120*Assumptions!E$41*'Property % affected'!D121</f>
        <v>119.52881748258289</v>
      </c>
      <c r="Y121" s="43">
        <f>'Population Estimate'!M120*Assumptions!F$41*'Property % affected'!E121</f>
        <v>128.02708844844338</v>
      </c>
      <c r="Z121" s="43">
        <f>'Population Estimate'!N120*Assumptions!G$41*'Property % affected'!F121</f>
        <v>95.881591712557039</v>
      </c>
      <c r="AA121" s="43">
        <f>'Population Estimate'!O120*Assumptions!H$41*'Property % affected'!G121</f>
        <v>51.280937215959369</v>
      </c>
      <c r="AB121" s="44">
        <f>'Population Estimate'!J120*Assumptions!C$41*'Property % affected'!H121</f>
        <v>126.78511072917759</v>
      </c>
      <c r="AC121" s="44">
        <f>'Population Estimate'!K120*Assumptions!D$41*'Property % affected'!I121</f>
        <v>151.95316262003789</v>
      </c>
      <c r="AD121" s="44">
        <f>'Population Estimate'!L120*Assumptions!E$41*'Property % affected'!J121</f>
        <v>98.285507100754273</v>
      </c>
      <c r="AE121" s="44">
        <f>'Population Estimate'!M120*Assumptions!F$41*'Property % affected'!K121</f>
        <v>117.80133258502275</v>
      </c>
      <c r="AF121" s="44">
        <f>'Population Estimate'!N120*Assumptions!G$41*'Property % affected'!L121</f>
        <v>95.134125259347428</v>
      </c>
      <c r="AG121" s="44">
        <f>'Population Estimate'!O120*Assumptions!H$41*'Property % affected'!M121</f>
        <v>36.375430619336484</v>
      </c>
      <c r="AH121" s="45">
        <f>'Population Estimate'!J120*Assumptions!C$41*'Property % affected'!N121</f>
        <v>2394.4651691254521</v>
      </c>
      <c r="AI121" s="45">
        <f>'Population Estimate'!K120*Assumptions!D$41*'Property % affected'!O121</f>
        <v>4811.2047462923865</v>
      </c>
      <c r="AJ121" s="45">
        <f>'Population Estimate'!L120*Assumptions!E$41*'Property % affected'!P121</f>
        <v>3608.8962158005356</v>
      </c>
      <c r="AK121" s="45">
        <f>'Population Estimate'!M120*Assumptions!F$41*'Property % affected'!Q121</f>
        <v>1959.4091025165301</v>
      </c>
      <c r="AL121" s="45">
        <f>'Population Estimate'!N120*Assumptions!G$41*'Property % affected'!R121</f>
        <v>1234.2577132536951</v>
      </c>
      <c r="AM121" s="45">
        <f>'Population Estimate'!O120*Assumptions!H$41*'Property % affected'!S121</f>
        <v>629.24011326040068</v>
      </c>
    </row>
    <row r="122" spans="1:39" x14ac:dyDescent="0.35">
      <c r="A122">
        <v>2141</v>
      </c>
      <c r="B122" s="43">
        <f>'Property % affected'!B122*'Population Estimate'!B121</f>
        <v>83.946223687167375</v>
      </c>
      <c r="C122" s="43">
        <f>'Property % affected'!C122*'Population Estimate'!C121</f>
        <v>123.75848723903634</v>
      </c>
      <c r="D122" s="43">
        <f>'Property % affected'!D122*'Population Estimate'!D121</f>
        <v>135.18876753561685</v>
      </c>
      <c r="E122" s="43">
        <f>'Property % affected'!E122*'Population Estimate'!E121</f>
        <v>131.17947022177154</v>
      </c>
      <c r="F122" s="43">
        <f>'Property % affected'!F122*'Population Estimate'!F121</f>
        <v>100.03303954198593</v>
      </c>
      <c r="G122" s="43">
        <f>'Property % affected'!G122*'Population Estimate'!G121</f>
        <v>57.299872091391045</v>
      </c>
      <c r="H122" s="44">
        <f>'Property % affected'!H122*'Population Estimate'!B121</f>
        <v>138.1412571175662</v>
      </c>
      <c r="I122" s="44">
        <f>'Property % affected'!I122*'Population Estimate'!C121</f>
        <v>168.78783348800471</v>
      </c>
      <c r="J122" s="44">
        <f>'Property % affected'!J122*'Population Estimate'!D121</f>
        <v>110.33312162578802</v>
      </c>
      <c r="K122" s="44">
        <f>'Property % affected'!K122*'Population Estimate'!E121</f>
        <v>119.80160712825429</v>
      </c>
      <c r="L122" s="44">
        <f>'Property % affected'!L122*'Population Estimate'!F121</f>
        <v>98.512875664411879</v>
      </c>
      <c r="M122" s="44">
        <f>'Property % affected'!M122*'Population Estimate'!G121</f>
        <v>40.341707781494684</v>
      </c>
      <c r="N122" s="45">
        <f>'Property % affected'!N122*'Population Estimate'!B121</f>
        <v>2607.7252069662422</v>
      </c>
      <c r="O122" s="45">
        <f>'Property % affected'!O122*'Population Estimate'!C121</f>
        <v>5341.7478738797208</v>
      </c>
      <c r="P122" s="45">
        <f>'Property % affected'!P122*'Population Estimate'!D121</f>
        <v>4049.3840442270366</v>
      </c>
      <c r="Q122" s="45">
        <f>'Property % affected'!Q122*'Population Estimate'!E121</f>
        <v>1991.7540710624296</v>
      </c>
      <c r="R122" s="45">
        <f>'Property % affected'!R122*'Population Estimate'!F121</f>
        <v>1277.4992937978661</v>
      </c>
      <c r="S122" s="45">
        <f>'Property % affected'!S122*'Population Estimate'!G121</f>
        <v>697.52646177975134</v>
      </c>
      <c r="U122">
        <v>2141</v>
      </c>
      <c r="V122" s="43">
        <f>'Population Estimate'!J121*Assumptions!C$41*'Property % affected'!B122</f>
        <v>78.151891953825299</v>
      </c>
      <c r="W122" s="43">
        <f>'Population Estimate'!K121*Assumptions!D$41*'Property % affected'!C122</f>
        <v>113.01525739383025</v>
      </c>
      <c r="X122" s="43">
        <f>'Population Estimate'!L121*Assumptions!E$41*'Property % affected'!D122</f>
        <v>122.15680557903156</v>
      </c>
      <c r="Y122" s="43">
        <f>'Population Estimate'!M121*Assumptions!F$41*'Property % affected'!E122</f>
        <v>130.84192148663115</v>
      </c>
      <c r="Z122" s="43">
        <f>'Population Estimate'!N121*Assumptions!G$41*'Property % affected'!F122</f>
        <v>97.989666459685424</v>
      </c>
      <c r="AA122" s="43">
        <f>'Population Estimate'!O121*Assumptions!H$41*'Property % affected'!G122</f>
        <v>52.408411706350854</v>
      </c>
      <c r="AB122" s="44">
        <f>'Population Estimate'!J121*Assumptions!C$41*'Property % affected'!H122</f>
        <v>128.60614958511815</v>
      </c>
      <c r="AC122" s="44">
        <f>'Population Estimate'!K121*Assumptions!D$41*'Property % affected'!I122</f>
        <v>154.13569503116</v>
      </c>
      <c r="AD122" s="44">
        <f>'Population Estimate'!L121*Assumptions!E$41*'Property % affected'!J122</f>
        <v>99.697200685094856</v>
      </c>
      <c r="AE122" s="44">
        <f>'Population Estimate'!M121*Assumptions!F$41*'Property % affected'!K122</f>
        <v>119.49333571287534</v>
      </c>
      <c r="AF122" s="44">
        <f>'Population Estimate'!N121*Assumptions!G$41*'Property % affected'!L122</f>
        <v>96.50055494203508</v>
      </c>
      <c r="AG122" s="44">
        <f>'Population Estimate'!O121*Assumptions!H$41*'Property % affected'!M122</f>
        <v>36.897897904165198</v>
      </c>
      <c r="AH122" s="45">
        <f>'Population Estimate'!J121*Assumptions!C$41*'Property % affected'!N122</f>
        <v>2427.7287252320634</v>
      </c>
      <c r="AI122" s="45">
        <f>'Population Estimate'!K121*Assumptions!D$41*'Property % affected'!O122</f>
        <v>4878.0412912888387</v>
      </c>
      <c r="AJ122" s="45">
        <f>'Population Estimate'!L121*Assumptions!E$41*'Property % affected'!P122</f>
        <v>3659.0304684533166</v>
      </c>
      <c r="AK122" s="45">
        <f>'Population Estimate'!M121*Assumptions!F$41*'Property % affected'!Q122</f>
        <v>1986.6289240690685</v>
      </c>
      <c r="AL122" s="45">
        <f>'Population Estimate'!N121*Assumptions!G$41*'Property % affected'!R122</f>
        <v>1251.4038389205919</v>
      </c>
      <c r="AM122" s="45">
        <f>'Population Estimate'!O121*Assumptions!H$41*'Property % affected'!S122</f>
        <v>637.98142388034694</v>
      </c>
    </row>
    <row r="123" spans="1:39" x14ac:dyDescent="0.35">
      <c r="A123">
        <v>2142</v>
      </c>
      <c r="B123" s="43">
        <f>'Property % affected'!B123*'Population Estimate'!B122</f>
        <v>85.791884685393512</v>
      </c>
      <c r="C123" s="43">
        <f>'Property % affected'!C123*'Population Estimate'!C122</f>
        <v>126.47946982841127</v>
      </c>
      <c r="D123" s="43">
        <f>'Property % affected'!D123*'Population Estimate'!D122</f>
        <v>138.16105889881834</v>
      </c>
      <c r="E123" s="43">
        <f>'Property % affected'!E123*'Population Estimate'!E122</f>
        <v>134.06361225129922</v>
      </c>
      <c r="F123" s="43">
        <f>'Property % affected'!F123*'Population Estimate'!F122</f>
        <v>102.23238897674651</v>
      </c>
      <c r="G123" s="43">
        <f>'Property % affected'!G123*'Population Estimate'!G122</f>
        <v>58.559680269499644</v>
      </c>
      <c r="H123" s="44">
        <f>'Property % affected'!H123*'Population Estimate'!B122</f>
        <v>140.12540648157881</v>
      </c>
      <c r="I123" s="44">
        <f>'Property % affected'!I123*'Population Estimate'!C122</f>
        <v>171.2121655047842</v>
      </c>
      <c r="J123" s="44">
        <f>'Property % affected'!J123*'Population Estimate'!D122</f>
        <v>111.91785740763355</v>
      </c>
      <c r="K123" s="44">
        <f>'Property % affected'!K123*'Population Estimate'!E122</f>
        <v>121.5223405829159</v>
      </c>
      <c r="L123" s="44">
        <f>'Property % affected'!L123*'Population Estimate'!F122</f>
        <v>99.9278349870293</v>
      </c>
      <c r="M123" s="44">
        <f>'Property % affected'!M123*'Population Estimate'!G122</f>
        <v>40.921143465721244</v>
      </c>
      <c r="N123" s="45">
        <f>'Property % affected'!N123*'Population Estimate'!B122</f>
        <v>2643.9513399879347</v>
      </c>
      <c r="O123" s="45">
        <f>'Property % affected'!O123*'Population Estimate'!C122</f>
        <v>5415.9546455635482</v>
      </c>
      <c r="P123" s="45">
        <f>'Property % affected'!P123*'Population Estimate'!D122</f>
        <v>4105.6374886659714</v>
      </c>
      <c r="Q123" s="45">
        <f>'Property % affected'!Q123*'Population Estimate'!E122</f>
        <v>2019.4232241357881</v>
      </c>
      <c r="R123" s="45">
        <f>'Property % affected'!R123*'Population Estimate'!F122</f>
        <v>1295.2461251083928</v>
      </c>
      <c r="S123" s="45">
        <f>'Property % affected'!S123*'Population Estimate'!G122</f>
        <v>707.2163962571575</v>
      </c>
      <c r="U123">
        <v>2142</v>
      </c>
      <c r="V123" s="43">
        <f>'Population Estimate'!J122*Assumptions!C$41*'Property % affected'!B123</f>
        <v>79.870157440719467</v>
      </c>
      <c r="W123" s="43">
        <f>'Population Estimate'!K122*Assumptions!D$41*'Property % affected'!C123</f>
        <v>115.50003685876008</v>
      </c>
      <c r="X123" s="43">
        <f>'Population Estimate'!L122*Assumptions!E$41*'Property % affected'!D123</f>
        <v>124.84257322672596</v>
      </c>
      <c r="Y123" s="43">
        <f>'Population Estimate'!M122*Assumptions!F$41*'Property % affected'!E123</f>
        <v>133.71864209196502</v>
      </c>
      <c r="Z123" s="43">
        <f>'Population Estimate'!N122*Assumptions!G$41*'Property % affected'!F123</f>
        <v>100.14408982347845</v>
      </c>
      <c r="AA123" s="43">
        <f>'Population Estimate'!O122*Assumptions!H$41*'Property % affected'!G123</f>
        <v>53.560675110430303</v>
      </c>
      <c r="AB123" s="44">
        <f>'Population Estimate'!J122*Assumptions!C$41*'Property % affected'!H123</f>
        <v>130.45334437132348</v>
      </c>
      <c r="AC123" s="44">
        <f>'Population Estimate'!K122*Assumptions!D$41*'Property % affected'!I123</f>
        <v>156.34957557379497</v>
      </c>
      <c r="AD123" s="44">
        <f>'Population Estimate'!L122*Assumptions!E$41*'Property % affected'!J123</f>
        <v>101.12917069507395</v>
      </c>
      <c r="AE123" s="44">
        <f>'Population Estimate'!M122*Assumptions!F$41*'Property % affected'!K123</f>
        <v>121.20964140608802</v>
      </c>
      <c r="AF123" s="44">
        <f>'Population Estimate'!N122*Assumptions!G$41*'Property % affected'!L123</f>
        <v>97.886610916262569</v>
      </c>
      <c r="AG123" s="44">
        <f>'Population Estimate'!O122*Assumptions!H$41*'Property % affected'!M123</f>
        <v>37.427869486786918</v>
      </c>
      <c r="AH123" s="45">
        <f>'Population Estimate'!J122*Assumptions!C$41*'Property % affected'!N123</f>
        <v>2461.4543737420745</v>
      </c>
      <c r="AI123" s="45">
        <f>'Population Estimate'!K122*Assumptions!D$41*'Property % affected'!O123</f>
        <v>4945.8063196865651</v>
      </c>
      <c r="AJ123" s="45">
        <f>'Population Estimate'!L122*Assumptions!E$41*'Property % affected'!P123</f>
        <v>3709.8611787315754</v>
      </c>
      <c r="AK123" s="45">
        <f>'Population Estimate'!M122*Assumptions!F$41*'Property % affected'!Q123</f>
        <v>2014.2268793581504</v>
      </c>
      <c r="AL123" s="45">
        <f>'Population Estimate'!N122*Assumptions!G$41*'Property % affected'!R123</f>
        <v>1268.7881560301898</v>
      </c>
      <c r="AM123" s="45">
        <f>'Population Estimate'!O122*Assumptions!H$41*'Property % affected'!S123</f>
        <v>646.8441674950185</v>
      </c>
    </row>
    <row r="124" spans="1:39" x14ac:dyDescent="0.35">
      <c r="A124">
        <v>2143</v>
      </c>
      <c r="B124" s="43">
        <f>'Property % affected'!B124*'Population Estimate'!B123</f>
        <v>87.678124811193811</v>
      </c>
      <c r="C124" s="43">
        <f>'Property % affected'!C124*'Population Estimate'!C123</f>
        <v>129.26027656736051</v>
      </c>
      <c r="D124" s="43">
        <f>'Property % affected'!D124*'Population Estimate'!D123</f>
        <v>141.19869974414621</v>
      </c>
      <c r="E124" s="43">
        <f>'Property % affected'!E124*'Population Estimate'!E123</f>
        <v>137.01116569141132</v>
      </c>
      <c r="F124" s="43">
        <f>'Property % affected'!F124*'Population Estimate'!F123</f>
        <v>104.48009381446521</v>
      </c>
      <c r="G124" s="43">
        <f>'Property % affected'!G124*'Population Estimate'!G123</f>
        <v>59.847186880217244</v>
      </c>
      <c r="H124" s="44">
        <f>'Property % affected'!H124*'Population Estimate'!B123</f>
        <v>142.13805456335936</v>
      </c>
      <c r="I124" s="44">
        <f>'Property % affected'!I124*'Population Estimate'!C123</f>
        <v>173.67131866717668</v>
      </c>
      <c r="J124" s="44">
        <f>'Property % affected'!J124*'Population Estimate'!D123</f>
        <v>113.52535505338044</v>
      </c>
      <c r="K124" s="44">
        <f>'Property % affected'!K124*'Population Estimate'!E123</f>
        <v>123.26778926213059</v>
      </c>
      <c r="L124" s="44">
        <f>'Property % affected'!L124*'Population Estimate'!F123</f>
        <v>101.36311764171026</v>
      </c>
      <c r="M124" s="44">
        <f>'Property % affected'!M124*'Population Estimate'!G123</f>
        <v>41.508901695784814</v>
      </c>
      <c r="N124" s="45">
        <f>'Property % affected'!N124*'Population Estimate'!B123</f>
        <v>2680.6807210935117</v>
      </c>
      <c r="O124" s="45">
        <f>'Property % affected'!O124*'Population Estimate'!C123</f>
        <v>5491.1922867480998</v>
      </c>
      <c r="P124" s="45">
        <f>'Property % affected'!P124*'Population Estimate'!D123</f>
        <v>4162.6723976379517</v>
      </c>
      <c r="Q124" s="45">
        <f>'Property % affected'!Q124*'Population Estimate'!E123</f>
        <v>2047.4767529927437</v>
      </c>
      <c r="R124" s="45">
        <f>'Property % affected'!R124*'Population Estimate'!F123</f>
        <v>1313.2394927756079</v>
      </c>
      <c r="S124" s="45">
        <f>'Property % affected'!S124*'Population Estimate'!G123</f>
        <v>717.0409418716622</v>
      </c>
      <c r="U124">
        <v>2143</v>
      </c>
      <c r="V124" s="43">
        <f>'Population Estimate'!J123*Assumptions!C$41*'Property % affected'!B124</f>
        <v>81.626201108149488</v>
      </c>
      <c r="W124" s="43">
        <f>'Population Estimate'!K123*Assumptions!D$41*'Property % affected'!C124</f>
        <v>118.03944725699674</v>
      </c>
      <c r="X124" s="43">
        <f>'Population Estimate'!L123*Assumptions!E$41*'Property % affected'!D124</f>
        <v>127.58739078018046</v>
      </c>
      <c r="Y124" s="43">
        <f>'Population Estimate'!M123*Assumptions!F$41*'Property % affected'!E124</f>
        <v>136.65861093874261</v>
      </c>
      <c r="Z124" s="43">
        <f>'Population Estimate'!N123*Assumptions!G$41*'Property % affected'!F124</f>
        <v>102.34588083529144</v>
      </c>
      <c r="AA124" s="43">
        <f>'Population Estimate'!O123*Assumptions!H$41*'Property % affected'!G124</f>
        <v>54.73827244296038</v>
      </c>
      <c r="AB124" s="44">
        <f>'Population Estimate'!J123*Assumptions!C$41*'Property % affected'!H124</f>
        <v>132.32707077043523</v>
      </c>
      <c r="AC124" s="44">
        <f>'Population Estimate'!K123*Assumptions!D$41*'Property % affected'!I124</f>
        <v>158.59525450716652</v>
      </c>
      <c r="AD124" s="44">
        <f>'Population Estimate'!L123*Assumptions!E$41*'Property % affected'!J124</f>
        <v>102.58170836488087</v>
      </c>
      <c r="AE124" s="44">
        <f>'Population Estimate'!M123*Assumptions!F$41*'Property % affected'!K124</f>
        <v>122.95059872706712</v>
      </c>
      <c r="AF124" s="44">
        <f>'Population Estimate'!N123*Assumptions!G$41*'Property % affected'!L124</f>
        <v>99.292575078218562</v>
      </c>
      <c r="AG124" s="44">
        <f>'Population Estimate'!O123*Assumptions!H$41*'Property % affected'!M124</f>
        <v>37.965453152869756</v>
      </c>
      <c r="AH124" s="45">
        <f>'Population Estimate'!J123*Assumptions!C$41*'Property % affected'!N124</f>
        <v>2495.6485339748315</v>
      </c>
      <c r="AI124" s="45">
        <f>'Population Estimate'!K123*Assumptions!D$41*'Property % affected'!O124</f>
        <v>5014.5127298397001</v>
      </c>
      <c r="AJ124" s="45">
        <f>'Population Estimate'!L123*Assumptions!E$41*'Property % affected'!P124</f>
        <v>3761.398021721674</v>
      </c>
      <c r="AK124" s="45">
        <f>'Population Estimate'!M123*Assumptions!F$41*'Property % affected'!Q124</f>
        <v>2042.2082213617371</v>
      </c>
      <c r="AL124" s="45">
        <f>'Population Estimate'!N123*Assumptions!G$41*'Property % affected'!R124</f>
        <v>1286.4139735027945</v>
      </c>
      <c r="AM124" s="45">
        <f>'Population Estimate'!O123*Assumptions!H$41*'Property % affected'!S124</f>
        <v>655.83003103362387</v>
      </c>
    </row>
    <row r="125" spans="1:39" x14ac:dyDescent="0.35">
      <c r="A125">
        <v>2144</v>
      </c>
      <c r="B125" s="43">
        <f>'Property % affected'!B125*'Population Estimate'!B124</f>
        <v>89.605836246608391</v>
      </c>
      <c r="C125" s="43">
        <f>'Property % affected'!C125*'Population Estimate'!C124</f>
        <v>132.10222276340804</v>
      </c>
      <c r="D125" s="43">
        <f>'Property % affected'!D125*'Population Estimate'!D124</f>
        <v>144.30312686035785</v>
      </c>
      <c r="E125" s="43">
        <f>'Property % affected'!E125*'Population Estimate'!E124</f>
        <v>140.02352471997821</v>
      </c>
      <c r="F125" s="43">
        <f>'Property % affected'!F125*'Population Estimate'!F124</f>
        <v>106.77721720816284</v>
      </c>
      <c r="G125" s="43">
        <f>'Property % affected'!G125*'Population Estimate'!G124</f>
        <v>61.163000907659338</v>
      </c>
      <c r="H125" s="44">
        <f>'Property % affected'!H125*'Population Estimate'!B124</f>
        <v>144.17961069545575</v>
      </c>
      <c r="I125" s="44">
        <f>'Property % affected'!I125*'Population Estimate'!C124</f>
        <v>176.16579311797329</v>
      </c>
      <c r="J125" s="44">
        <f>'Property % affected'!J125*'Population Estimate'!D124</f>
        <v>115.15594149604445</v>
      </c>
      <c r="K125" s="44">
        <f>'Property % affected'!K125*'Population Estimate'!E124</f>
        <v>125.03830815540761</v>
      </c>
      <c r="L125" s="44">
        <f>'Property % affected'!L125*'Population Estimate'!F124</f>
        <v>102.81901553637013</v>
      </c>
      <c r="M125" s="44">
        <f>'Property % affected'!M125*'Population Estimate'!G124</f>
        <v>42.105102010007073</v>
      </c>
      <c r="N125" s="45">
        <f>'Property % affected'!N125*'Population Estimate'!B124</f>
        <v>2717.9203413309506</v>
      </c>
      <c r="O125" s="45">
        <f>'Property % affected'!O125*'Population Estimate'!C124</f>
        <v>5567.4751181200636</v>
      </c>
      <c r="P125" s="45">
        <f>'Property % affected'!P125*'Population Estimate'!D124</f>
        <v>4220.4996271327318</v>
      </c>
      <c r="Q125" s="45">
        <f>'Property % affected'!Q125*'Population Estimate'!E124</f>
        <v>2075.919997324851</v>
      </c>
      <c r="R125" s="45">
        <f>'Property % affected'!R125*'Population Estimate'!F124</f>
        <v>1331.4828216461274</v>
      </c>
      <c r="S125" s="45">
        <f>'Property % affected'!S125*'Population Estimate'!G124</f>
        <v>727.0019686212795</v>
      </c>
      <c r="U125">
        <v>2144</v>
      </c>
      <c r="V125" s="43">
        <f>'Population Estimate'!J124*Assumptions!C$41*'Property % affected'!B125</f>
        <v>83.420853555889124</v>
      </c>
      <c r="W125" s="43">
        <f>'Population Estimate'!K124*Assumptions!D$41*'Property % affected'!C125</f>
        <v>120.63468971681584</v>
      </c>
      <c r="X125" s="43">
        <f>'Population Estimate'!L124*Assumptions!E$41*'Property % affected'!D125</f>
        <v>130.39255652421633</v>
      </c>
      <c r="Y125" s="43">
        <f>'Population Estimate'!M124*Assumptions!F$41*'Property % affected'!E125</f>
        <v>139.66321861736</v>
      </c>
      <c r="Z125" s="43">
        <f>'Population Estimate'!N124*Assumptions!G$41*'Property % affected'!F125</f>
        <v>104.59608093113769</v>
      </c>
      <c r="AA125" s="43">
        <f>'Population Estimate'!O124*Assumptions!H$41*'Property % affected'!G125</f>
        <v>55.94176070152384</v>
      </c>
      <c r="AB125" s="44">
        <f>'Population Estimate'!J124*Assumptions!C$41*'Property % affected'!H125</f>
        <v>134.227709861097</v>
      </c>
      <c r="AC125" s="44">
        <f>'Population Estimate'!K124*Assumptions!D$41*'Property % affected'!I125</f>
        <v>160.87318855765801</v>
      </c>
      <c r="AD125" s="44">
        <f>'Population Estimate'!L124*Assumptions!E$41*'Property % affected'!J125</f>
        <v>104.05510911175752</v>
      </c>
      <c r="AE125" s="44">
        <f>'Population Estimate'!M124*Assumptions!F$41*'Property % affected'!K125</f>
        <v>124.71656175186901</v>
      </c>
      <c r="AF125" s="44">
        <f>'Population Estimate'!N124*Assumptions!G$41*'Property % affected'!L125</f>
        <v>100.71873337302074</v>
      </c>
      <c r="AG125" s="44">
        <f>'Population Estimate'!O124*Assumptions!H$41*'Property % affected'!M125</f>
        <v>38.510758236228064</v>
      </c>
      <c r="AH125" s="45">
        <f>'Population Estimate'!J124*Assumptions!C$41*'Property % affected'!N125</f>
        <v>2530.3177144259203</v>
      </c>
      <c r="AI125" s="45">
        <f>'Population Estimate'!K124*Assumptions!D$41*'Property % affected'!O125</f>
        <v>5084.1735992844051</v>
      </c>
      <c r="AJ125" s="45">
        <f>'Population Estimate'!L124*Assumptions!E$41*'Property % affected'!P125</f>
        <v>3813.6508069148426</v>
      </c>
      <c r="AK125" s="45">
        <f>'Population Estimate'!M124*Assumptions!F$41*'Property % affected'!Q125</f>
        <v>2070.5782760313814</v>
      </c>
      <c r="AL125" s="45">
        <f>'Population Estimate'!N124*Assumptions!G$41*'Property % affected'!R125</f>
        <v>1304.2846462257423</v>
      </c>
      <c r="AM125" s="45">
        <f>'Population Estimate'!O124*Assumptions!H$41*'Property % affected'!S125</f>
        <v>664.9407248599432</v>
      </c>
    </row>
    <row r="126" spans="1:39" x14ac:dyDescent="0.35">
      <c r="A126">
        <v>2145</v>
      </c>
      <c r="B126" s="43">
        <f>'Property % affected'!B126*'Population Estimate'!B125</f>
        <v>91.575930789397006</v>
      </c>
      <c r="C126" s="43">
        <f>'Property % affected'!C126*'Population Estimate'!C125</f>
        <v>135.00665264273178</v>
      </c>
      <c r="D126" s="43">
        <f>'Property % affected'!D126*'Population Estimate'!D125</f>
        <v>147.47580862577897</v>
      </c>
      <c r="E126" s="43">
        <f>'Property % affected'!E126*'Population Estimate'!E125</f>
        <v>143.10211416758574</v>
      </c>
      <c r="F126" s="43">
        <f>'Property % affected'!F126*'Population Estimate'!F125</f>
        <v>109.12484568558716</v>
      </c>
      <c r="G126" s="43">
        <f>'Property % affected'!G126*'Population Estimate'!G125</f>
        <v>62.507744725206329</v>
      </c>
      <c r="H126" s="44">
        <f>'Property % affected'!H126*'Population Estimate'!B125</f>
        <v>146.25049008973767</v>
      </c>
      <c r="I126" s="44">
        <f>'Property % affected'!I126*'Population Estimate'!C125</f>
        <v>178.6960961836123</v>
      </c>
      <c r="J126" s="44">
        <f>'Property % affected'!J126*'Population Estimate'!D125</f>
        <v>116.80994836444286</v>
      </c>
      <c r="K126" s="44">
        <f>'Property % affected'!K126*'Population Estimate'!E125</f>
        <v>126.83425735103872</v>
      </c>
      <c r="L126" s="44">
        <f>'Property % affected'!L126*'Population Estimate'!F125</f>
        <v>104.29582477165361</v>
      </c>
      <c r="M126" s="44">
        <f>'Property % affected'!M126*'Population Estimate'!G125</f>
        <v>42.709865663661546</v>
      </c>
      <c r="N126" s="45">
        <f>'Property % affected'!N126*'Population Estimate'!B125</f>
        <v>2755.6772888668302</v>
      </c>
      <c r="O126" s="45">
        <f>'Property % affected'!O126*'Population Estimate'!C125</f>
        <v>5644.8176593069929</v>
      </c>
      <c r="P126" s="45">
        <f>'Property % affected'!P126*'Population Estimate'!D125</f>
        <v>4279.1301839498674</v>
      </c>
      <c r="Q126" s="45">
        <f>'Property % affected'!Q126*'Population Estimate'!E125</f>
        <v>2104.7583710018725</v>
      </c>
      <c r="R126" s="45">
        <f>'Property % affected'!R126*'Population Estimate'!F125</f>
        <v>1349.9795841440309</v>
      </c>
      <c r="S126" s="45">
        <f>'Property % affected'!S126*'Population Estimate'!G125</f>
        <v>737.10137248175977</v>
      </c>
      <c r="U126">
        <v>2145</v>
      </c>
      <c r="V126" s="43">
        <f>'Population Estimate'!J125*Assumptions!C$41*'Property % affected'!B126</f>
        <v>85.254963645469886</v>
      </c>
      <c r="W126" s="43">
        <f>'Population Estimate'!K125*Assumptions!D$41*'Property % affected'!C126</f>
        <v>123.28699177477577</v>
      </c>
      <c r="X126" s="43">
        <f>'Population Estimate'!L125*Assumptions!E$41*'Property % affected'!D126</f>
        <v>133.25939728804366</v>
      </c>
      <c r="Y126" s="43">
        <f>'Population Estimate'!M125*Assumptions!F$41*'Property % affected'!E126</f>
        <v>142.73388629205365</v>
      </c>
      <c r="Z126" s="43">
        <f>'Population Estimate'!N125*Assumptions!G$41*'Property % affected'!F126</f>
        <v>106.89575444428245</v>
      </c>
      <c r="AA126" s="43">
        <f>'Population Estimate'!O125*Assumptions!H$41*'Property % affected'!G126</f>
        <v>57.171709129980492</v>
      </c>
      <c r="AB126" s="44">
        <f>'Population Estimate'!J125*Assumptions!C$41*'Property % affected'!H126</f>
        <v>136.15564819545787</v>
      </c>
      <c r="AC126" s="44">
        <f>'Population Estimate'!K125*Assumptions!D$41*'Property % affected'!I126</f>
        <v>163.18384101170147</v>
      </c>
      <c r="AD126" s="44">
        <f>'Population Estimate'!L125*Assumptions!E$41*'Property % affected'!J126</f>
        <v>105.54967259608024</v>
      </c>
      <c r="AE126" s="44">
        <f>'Population Estimate'!M125*Assumptions!F$41*'Property % affected'!K126</f>
        <v>126.50788964221252</v>
      </c>
      <c r="AF126" s="44">
        <f>'Population Estimate'!N125*Assumptions!G$41*'Property % affected'!L126</f>
        <v>102.16537585287131</v>
      </c>
      <c r="AG126" s="44">
        <f>'Population Estimate'!O125*Assumptions!H$41*'Property % affected'!M126</f>
        <v>39.063895641058721</v>
      </c>
      <c r="AH126" s="45">
        <f>'Population Estimate'!J125*Assumptions!C$41*'Property % affected'!N126</f>
        <v>2565.4685140059778</v>
      </c>
      <c r="AI126" s="45">
        <f>'Population Estimate'!K125*Assumptions!D$41*'Property % affected'!O126</f>
        <v>5154.8021872280415</v>
      </c>
      <c r="AJ126" s="45">
        <f>'Population Estimate'!L125*Assumptions!E$41*'Property % affected'!P126</f>
        <v>3866.6294800743131</v>
      </c>
      <c r="AK126" s="45">
        <f>'Population Estimate'!M125*Assumptions!F$41*'Property % affected'!Q126</f>
        <v>2099.3424433059704</v>
      </c>
      <c r="AL126" s="45">
        <f>'Population Estimate'!N125*Assumptions!G$41*'Property % affected'!R126</f>
        <v>1322.4035756919695</v>
      </c>
      <c r="AM126" s="45">
        <f>'Population Estimate'!O125*Assumptions!H$41*'Property % affected'!S126</f>
        <v>674.17798309787713</v>
      </c>
    </row>
    <row r="127" spans="1:39" x14ac:dyDescent="0.35">
      <c r="A127">
        <v>2146</v>
      </c>
      <c r="B127" s="43">
        <f>'Property % affected'!B127*'Population Estimate'!B126</f>
        <v>93.589340284314915</v>
      </c>
      <c r="C127" s="43">
        <f>'Property % affected'!C127*'Population Estimate'!C126</f>
        <v>137.97493998597579</v>
      </c>
      <c r="D127" s="43">
        <f>'Property % affected'!D127*'Population Estimate'!D126</f>
        <v>150.71824570283917</v>
      </c>
      <c r="E127" s="43">
        <f>'Property % affected'!E127*'Population Estimate'!E126</f>
        <v>146.24839019147305</v>
      </c>
      <c r="F127" s="43">
        <f>'Property % affected'!F127*'Population Estimate'!F126</f>
        <v>111.52408966313514</v>
      </c>
      <c r="G127" s="43">
        <f>'Property % affected'!G127*'Population Estimate'!G126</f>
        <v>63.882054389883059</v>
      </c>
      <c r="H127" s="44">
        <f>'Property % affected'!H127*'Population Estimate'!B126</f>
        <v>148.35111392184248</v>
      </c>
      <c r="I127" s="44">
        <f>'Property % affected'!I127*'Population Estimate'!C126</f>
        <v>181.26274247735847</v>
      </c>
      <c r="J127" s="44">
        <f>'Property % affected'!J127*'Population Estimate'!D126</f>
        <v>118.48771205064126</v>
      </c>
      <c r="K127" s="44">
        <f>'Property % affected'!K127*'Population Estimate'!E126</f>
        <v>128.65600210933269</v>
      </c>
      <c r="L127" s="44">
        <f>'Property % affected'!L127*'Population Estimate'!F126</f>
        <v>105.79384570115569</v>
      </c>
      <c r="M127" s="44">
        <f>'Property % affected'!M127*'Population Estimate'!G126</f>
        <v>43.323315653634467</v>
      </c>
      <c r="N127" s="45">
        <f>'Property % affected'!N127*'Population Estimate'!B126</f>
        <v>2793.9587503354951</v>
      </c>
      <c r="O127" s="45">
        <f>'Property % affected'!O127*'Population Estimate'!C126</f>
        <v>5723.2346316409557</v>
      </c>
      <c r="P127" s="45">
        <f>'Property % affected'!P127*'Population Estimate'!D126</f>
        <v>4338.575227793749</v>
      </c>
      <c r="Q127" s="45">
        <f>'Property % affected'!Q127*'Population Estimate'!E126</f>
        <v>2133.9973631022472</v>
      </c>
      <c r="R127" s="45">
        <f>'Property % affected'!R127*'Population Estimate'!F126</f>
        <v>1368.7333009317995</v>
      </c>
      <c r="S127" s="45">
        <f>'Property % affected'!S127*'Population Estimate'!G126</f>
        <v>747.34107576746783</v>
      </c>
      <c r="U127">
        <v>2146</v>
      </c>
      <c r="V127" s="43">
        <f>'Population Estimate'!J126*Assumptions!C$41*'Property % affected'!B127</f>
        <v>87.129398901688361</v>
      </c>
      <c r="W127" s="43">
        <f>'Population Estimate'!K126*Assumptions!D$41*'Property % affected'!C127</f>
        <v>125.99760795633621</v>
      </c>
      <c r="X127" s="43">
        <f>'Population Estimate'!L126*Assumptions!E$41*'Property % affected'!D127</f>
        <v>136.18926907284509</v>
      </c>
      <c r="Y127" s="43">
        <f>'Population Estimate'!M126*Assumptions!F$41*'Property % affected'!E127</f>
        <v>145.87206637310425</v>
      </c>
      <c r="Z127" s="43">
        <f>'Population Estimate'!N126*Assumptions!G$41*'Property % affected'!F127</f>
        <v>109.2459891086671</v>
      </c>
      <c r="AA127" s="43">
        <f>'Population Estimate'!O126*Assumptions!H$41*'Property % affected'!G127</f>
        <v>58.428699487716656</v>
      </c>
      <c r="AB127" s="44">
        <f>'Population Estimate'!J126*Assumptions!C$41*'Property % affected'!H127</f>
        <v>138.1112778777896</v>
      </c>
      <c r="AC127" s="44">
        <f>'Population Estimate'!K126*Assumptions!D$41*'Property % affected'!I127</f>
        <v>165.52768181000067</v>
      </c>
      <c r="AD127" s="44">
        <f>'Population Estimate'!L126*Assumptions!E$41*'Property % affected'!J127</f>
        <v>107.06570278230485</v>
      </c>
      <c r="AE127" s="44">
        <f>'Population Estimate'!M126*Assumptions!F$41*'Property % affected'!K127</f>
        <v>128.32494671852493</v>
      </c>
      <c r="AF127" s="44">
        <f>'Population Estimate'!N126*Assumptions!G$41*'Property % affected'!L127</f>
        <v>103.63279673604788</v>
      </c>
      <c r="AG127" s="44">
        <f>'Population Estimate'!O126*Assumptions!H$41*'Property % affected'!M127</f>
        <v>39.624977864496834</v>
      </c>
      <c r="AH127" s="45">
        <f>'Population Estimate'!J126*Assumptions!C$41*'Property % affected'!N127</f>
        <v>2601.1076232967389</v>
      </c>
      <c r="AI127" s="45">
        <f>'Population Estimate'!K126*Assumptions!D$41*'Property % affected'!O127</f>
        <v>5226.4119370729186</v>
      </c>
      <c r="AJ127" s="45">
        <f>'Population Estimate'!L126*Assumptions!E$41*'Property % affected'!P127</f>
        <v>3920.3441251283925</v>
      </c>
      <c r="AK127" s="45">
        <f>'Population Estimate'!M126*Assumptions!F$41*'Property % affected'!Q127</f>
        <v>2128.5061981395411</v>
      </c>
      <c r="AL127" s="45">
        <f>'Population Estimate'!N126*Assumptions!G$41*'Property % affected'!R127</f>
        <v>1340.7742106474491</v>
      </c>
      <c r="AM127" s="45">
        <f>'Population Estimate'!O126*Assumptions!H$41*'Property % affected'!S127</f>
        <v>683.543563961519</v>
      </c>
    </row>
    <row r="128" spans="1:39" x14ac:dyDescent="0.35">
      <c r="A128">
        <v>2147</v>
      </c>
      <c r="B128" s="43">
        <f>'Property % affected'!B128*'Population Estimate'!B127</f>
        <v>95.647017063870607</v>
      </c>
      <c r="C128" s="43">
        <f>'Property % affected'!C128*'Population Estimate'!C127</f>
        <v>141.00848877804177</v>
      </c>
      <c r="D128" s="43">
        <f>'Property % affected'!D128*'Population Estimate'!D127</f>
        <v>154.03197174787763</v>
      </c>
      <c r="E128" s="43">
        <f>'Property % affected'!E128*'Population Estimate'!E127</f>
        <v>149.4638409642875</v>
      </c>
      <c r="F128" s="43">
        <f>'Property % affected'!F128*'Population Estimate'!F127</f>
        <v>113.97608397107432</v>
      </c>
      <c r="G128" s="43">
        <f>'Property % affected'!G128*'Population Estimate'!G127</f>
        <v>65.286579943210498</v>
      </c>
      <c r="H128" s="44">
        <f>'Property % affected'!H128*'Population Estimate'!B127</f>
        <v>150.48190941683404</v>
      </c>
      <c r="I128" s="44">
        <f>'Property % affected'!I128*'Population Estimate'!C127</f>
        <v>183.86625400396593</v>
      </c>
      <c r="J128" s="44">
        <f>'Property % affected'!J128*'Population Estimate'!D127</f>
        <v>120.189573778369</v>
      </c>
      <c r="K128" s="44">
        <f>'Property % affected'!K128*'Population Estimate'!E127</f>
        <v>130.50391293690234</v>
      </c>
      <c r="L128" s="44">
        <f>'Property % affected'!L128*'Population Estimate'!F127</f>
        <v>107.31338299250771</v>
      </c>
      <c r="M128" s="44">
        <f>'Property % affected'!M128*'Population Estimate'!G127</f>
        <v>43.945576743439936</v>
      </c>
      <c r="N128" s="45">
        <f>'Property % affected'!N128*'Population Estimate'!B127</f>
        <v>2832.77201220695</v>
      </c>
      <c r="O128" s="45">
        <f>'Property % affected'!O128*'Population Estimate'!C127</f>
        <v>5802.7409609605938</v>
      </c>
      <c r="P128" s="45">
        <f>'Property % affected'!P128*'Population Estimate'!D127</f>
        <v>4398.8460733977299</v>
      </c>
      <c r="Q128" s="45">
        <f>'Property % affected'!Q128*'Population Estimate'!E127</f>
        <v>2163.6425389578799</v>
      </c>
      <c r="R128" s="45">
        <f>'Property % affected'!R128*'Population Estimate'!F127</f>
        <v>1387.7475415804372</v>
      </c>
      <c r="S128" s="45">
        <f>'Property % affected'!S128*'Population Estimate'!G127</f>
        <v>757.72302749727578</v>
      </c>
      <c r="U128">
        <v>2147</v>
      </c>
      <c r="V128" s="43">
        <f>'Population Estimate'!J127*Assumptions!C$41*'Property % affected'!B128</f>
        <v>89.045045922941014</v>
      </c>
      <c r="W128" s="43">
        <f>'Population Estimate'!K127*Assumptions!D$41*'Property % affected'!C128</f>
        <v>128.76782036924243</v>
      </c>
      <c r="X128" s="43">
        <f>'Population Estimate'!L127*Assumptions!E$41*'Property % affected'!D128</f>
        <v>139.18355769315738</v>
      </c>
      <c r="Y128" s="43">
        <f>'Population Estimate'!M127*Assumptions!F$41*'Property % affected'!E128</f>
        <v>149.07924320381915</v>
      </c>
      <c r="Z128" s="43">
        <f>'Population Estimate'!N127*Assumptions!G$41*'Property % affected'!F128</f>
        <v>111.64789657340187</v>
      </c>
      <c r="AA128" s="43">
        <f>'Population Estimate'!O127*Assumptions!H$41*'Property % affected'!G128</f>
        <v>59.713326324814496</v>
      </c>
      <c r="AB128" s="44">
        <f>'Population Estimate'!J127*Assumptions!C$41*'Property % affected'!H128</f>
        <v>140.09499664423291</v>
      </c>
      <c r="AC128" s="44">
        <f>'Population Estimate'!K127*Assumptions!D$41*'Property % affected'!I128</f>
        <v>167.90518764310798</v>
      </c>
      <c r="AD128" s="44">
        <f>'Population Estimate'!L127*Assumptions!E$41*'Property % affected'!J128</f>
        <v>108.60350800078693</v>
      </c>
      <c r="AE128" s="44">
        <f>'Population Estimate'!M127*Assumptions!F$41*'Property % affected'!K128</f>
        <v>130.16810253403787</v>
      </c>
      <c r="AF128" s="44">
        <f>'Population Estimate'!N127*Assumptions!G$41*'Property % affected'!L128</f>
        <v>105.12129446674155</v>
      </c>
      <c r="AG128" s="44">
        <f>'Population Estimate'!O127*Assumptions!H$41*'Property % affected'!M128</f>
        <v>40.194119019495453</v>
      </c>
      <c r="AH128" s="45">
        <f>'Population Estimate'!J127*Assumptions!C$41*'Property % affected'!N128</f>
        <v>2637.241825824507</v>
      </c>
      <c r="AI128" s="45">
        <f>'Population Estimate'!K127*Assumptions!D$41*'Property % affected'!O128</f>
        <v>5299.0164789751016</v>
      </c>
      <c r="AJ128" s="45">
        <f>'Population Estimate'!L127*Assumptions!E$41*'Property % affected'!P128</f>
        <v>3974.8049660898255</v>
      </c>
      <c r="AK128" s="45">
        <f>'Population Estimate'!M127*Assumptions!F$41*'Property % affected'!Q128</f>
        <v>2158.0750915433841</v>
      </c>
      <c r="AL128" s="45">
        <f>'Population Estimate'!N127*Assumptions!G$41*'Property % affected'!R128</f>
        <v>1359.4000477476216</v>
      </c>
      <c r="AM128" s="45">
        <f>'Population Estimate'!O127*Assumptions!H$41*'Property % affected'!S128</f>
        <v>693.03925008981275</v>
      </c>
    </row>
    <row r="129" spans="1:39" x14ac:dyDescent="0.35">
      <c r="A129">
        <v>2148</v>
      </c>
      <c r="B129" s="43">
        <f>'Property % affected'!B129*'Population Estimate'!B128</f>
        <v>97.749934398774371</v>
      </c>
      <c r="C129" s="43">
        <f>'Property % affected'!C129*'Population Estimate'!C128</f>
        <v>144.10873387216651</v>
      </c>
      <c r="D129" s="43">
        <f>'Property % affected'!D129*'Population Estimate'!D128</f>
        <v>157.41855413655492</v>
      </c>
      <c r="E129" s="43">
        <f>'Property % affected'!E129*'Population Estimate'!E128</f>
        <v>152.7499873779829</v>
      </c>
      <c r="F129" s="43">
        <f>'Property % affected'!F129*'Population Estimate'!F128</f>
        <v>116.48198839031164</v>
      </c>
      <c r="G129" s="43">
        <f>'Property % affected'!G129*'Population Estimate'!G128</f>
        <v>66.721985718672144</v>
      </c>
      <c r="H129" s="44">
        <f>'Property % affected'!H129*'Population Estimate'!B128</f>
        <v>152.64330993609164</v>
      </c>
      <c r="I129" s="44">
        <f>'Property % affected'!I129*'Population Estimate'!C128</f>
        <v>186.50716026584294</v>
      </c>
      <c r="J129" s="44">
        <f>'Property % affected'!J129*'Population Estimate'!D128</f>
        <v>121.91587967241728</v>
      </c>
      <c r="K129" s="44">
        <f>'Property % affected'!K129*'Population Estimate'!E128</f>
        <v>132.37836566201787</v>
      </c>
      <c r="L129" s="44">
        <f>'Property % affected'!L129*'Population Estimate'!F128</f>
        <v>108.85474568934065</v>
      </c>
      <c r="M129" s="44">
        <f>'Property % affected'!M129*'Population Estimate'!G128</f>
        <v>44.576775488594357</v>
      </c>
      <c r="N129" s="45">
        <f>'Property % affected'!N129*'Population Estimate'!B128</f>
        <v>2872.1244621737624</v>
      </c>
      <c r="O129" s="45">
        <f>'Property % affected'!O129*'Population Estimate'!C128</f>
        <v>5883.3517804520907</v>
      </c>
      <c r="P129" s="45">
        <f>'Property % affected'!P129*'Population Estimate'!D128</f>
        <v>4459.9541926777674</v>
      </c>
      <c r="Q129" s="45">
        <f>'Property % affected'!Q129*'Population Estimate'!E128</f>
        <v>2193.6995412134456</v>
      </c>
      <c r="R129" s="45">
        <f>'Property % affected'!R129*'Population Estimate'!F128</f>
        <v>1407.0259252489011</v>
      </c>
      <c r="S129" s="45">
        <f>'Property % affected'!S129*'Population Estimate'!G128</f>
        <v>768.24920376553735</v>
      </c>
      <c r="U129">
        <v>2148</v>
      </c>
      <c r="V129" s="43">
        <f>'Population Estimate'!J128*Assumptions!C$41*'Property % affected'!B129</f>
        <v>91.002810800580761</v>
      </c>
      <c r="W129" s="43">
        <f>'Population Estimate'!K128*Assumptions!D$41*'Property % affected'!C129</f>
        <v>131.5989393099558</v>
      </c>
      <c r="X129" s="43">
        <f>'Population Estimate'!L128*Assumptions!E$41*'Property % affected'!D129</f>
        <v>142.24367943235461</v>
      </c>
      <c r="Y129" s="43">
        <f>'Population Estimate'!M128*Assumptions!F$41*'Property % affected'!E129</f>
        <v>152.35693376261929</v>
      </c>
      <c r="Z129" s="43">
        <f>'Population Estimate'!N128*Assumptions!G$41*'Property % affected'!F129</f>
        <v>114.10261292857025</v>
      </c>
      <c r="AA129" s="43">
        <f>'Population Estimate'!O128*Assumptions!H$41*'Property % affected'!G129</f>
        <v>61.026197263271101</v>
      </c>
      <c r="AB129" s="44">
        <f>'Population Estimate'!J128*Assumptions!C$41*'Property % affected'!H129</f>
        <v>142.10720794368868</v>
      </c>
      <c r="AC129" s="44">
        <f>'Population Estimate'!K128*Assumptions!D$41*'Property % affected'!I129</f>
        <v>170.31684204837345</v>
      </c>
      <c r="AD129" s="44">
        <f>'Population Estimate'!L128*Assumptions!E$41*'Property % affected'!J129</f>
        <v>110.16340101049008</v>
      </c>
      <c r="AE129" s="44">
        <f>'Population Estimate'!M128*Assumptions!F$41*'Property % affected'!K129</f>
        <v>132.03773194994673</v>
      </c>
      <c r="AF129" s="44">
        <f>'Population Estimate'!N128*Assumptions!G$41*'Property % affected'!L129</f>
        <v>106.63117177575471</v>
      </c>
      <c r="AG129" s="44">
        <f>'Population Estimate'!O128*Assumptions!H$41*'Property % affected'!M129</f>
        <v>40.771434858033864</v>
      </c>
      <c r="AH129" s="45">
        <f>'Population Estimate'!J128*Assumptions!C$41*'Property % affected'!N129</f>
        <v>2673.8779993513313</v>
      </c>
      <c r="AI129" s="45">
        <f>'Population Estimate'!K128*Assumptions!D$41*'Property % affected'!O129</f>
        <v>5372.629632438774</v>
      </c>
      <c r="AJ129" s="45">
        <f>'Population Estimate'!L128*Assumptions!E$41*'Property % affected'!P129</f>
        <v>4030.0223690018329</v>
      </c>
      <c r="AK129" s="45">
        <f>'Population Estimate'!M128*Assumptions!F$41*'Property % affected'!Q129</f>
        <v>2188.0547516426172</v>
      </c>
      <c r="AL129" s="45">
        <f>'Population Estimate'!N128*Assumptions!G$41*'Property % affected'!R129</f>
        <v>1378.2846322229514</v>
      </c>
      <c r="AM129" s="45">
        <f>'Population Estimate'!O128*Assumptions!H$41*'Property % affected'!S129</f>
        <v>702.66684888585883</v>
      </c>
    </row>
    <row r="130" spans="1:39" x14ac:dyDescent="0.35">
      <c r="A130">
        <v>2149</v>
      </c>
      <c r="B130" s="43">
        <f>'Property % affected'!B130*'Population Estimate'!B129</f>
        <v>99.899086958290383</v>
      </c>
      <c r="C130" s="43">
        <f>'Property % affected'!C130*'Population Estimate'!C129</f>
        <v>147.27714166860039</v>
      </c>
      <c r="D130" s="43">
        <f>'Property % affected'!D130*'Population Estimate'!D129</f>
        <v>160.87959470521363</v>
      </c>
      <c r="E130" s="43">
        <f>'Property % affected'!E130*'Population Estimate'!E129</f>
        <v>156.10838376319367</v>
      </c>
      <c r="F130" s="43">
        <f>'Property % affected'!F130*'Population Estimate'!F129</f>
        <v>119.0429882009641</v>
      </c>
      <c r="G130" s="43">
        <f>'Property % affected'!G130*'Population Estimate'!G129</f>
        <v>68.188950655940431</v>
      </c>
      <c r="H130" s="44">
        <f>'Property % affected'!H130*'Population Estimate'!B129</f>
        <v>154.83575506544727</v>
      </c>
      <c r="I130" s="44">
        <f>'Property % affected'!I130*'Population Estimate'!C129</f>
        <v>189.18599837074251</v>
      </c>
      <c r="J130" s="44">
        <f>'Property % affected'!J130*'Population Estimate'!D129</f>
        <v>123.666980829034</v>
      </c>
      <c r="K130" s="44">
        <f>'Property % affected'!K130*'Population Estimate'!E129</f>
        <v>134.279741511043</v>
      </c>
      <c r="L130" s="44">
        <f>'Property % affected'!L130*'Population Estimate'!F129</f>
        <v>110.4182472741383</v>
      </c>
      <c r="M130" s="44">
        <f>'Property % affected'!M130*'Population Estimate'!G129</f>
        <v>45.217040262355269</v>
      </c>
      <c r="N130" s="45">
        <f>'Property % affected'!N130*'Population Estimate'!B129</f>
        <v>2912.023590557234</v>
      </c>
      <c r="O130" s="45">
        <f>'Property % affected'!O130*'Population Estimate'!C129</f>
        <v>5965.082433529612</v>
      </c>
      <c r="P130" s="45">
        <f>'Property % affected'!P130*'Population Estimate'!D129</f>
        <v>4521.9112169159771</v>
      </c>
      <c r="Q130" s="45">
        <f>'Property % affected'!Q130*'Population Estimate'!E129</f>
        <v>2224.1740909004029</v>
      </c>
      <c r="R130" s="45">
        <f>'Property % affected'!R130*'Population Estimate'!F129</f>
        <v>1426.5721213729678</v>
      </c>
      <c r="S130" s="45">
        <f>'Property % affected'!S130*'Population Estimate'!G129</f>
        <v>778.92160811821725</v>
      </c>
      <c r="U130">
        <v>2149</v>
      </c>
      <c r="V130" s="43">
        <f>'Population Estimate'!J129*Assumptions!C$41*'Property % affected'!B130</f>
        <v>93.003619547493557</v>
      </c>
      <c r="W130" s="43">
        <f>'Population Estimate'!K129*Assumptions!D$41*'Property % affected'!C130</f>
        <v>134.49230388341712</v>
      </c>
      <c r="X130" s="43">
        <f>'Population Estimate'!L129*Assumptions!E$41*'Property % affected'!D130</f>
        <v>145.37108171254329</v>
      </c>
      <c r="Y130" s="43">
        <f>'Population Estimate'!M129*Assumptions!F$41*'Property % affected'!E130</f>
        <v>155.70668838056258</v>
      </c>
      <c r="Z130" s="43">
        <f>'Population Estimate'!N129*Assumptions!G$41*'Property % affected'!F130</f>
        <v>116.61129924259374</v>
      </c>
      <c r="AA130" s="43">
        <f>'Population Estimate'!O129*Assumptions!H$41*'Property % affected'!G130</f>
        <v>62.367933284400671</v>
      </c>
      <c r="AB130" s="44">
        <f>'Population Estimate'!J129*Assumptions!C$41*'Property % affected'!H130</f>
        <v>144.14832101987204</v>
      </c>
      <c r="AC130" s="44">
        <f>'Population Estimate'!K129*Assumptions!D$41*'Property % affected'!I130</f>
        <v>172.76313550828678</v>
      </c>
      <c r="AD130" s="44">
        <f>'Population Estimate'!L129*Assumptions!E$41*'Property % affected'!J130</f>
        <v>111.74569906259482</v>
      </c>
      <c r="AE130" s="44">
        <f>'Population Estimate'!M129*Assumptions!F$41*'Property % affected'!K130</f>
        <v>133.93421521165024</v>
      </c>
      <c r="AF130" s="44">
        <f>'Population Estimate'!N129*Assumptions!G$41*'Property % affected'!L130</f>
        <v>108.16273574207013</v>
      </c>
      <c r="AG130" s="44">
        <f>'Population Estimate'!O129*Assumptions!H$41*'Property % affected'!M130</f>
        <v>41.357042794659193</v>
      </c>
      <c r="AH130" s="45">
        <f>'Population Estimate'!J129*Assumptions!C$41*'Property % affected'!N130</f>
        <v>2711.0231171841128</v>
      </c>
      <c r="AI130" s="45">
        <f>'Population Estimate'!K129*Assumptions!D$41*'Property % affected'!O130</f>
        <v>5447.2654089466205</v>
      </c>
      <c r="AJ130" s="45">
        <f>'Population Estimate'!L129*Assumptions!E$41*'Property % affected'!P130</f>
        <v>4086.0068439111724</v>
      </c>
      <c r="AK130" s="45">
        <f>'Population Estimate'!M129*Assumptions!F$41*'Property % affected'!Q130</f>
        <v>2218.4508847474413</v>
      </c>
      <c r="AL130" s="45">
        <f>'Population Estimate'!N129*Assumptions!G$41*'Property % affected'!R130</f>
        <v>1397.4315585537163</v>
      </c>
      <c r="AM130" s="45">
        <f>'Population Estimate'!O129*Assumptions!H$41*'Property % affected'!S130</f>
        <v>712.42819286093425</v>
      </c>
    </row>
    <row r="131" spans="1:39" x14ac:dyDescent="0.35">
      <c r="A131">
        <v>2150</v>
      </c>
      <c r="B131" s="43">
        <f>'Property % affected'!B131*'Population Estimate'!B130</f>
        <v>99.252843888445611</v>
      </c>
      <c r="C131" s="43">
        <f>'Property % affected'!C131*'Population Estimate'!C130</f>
        <v>146.32441191853152</v>
      </c>
      <c r="D131" s="43">
        <f>'Property % affected'!D131*'Population Estimate'!D130</f>
        <v>159.83887124794029</v>
      </c>
      <c r="E131" s="43">
        <f>'Property % affected'!E131*'Population Estimate'!E130</f>
        <v>155.09852507255562</v>
      </c>
      <c r="F131" s="43">
        <f>'Property % affected'!F131*'Population Estimate'!F130</f>
        <v>118.27290402421275</v>
      </c>
      <c r="G131" s="43">
        <f>'Property % affected'!G131*'Population Estimate'!G130</f>
        <v>67.747839148887437</v>
      </c>
      <c r="H131" s="44">
        <f>'Property % affected'!H131*'Population Estimate'!B130</f>
        <v>152.68667369266439</v>
      </c>
      <c r="I131" s="44">
        <f>'Property % affected'!I131*'Population Estimate'!C130</f>
        <v>186.5601442524993</v>
      </c>
      <c r="J131" s="44">
        <f>'Property % affected'!J131*'Population Estimate'!D130</f>
        <v>121.95051421048301</v>
      </c>
      <c r="K131" s="44">
        <f>'Property % affected'!K131*'Population Estimate'!E130</f>
        <v>132.41597244102749</v>
      </c>
      <c r="L131" s="44">
        <f>'Property % affected'!L131*'Population Estimate'!F130</f>
        <v>108.88566974815353</v>
      </c>
      <c r="M131" s="44">
        <f>'Property % affected'!M131*'Population Estimate'!G130</f>
        <v>44.589439105767589</v>
      </c>
      <c r="N131" s="45">
        <f>'Property % affected'!N131*'Population Estimate'!B130</f>
        <v>2870.2710988382314</v>
      </c>
      <c r="O131" s="45">
        <f>'Property % affected'!O131*'Population Estimate'!C130</f>
        <v>5879.5552916078468</v>
      </c>
      <c r="P131" s="45">
        <f>'Property % affected'!P131*'Population Estimate'!D130</f>
        <v>4457.0762130888879</v>
      </c>
      <c r="Q131" s="45">
        <f>'Property % affected'!Q131*'Population Estimate'!E130</f>
        <v>2192.2839610906472</v>
      </c>
      <c r="R131" s="45">
        <f>'Property % affected'!R131*'Population Estimate'!F130</f>
        <v>1406.1179805214556</v>
      </c>
      <c r="S131" s="45">
        <f>'Property % affected'!S131*'Population Estimate'!G130</f>
        <v>767.75345752418809</v>
      </c>
      <c r="U131">
        <v>2150</v>
      </c>
      <c r="V131" s="43">
        <f>'Population Estimate'!J130*Assumptions!C$41*'Property % affected'!B131</f>
        <v>92.401982971694395</v>
      </c>
      <c r="W131" s="43">
        <f>'Population Estimate'!K130*Assumptions!D$41*'Property % affected'!C131</f>
        <v>133.62227872124117</v>
      </c>
      <c r="X131" s="43">
        <f>'Population Estimate'!L130*Assumptions!E$41*'Property % affected'!D131</f>
        <v>144.43068218565077</v>
      </c>
      <c r="Y131" s="43">
        <f>'Population Estimate'!M130*Assumptions!F$41*'Property % affected'!E131</f>
        <v>154.69942824077336</v>
      </c>
      <c r="Z131" s="43">
        <f>'Population Estimate'!N130*Assumptions!G$41*'Property % affected'!F131</f>
        <v>115.85694556133753</v>
      </c>
      <c r="AA131" s="43">
        <f>'Population Estimate'!O130*Assumptions!H$41*'Property % affected'!G131</f>
        <v>61.96447769844108</v>
      </c>
      <c r="AB131" s="44">
        <f>'Population Estimate'!J130*Assumptions!C$41*'Property % affected'!H131</f>
        <v>142.14757854607592</v>
      </c>
      <c r="AC131" s="44">
        <f>'Population Estimate'!K130*Assumptions!D$41*'Property % affected'!I131</f>
        <v>170.36522659979536</v>
      </c>
      <c r="AD131" s="44">
        <f>'Population Estimate'!L130*Assumptions!E$41*'Property % affected'!J131</f>
        <v>110.19469683935176</v>
      </c>
      <c r="AE131" s="44">
        <f>'Population Estimate'!M130*Assumptions!F$41*'Property % affected'!K131</f>
        <v>132.07524195984556</v>
      </c>
      <c r="AF131" s="44">
        <f>'Population Estimate'!N130*Assumptions!G$41*'Property % affected'!L131</f>
        <v>106.66146414937975</v>
      </c>
      <c r="AG131" s="44">
        <f>'Population Estimate'!O130*Assumptions!H$41*'Property % affected'!M131</f>
        <v>40.783017432973075</v>
      </c>
      <c r="AH131" s="45">
        <f>'Population Estimate'!J130*Assumptions!C$41*'Property % affected'!N131</f>
        <v>2672.1525631757936</v>
      </c>
      <c r="AI131" s="45">
        <f>'Population Estimate'!K130*Assumptions!D$41*'Property % affected'!O131</f>
        <v>5369.1627092927574</v>
      </c>
      <c r="AJ131" s="45">
        <f>'Population Estimate'!L130*Assumptions!E$41*'Property % affected'!P131</f>
        <v>4027.4218216375225</v>
      </c>
      <c r="AK131" s="45">
        <f>'Population Estimate'!M130*Assumptions!F$41*'Property % affected'!Q131</f>
        <v>2186.6428140660123</v>
      </c>
      <c r="AL131" s="45">
        <f>'Population Estimate'!N130*Assumptions!G$41*'Property % affected'!R131</f>
        <v>1377.3952340659666</v>
      </c>
      <c r="AM131" s="45">
        <f>'Population Estimate'!O130*Assumptions!H$41*'Property % affected'!S131</f>
        <v>702.21342251385795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2</v>
      </c>
      <c r="N2" s="34" t="s">
        <v>128</v>
      </c>
      <c r="O2" s="46">
        <f>Assumptions!E36</f>
        <v>10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2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40.282948611134898</v>
      </c>
      <c r="I4" s="44">
        <f>Displacement_Number!I4*'Temporary Relocation Numbers'!$I$2</f>
        <v>49.219702820537584</v>
      </c>
      <c r="J4" s="44">
        <f>Displacement_Number!J4*'Temporary Relocation Numbers'!$I$2</f>
        <v>32.17390344707195</v>
      </c>
      <c r="K4" s="44">
        <f>Displacement_Number!K4*'Temporary Relocation Numbers'!$I$2</f>
        <v>34.934979485322536</v>
      </c>
      <c r="L4" s="44">
        <f>Displacement_Number!L4*'Temporary Relocation Numbers'!$I$2</f>
        <v>28.727037749101243</v>
      </c>
      <c r="M4" s="44">
        <f>Displacement_Number!M4*'Temporary Relocation Numbers'!$I$2</f>
        <v>11.763921766430228</v>
      </c>
      <c r="N4" s="45">
        <f>Displacement_Number!N4*'Temporary Relocation Numbers'!$O$2</f>
        <v>4016.5003486982318</v>
      </c>
      <c r="O4" s="45">
        <f>Displacement_Number!O4*'Temporary Relocation Numbers'!$O$2</f>
        <v>8227.528015904807</v>
      </c>
      <c r="P4" s="45">
        <f>Displacement_Number!P4*'Temporary Relocation Numbers'!$O$2</f>
        <v>6236.9886145221808</v>
      </c>
      <c r="Q4" s="45">
        <f>Displacement_Number!Q4*'Temporary Relocation Numbers'!$O$2</f>
        <v>3067.7622395076751</v>
      </c>
      <c r="R4" s="45">
        <f>Displacement_Number!R4*'Temporary Relocation Numbers'!$O$2</f>
        <v>1967.6445759291607</v>
      </c>
      <c r="S4" s="45">
        <f>Displacement_Number!S4*'Temporary Relocation Numbers'!$O$2</f>
        <v>1074.352186143087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37.502445126905293</v>
      </c>
      <c r="AC4" s="44">
        <f>Displacement_Number!AC4*'Temporary Relocation Numbers'!$I$2</f>
        <v>44.947037631180152</v>
      </c>
      <c r="AD4" s="44">
        <f>Displacement_Number!AD4*'Temporary Relocation Numbers'!$I$2</f>
        <v>29.072395138649618</v>
      </c>
      <c r="AE4" s="44">
        <f>Displacement_Number!AE4*'Temporary Relocation Numbers'!$I$2</f>
        <v>34.845085402677704</v>
      </c>
      <c r="AF4" s="44">
        <f>Displacement_Number!AF4*'Temporary Relocation Numbers'!$I$2</f>
        <v>28.140231070632677</v>
      </c>
      <c r="AG4" s="44">
        <f>Displacement_Number!AG4*'Temporary Relocation Numbers'!$I$2</f>
        <v>10.759682922730399</v>
      </c>
      <c r="AH4" s="45">
        <f>Displacement_Number!AH4*'Temporary Relocation Numbers'!$O$2</f>
        <v>3739.2641085765781</v>
      </c>
      <c r="AI4" s="45">
        <f>Displacement_Number!AI4*'Temporary Relocation Numbers'!$O$2</f>
        <v>7513.312558810434</v>
      </c>
      <c r="AJ4" s="45">
        <f>Displacement_Number!AJ4*'Temporary Relocation Numbers'!$O$2</f>
        <v>5635.7537646912242</v>
      </c>
      <c r="AK4" s="45">
        <f>Displacement_Number!AK4*'Temporary Relocation Numbers'!$O$2</f>
        <v>3059.8683269777171</v>
      </c>
      <c r="AL4" s="45">
        <f>Displacement_Number!AL4*'Temporary Relocation Numbers'!$O$2</f>
        <v>1927.4515359056099</v>
      </c>
      <c r="AM4" s="45">
        <f>Displacement_Number!AM4*'Temporary Relocation Numbers'!$O$2</f>
        <v>982.6390467189957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40.861540326130743</v>
      </c>
      <c r="I5" s="44">
        <f>Displacement_Number!I5*'Temporary Relocation Numbers'!$I$2</f>
        <v>49.926654849829916</v>
      </c>
      <c r="J5" s="44">
        <f>Displacement_Number!J5*'Temporary Relocation Numbers'!$I$2</f>
        <v>32.636023391499407</v>
      </c>
      <c r="K5" s="44">
        <f>Displacement_Number!K5*'Temporary Relocation Numbers'!$I$2</f>
        <v>35.436757294312663</v>
      </c>
      <c r="L5" s="44">
        <f>Displacement_Number!L5*'Temporary Relocation Numbers'!$I$2</f>
        <v>29.139649700586055</v>
      </c>
      <c r="M5" s="44">
        <f>Displacement_Number!M5*'Temporary Relocation Numbers'!$I$2</f>
        <v>11.932889230446364</v>
      </c>
      <c r="N5" s="45">
        <f>Displacement_Number!N5*'Temporary Relocation Numbers'!$O$2</f>
        <v>4072.2969777007524</v>
      </c>
      <c r="O5" s="45">
        <f>Displacement_Number!O5*'Temporary Relocation Numbers'!$O$2</f>
        <v>8341.8236186576032</v>
      </c>
      <c r="P5" s="45">
        <f>Displacement_Number!P5*'Temporary Relocation Numbers'!$O$2</f>
        <v>6323.6319382132206</v>
      </c>
      <c r="Q5" s="45">
        <f>Displacement_Number!Q5*'Temporary Relocation Numbers'!$O$2</f>
        <v>3110.3791389687262</v>
      </c>
      <c r="R5" s="45">
        <f>Displacement_Number!R5*'Temporary Relocation Numbers'!$O$2</f>
        <v>1994.9788034607288</v>
      </c>
      <c r="S5" s="45">
        <f>Displacement_Number!S5*'Temporary Relocation Numbers'!$O$2</f>
        <v>1089.2769278694759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38.041099937206738</v>
      </c>
      <c r="AC5" s="44">
        <f>Displacement_Number!AC5*'Temporary Relocation Numbers'!$I$2</f>
        <v>45.592620551091301</v>
      </c>
      <c r="AD5" s="44">
        <f>Displacement_Number!AD5*'Temporary Relocation Numbers'!$I$2</f>
        <v>29.489967524541413</v>
      </c>
      <c r="AE5" s="44">
        <f>Displacement_Number!AE5*'Temporary Relocation Numbers'!$I$2</f>
        <v>35.345572045721966</v>
      </c>
      <c r="AF5" s="44">
        <f>Displacement_Number!AF5*'Temporary Relocation Numbers'!$I$2</f>
        <v>28.544414605276817</v>
      </c>
      <c r="AG5" s="44">
        <f>Displacement_Number!AG5*'Temporary Relocation Numbers'!$I$2</f>
        <v>10.914226311675696</v>
      </c>
      <c r="AH5" s="45">
        <f>Displacement_Number!AH5*'Temporary Relocation Numbers'!$O$2</f>
        <v>3791.2094127208456</v>
      </c>
      <c r="AI5" s="45">
        <f>Displacement_Number!AI5*'Temporary Relocation Numbers'!$O$2</f>
        <v>7617.6863860303893</v>
      </c>
      <c r="AJ5" s="45">
        <f>Displacement_Number!AJ5*'Temporary Relocation Numbers'!$O$2</f>
        <v>5714.0448227412871</v>
      </c>
      <c r="AK5" s="45">
        <f>Displacement_Number!AK5*'Temporary Relocation Numbers'!$O$2</f>
        <v>3102.3755653730213</v>
      </c>
      <c r="AL5" s="45">
        <f>Displacement_Number!AL5*'Temporary Relocation Numbers'!$O$2</f>
        <v>1954.2274076677322</v>
      </c>
      <c r="AM5" s="45">
        <f>Displacement_Number!AM5*'Temporary Relocation Numbers'!$O$2</f>
        <v>996.28972307233892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41.448442464871711</v>
      </c>
      <c r="I6" s="44">
        <f>Displacement_Number!I6*'Temporary Relocation Numbers'!$I$2</f>
        <v>50.643760966674186</v>
      </c>
      <c r="J6" s="44">
        <f>Displacement_Number!J6*'Temporary Relocation Numbers'!$I$2</f>
        <v>33.104780853298337</v>
      </c>
      <c r="K6" s="44">
        <f>Displacement_Number!K6*'Temporary Relocation Numbers'!$I$2</f>
        <v>35.9457422341872</v>
      </c>
      <c r="L6" s="44">
        <f>Displacement_Number!L6*'Temporary Relocation Numbers'!$I$2</f>
        <v>29.558188076646726</v>
      </c>
      <c r="M6" s="44">
        <f>Displacement_Number!M6*'Temporary Relocation Numbers'!$I$2</f>
        <v>12.104283606546998</v>
      </c>
      <c r="N6" s="45">
        <f>Displacement_Number!N6*'Temporary Relocation Numbers'!$O$2</f>
        <v>4128.868725223816</v>
      </c>
      <c r="O6" s="45">
        <f>Displacement_Number!O6*'Temporary Relocation Numbers'!$O$2</f>
        <v>8457.7069990251803</v>
      </c>
      <c r="P6" s="45">
        <f>Displacement_Number!P6*'Temporary Relocation Numbers'!$O$2</f>
        <v>6411.4788981467173</v>
      </c>
      <c r="Q6" s="45">
        <f>Displacement_Number!Q6*'Temporary Relocation Numbers'!$O$2</f>
        <v>3153.5880660961602</v>
      </c>
      <c r="R6" s="45">
        <f>Displacement_Number!R6*'Temporary Relocation Numbers'!$O$2</f>
        <v>2022.692754039786</v>
      </c>
      <c r="S6" s="45">
        <f>Displacement_Number!S6*'Temporary Relocation Numbers'!$O$2</f>
        <v>1104.4090019012974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38.587491549833445</v>
      </c>
      <c r="AC6" s="44">
        <f>Displacement_Number!AC6*'Temporary Relocation Numbers'!$I$2</f>
        <v>46.247476102269069</v>
      </c>
      <c r="AD6" s="44">
        <f>Displacement_Number!AD6*'Temporary Relocation Numbers'!$I$2</f>
        <v>29.913537582679606</v>
      </c>
      <c r="AE6" s="44">
        <f>Displacement_Number!AE6*'Temporary Relocation Numbers'!$I$2</f>
        <v>35.853247274386597</v>
      </c>
      <c r="AF6" s="44">
        <f>Displacement_Number!AF6*'Temporary Relocation Numbers'!$I$2</f>
        <v>28.954403505529616</v>
      </c>
      <c r="AG6" s="44">
        <f>Displacement_Number!AG6*'Temporary Relocation Numbers'!$I$2</f>
        <v>11.070989436949491</v>
      </c>
      <c r="AH6" s="45">
        <f>Displacement_Number!AH6*'Temporary Relocation Numbers'!$O$2</f>
        <v>3843.8763333501465</v>
      </c>
      <c r="AI6" s="45">
        <f>Displacement_Number!AI6*'Temporary Relocation Numbers'!$O$2</f>
        <v>7723.5101590263621</v>
      </c>
      <c r="AJ6" s="45">
        <f>Displacement_Number!AJ6*'Temporary Relocation Numbers'!$O$2</f>
        <v>5793.4234885944097</v>
      </c>
      <c r="AK6" s="45">
        <f>Displacement_Number!AK6*'Temporary Relocation Numbers'!$O$2</f>
        <v>3145.4733080393958</v>
      </c>
      <c r="AL6" s="45">
        <f>Displacement_Number!AL6*'Temporary Relocation Numbers'!$O$2</f>
        <v>1981.3752458815475</v>
      </c>
      <c r="AM6" s="45">
        <f>Displacement_Number!AM6*'Temporary Relocation Numbers'!$O$2</f>
        <v>1010.1300326033233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42.043774391567545</v>
      </c>
      <c r="I7" s="44">
        <f>Displacement_Number!I7*'Temporary Relocation Numbers'!$I$2</f>
        <v>51.371167016176926</v>
      </c>
      <c r="J7" s="44">
        <f>Displacement_Number!J7*'Temporary Relocation Numbers'!$I$2</f>
        <v>33.580271168403435</v>
      </c>
      <c r="K7" s="44">
        <f>Displacement_Number!K7*'Temporary Relocation Numbers'!$I$2</f>
        <v>36.462037822348982</v>
      </c>
      <c r="L7" s="44">
        <f>Displacement_Number!L7*'Temporary Relocation Numbers'!$I$2</f>
        <v>29.982737999655829</v>
      </c>
      <c r="M7" s="44">
        <f>Displacement_Number!M7*'Temporary Relocation Numbers'!$I$2</f>
        <v>12.278139752935749</v>
      </c>
      <c r="N7" s="45">
        <f>Displacement_Number!N7*'Temporary Relocation Numbers'!$O$2</f>
        <v>4186.226359099308</v>
      </c>
      <c r="O7" s="45">
        <f>Displacement_Number!O7*'Temporary Relocation Numbers'!$O$2</f>
        <v>8575.2002141794037</v>
      </c>
      <c r="P7" s="45">
        <f>Displacement_Number!P7*'Temporary Relocation Numbers'!$O$2</f>
        <v>6500.546215059393</v>
      </c>
      <c r="Q7" s="45">
        <f>Displacement_Number!Q7*'Temporary Relocation Numbers'!$O$2</f>
        <v>3197.3972452507865</v>
      </c>
      <c r="R7" s="45">
        <f>Displacement_Number!R7*'Temporary Relocation Numbers'!$O$2</f>
        <v>2050.7917027227663</v>
      </c>
      <c r="S7" s="45">
        <f>Displacement_Number!S7*'Temporary Relocation Numbers'!$O$2</f>
        <v>1119.751288468284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39.1417310899607</v>
      </c>
      <c r="AC7" s="44">
        <f>Displacement_Number!AC7*'Temporary Relocation Numbers'!$I$2</f>
        <v>46.91173746929433</v>
      </c>
      <c r="AD7" s="44">
        <f>Displacement_Number!AD7*'Temporary Relocation Numbers'!$I$2</f>
        <v>30.343191458780687</v>
      </c>
      <c r="AE7" s="44">
        <f>Displacement_Number!AE7*'Temporary Relocation Numbers'!$I$2</f>
        <v>36.368214339705219</v>
      </c>
      <c r="AF7" s="44">
        <f>Displacement_Number!AF7*'Temporary Relocation Numbers'!$I$2</f>
        <v>29.370281154970485</v>
      </c>
      <c r="AG7" s="44">
        <f>Displacement_Number!AG7*'Temporary Relocation Numbers'!$I$2</f>
        <v>11.230004181050294</v>
      </c>
      <c r="AH7" s="45">
        <f>Displacement_Number!AH7*'Temporary Relocation Numbers'!$O$2</f>
        <v>3897.2748950539976</v>
      </c>
      <c r="AI7" s="45">
        <f>Displacement_Number!AI7*'Temporary Relocation Numbers'!$O$2</f>
        <v>7830.8040202306947</v>
      </c>
      <c r="AJ7" s="45">
        <f>Displacement_Number!AJ7*'Temporary Relocation Numbers'!$O$2</f>
        <v>5873.9048711373871</v>
      </c>
      <c r="AK7" s="45">
        <f>Displacement_Number!AK7*'Temporary Relocation Numbers'!$O$2</f>
        <v>3189.169758174869</v>
      </c>
      <c r="AL7" s="45">
        <f>Displacement_Number!AL7*'Temporary Relocation Numbers'!$O$2</f>
        <v>2008.9002178500075</v>
      </c>
      <c r="AM7" s="45">
        <f>Displacement_Number!AM7*'Temporary Relocation Numbers'!$O$2</f>
        <v>1024.1626096680156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42.647657184879044</v>
      </c>
      <c r="I8" s="44">
        <f>Displacement_Number!I8*'Temporary Relocation Numbers'!$I$2</f>
        <v>52.109020938245855</v>
      </c>
      <c r="J8" s="44">
        <f>Displacement_Number!J8*'Temporary Relocation Numbers'!$I$2</f>
        <v>34.062591042077763</v>
      </c>
      <c r="K8" s="44">
        <f>Displacement_Number!K8*'Temporary Relocation Numbers'!$I$2</f>
        <v>36.985749063041148</v>
      </c>
      <c r="L8" s="44">
        <f>Displacement_Number!L8*'Temporary Relocation Numbers'!$I$2</f>
        <v>30.413385814614845</v>
      </c>
      <c r="M8" s="44">
        <f>Displacement_Number!M8*'Temporary Relocation Numbers'!$I$2</f>
        <v>12.454493028491303</v>
      </c>
      <c r="N8" s="45">
        <f>Displacement_Number!N8*'Temporary Relocation Numbers'!$O$2</f>
        <v>4244.3807967442435</v>
      </c>
      <c r="O8" s="45">
        <f>Displacement_Number!O8*'Temporary Relocation Numbers'!$O$2</f>
        <v>8694.3256277071196</v>
      </c>
      <c r="P8" s="45">
        <f>Displacement_Number!P8*'Temporary Relocation Numbers'!$O$2</f>
        <v>6590.850841969972</v>
      </c>
      <c r="Q8" s="45">
        <f>Displacement_Number!Q8*'Temporary Relocation Numbers'!$O$2</f>
        <v>3241.8150150450201</v>
      </c>
      <c r="R8" s="45">
        <f>Displacement_Number!R8*'Temporary Relocation Numbers'!$O$2</f>
        <v>2079.2809978464065</v>
      </c>
      <c r="S8" s="45">
        <f>Displacement_Number!S8*'Temporary Relocation Numbers'!$O$2</f>
        <v>1135.3067078118938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39.703931278876034</v>
      </c>
      <c r="AC8" s="44">
        <f>Displacement_Number!AC8*'Temporary Relocation Numbers'!$I$2</f>
        <v>47.585539749703628</v>
      </c>
      <c r="AD8" s="44">
        <f>Displacement_Number!AD8*'Temporary Relocation Numbers'!$I$2</f>
        <v>30.779016535888626</v>
      </c>
      <c r="AE8" s="44">
        <f>Displacement_Number!AE8*'Temporary Relocation Numbers'!$I$2</f>
        <v>36.890577975725904</v>
      </c>
      <c r="AF8" s="44">
        <f>Displacement_Number!AF8*'Temporary Relocation Numbers'!$I$2</f>
        <v>29.792132134833142</v>
      </c>
      <c r="AG8" s="44">
        <f>Displacement_Number!AG8*'Temporary Relocation Numbers'!$I$2</f>
        <v>11.391302884411058</v>
      </c>
      <c r="AH8" s="45">
        <f>Displacement_Number!AH8*'Temporary Relocation Numbers'!$O$2</f>
        <v>3951.4152616820347</v>
      </c>
      <c r="AI8" s="45">
        <f>Displacement_Number!AI8*'Temporary Relocation Numbers'!$O$2</f>
        <v>7939.588391891426</v>
      </c>
      <c r="AJ8" s="45">
        <f>Displacement_Number!AJ8*'Temporary Relocation Numbers'!$O$2</f>
        <v>5955.5042891474386</v>
      </c>
      <c r="AK8" s="45">
        <f>Displacement_Number!AK8*'Temporary Relocation Numbers'!$O$2</f>
        <v>3233.4732329350823</v>
      </c>
      <c r="AL8" s="45">
        <f>Displacement_Number!AL8*'Temporary Relocation Numbers'!$O$2</f>
        <v>2036.8075626594728</v>
      </c>
      <c r="AM8" s="45">
        <f>Displacement_Number!AM8*'Temporary Relocation Numbers'!$O$2</f>
        <v>1038.3901252185665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43.260213662542974</v>
      </c>
      <c r="I9" s="44">
        <f>Displacement_Number!I9*'Temporary Relocation Numbers'!$I$2</f>
        <v>52.857472797678021</v>
      </c>
      <c r="J9" s="44">
        <f>Displacement_Number!J9*'Temporary Relocation Numbers'!$I$2</f>
        <v>34.551838568580578</v>
      </c>
      <c r="K9" s="44">
        <f>Displacement_Number!K9*'Temporary Relocation Numbers'!$I$2</f>
        <v>37.516982468702899</v>
      </c>
      <c r="L9" s="44">
        <f>Displacement_Number!L9*'Temporary Relocation Numbers'!$I$2</f>
        <v>30.850219106715116</v>
      </c>
      <c r="M9" s="44">
        <f>Displacement_Number!M9*'Temporary Relocation Numbers'!$I$2</f>
        <v>12.633379299958694</v>
      </c>
      <c r="N9" s="45">
        <f>Displacement_Number!N9*'Temporary Relocation Numbers'!$O$2</f>
        <v>4303.3431072387793</v>
      </c>
      <c r="O9" s="45">
        <f>Displacement_Number!O9*'Temporary Relocation Numbers'!$O$2</f>
        <v>8815.1059138668115</v>
      </c>
      <c r="P9" s="45">
        <f>Displacement_Number!P9*'Temporary Relocation Numbers'!$O$2</f>
        <v>6682.4099674060071</v>
      </c>
      <c r="Q9" s="45">
        <f>Displacement_Number!Q9*'Temporary Relocation Numbers'!$O$2</f>
        <v>3286.849829930045</v>
      </c>
      <c r="R9" s="45">
        <f>Displacement_Number!R9*'Temporary Relocation Numbers'!$O$2</f>
        <v>2108.1660620457474</v>
      </c>
      <c r="S9" s="45">
        <f>Displacement_Number!S9*'Temporary Relocation Numbers'!$O$2</f>
        <v>1151.0782207411489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40.274206456904381</v>
      </c>
      <c r="AC9" s="44">
        <f>Displacement_Number!AC9*'Temporary Relocation Numbers'!$I$2</f>
        <v>48.269019981465348</v>
      </c>
      <c r="AD9" s="44">
        <f>Displacement_Number!AD9*'Temporary Relocation Numbers'!$I$2</f>
        <v>31.221101452146783</v>
      </c>
      <c r="AE9" s="44">
        <f>Displacement_Number!AE9*'Temporary Relocation Numbers'!$I$2</f>
        <v>37.420444420811869</v>
      </c>
      <c r="AF9" s="44">
        <f>Displacement_Number!AF9*'Temporary Relocation Numbers'!$I$2</f>
        <v>30.220042241207803</v>
      </c>
      <c r="AG9" s="44">
        <f>Displacement_Number!AG9*'Temporary Relocation Numbers'!$I$2</f>
        <v>11.554918351976573</v>
      </c>
      <c r="AH9" s="45">
        <f>Displacement_Number!AH9*'Temporary Relocation Numbers'!$O$2</f>
        <v>4006.3077382785882</v>
      </c>
      <c r="AI9" s="45">
        <f>Displacement_Number!AI9*'Temporary Relocation Numbers'!$O$2</f>
        <v>8049.8839799594452</v>
      </c>
      <c r="AJ9" s="45">
        <f>Displacement_Number!AJ9*'Temporary Relocation Numbers'!$O$2</f>
        <v>6038.2372742079697</v>
      </c>
      <c r="AK9" s="45">
        <f>Displacement_Number!AK9*'Temporary Relocation Numbers'!$O$2</f>
        <v>3278.392165016372</v>
      </c>
      <c r="AL9" s="45">
        <f>Displacement_Number!AL9*'Temporary Relocation Numbers'!$O$2</f>
        <v>2065.1025921769151</v>
      </c>
      <c r="AM9" s="45">
        <f>Displacement_Number!AM9*'Temporary Relocation Numbers'!$O$2</f>
        <v>1052.8152873116007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43.881568406350837</v>
      </c>
      <c r="I10" s="44">
        <f>Displacement_Number!I10*'Temporary Relocation Numbers'!$I$2</f>
        <v>53.616674814679847</v>
      </c>
      <c r="J10" s="44">
        <f>Displacement_Number!J10*'Temporary Relocation Numbers'!$I$2</f>
        <v>35.048113251117812</v>
      </c>
      <c r="K10" s="44">
        <f>Displacement_Number!K10*'Temporary Relocation Numbers'!$I$2</f>
        <v>38.055846081632055</v>
      </c>
      <c r="L10" s="44">
        <f>Displacement_Number!L10*'Temporary Relocation Numbers'!$I$2</f>
        <v>31.293326719150862</v>
      </c>
      <c r="M10" s="44">
        <f>Displacement_Number!M10*'Temporary Relocation Numbers'!$I$2</f>
        <v>12.814834949243899</v>
      </c>
      <c r="N10" s="45">
        <f>Displacement_Number!N10*'Temporary Relocation Numbers'!$O$2</f>
        <v>4363.1245134330966</v>
      </c>
      <c r="O10" s="45">
        <f>Displacement_Number!O10*'Temporary Relocation Numbers'!$O$2</f>
        <v>8937.5640619044079</v>
      </c>
      <c r="P10" s="45">
        <f>Displacement_Number!P10*'Temporary Relocation Numbers'!$O$2</f>
        <v>6775.2410186755378</v>
      </c>
      <c r="Q10" s="45">
        <f>Displacement_Number!Q10*'Temporary Relocation Numbers'!$O$2</f>
        <v>3332.5102618050328</v>
      </c>
      <c r="R10" s="45">
        <f>Displacement_Number!R10*'Temporary Relocation Numbers'!$O$2</f>
        <v>2137.4523932862744</v>
      </c>
      <c r="S10" s="45">
        <f>Displacement_Number!S10*'Temporary Relocation Numbers'!$O$2</f>
        <v>1167.0688291961915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40.852672606662736</v>
      </c>
      <c r="AC10" s="44">
        <f>Displacement_Number!AC10*'Temporary Relocation Numbers'!$I$2</f>
        <v>48.962317170850447</v>
      </c>
      <c r="AD10" s="44">
        <f>Displacement_Number!AD10*'Temporary Relocation Numbers'!$I$2</f>
        <v>31.669536118825171</v>
      </c>
      <c r="AE10" s="44">
        <f>Displacement_Number!AE10*'Temporary Relocation Numbers'!$I$2</f>
        <v>37.957921439248388</v>
      </c>
      <c r="AF10" s="44">
        <f>Displacement_Number!AF10*'Temporary Relocation Numbers'!$I$2</f>
        <v>30.654098502490378</v>
      </c>
      <c r="AG10" s="44">
        <f>Displacement_Number!AG10*'Temporary Relocation Numbers'!$I$2</f>
        <v>11.720883859875343</v>
      </c>
      <c r="AH10" s="45">
        <f>Displacement_Number!AH10*'Temporary Relocation Numbers'!$O$2</f>
        <v>4061.9627730441402</v>
      </c>
      <c r="AI10" s="45">
        <f>Displacement_Number!AI10*'Temporary Relocation Numbers'!$O$2</f>
        <v>8161.7117780296476</v>
      </c>
      <c r="AJ10" s="45">
        <f>Displacement_Number!AJ10*'Temporary Relocation Numbers'!$O$2</f>
        <v>6122.1195736648506</v>
      </c>
      <c r="AK10" s="45">
        <f>Displacement_Number!AK10*'Temporary Relocation Numbers'!$O$2</f>
        <v>3323.93510426085</v>
      </c>
      <c r="AL10" s="45">
        <f>Displacement_Number!AL10*'Temporary Relocation Numbers'!$O$2</f>
        <v>2093.7906920609803</v>
      </c>
      <c r="AM10" s="45">
        <f>Displacement_Number!AM10*'Temporary Relocation Numbers'!$O$2</f>
        <v>1067.4408416236643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50.007501257501417</v>
      </c>
      <c r="I11" s="44">
        <f>Displacement_Number!I11*'Temporary Relocation Numbers'!$I$2</f>
        <v>61.101643140679094</v>
      </c>
      <c r="J11" s="44">
        <f>Displacement_Number!J11*'Temporary Relocation Numbers'!$I$2</f>
        <v>39.940882496457618</v>
      </c>
      <c r="K11" s="44">
        <f>Displacement_Number!K11*'Temporary Relocation Numbers'!$I$2</f>
        <v>43.368499347144329</v>
      </c>
      <c r="L11" s="44">
        <f>Displacement_Number!L11*'Temporary Relocation Numbers'!$I$2</f>
        <v>35.661922125665328</v>
      </c>
      <c r="M11" s="44">
        <f>Displacement_Number!M11*'Temporary Relocation Numbers'!$I$2</f>
        <v>14.603805153560577</v>
      </c>
      <c r="N11" s="45">
        <f>Displacement_Number!N11*'Temporary Relocation Numbers'!$O$2</f>
        <v>4969.9128273928964</v>
      </c>
      <c r="O11" s="45">
        <f>Displacement_Number!O11*'Temporary Relocation Numbers'!$O$2</f>
        <v>10180.52868767518</v>
      </c>
      <c r="P11" s="45">
        <f>Displacement_Number!P11*'Temporary Relocation Numbers'!$O$2</f>
        <v>7717.487122754419</v>
      </c>
      <c r="Q11" s="45">
        <f>Displacement_Number!Q11*'Temporary Relocation Numbers'!$O$2</f>
        <v>3795.9690232473695</v>
      </c>
      <c r="R11" s="45">
        <f>Displacement_Number!R11*'Temporary Relocation Numbers'!$O$2</f>
        <v>2434.7121047381015</v>
      </c>
      <c r="S11" s="45">
        <f>Displacement_Number!S11*'Temporary Relocation Numbers'!$O$2</f>
        <v>1329.3753883976797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46.5557670553615</v>
      </c>
      <c r="AC11" s="44">
        <f>Displacement_Number!AC11*'Temporary Relocation Numbers'!$I$2</f>
        <v>55.79753017982663</v>
      </c>
      <c r="AD11" s="44">
        <f>Displacement_Number!AD11*'Temporary Relocation Numbers'!$I$2</f>
        <v>36.090650922527871</v>
      </c>
      <c r="AE11" s="44">
        <f>Displacement_Number!AE11*'Temporary Relocation Numbers'!$I$2</f>
        <v>43.256904277620038</v>
      </c>
      <c r="AF11" s="44">
        <f>Displacement_Number!AF11*'Temporary Relocation Numbers'!$I$2</f>
        <v>34.933456689961965</v>
      </c>
      <c r="AG11" s="44">
        <f>Displacement_Number!AG11*'Temporary Relocation Numbers'!$I$2</f>
        <v>13.35713684921333</v>
      </c>
      <c r="AH11" s="45">
        <f>Displacement_Number!AH11*'Temporary Relocation Numbers'!$O$2</f>
        <v>4626.867930995626</v>
      </c>
      <c r="AI11" s="45">
        <f>Displacement_Number!AI11*'Temporary Relocation Numbers'!$O$2</f>
        <v>9296.7770995828123</v>
      </c>
      <c r="AJ11" s="45">
        <f>Displacement_Number!AJ11*'Temporary Relocation Numbers'!$O$2</f>
        <v>6973.5347928563351</v>
      </c>
      <c r="AK11" s="45">
        <f>Displacement_Number!AK11*'Temporary Relocation Numbers'!$O$2</f>
        <v>3786.2013016651549</v>
      </c>
      <c r="AL11" s="45">
        <f>Displacement_Number!AL11*'Temporary Relocation Numbers'!$O$2</f>
        <v>2384.9782847846932</v>
      </c>
      <c r="AM11" s="45">
        <f>Displacement_Number!AM11*'Temporary Relocation Numbers'!$O$2</f>
        <v>1215.8919404970732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50.725768586801053</v>
      </c>
      <c r="I12" s="44">
        <f>Displacement_Number!I12*'Temporary Relocation Numbers'!$I$2</f>
        <v>61.979257757104101</v>
      </c>
      <c r="J12" s="44">
        <f>Displacement_Number!J12*'Temporary Relocation Numbers'!$I$2</f>
        <v>40.514561050258543</v>
      </c>
      <c r="K12" s="44">
        <f>Displacement_Number!K12*'Temporary Relocation Numbers'!$I$2</f>
        <v>43.991409419003467</v>
      </c>
      <c r="L12" s="44">
        <f>Displacement_Number!L12*'Temporary Relocation Numbers'!$I$2</f>
        <v>36.174141151187044</v>
      </c>
      <c r="M12" s="44">
        <f>Displacement_Number!M12*'Temporary Relocation Numbers'!$I$2</f>
        <v>14.813562407202335</v>
      </c>
      <c r="N12" s="45">
        <f>Displacement_Number!N12*'Temporary Relocation Numbers'!$O$2</f>
        <v>5038.9541215869294</v>
      </c>
      <c r="O12" s="45">
        <f>Displacement_Number!O12*'Temporary Relocation Numbers'!$O$2</f>
        <v>10321.955087008082</v>
      </c>
      <c r="P12" s="45">
        <f>Displacement_Number!P12*'Temporary Relocation Numbers'!$O$2</f>
        <v>7824.6973128293712</v>
      </c>
      <c r="Q12" s="45">
        <f>Displacement_Number!Q12*'Temporary Relocation Numbers'!$O$2</f>
        <v>3848.7020636823936</v>
      </c>
      <c r="R12" s="45">
        <f>Displacement_Number!R12*'Temporary Relocation Numbers'!$O$2</f>
        <v>2468.5347653237145</v>
      </c>
      <c r="S12" s="45">
        <f>Displacement_Number!S12*'Temporary Relocation Numbers'!$O$2</f>
        <v>1347.8428747444805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47.224456464459593</v>
      </c>
      <c r="AC12" s="44">
        <f>Displacement_Number!AC12*'Temporary Relocation Numbers'!$I$2</f>
        <v>56.59896080475248</v>
      </c>
      <c r="AD12" s="44">
        <f>Displacement_Number!AD12*'Temporary Relocation Numbers'!$I$2</f>
        <v>36.609027861965956</v>
      </c>
      <c r="AE12" s="44">
        <f>Displacement_Number!AE12*'Temporary Relocation Numbers'!$I$2</f>
        <v>43.878211488097691</v>
      </c>
      <c r="AF12" s="44">
        <f>Displacement_Number!AF12*'Temporary Relocation Numbers'!$I$2</f>
        <v>35.435212626750335</v>
      </c>
      <c r="AG12" s="44">
        <f>Displacement_Number!AG12*'Temporary Relocation Numbers'!$I$2</f>
        <v>13.548987966956092</v>
      </c>
      <c r="AH12" s="45">
        <f>Displacement_Number!AH12*'Temporary Relocation Numbers'!$O$2</f>
        <v>4691.143696208268</v>
      </c>
      <c r="AI12" s="45">
        <f>Displacement_Number!AI12*'Temporary Relocation Numbers'!$O$2</f>
        <v>9425.9265525170504</v>
      </c>
      <c r="AJ12" s="45">
        <f>Displacement_Number!AJ12*'Temporary Relocation Numbers'!$O$2</f>
        <v>7070.4101071580681</v>
      </c>
      <c r="AK12" s="45">
        <f>Displacement_Number!AK12*'Temporary Relocation Numbers'!$O$2</f>
        <v>3838.7986503561215</v>
      </c>
      <c r="AL12" s="45">
        <f>Displacement_Number!AL12*'Temporary Relocation Numbers'!$O$2</f>
        <v>2418.1100504966839</v>
      </c>
      <c r="AM12" s="45">
        <f>Displacement_Number!AM12*'Temporary Relocation Numbers'!$O$2</f>
        <v>1232.7829315642236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51.454352527476303</v>
      </c>
      <c r="I13" s="44">
        <f>Displacement_Number!I13*'Temporary Relocation Numbers'!$I$2</f>
        <v>62.869477720543912</v>
      </c>
      <c r="J13" s="44">
        <f>Displacement_Number!J13*'Temporary Relocation Numbers'!$I$2</f>
        <v>41.096479459128268</v>
      </c>
      <c r="K13" s="44">
        <f>Displacement_Number!K13*'Temporary Relocation Numbers'!$I$2</f>
        <v>44.623266467665246</v>
      </c>
      <c r="L13" s="44">
        <f>Displacement_Number!L13*'Temporary Relocation Numbers'!$I$2</f>
        <v>36.69371727678827</v>
      </c>
      <c r="M13" s="44">
        <f>Displacement_Number!M13*'Temporary Relocation Numbers'!$I$2</f>
        <v>15.026332444498264</v>
      </c>
      <c r="N13" s="45">
        <f>Displacement_Number!N13*'Temporary Relocation Numbers'!$O$2</f>
        <v>5108.9545272321138</v>
      </c>
      <c r="O13" s="45">
        <f>Displacement_Number!O13*'Temporary Relocation Numbers'!$O$2</f>
        <v>10465.34616097055</v>
      </c>
      <c r="P13" s="45">
        <f>Displacement_Number!P13*'Temporary Relocation Numbers'!$O$2</f>
        <v>7933.3968510137638</v>
      </c>
      <c r="Q13" s="45">
        <f>Displacement_Number!Q13*'Temporary Relocation Numbers'!$O$2</f>
        <v>3902.1676637185346</v>
      </c>
      <c r="R13" s="45">
        <f>Displacement_Number!R13*'Temporary Relocation Numbers'!$O$2</f>
        <v>2502.827285309485</v>
      </c>
      <c r="S13" s="45">
        <f>Displacement_Number!S13*'Temporary Relocation Numbers'!$O$2</f>
        <v>1366.5669086811838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47.90275038775907</v>
      </c>
      <c r="AC13" s="44">
        <f>Displacement_Number!AC13*'Temporary Relocation Numbers'!$I$2</f>
        <v>57.411902531415265</v>
      </c>
      <c r="AD13" s="44">
        <f>Displacement_Number!AD13*'Temporary Relocation Numbers'!$I$2</f>
        <v>37.134850348781889</v>
      </c>
      <c r="AE13" s="44">
        <f>Displacement_Number!AE13*'Temporary Relocation Numbers'!$I$2</f>
        <v>44.508442653172615</v>
      </c>
      <c r="AF13" s="44">
        <f>Displacement_Number!AF13*'Temporary Relocation Numbers'!$I$2</f>
        <v>35.944175380268497</v>
      </c>
      <c r="AG13" s="44">
        <f>Displacement_Number!AG13*'Temporary Relocation Numbers'!$I$2</f>
        <v>13.743594679089677</v>
      </c>
      <c r="AH13" s="45">
        <f>Displacement_Number!AH13*'Temporary Relocation Numbers'!$O$2</f>
        <v>4756.312370848038</v>
      </c>
      <c r="AI13" s="45">
        <f>Displacement_Number!AI13*'Temporary Relocation Numbers'!$O$2</f>
        <v>9556.8701305566392</v>
      </c>
      <c r="AJ13" s="45">
        <f>Displacement_Number!AJ13*'Temporary Relocation Numbers'!$O$2</f>
        <v>7168.631199003019</v>
      </c>
      <c r="AK13" s="45">
        <f>Displacement_Number!AK13*'Temporary Relocation Numbers'!$O$2</f>
        <v>3892.1266736385583</v>
      </c>
      <c r="AL13" s="45">
        <f>Displacement_Number!AL13*'Temporary Relocation Numbers'!$O$2</f>
        <v>2451.7020777993966</v>
      </c>
      <c r="AM13" s="45">
        <f>Displacement_Number!AM13*'Temporary Relocation Numbers'!$O$2</f>
        <v>1249.9085697819373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52.193401258994541</v>
      </c>
      <c r="I14" s="44">
        <f>Displacement_Number!I14*'Temporary Relocation Numbers'!$I$2</f>
        <v>63.772484084014714</v>
      </c>
      <c r="J14" s="44">
        <f>Displacement_Number!J14*'Temporary Relocation Numbers'!$I$2</f>
        <v>41.686756073685117</v>
      </c>
      <c r="K14" s="44">
        <f>Displacement_Number!K14*'Temporary Relocation Numbers'!$I$2</f>
        <v>45.264199000273003</v>
      </c>
      <c r="L14" s="44">
        <f>Displacement_Number!L14*'Temporary Relocation Numbers'!$I$2</f>
        <v>37.22075617390815</v>
      </c>
      <c r="M14" s="44">
        <f>Displacement_Number!M14*'Temporary Relocation Numbers'!$I$2</f>
        <v>15.242158538637673</v>
      </c>
      <c r="N14" s="45">
        <f>Displacement_Number!N14*'Temporary Relocation Numbers'!$O$2</f>
        <v>5179.9273681629275</v>
      </c>
      <c r="O14" s="45">
        <f>Displacement_Number!O14*'Temporary Relocation Numbers'!$O$2</f>
        <v>10610.729202532058</v>
      </c>
      <c r="P14" s="45">
        <f>Displacement_Number!P14*'Temporary Relocation Numbers'!$O$2</f>
        <v>8043.6064271113337</v>
      </c>
      <c r="Q14" s="45">
        <f>Displacement_Number!Q14*'Temporary Relocation Numbers'!$O$2</f>
        <v>3956.3759999654603</v>
      </c>
      <c r="R14" s="45">
        <f>Displacement_Number!R14*'Temporary Relocation Numbers'!$O$2</f>
        <v>2537.5961919127317</v>
      </c>
      <c r="S14" s="45">
        <f>Displacement_Number!S14*'Temporary Relocation Numbers'!$O$2</f>
        <v>1385.5510541289782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48.590786776739051</v>
      </c>
      <c r="AC14" s="44">
        <f>Displacement_Number!AC14*'Temporary Relocation Numbers'!$I$2</f>
        <v>58.236520695976431</v>
      </c>
      <c r="AD14" s="44">
        <f>Displacement_Number!AD14*'Temporary Relocation Numbers'!$I$2</f>
        <v>37.668225324800304</v>
      </c>
      <c r="AE14" s="44">
        <f>Displacement_Number!AE14*'Temporary Relocation Numbers'!$I$2</f>
        <v>45.147725949315813</v>
      </c>
      <c r="AF14" s="44">
        <f>Displacement_Number!AF14*'Temporary Relocation Numbers'!$I$2</f>
        <v>36.460448463407005</v>
      </c>
      <c r="AG14" s="44">
        <f>Displacement_Number!AG14*'Temporary Relocation Numbers'!$I$2</f>
        <v>13.940996564744694</v>
      </c>
      <c r="AH14" s="45">
        <f>Displacement_Number!AH14*'Temporary Relocation Numbers'!$O$2</f>
        <v>4822.3863590806841</v>
      </c>
      <c r="AI14" s="45">
        <f>Displacement_Number!AI14*'Temporary Relocation Numbers'!$O$2</f>
        <v>9689.632757422276</v>
      </c>
      <c r="AJ14" s="45">
        <f>Displacement_Number!AJ14*'Temporary Relocation Numbers'!$O$2</f>
        <v>7268.2167637338389</v>
      </c>
      <c r="AK14" s="45">
        <f>Displacement_Number!AK14*'Temporary Relocation Numbers'!$O$2</f>
        <v>3946.1955219358588</v>
      </c>
      <c r="AL14" s="45">
        <f>Displacement_Number!AL14*'Temporary Relocation Numbers'!$O$2</f>
        <v>2485.7607605788012</v>
      </c>
      <c r="AM14" s="45">
        <f>Displacement_Number!AM14*'Temporary Relocation Numbers'!$O$2</f>
        <v>1267.2721148337375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52.943065089153201</v>
      </c>
      <c r="I15" s="44">
        <f>Displacement_Number!I15*'Temporary Relocation Numbers'!$I$2</f>
        <v>64.688460501031912</v>
      </c>
      <c r="J15" s="44">
        <f>Displacement_Number!J15*'Temporary Relocation Numbers'!$I$2</f>
        <v>42.285510944440034</v>
      </c>
      <c r="K15" s="44">
        <f>Displacement_Number!K15*'Temporary Relocation Numbers'!$I$2</f>
        <v>45.91433736974286</v>
      </c>
      <c r="L15" s="44">
        <f>Displacement_Number!L15*'Temporary Relocation Numbers'!$I$2</f>
        <v>37.755365031764967</v>
      </c>
      <c r="M15" s="44">
        <f>Displacement_Number!M15*'Temporary Relocation Numbers'!$I$2</f>
        <v>15.461084584350999</v>
      </c>
      <c r="N15" s="45">
        <f>Displacement_Number!N15*'Temporary Relocation Numbers'!$O$2</f>
        <v>5251.886153306581</v>
      </c>
      <c r="O15" s="45">
        <f>Displacement_Number!O15*'Temporary Relocation Numbers'!$O$2</f>
        <v>10758.131883811986</v>
      </c>
      <c r="P15" s="45">
        <f>Displacement_Number!P15*'Temporary Relocation Numbers'!$O$2</f>
        <v>8155.3470183455092</v>
      </c>
      <c r="Q15" s="45">
        <f>Displacement_Number!Q15*'Temporary Relocation Numbers'!$O$2</f>
        <v>4011.3373904048003</v>
      </c>
      <c r="R15" s="45">
        <f>Displacement_Number!R15*'Temporary Relocation Numbers'!$O$2</f>
        <v>2572.8481030259099</v>
      </c>
      <c r="S15" s="45">
        <f>Displacement_Number!S15*'Temporary Relocation Numbers'!$O$2</f>
        <v>1404.7989245185179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49.28870556430217</v>
      </c>
      <c r="AC15" s="44">
        <f>Displacement_Number!AC15*'Temporary Relocation Numbers'!$I$2</f>
        <v>59.072983009352427</v>
      </c>
      <c r="AD15" s="44">
        <f>Displacement_Number!AD15*'Temporary Relocation Numbers'!$I$2</f>
        <v>38.20926126787181</v>
      </c>
      <c r="AE15" s="44">
        <f>Displacement_Number!AE15*'Temporary Relocation Numbers'!$I$2</f>
        <v>45.79619139402152</v>
      </c>
      <c r="AF15" s="44">
        <f>Displacement_Number!AF15*'Temporary Relocation Numbers'!$I$2</f>
        <v>36.984136875831929</v>
      </c>
      <c r="AG15" s="44">
        <f>Displacement_Number!AG15*'Temporary Relocation Numbers'!$I$2</f>
        <v>14.141233771534397</v>
      </c>
      <c r="AH15" s="45">
        <f>Displacement_Number!AH15*'Temporary Relocation Numbers'!$O$2</f>
        <v>4889.3782373887852</v>
      </c>
      <c r="AI15" s="45">
        <f>Displacement_Number!AI15*'Temporary Relocation Numbers'!$O$2</f>
        <v>9824.2397030713109</v>
      </c>
      <c r="AJ15" s="45">
        <f>Displacement_Number!AJ15*'Temporary Relocation Numbers'!$O$2</f>
        <v>7369.1857564061274</v>
      </c>
      <c r="AK15" s="45">
        <f>Displacement_Number!AK15*'Temporary Relocation Numbers'!$O$2</f>
        <v>4001.0154866795992</v>
      </c>
      <c r="AL15" s="45">
        <f>Displacement_Number!AL15*'Temporary Relocation Numbers'!$O$2</f>
        <v>2520.2925815437829</v>
      </c>
      <c r="AM15" s="45">
        <f>Displacement_Number!AM15*'Temporary Relocation Numbers'!$O$2</f>
        <v>1284.8768716861882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53.703496484649463</v>
      </c>
      <c r="I16" s="44">
        <f>Displacement_Number!I16*'Temporary Relocation Numbers'!$I$2</f>
        <v>65.617593262961535</v>
      </c>
      <c r="J16" s="44">
        <f>Displacement_Number!J16*'Temporary Relocation Numbers'!$I$2</f>
        <v>42.892865846212437</v>
      </c>
      <c r="K16" s="44">
        <f>Displacement_Number!K16*'Temporary Relocation Numbers'!$I$2</f>
        <v>46.573813801274831</v>
      </c>
      <c r="L16" s="44">
        <f>Displacement_Number!L16*'Temporary Relocation Numbers'!$I$2</f>
        <v>38.297652579156285</v>
      </c>
      <c r="M16" s="44">
        <f>Displacement_Number!M16*'Temporary Relocation Numbers'!$I$2</f>
        <v>15.683155106837095</v>
      </c>
      <c r="N16" s="45">
        <f>Displacement_Number!N16*'Temporary Relocation Numbers'!$O$2</f>
        <v>5324.8445792543062</v>
      </c>
      <c r="O16" s="45">
        <f>Displacement_Number!O16*'Temporary Relocation Numbers'!$O$2</f>
        <v>10907.582261346692</v>
      </c>
      <c r="P16" s="45">
        <f>Displacement_Number!P16*'Temporary Relocation Numbers'!$O$2</f>
        <v>8268.6398933522069</v>
      </c>
      <c r="Q16" s="45">
        <f>Displacement_Number!Q16*'Temporary Relocation Numbers'!$O$2</f>
        <v>4067.0622963540536</v>
      </c>
      <c r="R16" s="45">
        <f>Displacement_Number!R16*'Temporary Relocation Numbers'!$O$2</f>
        <v>2608.5897284762605</v>
      </c>
      <c r="S16" s="45">
        <f>Displacement_Number!S16*'Temporary Relocation Numbers'!$O$2</f>
        <v>1424.3141834777018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49.996648693234185</v>
      </c>
      <c r="AC16" s="44">
        <f>Displacement_Number!AC16*'Temporary Relocation Numbers'!$I$2</f>
        <v>59.921459591323732</v>
      </c>
      <c r="AD16" s="44">
        <f>Displacement_Number!AD16*'Temporary Relocation Numbers'!$I$2</f>
        <v>38.758068213935118</v>
      </c>
      <c r="AE16" s="44">
        <f>Displacement_Number!AE16*'Temporary Relocation Numbers'!$I$2</f>
        <v>46.453970872250196</v>
      </c>
      <c r="AF16" s="44">
        <f>Displacement_Number!AF16*'Temporary Relocation Numbers'!$I$2</f>
        <v>37.51534712533968</v>
      </c>
      <c r="AG16" s="44">
        <f>Displacement_Number!AG16*'Temporary Relocation Numbers'!$I$2</f>
        <v>14.344347023719898</v>
      </c>
      <c r="AH16" s="45">
        <f>Displacement_Number!AH16*'Temporary Relocation Numbers'!$O$2</f>
        <v>4957.3007569655583</v>
      </c>
      <c r="AI16" s="45">
        <f>Displacement_Number!AI16*'Temporary Relocation Numbers'!$O$2</f>
        <v>9960.7165885075992</v>
      </c>
      <c r="AJ16" s="45">
        <f>Displacement_Number!AJ16*'Temporary Relocation Numbers'!$O$2</f>
        <v>7471.557395396303</v>
      </c>
      <c r="AK16" s="45">
        <f>Displacement_Number!AK16*'Temporary Relocation Numbers'!$O$2</f>
        <v>4056.5970022684019</v>
      </c>
      <c r="AL16" s="45">
        <f>Displacement_Number!AL16*'Temporary Relocation Numbers'!$O$2</f>
        <v>2555.3041134600639</v>
      </c>
      <c r="AM16" s="45">
        <f>Displacement_Number!AM16*'Temporary Relocation Numbers'!$O$2</f>
        <v>1302.7261912179611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54.474850102088915</v>
      </c>
      <c r="I17" s="44">
        <f>Displacement_Number!I17*'Temporary Relocation Numbers'!$I$2</f>
        <v>66.560071336908251</v>
      </c>
      <c r="J17" s="44">
        <f>Displacement_Number!J17*'Temporary Relocation Numbers'!$I$2</f>
        <v>43.508944302896872</v>
      </c>
      <c r="K17" s="44">
        <f>Displacement_Number!K17*'Temporary Relocation Numbers'!$I$2</f>
        <v>47.242762419244855</v>
      </c>
      <c r="L17" s="44">
        <f>Displacement_Number!L17*'Temporary Relocation Numbers'!$I$2</f>
        <v>38.84772910657226</v>
      </c>
      <c r="M17" s="44">
        <f>Displacement_Number!M17*'Temporary Relocation Numbers'!$I$2</f>
        <v>15.908415270818798</v>
      </c>
      <c r="N17" s="45">
        <f>Displacement_Number!N17*'Temporary Relocation Numbers'!$O$2</f>
        <v>5398.816532868359</v>
      </c>
      <c r="O17" s="45">
        <f>Displacement_Number!O17*'Temporary Relocation Numbers'!$O$2</f>
        <v>11059.108781429801</v>
      </c>
      <c r="P17" s="45">
        <f>Displacement_Number!P17*'Temporary Relocation Numbers'!$O$2</f>
        <v>8383.5066162280873</v>
      </c>
      <c r="Q17" s="45">
        <f>Displacement_Number!Q17*'Temporary Relocation Numbers'!$O$2</f>
        <v>4123.5613244577971</v>
      </c>
      <c r="R17" s="45">
        <f>Displacement_Number!R17*'Temporary Relocation Numbers'!$O$2</f>
        <v>2644.8278713029499</v>
      </c>
      <c r="S17" s="45">
        <f>Displacement_Number!S17*'Temporary Relocation Numbers'!$O$2</f>
        <v>1444.100545529006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50.714760145072319</v>
      </c>
      <c r="AC17" s="44">
        <f>Displacement_Number!AC17*'Temporary Relocation Numbers'!$I$2</f>
        <v>60.782123005133876</v>
      </c>
      <c r="AD17" s="44">
        <f>Displacement_Number!AD17*'Temporary Relocation Numbers'!$I$2</f>
        <v>39.31475777939626</v>
      </c>
      <c r="AE17" s="44">
        <f>Displacement_Number!AE17*'Temporary Relocation Numbers'!$I$2</f>
        <v>47.121198163251236</v>
      </c>
      <c r="AF17" s="44">
        <f>Displacement_Number!AF17*'Temporary Relocation Numbers'!$I$2</f>
        <v>38.054187249518542</v>
      </c>
      <c r="AG17" s="44">
        <f>Displacement_Number!AG17*'Temporary Relocation Numbers'!$I$2</f>
        <v>14.550377630492697</v>
      </c>
      <c r="AH17" s="45">
        <f>Displacement_Number!AH17*'Temporary Relocation Numbers'!$O$2</f>
        <v>5026.166846141914</v>
      </c>
      <c r="AI17" s="45">
        <f>Displacement_Number!AI17*'Temporary Relocation Numbers'!$O$2</f>
        <v>10099.08939065819</v>
      </c>
      <c r="AJ17" s="45">
        <f>Displacement_Number!AJ17*'Temporary Relocation Numbers'!$O$2</f>
        <v>7575.3511660596268</v>
      </c>
      <c r="AK17" s="45">
        <f>Displacement_Number!AK17*'Temporary Relocation Numbers'!$O$2</f>
        <v>4112.9506480540067</v>
      </c>
      <c r="AL17" s="45">
        <f>Displacement_Number!AL17*'Temporary Relocation Numbers'!$O$2</f>
        <v>2590.8020204012528</v>
      </c>
      <c r="AM17" s="45">
        <f>Displacement_Number!AM17*'Temporary Relocation Numbers'!$O$2</f>
        <v>1320.8234708576388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55.257282819439617</v>
      </c>
      <c r="I18" s="44">
        <f>Displacement_Number!I18*'Temporary Relocation Numbers'!$I$2</f>
        <v>67.516086404147444</v>
      </c>
      <c r="J18" s="44">
        <f>Displacement_Number!J18*'Temporary Relocation Numbers'!$I$2</f>
        <v>44.133871612585246</v>
      </c>
      <c r="K18" s="44">
        <f>Displacement_Number!K18*'Temporary Relocation Numbers'!$I$2</f>
        <v>47.921319274483004</v>
      </c>
      <c r="L18" s="44">
        <f>Displacement_Number!L18*'Temporary Relocation Numbers'!$I$2</f>
        <v>39.405706488626464</v>
      </c>
      <c r="M18" s="44">
        <f>Displacement_Number!M18*'Temporary Relocation Numbers'!$I$2</f>
        <v>16.136910889728501</v>
      </c>
      <c r="N18" s="45">
        <f>Displacement_Number!N18*'Temporary Relocation Numbers'!$O$2</f>
        <v>5473.8160939252266</v>
      </c>
      <c r="O18" s="45">
        <f>Displacement_Number!O18*'Temporary Relocation Numbers'!$O$2</f>
        <v>11212.740285526626</v>
      </c>
      <c r="P18" s="45">
        <f>Displacement_Number!P18*'Temporary Relocation Numbers'!$O$2</f>
        <v>8499.9690506350598</v>
      </c>
      <c r="Q18" s="45">
        <f>Displacement_Number!Q18*'Temporary Relocation Numbers'!$O$2</f>
        <v>4180.8452287065493</v>
      </c>
      <c r="R18" s="45">
        <f>Displacement_Number!R18*'Temporary Relocation Numbers'!$O$2</f>
        <v>2681.5694290519596</v>
      </c>
      <c r="S18" s="45">
        <f>Displacement_Number!S18*'Temporary Relocation Numbers'!$O$2</f>
        <v>1464.1617767965026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51.443185969388189</v>
      </c>
      <c r="AC18" s="44">
        <f>Displacement_Number!AC18*'Temporary Relocation Numbers'!$I$2</f>
        <v>61.655148292585331</v>
      </c>
      <c r="AD18" s="44">
        <f>Displacement_Number!AD18*'Temporary Relocation Numbers'!$I$2</f>
        <v>39.879443183829125</v>
      </c>
      <c r="AE18" s="44">
        <f>Displacement_Number!AE18*'Temporary Relocation Numbers'!$I$2</f>
        <v>47.798008967771096</v>
      </c>
      <c r="AF18" s="44">
        <f>Displacement_Number!AF18*'Temporary Relocation Numbers'!$I$2</f>
        <v>38.600766837721416</v>
      </c>
      <c r="AG18" s="44">
        <f>Displacement_Number!AG18*'Temporary Relocation Numbers'!$I$2</f>
        <v>14.75936749437612</v>
      </c>
      <c r="AH18" s="45">
        <f>Displacement_Number!AH18*'Temporary Relocation Numbers'!$O$2</f>
        <v>5095.989612847221</v>
      </c>
      <c r="AI18" s="45">
        <f>Displacement_Number!AI18*'Temporary Relocation Numbers'!$O$2</f>
        <v>10239.384447317767</v>
      </c>
      <c r="AJ18" s="45">
        <f>Displacement_Number!AJ18*'Temporary Relocation Numbers'!$O$2</f>
        <v>7680.5868244390495</v>
      </c>
      <c r="AK18" s="45">
        <f>Displacement_Number!AK18*'Temporary Relocation Numbers'!$O$2</f>
        <v>4170.0871503549515</v>
      </c>
      <c r="AL18" s="45">
        <f>Displacement_Number!AL18*'Temporary Relocation Numbers'!$O$2</f>
        <v>2626.7930590172859</v>
      </c>
      <c r="AM18" s="45">
        <f>Displacement_Number!AM18*'Temporary Relocation Numbers'!$O$2</f>
        <v>1339.1721552303786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56.050953767937969</v>
      </c>
      <c r="I19" s="44">
        <f>Displacement_Number!I19*'Temporary Relocation Numbers'!$I$2</f>
        <v>68.485832899109454</v>
      </c>
      <c r="J19" s="44">
        <f>Displacement_Number!J19*'Temporary Relocation Numbers'!$I$2</f>
        <v>44.76777487304998</v>
      </c>
      <c r="K19" s="44">
        <f>Displacement_Number!K19*'Temporary Relocation Numbers'!$I$2</f>
        <v>48.609622371943516</v>
      </c>
      <c r="L19" s="44">
        <f>Displacement_Number!L19*'Temporary Relocation Numbers'!$I$2</f>
        <v>39.971698206809052</v>
      </c>
      <c r="M19" s="44">
        <f>Displacement_Number!M19*'Temporary Relocation Numbers'!$I$2</f>
        <v>16.368688435025728</v>
      </c>
      <c r="N19" s="45">
        <f>Displacement_Number!N19*'Temporary Relocation Numbers'!$O$2</f>
        <v>5549.857537795574</v>
      </c>
      <c r="O19" s="45">
        <f>Displacement_Number!O19*'Temporary Relocation Numbers'!$O$2</f>
        <v>11368.506015763873</v>
      </c>
      <c r="P19" s="45">
        <f>Displacement_Number!P19*'Temporary Relocation Numbers'!$O$2</f>
        <v>8618.0493639617835</v>
      </c>
      <c r="Q19" s="45">
        <f>Displacement_Number!Q19*'Temporary Relocation Numbers'!$O$2</f>
        <v>4238.9249124836724</v>
      </c>
      <c r="R19" s="45">
        <f>Displacement_Number!R19*'Temporary Relocation Numbers'!$O$2</f>
        <v>2718.8213950889613</v>
      </c>
      <c r="S19" s="45">
        <f>Displacement_Number!S19*'Temporary Relocation Numbers'!$O$2</f>
        <v>1484.5016957227051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52.182074313491462</v>
      </c>
      <c r="AC19" s="44">
        <f>Displacement_Number!AC19*'Temporary Relocation Numbers'!$I$2</f>
        <v>62.540713009639568</v>
      </c>
      <c r="AD19" s="44">
        <f>Displacement_Number!AD19*'Temporary Relocation Numbers'!$I$2</f>
        <v>40.452239273002021</v>
      </c>
      <c r="AE19" s="44">
        <f>Displacement_Number!AE19*'Temporary Relocation Numbers'!$I$2</f>
        <v>48.484540935652042</v>
      </c>
      <c r="AF19" s="44">
        <f>Displacement_Number!AF19*'Temporary Relocation Numbers'!$I$2</f>
        <v>39.155197053354101</v>
      </c>
      <c r="AG19" s="44">
        <f>Displacement_Number!AG19*'Temporary Relocation Numbers'!$I$2</f>
        <v>14.97135911974747</v>
      </c>
      <c r="AH19" s="45">
        <f>Displacement_Number!AH19*'Temporary Relocation Numbers'!$O$2</f>
        <v>5166.7823471042684</v>
      </c>
      <c r="AI19" s="45">
        <f>Displacement_Number!AI19*'Temporary Relocation Numbers'!$O$2</f>
        <v>10381.628462161767</v>
      </c>
      <c r="AJ19" s="45">
        <f>Displacement_Number!AJ19*'Temporary Relocation Numbers'!$O$2</f>
        <v>7787.2844010255321</v>
      </c>
      <c r="AK19" s="45">
        <f>Displacement_Number!AK19*'Temporary Relocation Numbers'!$O$2</f>
        <v>4228.017384498201</v>
      </c>
      <c r="AL19" s="45">
        <f>Displacement_Number!AL19*'Temporary Relocation Numbers'!$O$2</f>
        <v>2663.2840798204797</v>
      </c>
      <c r="AM19" s="45">
        <f>Displacement_Number!AM19*'Temporary Relocation Numbers'!$O$2</f>
        <v>1357.7757368135626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56.856024364452821</v>
      </c>
      <c r="I20" s="44">
        <f>Displacement_Number!I20*'Temporary Relocation Numbers'!$I$2</f>
        <v>69.469508048923629</v>
      </c>
      <c r="J20" s="44">
        <f>Displacement_Number!J20*'Temporary Relocation Numbers'!$I$2</f>
        <v>45.410783007593196</v>
      </c>
      <c r="K20" s="44">
        <f>Displacement_Number!K20*'Temporary Relocation Numbers'!$I$2</f>
        <v>49.307811698772205</v>
      </c>
      <c r="L20" s="44">
        <f>Displacement_Number!L20*'Temporary Relocation Numbers'!$I$2</f>
        <v>40.545819372566548</v>
      </c>
      <c r="M20" s="44">
        <f>Displacement_Number!M20*'Temporary Relocation Numbers'!$I$2</f>
        <v>16.603795045648472</v>
      </c>
      <c r="N20" s="45">
        <f>Displacement_Number!N20*'Temporary Relocation Numbers'!$O$2</f>
        <v>5626.9553381614023</v>
      </c>
      <c r="O20" s="45">
        <f>Displacement_Number!O20*'Temporary Relocation Numbers'!$O$2</f>
        <v>11526.435620495537</v>
      </c>
      <c r="P20" s="45">
        <f>Displacement_Number!P20*'Temporary Relocation Numbers'!$O$2</f>
        <v>8737.7700315430084</v>
      </c>
      <c r="Q20" s="45">
        <f>Displacement_Number!Q20*'Temporary Relocation Numbers'!$O$2</f>
        <v>4297.8114306407151</v>
      </c>
      <c r="R20" s="45">
        <f>Displacement_Number!R20*'Temporary Relocation Numbers'!$O$2</f>
        <v>2756.5908599304266</v>
      </c>
      <c r="S20" s="45">
        <f>Displacement_Number!S20*'Temporary Relocation Numbers'!$O$2</f>
        <v>1505.1241737953626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52.931575452559962</v>
      </c>
      <c r="AC20" s="44">
        <f>Displacement_Number!AC20*'Temporary Relocation Numbers'!$I$2</f>
        <v>63.438997262528346</v>
      </c>
      <c r="AD20" s="44">
        <f>Displacement_Number!AD20*'Temporary Relocation Numbers'!$I$2</f>
        <v>41.033262542235072</v>
      </c>
      <c r="AE20" s="44">
        <f>Displacement_Number!AE20*'Temporary Relocation Numbers'!$I$2</f>
        <v>49.18093369382742</v>
      </c>
      <c r="AF20" s="44">
        <f>Displacement_Number!AF20*'Temporary Relocation Numbers'!$I$2</f>
        <v>39.717590656483686</v>
      </c>
      <c r="AG20" s="44">
        <f>Displacement_Number!AG20*'Temporary Relocation Numbers'!$I$2</f>
        <v>15.186395621482571</v>
      </c>
      <c r="AH20" s="45">
        <f>Displacement_Number!AH20*'Temporary Relocation Numbers'!$O$2</f>
        <v>5238.5585235588733</v>
      </c>
      <c r="AI20" s="45">
        <f>Displacement_Number!AI20*'Temporary Relocation Numbers'!$O$2</f>
        <v>10525.848509829129</v>
      </c>
      <c r="AJ20" s="45">
        <f>Displacement_Number!AJ20*'Temporary Relocation Numbers'!$O$2</f>
        <v>7895.4642045706669</v>
      </c>
      <c r="AK20" s="45">
        <f>Displacement_Number!AK20*'Temporary Relocation Numbers'!$O$2</f>
        <v>4286.7523768891542</v>
      </c>
      <c r="AL20" s="45">
        <f>Displacement_Number!AL20*'Temporary Relocation Numbers'!$O$2</f>
        <v>2700.2820284894551</v>
      </c>
      <c r="AM20" s="45">
        <f>Displacement_Number!AM20*'Temporary Relocation Numbers'!$O$2</f>
        <v>1376.6377566015515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64.083007530037534</v>
      </c>
      <c r="I21" s="44">
        <f>Displacement_Number!I21*'Temporary Relocation Numbers'!$I$2</f>
        <v>78.299794211262395</v>
      </c>
      <c r="J21" s="44">
        <f>Displacement_Number!J21*'Temporary Relocation Numbers'!$I$2</f>
        <v>51.182958744472195</v>
      </c>
      <c r="K21" s="44">
        <f>Displacement_Number!K21*'Temporary Relocation Numbers'!$I$2</f>
        <v>55.575339705912313</v>
      </c>
      <c r="L21" s="44">
        <f>Displacement_Number!L21*'Temporary Relocation Numbers'!$I$2</f>
        <v>45.699608391687264</v>
      </c>
      <c r="M21" s="44">
        <f>Displacement_Number!M21*'Temporary Relocation Numbers'!$I$2</f>
        <v>18.714307495666755</v>
      </c>
      <c r="N21" s="45">
        <f>Displacement_Number!N21*'Temporary Relocation Numbers'!$O$2</f>
        <v>6339.2520065320277</v>
      </c>
      <c r="O21" s="45">
        <f>Displacement_Number!O21*'Temporary Relocation Numbers'!$O$2</f>
        <v>12985.526940269578</v>
      </c>
      <c r="P21" s="45">
        <f>Displacement_Number!P21*'Temporary Relocation Numbers'!$O$2</f>
        <v>9843.8538918941085</v>
      </c>
      <c r="Q21" s="45">
        <f>Displacement_Number!Q21*'Temporary Relocation Numbers'!$O$2</f>
        <v>4841.8564033400844</v>
      </c>
      <c r="R21" s="45">
        <f>Displacement_Number!R21*'Temporary Relocation Numbers'!$O$2</f>
        <v>3105.5380911751904</v>
      </c>
      <c r="S21" s="45">
        <f>Displacement_Number!S21*'Temporary Relocation Numbers'!$O$2</f>
        <v>1695.6525981472851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59.659720956920872</v>
      </c>
      <c r="AC21" s="44">
        <f>Displacement_Number!AC21*'Temporary Relocation Numbers'!$I$2</f>
        <v>71.502743723571982</v>
      </c>
      <c r="AD21" s="44">
        <f>Displacement_Number!AD21*'Temporary Relocation Numbers'!$I$2</f>
        <v>46.249010581894971</v>
      </c>
      <c r="AE21" s="44">
        <f>Displacement_Number!AE21*'Temporary Relocation Numbers'!$I$2</f>
        <v>55.432334206720974</v>
      </c>
      <c r="AF21" s="44">
        <f>Displacement_Number!AF21*'Temporary Relocation Numbers'!$I$2</f>
        <v>44.766103320894544</v>
      </c>
      <c r="AG21" s="44">
        <f>Displacement_Number!AG21*'Temporary Relocation Numbers'!$I$2</f>
        <v>17.116742083958449</v>
      </c>
      <c r="AH21" s="45">
        <f>Displacement_Number!AH21*'Temporary Relocation Numbers'!$O$2</f>
        <v>5901.6893925902168</v>
      </c>
      <c r="AI21" s="45">
        <f>Displacement_Number!AI21*'Temporary Relocation Numbers'!$O$2</f>
        <v>11858.278993945081</v>
      </c>
      <c r="AJ21" s="45">
        <f>Displacement_Number!AJ21*'Temporary Relocation Numbers'!$O$2</f>
        <v>8894.9235054139572</v>
      </c>
      <c r="AK21" s="45">
        <f>Displacement_Number!AK21*'Temporary Relocation Numbers'!$O$2</f>
        <v>4829.3974225108814</v>
      </c>
      <c r="AL21" s="45">
        <f>Displacement_Number!AL21*'Temporary Relocation Numbers'!$O$2</f>
        <v>3042.1013209778489</v>
      </c>
      <c r="AM21" s="45">
        <f>Displacement_Number!AM21*'Temporary Relocation Numbers'!$O$2</f>
        <v>1550.9015331292148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65.00344405485157</v>
      </c>
      <c r="I22" s="44">
        <f>Displacement_Number!I22*'Temporary Relocation Numbers'!$I$2</f>
        <v>79.424429169190773</v>
      </c>
      <c r="J22" s="44">
        <f>Displacement_Number!J22*'Temporary Relocation Numbers'!$I$2</f>
        <v>51.918109395046457</v>
      </c>
      <c r="K22" s="44">
        <f>Displacement_Number!K22*'Temporary Relocation Numbers'!$I$2</f>
        <v>56.373578966457202</v>
      </c>
      <c r="L22" s="44">
        <f>Displacement_Number!L22*'Temporary Relocation Numbers'!$I$2</f>
        <v>46.356000629733998</v>
      </c>
      <c r="M22" s="44">
        <f>Displacement_Number!M22*'Temporary Relocation Numbers'!$I$2</f>
        <v>18.983104682620546</v>
      </c>
      <c r="N22" s="45">
        <f>Displacement_Number!N22*'Temporary Relocation Numbers'!$O$2</f>
        <v>6427.3159581451764</v>
      </c>
      <c r="O22" s="45">
        <f>Displacement_Number!O22*'Temporary Relocation Numbers'!$O$2</f>
        <v>13165.919960607114</v>
      </c>
      <c r="P22" s="45">
        <f>Displacement_Number!P22*'Temporary Relocation Numbers'!$O$2</f>
        <v>9980.6032547415543</v>
      </c>
      <c r="Q22" s="45">
        <f>Displacement_Number!Q22*'Temporary Relocation Numbers'!$O$2</f>
        <v>4909.1187566243816</v>
      </c>
      <c r="R22" s="45">
        <f>Displacement_Number!R22*'Temporary Relocation Numbers'!$O$2</f>
        <v>3148.6797671824274</v>
      </c>
      <c r="S22" s="45">
        <f>Displacement_Number!S22*'Temporary Relocation Numbers'!$O$2</f>
        <v>1719.2083533376579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60.516624968537741</v>
      </c>
      <c r="AC22" s="44">
        <f>Displacement_Number!AC22*'Temporary Relocation Numbers'!$I$2</f>
        <v>72.529751342038466</v>
      </c>
      <c r="AD22" s="44">
        <f>Displacement_Number!AD22*'Temporary Relocation Numbers'!$I$2</f>
        <v>46.91329398894532</v>
      </c>
      <c r="AE22" s="44">
        <f>Displacement_Number!AE22*'Temporary Relocation Numbers'!$I$2</f>
        <v>56.228519451860244</v>
      </c>
      <c r="AF22" s="44">
        <f>Displacement_Number!AF22*'Temporary Relocation Numbers'!$I$2</f>
        <v>45.409087446613626</v>
      </c>
      <c r="AG22" s="44">
        <f>Displacement_Number!AG22*'Temporary Relocation Numbers'!$I$2</f>
        <v>17.362593132577107</v>
      </c>
      <c r="AH22" s="45">
        <f>Displacement_Number!AH22*'Temporary Relocation Numbers'!$O$2</f>
        <v>5983.6747890643383</v>
      </c>
      <c r="AI22" s="45">
        <f>Displacement_Number!AI22*'Temporary Relocation Numbers'!$O$2</f>
        <v>12023.012452476452</v>
      </c>
      <c r="AJ22" s="45">
        <f>Displacement_Number!AJ22*'Temporary Relocation Numbers'!$O$2</f>
        <v>9018.4904676322549</v>
      </c>
      <c r="AK22" s="45">
        <f>Displacement_Number!AK22*'Temporary Relocation Numbers'!$O$2</f>
        <v>4896.4866974755651</v>
      </c>
      <c r="AL22" s="45">
        <f>Displacement_Number!AL22*'Temporary Relocation Numbers'!$O$2</f>
        <v>3084.3617427526628</v>
      </c>
      <c r="AM22" s="45">
        <f>Displacement_Number!AM22*'Temporary Relocation Numbers'!$O$2</f>
        <v>1572.4464279258741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65.937100985961536</v>
      </c>
      <c r="I23" s="44">
        <f>Displacement_Number!I23*'Temporary Relocation Numbers'!$I$2</f>
        <v>80.565217474664152</v>
      </c>
      <c r="J23" s="44">
        <f>Displacement_Number!J23*'Temporary Relocation Numbers'!$I$2</f>
        <v>52.663819155377126</v>
      </c>
      <c r="K23" s="44">
        <f>Displacement_Number!K23*'Temporary Relocation Numbers'!$I$2</f>
        <v>57.183283490560477</v>
      </c>
      <c r="L23" s="44">
        <f>Displacement_Number!L23*'Temporary Relocation Numbers'!$I$2</f>
        <v>47.021820755356387</v>
      </c>
      <c r="M23" s="44">
        <f>Displacement_Number!M23*'Temporary Relocation Numbers'!$I$2</f>
        <v>19.255762655111344</v>
      </c>
      <c r="N23" s="45">
        <f>Displacement_Number!N23*'Temporary Relocation Numbers'!$O$2</f>
        <v>6516.6032811538316</v>
      </c>
      <c r="O23" s="45">
        <f>Displacement_Number!O23*'Temporary Relocation Numbers'!$O$2</f>
        <v>13348.818974111982</v>
      </c>
      <c r="P23" s="45">
        <f>Displacement_Number!P23*'Temporary Relocation Numbers'!$O$2</f>
        <v>10119.252319519215</v>
      </c>
      <c r="Q23" s="45">
        <f>Displacement_Number!Q23*'Temporary Relocation Numbers'!$O$2</f>
        <v>4977.3155085757317</v>
      </c>
      <c r="R23" s="45">
        <f>Displacement_Number!R23*'Temporary Relocation Numbers'!$O$2</f>
        <v>3192.4207609742389</v>
      </c>
      <c r="S23" s="45">
        <f>Displacement_Number!S23*'Temporary Relocation Numbers'!$O$2</f>
        <v>1743.0913415964053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61.385836856781395</v>
      </c>
      <c r="AC23" s="44">
        <f>Displacement_Number!AC23*'Temporary Relocation Numbers'!$I$2</f>
        <v>73.57151006785358</v>
      </c>
      <c r="AD23" s="44">
        <f>Displacement_Number!AD23*'Temporary Relocation Numbers'!$I$2</f>
        <v>47.587118625944854</v>
      </c>
      <c r="AE23" s="44">
        <f>Displacement_Number!AE23*'Temporary Relocation Numbers'!$I$2</f>
        <v>57.036140458340775</v>
      </c>
      <c r="AF23" s="44">
        <f>Displacement_Number!AF23*'Temporary Relocation Numbers'!$I$2</f>
        <v>46.061306876620044</v>
      </c>
      <c r="AG23" s="44">
        <f>Displacement_Number!AG23*'Temporary Relocation Numbers'!$I$2</f>
        <v>17.611975386948028</v>
      </c>
      <c r="AH23" s="45">
        <f>Displacement_Number!AH23*'Temporary Relocation Numbers'!$O$2</f>
        <v>6066.7991145446922</v>
      </c>
      <c r="AI23" s="45">
        <f>Displacement_Number!AI23*'Temporary Relocation Numbers'!$O$2</f>
        <v>12190.03436385782</v>
      </c>
      <c r="AJ23" s="45">
        <f>Displacement_Number!AJ23*'Temporary Relocation Numbers'!$O$2</f>
        <v>9143.7740038202537</v>
      </c>
      <c r="AK23" s="45">
        <f>Displacement_Number!AK23*'Temporary Relocation Numbers'!$O$2</f>
        <v>4964.5079667288755</v>
      </c>
      <c r="AL23" s="45">
        <f>Displacement_Number!AL23*'Temporary Relocation Numbers'!$O$2</f>
        <v>3127.2092400585484</v>
      </c>
      <c r="AM23" s="45">
        <f>Displacement_Number!AM23*'Temporary Relocation Numbers'!$O$2</f>
        <v>1594.2906212156256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66.88416821059802</v>
      </c>
      <c r="I24" s="44">
        <f>Displacement_Number!I24*'Temporary Relocation Numbers'!$I$2</f>
        <v>81.722391141310638</v>
      </c>
      <c r="J24" s="44">
        <f>Displacement_Number!J24*'Temporary Relocation Numbers'!$I$2</f>
        <v>53.420239687982281</v>
      </c>
      <c r="K24" s="44">
        <f>Displacement_Number!K24*'Temporary Relocation Numbers'!$I$2</f>
        <v>58.004617956001056</v>
      </c>
      <c r="L24" s="44">
        <f>Displacement_Number!L24*'Temporary Relocation Numbers'!$I$2</f>
        <v>47.697204183111431</v>
      </c>
      <c r="M24" s="44">
        <f>Displacement_Number!M24*'Temporary Relocation Numbers'!$I$2</f>
        <v>19.532336866342103</v>
      </c>
      <c r="N24" s="45">
        <f>Displacement_Number!N24*'Temporary Relocation Numbers'!$O$2</f>
        <v>6607.1309704525493</v>
      </c>
      <c r="O24" s="45">
        <f>Displacement_Number!O24*'Temporary Relocation Numbers'!$O$2</f>
        <v>13534.258793670746</v>
      </c>
      <c r="P24" s="45">
        <f>Displacement_Number!P24*'Temporary Relocation Numbers'!$O$2</f>
        <v>10259.827476605433</v>
      </c>
      <c r="Q24" s="45">
        <f>Displacement_Number!Q24*'Temporary Relocation Numbers'!$O$2</f>
        <v>5046.459639722264</v>
      </c>
      <c r="R24" s="45">
        <f>Displacement_Number!R24*'Temporary Relocation Numbers'!$O$2</f>
        <v>3236.7693981846783</v>
      </c>
      <c r="S24" s="45">
        <f>Displacement_Number!S24*'Temporary Relocation Numbers'!$O$2</f>
        <v>1767.3061087969313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62.267533402043782</v>
      </c>
      <c r="AC24" s="44">
        <f>Displacement_Number!AC24*'Temporary Relocation Numbers'!$I$2</f>
        <v>74.628231774000653</v>
      </c>
      <c r="AD24" s="44">
        <f>Displacement_Number!AD24*'Temporary Relocation Numbers'!$I$2</f>
        <v>48.270621535408765</v>
      </c>
      <c r="AE24" s="44">
        <f>Displacement_Number!AE24*'Temporary Relocation Numbers'!$I$2</f>
        <v>57.855361480195498</v>
      </c>
      <c r="AF24" s="44">
        <f>Displacement_Number!AF24*'Temporary Relocation Numbers'!$I$2</f>
        <v>46.722894259360118</v>
      </c>
      <c r="AG24" s="44">
        <f>Displacement_Number!AG24*'Temporary Relocation Numbers'!$I$2</f>
        <v>17.864939566456531</v>
      </c>
      <c r="AH24" s="45">
        <f>Displacement_Number!AH24*'Temporary Relocation Numbers'!$O$2</f>
        <v>6151.0781908646468</v>
      </c>
      <c r="AI24" s="45">
        <f>Displacement_Number!AI24*'Temporary Relocation Numbers'!$O$2</f>
        <v>12359.376518937823</v>
      </c>
      <c r="AJ24" s="45">
        <f>Displacement_Number!AJ24*'Temporary Relocation Numbers'!$O$2</f>
        <v>9270.7979603697422</v>
      </c>
      <c r="AK24" s="45">
        <f>Displacement_Number!AK24*'Temporary Relocation Numbers'!$O$2</f>
        <v>5033.474177397673</v>
      </c>
      <c r="AL24" s="45">
        <f>Displacement_Number!AL24*'Temporary Relocation Numbers'!$O$2</f>
        <v>3170.6519684619834</v>
      </c>
      <c r="AM24" s="45">
        <f>Displacement_Number!AM24*'Temporary Relocation Numbers'!$O$2</f>
        <v>1616.4382708088831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67.844838343378299</v>
      </c>
      <c r="I25" s="44">
        <f>Displacement_Number!I25*'Temporary Relocation Numbers'!$I$2</f>
        <v>82.896185515214569</v>
      </c>
      <c r="J25" s="44">
        <f>Displacement_Number!J25*'Temporary Relocation Numbers'!$I$2</f>
        <v>54.187524833737832</v>
      </c>
      <c r="K25" s="44">
        <f>Displacement_Number!K25*'Temporary Relocation Numbers'!$I$2</f>
        <v>58.83774940585635</v>
      </c>
      <c r="L25" s="44">
        <f>Displacement_Number!L25*'Temporary Relocation Numbers'!$I$2</f>
        <v>48.382288272541388</v>
      </c>
      <c r="M25" s="44">
        <f>Displacement_Number!M25*'Temporary Relocation Numbers'!$I$2</f>
        <v>19.812883566000764</v>
      </c>
      <c r="N25" s="45">
        <f>Displacement_Number!N25*'Temporary Relocation Numbers'!$O$2</f>
        <v>6698.9162570264389</v>
      </c>
      <c r="O25" s="45">
        <f>Displacement_Number!O25*'Temporary Relocation Numbers'!$O$2</f>
        <v>13722.274715785452</v>
      </c>
      <c r="P25" s="45">
        <f>Displacement_Number!P25*'Temporary Relocation Numbers'!$O$2</f>
        <v>10402.355482989786</v>
      </c>
      <c r="Q25" s="45">
        <f>Displacement_Number!Q25*'Temporary Relocation Numbers'!$O$2</f>
        <v>5116.5643109156899</v>
      </c>
      <c r="R25" s="45">
        <f>Displacement_Number!R25*'Temporary Relocation Numbers'!$O$2</f>
        <v>3281.7341201062764</v>
      </c>
      <c r="S25" s="45">
        <f>Displacement_Number!S25*'Temporary Relocation Numbers'!$O$2</f>
        <v>1791.8572639632412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63.161893923847551</v>
      </c>
      <c r="AC25" s="44">
        <f>Displacement_Number!AC25*'Temporary Relocation Numbers'!$I$2</f>
        <v>75.700131376635255</v>
      </c>
      <c r="AD25" s="44">
        <f>Displacement_Number!AD25*'Temporary Relocation Numbers'!$I$2</f>
        <v>48.963941728220249</v>
      </c>
      <c r="AE25" s="44">
        <f>Displacement_Number!AE25*'Temporary Relocation Numbers'!$I$2</f>
        <v>58.686349130669477</v>
      </c>
      <c r="AF25" s="44">
        <f>Displacement_Number!AF25*'Temporary Relocation Numbers'!$I$2</f>
        <v>47.393984148535203</v>
      </c>
      <c r="AG25" s="44">
        <f>Displacement_Number!AG25*'Temporary Relocation Numbers'!$I$2</f>
        <v>18.121537118980179</v>
      </c>
      <c r="AH25" s="45">
        <f>Displacement_Number!AH25*'Temporary Relocation Numbers'!$O$2</f>
        <v>6236.5280596521352</v>
      </c>
      <c r="AI25" s="45">
        <f>Displacement_Number!AI25*'Temporary Relocation Numbers'!$O$2</f>
        <v>12531.071150198874</v>
      </c>
      <c r="AJ25" s="45">
        <f>Displacement_Number!AJ25*'Temporary Relocation Numbers'!$O$2</f>
        <v>9399.5865149430592</v>
      </c>
      <c r="AK25" s="45">
        <f>Displacement_Number!AK25*'Temporary Relocation Numbers'!$O$2</f>
        <v>5103.3984564683942</v>
      </c>
      <c r="AL25" s="45">
        <f>Displacement_Number!AL25*'Temporary Relocation Numbers'!$O$2</f>
        <v>3214.6981968253695</v>
      </c>
      <c r="AM25" s="45">
        <f>Displacement_Number!AM25*'Temporary Relocation Numbers'!$O$2</f>
        <v>1638.8935922757487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68.819306765480363</v>
      </c>
      <c r="I26" s="44">
        <f>Displacement_Number!I26*'Temporary Relocation Numbers'!$I$2</f>
        <v>84.086839322781273</v>
      </c>
      <c r="J26" s="44">
        <f>Displacement_Number!J26*'Temporary Relocation Numbers'!$I$2</f>
        <v>54.965830643165738</v>
      </c>
      <c r="K26" s="44">
        <f>Displacement_Number!K26*'Temporary Relocation Numbers'!$I$2</f>
        <v>59.682847282475542</v>
      </c>
      <c r="L26" s="44">
        <f>Displacement_Number!L26*'Temporary Relocation Numbers'!$I$2</f>
        <v>49.07721235610996</v>
      </c>
      <c r="M26" s="44">
        <f>Displacement_Number!M26*'Temporary Relocation Numbers'!$I$2</f>
        <v>20.097459811700329</v>
      </c>
      <c r="N26" s="45">
        <f>Displacement_Number!N26*'Temporary Relocation Numbers'!$O$2</f>
        <v>6791.9766112309135</v>
      </c>
      <c r="O26" s="45">
        <f>Displacement_Number!O26*'Temporary Relocation Numbers'!$O$2</f>
        <v>13912.902527291924</v>
      </c>
      <c r="P26" s="45">
        <f>Displacement_Number!P26*'Temporary Relocation Numbers'!$O$2</f>
        <v>10546.863467365987</v>
      </c>
      <c r="Q26" s="45">
        <f>Displacement_Number!Q26*'Temporary Relocation Numbers'!$O$2</f>
        <v>5187.6428658363257</v>
      </c>
      <c r="R26" s="45">
        <f>Displacement_Number!R26*'Temporary Relocation Numbers'!$O$2</f>
        <v>3327.3234852967535</v>
      </c>
      <c r="S26" s="45">
        <f>Displacement_Number!S26*'Temporary Relocation Numbers'!$O$2</f>
        <v>1816.7494801472212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64.069100317316057</v>
      </c>
      <c r="AC26" s="44">
        <f>Displacement_Number!AC26*'Temporary Relocation Numbers'!$I$2</f>
        <v>76.787426878794975</v>
      </c>
      <c r="AD26" s="44">
        <f>Displacement_Number!AD26*'Temporary Relocation Numbers'!$I$2</f>
        <v>49.667220211902453</v>
      </c>
      <c r="AE26" s="44">
        <f>Displacement_Number!AE26*'Temporary Relocation Numbers'!$I$2</f>
        <v>59.529272416105755</v>
      </c>
      <c r="AF26" s="44">
        <f>Displacement_Number!AF26*'Temporary Relocation Numbers'!$I$2</f>
        <v>48.074713030467322</v>
      </c>
      <c r="AG26" s="44">
        <f>Displacement_Number!AG26*'Temporary Relocation Numbers'!$I$2</f>
        <v>18.381820231352275</v>
      </c>
      <c r="AH26" s="45">
        <f>Displacement_Number!AH26*'Temporary Relocation Numbers'!$O$2</f>
        <v>6323.1649853830149</v>
      </c>
      <c r="AI26" s="45">
        <f>Displacement_Number!AI26*'Temporary Relocation Numbers'!$O$2</f>
        <v>12705.150937892264</v>
      </c>
      <c r="AJ26" s="45">
        <f>Displacement_Number!AJ26*'Temporary Relocation Numbers'!$O$2</f>
        <v>9530.1641810750498</v>
      </c>
      <c r="AK26" s="45">
        <f>Displacement_Number!AK26*'Temporary Relocation Numbers'!$O$2</f>
        <v>5174.2941132856249</v>
      </c>
      <c r="AL26" s="45">
        <f>Displacement_Number!AL26*'Temporary Relocation Numbers'!$O$2</f>
        <v>3259.3563088809224</v>
      </c>
      <c r="AM26" s="45">
        <f>Displacement_Number!AM26*'Temporary Relocation Numbers'!$O$2</f>
        <v>1661.6608597484019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69.807771664379487</v>
      </c>
      <c r="I27" s="44">
        <f>Displacement_Number!I27*'Temporary Relocation Numbers'!$I$2</f>
        <v>85.294594719289151</v>
      </c>
      <c r="J27" s="44">
        <f>Displacement_Number!J27*'Temporary Relocation Numbers'!$I$2</f>
        <v>55.755315408171491</v>
      </c>
      <c r="K27" s="44">
        <f>Displacement_Number!K27*'Temporary Relocation Numbers'!$I$2</f>
        <v>60.540083461940753</v>
      </c>
      <c r="L27" s="44">
        <f>Displacement_Number!L27*'Temporary Relocation Numbers'!$I$2</f>
        <v>49.782117767539738</v>
      </c>
      <c r="M27" s="44">
        <f>Displacement_Number!M27*'Temporary Relocation Numbers'!$I$2</f>
        <v>20.386123480583233</v>
      </c>
      <c r="N27" s="45">
        <f>Displacement_Number!N27*'Temporary Relocation Numbers'!$O$2</f>
        <v>6886.3297461169786</v>
      </c>
      <c r="O27" s="45">
        <f>Displacement_Number!O27*'Temporary Relocation Numbers'!$O$2</f>
        <v>14106.178512171431</v>
      </c>
      <c r="P27" s="45">
        <f>Displacement_Number!P27*'Temporary Relocation Numbers'!$O$2</f>
        <v>10693.378935295572</v>
      </c>
      <c r="Q27" s="45">
        <f>Displacement_Number!Q27*'Temporary Relocation Numbers'!$O$2</f>
        <v>5259.7088335329181</v>
      </c>
      <c r="R27" s="45">
        <f>Displacement_Number!R27*'Temporary Relocation Numbers'!$O$2</f>
        <v>3373.5461712080451</v>
      </c>
      <c r="S27" s="45">
        <f>Displacement_Number!S27*'Temporary Relocation Numbers'!$O$2</f>
        <v>1841.9874953181024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64.98933709016714</v>
      </c>
      <c r="AC27" s="44">
        <f>Displacement_Number!AC27*'Temporary Relocation Numbers'!$I$2</f>
        <v>77.890339414736772</v>
      </c>
      <c r="AD27" s="44">
        <f>Displacement_Number!AD27*'Temporary Relocation Numbers'!$I$2</f>
        <v>50.380600019296629</v>
      </c>
      <c r="AE27" s="44">
        <f>Displacement_Number!AE27*'Temporary Relocation Numbers'!$I$2</f>
        <v>60.384302770317923</v>
      </c>
      <c r="AF27" s="44">
        <f>Displacement_Number!AF27*'Temporary Relocation Numbers'!$I$2</f>
        <v>48.76521935185766</v>
      </c>
      <c r="AG27" s="44">
        <f>Displacement_Number!AG27*'Temporary Relocation Numbers'!$I$2</f>
        <v>18.645841839975621</v>
      </c>
      <c r="AH27" s="45">
        <f>Displacement_Number!AH27*'Temporary Relocation Numbers'!$O$2</f>
        <v>6411.0054584768341</v>
      </c>
      <c r="AI27" s="45">
        <f>Displacement_Number!AI27*'Temporary Relocation Numbers'!$O$2</f>
        <v>12881.649016258509</v>
      </c>
      <c r="AJ27" s="45">
        <f>Displacement_Number!AJ27*'Temporary Relocation Numbers'!$O$2</f>
        <v>9662.5558128389821</v>
      </c>
      <c r="AK27" s="45">
        <f>Displacement_Number!AK27*'Temporary Relocation Numbers'!$O$2</f>
        <v>5246.1746420854024</v>
      </c>
      <c r="AL27" s="45">
        <f>Displacement_Number!AL27*'Temporary Relocation Numbers'!$O$2</f>
        <v>3304.6348048264263</v>
      </c>
      <c r="AM27" s="45">
        <f>Displacement_Number!AM27*'Temporary Relocation Numbers'!$O$2</f>
        <v>1684.7444067346328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70.810434074155694</v>
      </c>
      <c r="I28" s="44">
        <f>Displacement_Number!I28*'Temporary Relocation Numbers'!$I$2</f>
        <v>86.519697338139324</v>
      </c>
      <c r="J28" s="44">
        <f>Displacement_Number!J28*'Temporary Relocation Numbers'!$I$2</f>
        <v>56.556139694237558</v>
      </c>
      <c r="K28" s="44">
        <f>Displacement_Number!K28*'Temporary Relocation Numbers'!$I$2</f>
        <v>61.409632289023229</v>
      </c>
      <c r="L28" s="44">
        <f>Displacement_Number!L28*'Temporary Relocation Numbers'!$I$2</f>
        <v>50.497147870556688</v>
      </c>
      <c r="M28" s="44">
        <f>Displacement_Number!M28*'Temporary Relocation Numbers'!$I$2</f>
        <v>20.678933281092405</v>
      </c>
      <c r="N28" s="45">
        <f>Displacement_Number!N28*'Temporary Relocation Numbers'!$O$2</f>
        <v>6981.9936208027184</v>
      </c>
      <c r="O28" s="45">
        <f>Displacement_Number!O28*'Temporary Relocation Numbers'!$O$2</f>
        <v>14302.139458456928</v>
      </c>
      <c r="P28" s="45">
        <f>Displacement_Number!P28*'Temporary Relocation Numbers'!$O$2</f>
        <v>10841.929774443244</v>
      </c>
      <c r="Q28" s="45">
        <f>Displacement_Number!Q28*'Temporary Relocation Numbers'!$O$2</f>
        <v>5332.77593099776</v>
      </c>
      <c r="R28" s="45">
        <f>Displacement_Number!R28*'Temporary Relocation Numbers'!$O$2</f>
        <v>3420.4109758379695</v>
      </c>
      <c r="S28" s="45">
        <f>Displacement_Number!S28*'Temporary Relocation Numbers'!$O$2</f>
        <v>1867.5761132642835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65.922791400238395</v>
      </c>
      <c r="AC28" s="44">
        <f>Displacement_Number!AC28*'Temporary Relocation Numbers'!$I$2</f>
        <v>79.009093294911352</v>
      </c>
      <c r="AD28" s="44">
        <f>Displacement_Number!AD28*'Temporary Relocation Numbers'!$I$2</f>
        <v>51.104226237652128</v>
      </c>
      <c r="AE28" s="44">
        <f>Displacement_Number!AE28*'Temporary Relocation Numbers'!$I$2</f>
        <v>61.251614089456297</v>
      </c>
      <c r="AF28" s="44">
        <f>Displacement_Number!AF28*'Temporary Relocation Numbers'!$I$2</f>
        <v>49.465643547943962</v>
      </c>
      <c r="AG28" s="44">
        <f>Displacement_Number!AG28*'Temporary Relocation Numbers'!$I$2</f>
        <v>18.913655641588708</v>
      </c>
      <c r="AH28" s="45">
        <f>Displacement_Number!AH28*'Temporary Relocation Numbers'!$O$2</f>
        <v>6500.066198435612</v>
      </c>
      <c r="AI28" s="45">
        <f>Displacement_Number!AI28*'Temporary Relocation Numbers'!$O$2</f>
        <v>13060.598979834085</v>
      </c>
      <c r="AJ28" s="45">
        <f>Displacement_Number!AJ28*'Temporary Relocation Numbers'!$O$2</f>
        <v>9796.7866095772042</v>
      </c>
      <c r="AK28" s="45">
        <f>Displacement_Number!AK28*'Temporary Relocation Numbers'!$O$2</f>
        <v>5319.0537245636933</v>
      </c>
      <c r="AL28" s="45">
        <f>Displacement_Number!AL28*'Temporary Relocation Numbers'!$O$2</f>
        <v>3350.5423029431581</v>
      </c>
      <c r="AM28" s="45">
        <f>Displacement_Number!AM28*'Temporary Relocation Numbers'!$O$2</f>
        <v>1708.1486269426828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71.827497916380011</v>
      </c>
      <c r="I29" s="44">
        <f>Displacement_Number!I29*'Temporary Relocation Numbers'!$I$2</f>
        <v>87.762396340812572</v>
      </c>
      <c r="J29" s="44">
        <f>Displacement_Number!J29*'Temporary Relocation Numbers'!$I$2</f>
        <v>57.368466373079237</v>
      </c>
      <c r="K29" s="44">
        <f>Displacement_Number!K29*'Temporary Relocation Numbers'!$I$2</f>
        <v>62.291670612641589</v>
      </c>
      <c r="L29" s="44">
        <f>Displacement_Number!L29*'Temporary Relocation Numbers'!$I$2</f>
        <v>51.222448088047415</v>
      </c>
      <c r="M29" s="44">
        <f>Displacement_Number!M29*'Temporary Relocation Numbers'!$I$2</f>
        <v>20.975948764911397</v>
      </c>
      <c r="N29" s="45">
        <f>Displacement_Number!N29*'Temporary Relocation Numbers'!$O$2</f>
        <v>7078.9864438916429</v>
      </c>
      <c r="O29" s="45">
        <f>Displacement_Number!O29*'Temporary Relocation Numbers'!$O$2</f>
        <v>14500.822665235301</v>
      </c>
      <c r="P29" s="45">
        <f>Displacement_Number!P29*'Temporary Relocation Numbers'!$O$2</f>
        <v>10992.544259885042</v>
      </c>
      <c r="Q29" s="45">
        <f>Displacement_Number!Q29*'Temporary Relocation Numbers'!$O$2</f>
        <v>5406.8580657775801</v>
      </c>
      <c r="R29" s="45">
        <f>Displacement_Number!R29*'Temporary Relocation Numbers'!$O$2</f>
        <v>3467.9268194048291</v>
      </c>
      <c r="S29" s="45">
        <f>Displacement_Number!S29*'Temporary Relocation Numbers'!$O$2</f>
        <v>1893.5202045076835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66.869653093551321</v>
      </c>
      <c r="AC29" s="44">
        <f>Displacement_Number!AC29*'Temporary Relocation Numbers'!$I$2</f>
        <v>80.14391605158346</v>
      </c>
      <c r="AD29" s="44">
        <f>Displacement_Number!AD29*'Temporary Relocation Numbers'!$I$2</f>
        <v>51.838246038134294</v>
      </c>
      <c r="AE29" s="44">
        <f>Displacement_Number!AE29*'Temporary Relocation Numbers'!$I$2</f>
        <v>62.131382767374909</v>
      </c>
      <c r="AF29" s="44">
        <f>Displacement_Number!AF29*'Temporary Relocation Numbers'!$I$2</f>
        <v>50.17612807106218</v>
      </c>
      <c r="AG29" s="44">
        <f>Displacement_Number!AG29*'Temporary Relocation Numbers'!$I$2</f>
        <v>19.18531610418659</v>
      </c>
      <c r="AH29" s="45">
        <f>Displacement_Number!AH29*'Temporary Relocation Numbers'!$O$2</f>
        <v>6590.3641570262243</v>
      </c>
      <c r="AI29" s="45">
        <f>Displacement_Number!AI29*'Temporary Relocation Numbers'!$O$2</f>
        <v>13242.034889845814</v>
      </c>
      <c r="AJ29" s="45">
        <f>Displacement_Number!AJ29*'Temporary Relocation Numbers'!$O$2</f>
        <v>9932.8821206976245</v>
      </c>
      <c r="AK29" s="45">
        <f>Displacement_Number!AK29*'Temporary Relocation Numbers'!$O$2</f>
        <v>5392.9452324805652</v>
      </c>
      <c r="AL29" s="45">
        <f>Displacement_Number!AL29*'Temporary Relocation Numbers'!$O$2</f>
        <v>3397.0875412362807</v>
      </c>
      <c r="AM29" s="45">
        <f>Displacement_Number!AM29*'Temporary Relocation Numbers'!$O$2</f>
        <v>1731.8779751175366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72.859170041588115</v>
      </c>
      <c r="I30" s="44">
        <f>Displacement_Number!I30*'Temporary Relocation Numbers'!$I$2</f>
        <v>89.02294446754378</v>
      </c>
      <c r="J30" s="44">
        <f>Displacement_Number!J30*'Temporary Relocation Numbers'!$I$2</f>
        <v>58.192460655769501</v>
      </c>
      <c r="K30" s="44">
        <f>Displacement_Number!K30*'Temporary Relocation Numbers'!$I$2</f>
        <v>63.186377821829396</v>
      </c>
      <c r="L30" s="44">
        <f>Displacement_Number!L30*'Temporary Relocation Numbers'!$I$2</f>
        <v>51.958165931635378</v>
      </c>
      <c r="M30" s="44">
        <f>Displacement_Number!M30*'Temporary Relocation Numbers'!$I$2</f>
        <v>21.277230339076009</v>
      </c>
      <c r="N30" s="45">
        <f>Displacement_Number!N30*'Temporary Relocation Numbers'!$O$2</f>
        <v>7177.3266769384791</v>
      </c>
      <c r="O30" s="45">
        <f>Displacement_Number!O30*'Temporary Relocation Numbers'!$O$2</f>
        <v>14702.26594974683</v>
      </c>
      <c r="P30" s="45">
        <f>Displacement_Number!P30*'Temporary Relocation Numbers'!$O$2</f>
        <v>11145.251059490167</v>
      </c>
      <c r="Q30" s="45">
        <f>Displacement_Number!Q30*'Temporary Relocation Numbers'!$O$2</f>
        <v>5481.9693386206782</v>
      </c>
      <c r="R30" s="45">
        <f>Displacement_Number!R30*'Temporary Relocation Numbers'!$O$2</f>
        <v>3516.1027460452765</v>
      </c>
      <c r="S30" s="45">
        <f>Displacement_Number!S30*'Temporary Relocation Numbers'!$O$2</f>
        <v>1919.8247072307902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67.830114742922248</v>
      </c>
      <c r="AC30" s="44">
        <f>Displacement_Number!AC30*'Temporary Relocation Numbers'!$I$2</f>
        <v>81.295038485107369</v>
      </c>
      <c r="AD30" s="44">
        <f>Displacement_Number!AD30*'Temporary Relocation Numbers'!$I$2</f>
        <v>52.582808705756143</v>
      </c>
      <c r="AE30" s="44">
        <f>Displacement_Number!AE30*'Temporary Relocation Numbers'!$I$2</f>
        <v>63.023787731506602</v>
      </c>
      <c r="AF30" s="44">
        <f>Displacement_Number!AF30*'Temporary Relocation Numbers'!$I$2</f>
        <v>50.896817419618507</v>
      </c>
      <c r="AG30" s="44">
        <f>Displacement_Number!AG30*'Temporary Relocation Numbers'!$I$2</f>
        <v>19.460878478098568</v>
      </c>
      <c r="AH30" s="45">
        <f>Displacement_Number!AH30*'Temporary Relocation Numbers'!$O$2</f>
        <v>6681.9165215069779</v>
      </c>
      <c r="AI30" s="45">
        <f>Displacement_Number!AI30*'Temporary Relocation Numbers'!$O$2</f>
        <v>13425.991280694036</v>
      </c>
      <c r="AJ30" s="45">
        <f>Displacement_Number!AJ30*'Temporary Relocation Numbers'!$O$2</f>
        <v>10070.86825053674</v>
      </c>
      <c r="AK30" s="45">
        <f>Displacement_Number!AK30*'Temporary Relocation Numbers'!$O$2</f>
        <v>5467.8632303005197</v>
      </c>
      <c r="AL30" s="45">
        <f>Displacement_Number!AL30*'Temporary Relocation Numbers'!$O$2</f>
        <v>3444.279379098034</v>
      </c>
      <c r="AM30" s="45">
        <f>Displacement_Number!AM30*'Temporary Relocation Numbers'!$O$2</f>
        <v>1755.9369678888404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80.491065344024207</v>
      </c>
      <c r="I31" s="44">
        <f>Displacement_Number!I31*'Temporary Relocation Numbers'!$I$2</f>
        <v>98.347972343967101</v>
      </c>
      <c r="J31" s="44">
        <f>Displacement_Number!J31*'Temporary Relocation Numbers'!$I$2</f>
        <v>64.288038835735904</v>
      </c>
      <c r="K31" s="44">
        <f>Displacement_Number!K31*'Temporary Relocation Numbers'!$I$2</f>
        <v>69.805061781598809</v>
      </c>
      <c r="L31" s="44">
        <f>Displacement_Number!L31*'Temporary Relocation Numbers'!$I$2</f>
        <v>57.400710531999302</v>
      </c>
      <c r="M31" s="44">
        <f>Displacement_Number!M31*'Temporary Relocation Numbers'!$I$2</f>
        <v>23.505990208025313</v>
      </c>
      <c r="N31" s="45">
        <f>Displacement_Number!N31*'Temporary Relocation Numbers'!$O$2</f>
        <v>7925.457124917707</v>
      </c>
      <c r="O31" s="45">
        <f>Displacement_Number!O31*'Temporary Relocation Numbers'!$O$2</f>
        <v>16234.760331901045</v>
      </c>
      <c r="P31" s="45">
        <f>Displacement_Number!P31*'Temporary Relocation Numbers'!$O$2</f>
        <v>12306.979101599296</v>
      </c>
      <c r="Q31" s="45">
        <f>Displacement_Number!Q31*'Temporary Relocation Numbers'!$O$2</f>
        <v>6053.3837888349008</v>
      </c>
      <c r="R31" s="45">
        <f>Displacement_Number!R31*'Temporary Relocation Numbers'!$O$2</f>
        <v>3882.6045984678403</v>
      </c>
      <c r="S31" s="45">
        <f>Displacement_Number!S31*'Temporary Relocation Numbers'!$O$2</f>
        <v>2119.9381175451176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74.935223595723073</v>
      </c>
      <c r="AC31" s="44">
        <f>Displacement_Number!AC31*'Temporary Relocation Numbers'!$I$2</f>
        <v>89.810579109186776</v>
      </c>
      <c r="AD31" s="44">
        <f>Displacement_Number!AD31*'Temporary Relocation Numbers'!$I$2</f>
        <v>58.09078375572296</v>
      </c>
      <c r="AE31" s="44">
        <f>Displacement_Number!AE31*'Temporary Relocation Numbers'!$I$2</f>
        <v>69.625440608629191</v>
      </c>
      <c r="AF31" s="44">
        <f>Displacement_Number!AF31*'Temporary Relocation Numbers'!$I$2</f>
        <v>56.228187260257812</v>
      </c>
      <c r="AG31" s="44">
        <f>Displacement_Number!AG31*'Temporary Relocation Numbers'!$I$2</f>
        <v>21.499378051364403</v>
      </c>
      <c r="AH31" s="45">
        <f>Displacement_Number!AH31*'Temporary Relocation Numbers'!$O$2</f>
        <v>7378.4077675661765</v>
      </c>
      <c r="AI31" s="45">
        <f>Displacement_Number!AI31*'Temporary Relocation Numbers'!$O$2</f>
        <v>14825.45285232133</v>
      </c>
      <c r="AJ31" s="45">
        <f>Displacement_Number!AJ31*'Temporary Relocation Numbers'!$O$2</f>
        <v>11120.607730839682</v>
      </c>
      <c r="AK31" s="45">
        <f>Displacement_Number!AK31*'Temporary Relocation Numbers'!$O$2</f>
        <v>6037.8073267727705</v>
      </c>
      <c r="AL31" s="45">
        <f>Displacement_Number!AL31*'Temporary Relocation Numbers'!$O$2</f>
        <v>3803.2947048361893</v>
      </c>
      <c r="AM31" s="45">
        <f>Displacement_Number!AM31*'Temporary Relocation Numbers'!$O$2</f>
        <v>1938.9674985501972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81.647173949399928</v>
      </c>
      <c r="I32" s="44">
        <f>Displacement_Number!I32*'Temporary Relocation Numbers'!$I$2</f>
        <v>99.760563128573409</v>
      </c>
      <c r="J32" s="44">
        <f>Displacement_Number!J32*'Temporary Relocation Numbers'!$I$2</f>
        <v>65.211420264507609</v>
      </c>
      <c r="K32" s="44">
        <f>Displacement_Number!K32*'Temporary Relocation Numbers'!$I$2</f>
        <v>70.807685268809024</v>
      </c>
      <c r="L32" s="44">
        <f>Displacement_Number!L32*'Temporary Relocation Numbers'!$I$2</f>
        <v>58.225167943726831</v>
      </c>
      <c r="M32" s="44">
        <f>Displacement_Number!M32*'Temporary Relocation Numbers'!$I$2</f>
        <v>23.843611252562688</v>
      </c>
      <c r="N32" s="45">
        <f>Displacement_Number!N32*'Temporary Relocation Numbers'!$O$2</f>
        <v>8035.5564035142415</v>
      </c>
      <c r="O32" s="45">
        <f>Displacement_Number!O32*'Temporary Relocation Numbers'!$O$2</f>
        <v>16460.291222114334</v>
      </c>
      <c r="P32" s="45">
        <f>Displacement_Number!P32*'Temporary Relocation Numbers'!$O$2</f>
        <v>12477.945835685661</v>
      </c>
      <c r="Q32" s="45">
        <f>Displacement_Number!Q32*'Temporary Relocation Numbers'!$O$2</f>
        <v>6137.4765014335571</v>
      </c>
      <c r="R32" s="45">
        <f>Displacement_Number!R32*'Temporary Relocation Numbers'!$O$2</f>
        <v>3936.5411675047144</v>
      </c>
      <c r="S32" s="45">
        <f>Displacement_Number!S32*'Temporary Relocation Numbers'!$O$2</f>
        <v>2149.3879844401376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76.011532580757532</v>
      </c>
      <c r="AC32" s="44">
        <f>Displacement_Number!AC32*'Temporary Relocation Numbers'!$I$2</f>
        <v>91.100545677750972</v>
      </c>
      <c r="AD32" s="44">
        <f>Displacement_Number!AD32*'Temporary Relocation Numbers'!$I$2</f>
        <v>58.925152821481596</v>
      </c>
      <c r="AE32" s="44">
        <f>Displacement_Number!AE32*'Temporary Relocation Numbers'!$I$2</f>
        <v>70.625484162490409</v>
      </c>
      <c r="AF32" s="44">
        <f>Displacement_Number!AF32*'Temporary Relocation Numbers'!$I$2</f>
        <v>57.035803495406675</v>
      </c>
      <c r="AG32" s="44">
        <f>Displacement_Number!AG32*'Temporary Relocation Numbers'!$I$2</f>
        <v>21.808177740735811</v>
      </c>
      <c r="AH32" s="45">
        <f>Displacement_Number!AH32*'Temporary Relocation Numbers'!$O$2</f>
        <v>7480.9075173719057</v>
      </c>
      <c r="AI32" s="45">
        <f>Displacement_Number!AI32*'Temporary Relocation Numbers'!$O$2</f>
        <v>15031.405851395119</v>
      </c>
      <c r="AJ32" s="45">
        <f>Displacement_Number!AJ32*'Temporary Relocation Numbers'!$O$2</f>
        <v>11275.093569249058</v>
      </c>
      <c r="AK32" s="45">
        <f>Displacement_Number!AK32*'Temporary Relocation Numbers'!$O$2</f>
        <v>6121.6836534634467</v>
      </c>
      <c r="AL32" s="45">
        <f>Displacement_Number!AL32*'Temporary Relocation Numbers'!$O$2</f>
        <v>3856.1295125567394</v>
      </c>
      <c r="AM32" s="45">
        <f>Displacement_Number!AM32*'Temporary Relocation Numbers'!$O$2</f>
        <v>1965.9033483627368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82.819887964353867</v>
      </c>
      <c r="I33" s="44">
        <f>Displacement_Number!I33*'Temporary Relocation Numbers'!$I$2</f>
        <v>101.19344322547767</v>
      </c>
      <c r="J33" s="44">
        <f>Displacement_Number!J33*'Temporary Relocation Numbers'!$I$2</f>
        <v>66.14806439779548</v>
      </c>
      <c r="K33" s="44">
        <f>Displacement_Number!K33*'Temporary Relocation Numbers'!$I$2</f>
        <v>71.824709629415068</v>
      </c>
      <c r="L33" s="44">
        <f>Displacement_Number!L33*'Temporary Relocation Numbers'!$I$2</f>
        <v>59.061467195345415</v>
      </c>
      <c r="M33" s="44">
        <f>Displacement_Number!M33*'Temporary Relocation Numbers'!$I$2</f>
        <v>24.186081612900235</v>
      </c>
      <c r="N33" s="45">
        <f>Displacement_Number!N33*'Temporary Relocation Numbers'!$O$2</f>
        <v>8147.1851650108047</v>
      </c>
      <c r="O33" s="45">
        <f>Displacement_Number!O33*'Temporary Relocation Numbers'!$O$2</f>
        <v>16688.955154109615</v>
      </c>
      <c r="P33" s="45">
        <f>Displacement_Number!P33*'Temporary Relocation Numbers'!$O$2</f>
        <v>12651.287614364443</v>
      </c>
      <c r="Q33" s="45">
        <f>Displacement_Number!Q33*'Temporary Relocation Numbers'!$O$2</f>
        <v>6222.7374175624855</v>
      </c>
      <c r="R33" s="45">
        <f>Displacement_Number!R33*'Temporary Relocation Numbers'!$O$2</f>
        <v>3991.2270153840977</v>
      </c>
      <c r="S33" s="45">
        <f>Displacement_Number!S33*'Temporary Relocation Numbers'!$O$2</f>
        <v>2179.2469645318856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77.103300798121992</v>
      </c>
      <c r="AC33" s="44">
        <f>Displacement_Number!AC33*'Temporary Relocation Numbers'!$I$2</f>
        <v>92.409040283485396</v>
      </c>
      <c r="AD33" s="44">
        <f>Displacement_Number!AD33*'Temporary Relocation Numbers'!$I$2</f>
        <v>59.77150609011867</v>
      </c>
      <c r="AE33" s="44">
        <f>Displacement_Number!AE33*'Temporary Relocation Numbers'!$I$2</f>
        <v>71.639891533670067</v>
      </c>
      <c r="AF33" s="44">
        <f>Displacement_Number!AF33*'Temporary Relocation Numbers'!$I$2</f>
        <v>57.855019677398154</v>
      </c>
      <c r="AG33" s="44">
        <f>Displacement_Number!AG33*'Temporary Relocation Numbers'!$I$2</f>
        <v>22.121412779256765</v>
      </c>
      <c r="AH33" s="45">
        <f>Displacement_Number!AH33*'Temporary Relocation Numbers'!$O$2</f>
        <v>7584.8311785472979</v>
      </c>
      <c r="AI33" s="45">
        <f>Displacement_Number!AI33*'Temporary Relocation Numbers'!$O$2</f>
        <v>15240.219919081785</v>
      </c>
      <c r="AJ33" s="45">
        <f>Displacement_Number!AJ33*'Temporary Relocation Numbers'!$O$2</f>
        <v>11431.725502084813</v>
      </c>
      <c r="AK33" s="45">
        <f>Displacement_Number!AK33*'Temporary Relocation Numbers'!$O$2</f>
        <v>6206.7251776833555</v>
      </c>
      <c r="AL33" s="45">
        <f>Displacement_Number!AL33*'Temporary Relocation Numbers'!$O$2</f>
        <v>3909.6982936144896</v>
      </c>
      <c r="AM33" s="45">
        <f>Displacement_Number!AM33*'Temporary Relocation Numbers'!$O$2</f>
        <v>1993.2133870183934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84.009445895567779</v>
      </c>
      <c r="I34" s="44">
        <f>Displacement_Number!I34*'Temporary Relocation Numbers'!$I$2</f>
        <v>102.6469040539628</v>
      </c>
      <c r="J34" s="44">
        <f>Displacement_Number!J34*'Temporary Relocation Numbers'!$I$2</f>
        <v>67.098161730367536</v>
      </c>
      <c r="K34" s="44">
        <f>Displacement_Number!K34*'Temporary Relocation Numbers'!$I$2</f>
        <v>72.856341705922858</v>
      </c>
      <c r="L34" s="44">
        <f>Displacement_Number!L34*'Temporary Relocation Numbers'!$I$2</f>
        <v>59.90977837347203</v>
      </c>
      <c r="M34" s="44">
        <f>Displacement_Number!M34*'Temporary Relocation Numbers'!$I$2</f>
        <v>24.533470940690638</v>
      </c>
      <c r="N34" s="45">
        <f>Displacement_Number!N34*'Temporary Relocation Numbers'!$O$2</f>
        <v>8260.3646567577107</v>
      </c>
      <c r="O34" s="45">
        <f>Displacement_Number!O34*'Temporary Relocation Numbers'!$O$2</f>
        <v>16920.795651640092</v>
      </c>
      <c r="P34" s="45">
        <f>Displacement_Number!P34*'Temporary Relocation Numbers'!$O$2</f>
        <v>12827.037431403955</v>
      </c>
      <c r="Q34" s="45">
        <f>Displacement_Number!Q34*'Temporary Relocation Numbers'!$O$2</f>
        <v>6309.1827657324075</v>
      </c>
      <c r="R34" s="45">
        <f>Displacement_Number!R34*'Temporary Relocation Numbers'!$O$2</f>
        <v>4046.6725509768935</v>
      </c>
      <c r="S34" s="45">
        <f>Displacement_Number!S34*'Temporary Relocation Numbers'!$O$2</f>
        <v>2209.5207411604033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78.210750291734627</v>
      </c>
      <c r="AC34" s="44">
        <f>Displacement_Number!AC34*'Temporary Relocation Numbers'!$I$2</f>
        <v>93.736329048140576</v>
      </c>
      <c r="AD34" s="44">
        <f>Displacement_Number!AD34*'Temporary Relocation Numbers'!$I$2</f>
        <v>60.63001569303804</v>
      </c>
      <c r="AE34" s="44">
        <f>Displacement_Number!AE34*'Temporary Relocation Numbers'!$I$2</f>
        <v>72.668869032430536</v>
      </c>
      <c r="AF34" s="44">
        <f>Displacement_Number!AF34*'Temporary Relocation Numbers'!$I$2</f>
        <v>58.686002418493011</v>
      </c>
      <c r="AG34" s="44">
        <f>Displacement_Number!AG34*'Temporary Relocation Numbers'!$I$2</f>
        <v>22.43914687269756</v>
      </c>
      <c r="AH34" s="45">
        <f>Displacement_Number!AH34*'Temporary Relocation Numbers'!$O$2</f>
        <v>7690.1985318585739</v>
      </c>
      <c r="AI34" s="45">
        <f>Displacement_Number!AI34*'Temporary Relocation Numbers'!$O$2</f>
        <v>15451.934800923489</v>
      </c>
      <c r="AJ34" s="45">
        <f>Displacement_Number!AJ34*'Temporary Relocation Numbers'!$O$2</f>
        <v>11590.533342573413</v>
      </c>
      <c r="AK34" s="45">
        <f>Displacement_Number!AK34*'Temporary Relocation Numbers'!$O$2</f>
        <v>6292.9480861842931</v>
      </c>
      <c r="AL34" s="45">
        <f>Displacement_Number!AL34*'Temporary Relocation Numbers'!$O$2</f>
        <v>3964.0112442585241</v>
      </c>
      <c r="AM34" s="45">
        <f>Displacement_Number!AM34*'Temporary Relocation Numbers'!$O$2</f>
        <v>2020.9028126932512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85.216089675440713</v>
      </c>
      <c r="I35" s="44">
        <f>Displacement_Number!I35*'Temporary Relocation Numbers'!$I$2</f>
        <v>104.12124121902274</v>
      </c>
      <c r="J35" s="44">
        <f>Displacement_Number!J35*'Temporary Relocation Numbers'!$I$2</f>
        <v>68.061905493104646</v>
      </c>
      <c r="K35" s="44">
        <f>Displacement_Number!K35*'Temporary Relocation Numbers'!$I$2</f>
        <v>73.902791311756857</v>
      </c>
      <c r="L35" s="44">
        <f>Displacement_Number!L35*'Temporary Relocation Numbers'!$I$2</f>
        <v>60.770274007710356</v>
      </c>
      <c r="M35" s="44">
        <f>Displacement_Number!M35*'Temporary Relocation Numbers'!$I$2</f>
        <v>24.885849888006604</v>
      </c>
      <c r="N35" s="45">
        <f>Displacement_Number!N35*'Temporary Relocation Numbers'!$O$2</f>
        <v>8375.1164212703188</v>
      </c>
      <c r="O35" s="45">
        <f>Displacement_Number!O35*'Temporary Relocation Numbers'!$O$2</f>
        <v>17155.856843084533</v>
      </c>
      <c r="P35" s="45">
        <f>Displacement_Number!P35*'Temporary Relocation Numbers'!$O$2</f>
        <v>13005.228738917087</v>
      </c>
      <c r="Q35" s="45">
        <f>Displacement_Number!Q35*'Temporary Relocation Numbers'!$O$2</f>
        <v>6396.8289998981172</v>
      </c>
      <c r="R35" s="45">
        <f>Displacement_Number!R35*'Temporary Relocation Numbers'!$O$2</f>
        <v>4102.8883277524928</v>
      </c>
      <c r="S35" s="45">
        <f>Displacement_Number!S35*'Temporary Relocation Numbers'!$O$2</f>
        <v>2240.2150766178506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79.334106294773051</v>
      </c>
      <c r="AC35" s="44">
        <f>Displacement_Number!AC35*'Temporary Relocation Numbers'!$I$2</f>
        <v>95.082681915824821</v>
      </c>
      <c r="AD35" s="44">
        <f>Displacement_Number!AD35*'Temporary Relocation Numbers'!$I$2</f>
        <v>61.500856233999883</v>
      </c>
      <c r="AE35" s="44">
        <f>Displacement_Number!AE35*'Temporary Relocation Numbers'!$I$2</f>
        <v>73.712625932308029</v>
      </c>
      <c r="AF35" s="44">
        <f>Displacement_Number!AF35*'Temporary Relocation Numbers'!$I$2</f>
        <v>59.528920724035835</v>
      </c>
      <c r="AG35" s="44">
        <f>Displacement_Number!AG35*'Temporary Relocation Numbers'!$I$2</f>
        <v>22.761444641846687</v>
      </c>
      <c r="AH35" s="45">
        <f>Displacement_Number!AH35*'Temporary Relocation Numbers'!$O$2</f>
        <v>7797.0296328634322</v>
      </c>
      <c r="AI35" s="45">
        <f>Displacement_Number!AI35*'Temporary Relocation Numbers'!$O$2</f>
        <v>15666.590794601589</v>
      </c>
      <c r="AJ35" s="45">
        <f>Displacement_Number!AJ35*'Temporary Relocation Numbers'!$O$2</f>
        <v>11751.547318102261</v>
      </c>
      <c r="AK35" s="45">
        <f>Displacement_Number!AK35*'Temporary Relocation Numbers'!$O$2</f>
        <v>6380.3687905820252</v>
      </c>
      <c r="AL35" s="45">
        <f>Displacement_Number!AL35*'Temporary Relocation Numbers'!$O$2</f>
        <v>4019.0787023827083</v>
      </c>
      <c r="AM35" s="45">
        <f>Displacement_Number!AM35*'Temporary Relocation Numbers'!$O$2</f>
        <v>2048.9768957756892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86.440064711293076</v>
      </c>
      <c r="I36" s="44">
        <f>Displacement_Number!I36*'Temporary Relocation Numbers'!$I$2</f>
        <v>105.61675457148269</v>
      </c>
      <c r="J36" s="44">
        <f>Displacement_Number!J36*'Temporary Relocation Numbers'!$I$2</f>
        <v>69.039491692299976</v>
      </c>
      <c r="K36" s="44">
        <f>Displacement_Number!K36*'Temporary Relocation Numbers'!$I$2</f>
        <v>74.964271273931956</v>
      </c>
      <c r="L36" s="44">
        <f>Displacement_Number!L36*'Temporary Relocation Numbers'!$I$2</f>
        <v>61.643129105739831</v>
      </c>
      <c r="M36" s="44">
        <f>Displacement_Number!M36*'Temporary Relocation Numbers'!$I$2</f>
        <v>25.243290121710121</v>
      </c>
      <c r="N36" s="45">
        <f>Displacement_Number!N36*'Temporary Relocation Numbers'!$O$2</f>
        <v>8491.4623003294328</v>
      </c>
      <c r="O36" s="45">
        <f>Displacement_Number!O36*'Temporary Relocation Numbers'!$O$2</f>
        <v>17394.183469846605</v>
      </c>
      <c r="P36" s="45">
        <f>Displacement_Number!P36*'Temporary Relocation Numbers'!$O$2</f>
        <v>13185.895453728514</v>
      </c>
      <c r="Q36" s="45">
        <f>Displacement_Number!Q36*'Temporary Relocation Numbers'!$O$2</f>
        <v>6485.6928025903189</v>
      </c>
      <c r="R36" s="45">
        <f>Displacement_Number!R36*'Temporary Relocation Numbers'!$O$2</f>
        <v>4159.8850457875287</v>
      </c>
      <c r="S36" s="45">
        <f>Displacement_Number!S36*'Temporary Relocation Numbers'!$O$2</f>
        <v>2271.3358132453009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80.47359727548212</v>
      </c>
      <c r="AC36" s="44">
        <f>Displacement_Number!AC36*'Temporary Relocation Numbers'!$I$2</f>
        <v>96.448372707905378</v>
      </c>
      <c r="AD36" s="44">
        <f>Displacement_Number!AD36*'Temporary Relocation Numbers'!$I$2</f>
        <v>62.384204824631773</v>
      </c>
      <c r="AE36" s="44">
        <f>Displacement_Number!AE36*'Temporary Relocation Numbers'!$I$2</f>
        <v>74.771374512674655</v>
      </c>
      <c r="AF36" s="44">
        <f>Displacement_Number!AF36*'Temporary Relocation Numbers'!$I$2</f>
        <v>60.383946026827381</v>
      </c>
      <c r="AG36" s="44">
        <f>Displacement_Number!AG36*'Temporary Relocation Numbers'!$I$2</f>
        <v>23.088371635653409</v>
      </c>
      <c r="AH36" s="45">
        <f>Displacement_Number!AH36*'Temporary Relocation Numbers'!$O$2</f>
        <v>7905.3448157284201</v>
      </c>
      <c r="AI36" s="45">
        <f>Displacement_Number!AI36*'Temporary Relocation Numbers'!$O$2</f>
        <v>15884.228757606868</v>
      </c>
      <c r="AJ36" s="45">
        <f>Displacement_Number!AJ36*'Temporary Relocation Numbers'!$O$2</f>
        <v>11914.798075973156</v>
      </c>
      <c r="AK36" s="45">
        <f>Displacement_Number!AK36*'Temporary Relocation Numbers'!$O$2</f>
        <v>6469.0039304800575</v>
      </c>
      <c r="AL36" s="45">
        <f>Displacement_Number!AL36*'Temporary Relocation Numbers'!$O$2</f>
        <v>4074.9111494934014</v>
      </c>
      <c r="AM36" s="45">
        <f>Displacement_Number!AM36*'Temporary Relocation Numbers'!$O$2</f>
        <v>2077.4409798695406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87.681619935277695</v>
      </c>
      <c r="I37" s="44">
        <f>Displacement_Number!I37*'Temporary Relocation Numbers'!$I$2</f>
        <v>107.13374826898271</v>
      </c>
      <c r="J37" s="44">
        <f>Displacement_Number!J37*'Temporary Relocation Numbers'!$I$2</f>
        <v>70.031119149522596</v>
      </c>
      <c r="K37" s="44">
        <f>Displacement_Number!K37*'Temporary Relocation Numbers'!$I$2</f>
        <v>76.040997476338319</v>
      </c>
      <c r="L37" s="44">
        <f>Displacement_Number!L37*'Temporary Relocation Numbers'!$I$2</f>
        <v>62.528521188908762</v>
      </c>
      <c r="M37" s="44">
        <f>Displacement_Number!M37*'Temporary Relocation Numbers'!$I$2</f>
        <v>25.605864338028059</v>
      </c>
      <c r="N37" s="45">
        <f>Displacement_Number!N37*'Temporary Relocation Numbers'!$O$2</f>
        <v>8609.4244391386401</v>
      </c>
      <c r="O37" s="45">
        <f>Displacement_Number!O37*'Temporary Relocation Numbers'!$O$2</f>
        <v>17635.82089487094</v>
      </c>
      <c r="P37" s="45">
        <f>Displacement_Number!P37*'Temporary Relocation Numbers'!$O$2</f>
        <v>13369.071963830436</v>
      </c>
      <c r="Q37" s="45">
        <f>Displacement_Number!Q37*'Temporary Relocation Numbers'!$O$2</f>
        <v>6575.7910880909603</v>
      </c>
      <c r="R37" s="45">
        <f>Displacement_Number!R37*'Temporary Relocation Numbers'!$O$2</f>
        <v>4217.6735538025132</v>
      </c>
      <c r="S37" s="45">
        <f>Displacement_Number!S37*'Temporary Relocation Numbers'!$O$2</f>
        <v>2302.8888745447625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81.629454983639945</v>
      </c>
      <c r="AC37" s="44">
        <f>Displacement_Number!AC37*'Temporary Relocation Numbers'!$I$2</f>
        <v>97.833679178698318</v>
      </c>
      <c r="AD37" s="44">
        <f>Displacement_Number!AD37*'Temporary Relocation Numbers'!$I$2</f>
        <v>63.280241120449467</v>
      </c>
      <c r="AE37" s="44">
        <f>Displacement_Number!AE37*'Temporary Relocation Numbers'!$I$2</f>
        <v>75.845330101911884</v>
      </c>
      <c r="AF37" s="44">
        <f>Displacement_Number!AF37*'Temporary Relocation Numbers'!$I$2</f>
        <v>61.251252221990583</v>
      </c>
      <c r="AG37" s="44">
        <f>Displacement_Number!AG37*'Temporary Relocation Numbers'!$I$2</f>
        <v>23.419994344559118</v>
      </c>
      <c r="AH37" s="45">
        <f>Displacement_Number!AH37*'Temporary Relocation Numbers'!$O$2</f>
        <v>8015.1646970993133</v>
      </c>
      <c r="AI37" s="45">
        <f>Displacement_Number!AI37*'Temporary Relocation Numbers'!$O$2</f>
        <v>16104.890115016333</v>
      </c>
      <c r="AJ37" s="45">
        <f>Displacement_Number!AJ37*'Temporary Relocation Numbers'!$O$2</f>
        <v>12080.316689235688</v>
      </c>
      <c r="AK37" s="45">
        <f>Displacement_Number!AK37*'Temporary Relocation Numbers'!$O$2</f>
        <v>6558.8703766368035</v>
      </c>
      <c r="AL37" s="45">
        <f>Displacement_Number!AL37*'Temporary Relocation Numbers'!$O$2</f>
        <v>4131.519212704502</v>
      </c>
      <c r="AM37" s="45">
        <f>Displacement_Number!AM37*'Temporary Relocation Numbers'!$O$2</f>
        <v>2106.3004828111943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88.941007855007655</v>
      </c>
      <c r="I38" s="44">
        <f>Displacement_Number!I38*'Temporary Relocation Numbers'!$I$2</f>
        <v>108.6725308378374</v>
      </c>
      <c r="J38" s="44">
        <f>Displacement_Number!J38*'Temporary Relocation Numbers'!$I$2</f>
        <v>71.036989542053888</v>
      </c>
      <c r="K38" s="44">
        <f>Displacement_Number!K38*'Temporary Relocation Numbers'!$I$2</f>
        <v>77.133188903647778</v>
      </c>
      <c r="L38" s="44">
        <f>Displacement_Number!L38*'Temporary Relocation Numbers'!$I$2</f>
        <v>63.426630328338653</v>
      </c>
      <c r="M38" s="44">
        <f>Displacement_Number!M38*'Temporary Relocation Numbers'!$I$2</f>
        <v>25.973646277337121</v>
      </c>
      <c r="N38" s="45">
        <f>Displacement_Number!N38*'Temporary Relocation Numbers'!$O$2</f>
        <v>8729.0252905394209</v>
      </c>
      <c r="O38" s="45">
        <f>Displacement_Number!O38*'Temporary Relocation Numbers'!$O$2</f>
        <v>17880.815111277501</v>
      </c>
      <c r="P38" s="45">
        <f>Displacement_Number!P38*'Temporary Relocation Numbers'!$O$2</f>
        <v>13554.793134927953</v>
      </c>
      <c r="Q38" s="45">
        <f>Displacement_Number!Q38*'Temporary Relocation Numbers'!$O$2</f>
        <v>6667.1410056527011</v>
      </c>
      <c r="R38" s="45">
        <f>Displacement_Number!R38*'Temporary Relocation Numbers'!$O$2</f>
        <v>4276.2648512267824</v>
      </c>
      <c r="S38" s="45">
        <f>Displacement_Number!S38*'Temporary Relocation Numbers'!$O$2</f>
        <v>2334.8802663066599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82.801914497691129</v>
      </c>
      <c r="AC38" s="44">
        <f>Displacement_Number!AC38*'Temporary Relocation Numbers'!$I$2</f>
        <v>99.238883071958227</v>
      </c>
      <c r="AD38" s="44">
        <f>Displacement_Number!AD38*'Temporary Relocation Numbers'!$I$2</f>
        <v>64.189147357395342</v>
      </c>
      <c r="AE38" s="44">
        <f>Displacement_Number!AE38*'Temporary Relocation Numbers'!$I$2</f>
        <v>76.934711121204018</v>
      </c>
      <c r="AF38" s="44">
        <f>Displacement_Number!AF38*'Temporary Relocation Numbers'!$I$2</f>
        <v>62.131015702337415</v>
      </c>
      <c r="AG38" s="44">
        <f>Displacement_Number!AG38*'Temporary Relocation Numbers'!$I$2</f>
        <v>23.756380214020169</v>
      </c>
      <c r="AH38" s="45">
        <f>Displacement_Number!AH38*'Temporary Relocation Numbers'!$O$2</f>
        <v>8126.5101800252851</v>
      </c>
      <c r="AI38" s="45">
        <f>Displacement_Number!AI38*'Temporary Relocation Numbers'!$O$2</f>
        <v>16328.616867378039</v>
      </c>
      <c r="AJ38" s="45">
        <f>Displacement_Number!AJ38*'Temporary Relocation Numbers'!$O$2</f>
        <v>12248.134662601653</v>
      </c>
      <c r="AK38" s="45">
        <f>Displacement_Number!AK38*'Temporary Relocation Numbers'!$O$2</f>
        <v>6649.9852341767573</v>
      </c>
      <c r="AL38" s="45">
        <f>Displacement_Number!AL38*'Temporary Relocation Numbers'!$O$2</f>
        <v>4188.9136667602006</v>
      </c>
      <c r="AM38" s="45">
        <f>Displacement_Number!AM38*'Temporary Relocation Numbers'!$O$2</f>
        <v>2135.5608977008224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90.218484604911268</v>
      </c>
      <c r="I39" s="44">
        <f>Displacement_Number!I39*'Temporary Relocation Numbers'!$I$2</f>
        <v>110.23341523578394</v>
      </c>
      <c r="J39" s="44">
        <f>Displacement_Number!J39*'Temporary Relocation Numbers'!$I$2</f>
        <v>72.057307443904719</v>
      </c>
      <c r="K39" s="44">
        <f>Displacement_Number!K39*'Temporary Relocation Numbers'!$I$2</f>
        <v>78.241067685851021</v>
      </c>
      <c r="L39" s="44">
        <f>Displacement_Number!L39*'Temporary Relocation Numbers'!$I$2</f>
        <v>64.337639181546976</v>
      </c>
      <c r="M39" s="44">
        <f>Displacement_Number!M39*'Temporary Relocation Numbers'!$I$2</f>
        <v>26.346710739161193</v>
      </c>
      <c r="N39" s="45">
        <f>Displacement_Number!N39*'Temporary Relocation Numbers'!$O$2</f>
        <v>8850.2876192848162</v>
      </c>
      <c r="O39" s="45">
        <f>Displacement_Number!O39*'Temporary Relocation Numbers'!$O$2</f>
        <v>18129.212751115858</v>
      </c>
      <c r="P39" s="45">
        <f>Displacement_Number!P39*'Temporary Relocation Numbers'!$O$2</f>
        <v>13743.094317075393</v>
      </c>
      <c r="Q39" s="45">
        <f>Displacement_Number!Q39*'Temporary Relocation Numbers'!$O$2</f>
        <v>6759.7599427630776</v>
      </c>
      <c r="R39" s="45">
        <f>Displacement_Number!R39*'Temporary Relocation Numbers'!$O$2</f>
        <v>4335.6700902921148</v>
      </c>
      <c r="S39" s="45">
        <f>Displacement_Number!S39*'Temporary Relocation Numbers'!$O$2</f>
        <v>2367.3160777529706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83.991214272557031</v>
      </c>
      <c r="AC39" s="44">
        <f>Displacement_Number!AC39*'Temporary Relocation Numbers'!$I$2</f>
        <v>100.66427017817925</v>
      </c>
      <c r="AD39" s="44">
        <f>Displacement_Number!AD39*'Temporary Relocation Numbers'!$I$2</f>
        <v>65.111108388901613</v>
      </c>
      <c r="AE39" s="44">
        <f>Displacement_Number!AE39*'Temporary Relocation Numbers'!$I$2</f>
        <v>78.03973912896069</v>
      </c>
      <c r="AF39" s="44">
        <f>Displacement_Number!AF39*'Temporary Relocation Numbers'!$I$2</f>
        <v>63.023415394243571</v>
      </c>
      <c r="AG39" s="44">
        <f>Displacement_Number!AG39*'Temporary Relocation Numbers'!$I$2</f>
        <v>24.097597658224934</v>
      </c>
      <c r="AH39" s="45">
        <f>Displacement_Number!AH39*'Temporary Relocation Numbers'!$O$2</f>
        <v>8239.40245793758</v>
      </c>
      <c r="AI39" s="45">
        <f>Displacement_Number!AI39*'Temporary Relocation Numbers'!$O$2</f>
        <v>16555.451598705436</v>
      </c>
      <c r="AJ39" s="45">
        <f>Displacement_Number!AJ39*'Temporary Relocation Numbers'!$O$2</f>
        <v>12418.283938441646</v>
      </c>
      <c r="AK39" s="45">
        <f>Displacement_Number!AK39*'Temporary Relocation Numbers'!$O$2</f>
        <v>6742.3658458462796</v>
      </c>
      <c r="AL39" s="45">
        <f>Displacement_Number!AL39*'Temporary Relocation Numbers'!$O$2</f>
        <v>4247.1054360858398</v>
      </c>
      <c r="AM39" s="45">
        <f>Displacement_Number!AM39*'Temporary Relocation Numbers'!$O$2</f>
        <v>2165.2277939479295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91.514309998324848</v>
      </c>
      <c r="I40" s="44">
        <f>Displacement_Number!I40*'Temporary Relocation Numbers'!$I$2</f>
        <v>111.81671891563154</v>
      </c>
      <c r="J40" s="44">
        <f>Displacement_Number!J40*'Temporary Relocation Numbers'!$I$2</f>
        <v>73.092280367421736</v>
      </c>
      <c r="K40" s="44">
        <f>Displacement_Number!K40*'Temporary Relocation Numbers'!$I$2</f>
        <v>79.364859143434344</v>
      </c>
      <c r="L40" s="44">
        <f>Displacement_Number!L40*'Temporary Relocation Numbers'!$I$2</f>
        <v>65.261733029596272</v>
      </c>
      <c r="M40" s="44">
        <f>Displacement_Number!M40*'Temporary Relocation Numbers'!$I$2</f>
        <v>26.725133597384062</v>
      </c>
      <c r="N40" s="45">
        <f>Displacement_Number!N40*'Temporary Relocation Numbers'!$O$2</f>
        <v>8973.234506372446</v>
      </c>
      <c r="O40" s="45">
        <f>Displacement_Number!O40*'Temporary Relocation Numbers'!$O$2</f>
        <v>18381.06109424114</v>
      </c>
      <c r="P40" s="45">
        <f>Displacement_Number!P40*'Temporary Relocation Numbers'!$O$2</f>
        <v>13934.011351404797</v>
      </c>
      <c r="Q40" s="45">
        <f>Displacement_Number!Q40*'Temporary Relocation Numbers'!$O$2</f>
        <v>6853.6655284540348</v>
      </c>
      <c r="R40" s="45">
        <f>Displacement_Number!R40*'Temporary Relocation Numbers'!$O$2</f>
        <v>4395.9005781554497</v>
      </c>
      <c r="S40" s="45">
        <f>Displacement_Number!S40*'Temporary Relocation Numbers'!$O$2</f>
        <v>2400.2024826962429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85.197596188132849</v>
      </c>
      <c r="AC40" s="44">
        <f>Displacement_Number!AC40*'Temporary Relocation Numbers'!$I$2</f>
        <v>102.11013039271921</v>
      </c>
      <c r="AD40" s="44">
        <f>Displacement_Number!AD40*'Temporary Relocation Numbers'!$I$2</f>
        <v>66.046311723485758</v>
      </c>
      <c r="AE40" s="44">
        <f>Displacement_Number!AE40*'Temporary Relocation Numbers'!$I$2</f>
        <v>79.160638865877459</v>
      </c>
      <c r="AF40" s="44">
        <f>Displacement_Number!AF40*'Temporary Relocation Numbers'!$I$2</f>
        <v>63.92863279403867</v>
      </c>
      <c r="AG40" s="44">
        <f>Displacement_Number!AG40*'Temporary Relocation Numbers'!$I$2</f>
        <v>24.443716074007881</v>
      </c>
      <c r="AH40" s="45">
        <f>Displacement_Number!AH40*'Temporary Relocation Numbers'!$O$2</f>
        <v>8353.8630186834525</v>
      </c>
      <c r="AI40" s="45">
        <f>Displacement_Number!AI40*'Temporary Relocation Numbers'!$O$2</f>
        <v>16785.437484582806</v>
      </c>
      <c r="AJ40" s="45">
        <f>Displacement_Number!AJ40*'Temporary Relocation Numbers'!$O$2</f>
        <v>12590.796902864951</v>
      </c>
      <c r="AK40" s="45">
        <f>Displacement_Number!AK40*'Temporary Relocation Numbers'!$O$2</f>
        <v>6836.0297953145937</v>
      </c>
      <c r="AL40" s="45">
        <f>Displacement_Number!AL40*'Temporary Relocation Numbers'!$O$2</f>
        <v>4306.1055968672699</v>
      </c>
      <c r="AM40" s="45">
        <f>Displacement_Number!AM40*'Temporary Relocation Numbers'!$O$2</f>
        <v>2195.3068183314363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98.384220877752071</v>
      </c>
      <c r="I41" s="44">
        <f>Displacement_Number!I41*'Temporary Relocation Numbers'!$I$2</f>
        <v>120.21071646415065</v>
      </c>
      <c r="J41" s="44">
        <f>Displacement_Number!J41*'Temporary Relocation Numbers'!$I$2</f>
        <v>78.579263245918966</v>
      </c>
      <c r="K41" s="44">
        <f>Displacement_Number!K41*'Temporary Relocation Numbers'!$I$2</f>
        <v>85.322719824279488</v>
      </c>
      <c r="L41" s="44">
        <f>Displacement_Number!L41*'Temporary Relocation Numbers'!$I$2</f>
        <v>70.160882569799398</v>
      </c>
      <c r="M41" s="44">
        <f>Displacement_Number!M41*'Temporary Relocation Numbers'!$I$2</f>
        <v>28.731369409664964</v>
      </c>
      <c r="N41" s="45">
        <f>Displacement_Number!N41*'Temporary Relocation Numbers'!$O$2</f>
        <v>9642.3659588358023</v>
      </c>
      <c r="O41" s="45">
        <f>Displacement_Number!O41*'Temporary Relocation Numbers'!$O$2</f>
        <v>19751.731402597929</v>
      </c>
      <c r="P41" s="45">
        <f>Displacement_Number!P41*'Temporary Relocation Numbers'!$O$2</f>
        <v>14973.066471114988</v>
      </c>
      <c r="Q41" s="45">
        <f>Displacement_Number!Q41*'Temporary Relocation Numbers'!$O$2</f>
        <v>7364.7413469335052</v>
      </c>
      <c r="R41" s="45">
        <f>Displacement_Number!R41*'Temporary Relocation Numbers'!$O$2</f>
        <v>4723.7015886669633</v>
      </c>
      <c r="S41" s="45">
        <f>Displacement_Number!S41*'Temporary Relocation Numbers'!$O$2</f>
        <v>2579.1848744204462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91.593316081170528</v>
      </c>
      <c r="AC41" s="44">
        <f>Displacement_Number!AC41*'Temporary Relocation Numbers'!$I$2</f>
        <v>109.77546159280715</v>
      </c>
      <c r="AD41" s="44">
        <f>Displacement_Number!AD41*'Temporary Relocation Numbers'!$I$2</f>
        <v>71.004359000064937</v>
      </c>
      <c r="AE41" s="44">
        <f>Displacement_Number!AE41*'Temporary Relocation Numbers'!$I$2</f>
        <v>85.10316888306339</v>
      </c>
      <c r="AF41" s="44">
        <f>Displacement_Number!AF41*'Temporary Relocation Numbers'!$I$2</f>
        <v>68.727707495543982</v>
      </c>
      <c r="AG41" s="44">
        <f>Displacement_Number!AG41*'Temporary Relocation Numbers'!$I$2</f>
        <v>26.278687577300992</v>
      </c>
      <c r="AH41" s="45">
        <f>Displacement_Number!AH41*'Temporary Relocation Numbers'!$O$2</f>
        <v>8976.8081218568859</v>
      </c>
      <c r="AI41" s="45">
        <f>Displacement_Number!AI41*'Temporary Relocation Numbers'!$O$2</f>
        <v>18037.122610644707</v>
      </c>
      <c r="AJ41" s="45">
        <f>Displacement_Number!AJ41*'Temporary Relocation Numbers'!$O$2</f>
        <v>13529.688917032434</v>
      </c>
      <c r="AK41" s="45">
        <f>Displacement_Number!AK41*'Temporary Relocation Numbers'!$O$2</f>
        <v>7345.7905223716261</v>
      </c>
      <c r="AL41" s="45">
        <f>Displacement_Number!AL41*'Temporary Relocation Numbers'!$O$2</f>
        <v>4627.2106220893529</v>
      </c>
      <c r="AM41" s="45">
        <f>Displacement_Number!AM41*'Temporary Relocation Numbers'!$O$2</f>
        <v>2359.0102007527512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99.797332306999678</v>
      </c>
      <c r="I42" s="44">
        <f>Displacement_Number!I42*'Temporary Relocation Numbers'!$I$2</f>
        <v>121.93732603464882</v>
      </c>
      <c r="J42" s="44">
        <f>Displacement_Number!J42*'Temporary Relocation Numbers'!$I$2</f>
        <v>79.707912271179225</v>
      </c>
      <c r="K42" s="44">
        <f>Displacement_Number!K42*'Temporary Relocation Numbers'!$I$2</f>
        <v>86.548226409405515</v>
      </c>
      <c r="L42" s="44">
        <f>Displacement_Number!L42*'Temporary Relocation Numbers'!$I$2</f>
        <v>71.168616779217743</v>
      </c>
      <c r="M42" s="44">
        <f>Displacement_Number!M42*'Temporary Relocation Numbers'!$I$2</f>
        <v>29.14404357762103</v>
      </c>
      <c r="N42" s="45">
        <f>Displacement_Number!N42*'Temporary Relocation Numbers'!$O$2</f>
        <v>9776.3162811072943</v>
      </c>
      <c r="O42" s="45">
        <f>Displacement_Number!O42*'Temporary Relocation Numbers'!$O$2</f>
        <v>20026.119534939404</v>
      </c>
      <c r="P42" s="45">
        <f>Displacement_Number!P42*'Temporary Relocation Numbers'!$O$2</f>
        <v>15181.07009675631</v>
      </c>
      <c r="Q42" s="45">
        <f>Displacement_Number!Q42*'Temporary Relocation Numbers'!$O$2</f>
        <v>7467.0512448443951</v>
      </c>
      <c r="R42" s="45">
        <f>Displacement_Number!R42*'Temporary Relocation Numbers'!$O$2</f>
        <v>4789.3225527350696</v>
      </c>
      <c r="S42" s="45">
        <f>Displacement_Number!S42*'Temporary Relocation Numbers'!$O$2</f>
        <v>2615.0145293621149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92.908888442695996</v>
      </c>
      <c r="AC42" s="44">
        <f>Displacement_Number!AC42*'Temporary Relocation Numbers'!$I$2</f>
        <v>111.35218759666988</v>
      </c>
      <c r="AD42" s="44">
        <f>Displacement_Number!AD42*'Temporary Relocation Numbers'!$I$2</f>
        <v>72.024208223184445</v>
      </c>
      <c r="AE42" s="44">
        <f>Displacement_Number!AE42*'Temporary Relocation Numbers'!$I$2</f>
        <v>86.325522015922715</v>
      </c>
      <c r="AF42" s="44">
        <f>Displacement_Number!AF42*'Temporary Relocation Numbers'!$I$2</f>
        <v>69.714856736565224</v>
      </c>
      <c r="AG42" s="44">
        <f>Displacement_Number!AG42*'Temporary Relocation Numbers'!$I$2</f>
        <v>26.656133405806894</v>
      </c>
      <c r="AH42" s="45">
        <f>Displacement_Number!AH42*'Temporary Relocation Numbers'!$O$2</f>
        <v>9101.5126130601238</v>
      </c>
      <c r="AI42" s="45">
        <f>Displacement_Number!AI42*'Temporary Relocation Numbers'!$O$2</f>
        <v>18287.691651154142</v>
      </c>
      <c r="AJ42" s="45">
        <f>Displacement_Number!AJ42*'Temporary Relocation Numbers'!$O$2</f>
        <v>13717.641355096541</v>
      </c>
      <c r="AK42" s="45">
        <f>Displacement_Number!AK42*'Temporary Relocation Numbers'!$O$2</f>
        <v>7447.8371582295904</v>
      </c>
      <c r="AL42" s="45">
        <f>Displacement_Number!AL42*'Temporary Relocation Numbers'!$O$2</f>
        <v>4691.4911479160019</v>
      </c>
      <c r="AM42" s="45">
        <f>Displacement_Number!AM42*'Temporary Relocation Numbers'!$O$2</f>
        <v>2391.7812216807642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101.23074052666404</v>
      </c>
      <c r="I43" s="44">
        <f>Displacement_Number!I43*'Temporary Relocation Numbers'!$I$2</f>
        <v>123.68873522947854</v>
      </c>
      <c r="J43" s="44">
        <f>Displacement_Number!J43*'Temporary Relocation Numbers'!$I$2</f>
        <v>80.852772298803202</v>
      </c>
      <c r="K43" s="44">
        <f>Displacement_Number!K43*'Temporary Relocation Numbers'!$I$2</f>
        <v>87.791335180599688</v>
      </c>
      <c r="L43" s="44">
        <f>Displacement_Number!L43*'Temporary Relocation Numbers'!$I$2</f>
        <v>72.190825268314953</v>
      </c>
      <c r="M43" s="44">
        <f>Displacement_Number!M43*'Temporary Relocation Numbers'!$I$2</f>
        <v>29.562645063780074</v>
      </c>
      <c r="N43" s="45">
        <f>Displacement_Number!N43*'Temporary Relocation Numbers'!$O$2</f>
        <v>9912.1274214511614</v>
      </c>
      <c r="O43" s="45">
        <f>Displacement_Number!O43*'Temporary Relocation Numbers'!$O$2</f>
        <v>20304.31942664694</v>
      </c>
      <c r="P43" s="45">
        <f>Displacement_Number!P43*'Temporary Relocation Numbers'!$O$2</f>
        <v>15391.963278011599</v>
      </c>
      <c r="Q43" s="45">
        <f>Displacement_Number!Q43*'Temporary Relocation Numbers'!$O$2</f>
        <v>7570.7824167304907</v>
      </c>
      <c r="R43" s="45">
        <f>Displacement_Number!R43*'Temporary Relocation Numbers'!$O$2</f>
        <v>4855.8551135339176</v>
      </c>
      <c r="S43" s="45">
        <f>Displacement_Number!S43*'Temporary Relocation Numbers'!$O$2</f>
        <v>2651.3419245728005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94.243356622305839</v>
      </c>
      <c r="AC43" s="44">
        <f>Displacement_Number!AC43*'Temporary Relocation Numbers'!$I$2</f>
        <v>112.95156041845699</v>
      </c>
      <c r="AD43" s="44">
        <f>Displacement_Number!AD43*'Temporary Relocation Numbers'!$I$2</f>
        <v>73.058705736247575</v>
      </c>
      <c r="AE43" s="44">
        <f>Displacement_Number!AE43*'Temporary Relocation Numbers'!$I$2</f>
        <v>87.565432041210627</v>
      </c>
      <c r="AF43" s="44">
        <f>Displacement_Number!AF43*'Temporary Relocation Numbers'!$I$2</f>
        <v>70.716184591417147</v>
      </c>
      <c r="AG43" s="44">
        <f>Displacement_Number!AG43*'Temporary Relocation Numbers'!$I$2</f>
        <v>27.039000561121355</v>
      </c>
      <c r="AH43" s="45">
        <f>Displacement_Number!AH43*'Temporary Relocation Numbers'!$O$2</f>
        <v>9227.9494806175426</v>
      </c>
      <c r="AI43" s="45">
        <f>Displacement_Number!AI43*'Temporary Relocation Numbers'!$O$2</f>
        <v>18541.741559727569</v>
      </c>
      <c r="AJ43" s="45">
        <f>Displacement_Number!AJ43*'Temporary Relocation Numbers'!$O$2</f>
        <v>13908.204800641368</v>
      </c>
      <c r="AK43" s="45">
        <f>Displacement_Number!AK43*'Temporary Relocation Numbers'!$O$2</f>
        <v>7551.3014108652451</v>
      </c>
      <c r="AL43" s="45">
        <f>Displacement_Number!AL43*'Temporary Relocation Numbers'!$O$2</f>
        <v>4756.664649303525</v>
      </c>
      <c r="AM43" s="45">
        <f>Displacement_Number!AM43*'Temporary Relocation Numbers'!$O$2</f>
        <v>2425.007492786297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102.68473706343767</v>
      </c>
      <c r="I44" s="44">
        <f>Displacement_Number!I44*'Temporary Relocation Numbers'!$I$2</f>
        <v>125.4653002503993</v>
      </c>
      <c r="J44" s="44">
        <f>Displacement_Number!J44*'Temporary Relocation Numbers'!$I$2</f>
        <v>82.014076170526266</v>
      </c>
      <c r="K44" s="44">
        <f>Displacement_Number!K44*'Temporary Relocation Numbers'!$I$2</f>
        <v>89.052298961435682</v>
      </c>
      <c r="L44" s="44">
        <f>Displacement_Number!L44*'Temporary Relocation Numbers'!$I$2</f>
        <v>73.227715933945461</v>
      </c>
      <c r="M44" s="44">
        <f>Displacement_Number!M44*'Temporary Relocation Numbers'!$I$2</f>
        <v>29.987259003349983</v>
      </c>
      <c r="N44" s="45">
        <f>Displacement_Number!N44*'Temporary Relocation Numbers'!$O$2</f>
        <v>10049.825230076935</v>
      </c>
      <c r="O44" s="45">
        <f>Displacement_Number!O44*'Temporary Relocation Numbers'!$O$2</f>
        <v>20586.384030118079</v>
      </c>
      <c r="P44" s="45">
        <f>Displacement_Number!P44*'Temporary Relocation Numbers'!$O$2</f>
        <v>15605.786156160226</v>
      </c>
      <c r="Q44" s="45">
        <f>Displacement_Number!Q44*'Temporary Relocation Numbers'!$O$2</f>
        <v>7675.9546067197234</v>
      </c>
      <c r="R44" s="45">
        <f>Displacement_Number!R44*'Temporary Relocation Numbers'!$O$2</f>
        <v>4923.311934830509</v>
      </c>
      <c r="S44" s="45">
        <f>Displacement_Number!S44*'Temporary Relocation Numbers'!$O$2</f>
        <v>2688.1739745867294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95.596992024258299</v>
      </c>
      <c r="AC44" s="44">
        <f>Displacement_Number!AC44*'Temporary Relocation Numbers'!$I$2</f>
        <v>114.57390533875677</v>
      </c>
      <c r="AD44" s="44">
        <f>Displacement_Number!AD44*'Temporary Relocation Numbers'!$I$2</f>
        <v>74.108061935451616</v>
      </c>
      <c r="AE44" s="44">
        <f>Displacement_Number!AE44*'Temporary Relocation Numbers'!$I$2</f>
        <v>88.823151131939539</v>
      </c>
      <c r="AF44" s="44">
        <f>Displacement_Number!AF44*'Temporary Relocation Numbers'!$I$2</f>
        <v>71.731894710248952</v>
      </c>
      <c r="AG44" s="44">
        <f>Displacement_Number!AG44*'Temporary Relocation Numbers'!$I$2</f>
        <v>27.427366910800846</v>
      </c>
      <c r="AH44" s="45">
        <f>Displacement_Number!AH44*'Temporary Relocation Numbers'!$O$2</f>
        <v>9356.1427904453085</v>
      </c>
      <c r="AI44" s="45">
        <f>Displacement_Number!AI44*'Temporary Relocation Numbers'!$O$2</f>
        <v>18799.32069206949</v>
      </c>
      <c r="AJ44" s="45">
        <f>Displacement_Number!AJ44*'Temporary Relocation Numbers'!$O$2</f>
        <v>14101.415525396806</v>
      </c>
      <c r="AK44" s="45">
        <f>Displacement_Number!AK44*'Temporary Relocation Numbers'!$O$2</f>
        <v>7656.2029736012746</v>
      </c>
      <c r="AL44" s="45">
        <f>Displacement_Number!AL44*'Temporary Relocation Numbers'!$O$2</f>
        <v>4822.7435313363894</v>
      </c>
      <c r="AM44" s="45">
        <f>Displacement_Number!AM44*'Temporary Relocation Numbers'!$O$2</f>
        <v>2458.6953383375076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104.15961763126704</v>
      </c>
      <c r="I45" s="44">
        <f>Displacement_Number!I45*'Temporary Relocation Numbers'!$I$2</f>
        <v>127.26738241536478</v>
      </c>
      <c r="J45" s="44">
        <f>Displacement_Number!J45*'Temporary Relocation Numbers'!$I$2</f>
        <v>83.192060072434302</v>
      </c>
      <c r="K45" s="44">
        <f>Displacement_Number!K45*'Temporary Relocation Numbers'!$I$2</f>
        <v>90.331374206840565</v>
      </c>
      <c r="L45" s="44">
        <f>Displacement_Number!L45*'Temporary Relocation Numbers'!$I$2</f>
        <v>74.279499659026072</v>
      </c>
      <c r="M45" s="44">
        <f>Displacement_Number!M45*'Temporary Relocation Numbers'!$I$2</f>
        <v>30.417971754351949</v>
      </c>
      <c r="N45" s="45">
        <f>Displacement_Number!N45*'Temporary Relocation Numbers'!$O$2</f>
        <v>10189.435916301452</v>
      </c>
      <c r="O45" s="45">
        <f>Displacement_Number!O45*'Temporary Relocation Numbers'!$O$2</f>
        <v>20872.367033357252</v>
      </c>
      <c r="P45" s="45">
        <f>Displacement_Number!P45*'Temporary Relocation Numbers'!$O$2</f>
        <v>15822.579430118272</v>
      </c>
      <c r="Q45" s="45">
        <f>Displacement_Number!Q45*'Temporary Relocation Numbers'!$O$2</f>
        <v>7782.5878332225257</v>
      </c>
      <c r="R45" s="45">
        <f>Displacement_Number!R45*'Temporary Relocation Numbers'!$O$2</f>
        <v>4991.7058563150295</v>
      </c>
      <c r="S45" s="45">
        <f>Displacement_Number!S45*'Temporary Relocation Numbers'!$O$2</f>
        <v>2725.5176899938142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96.970069951043186</v>
      </c>
      <c r="AC45" s="44">
        <f>Displacement_Number!AC45*'Temporary Relocation Numbers'!$I$2</f>
        <v>116.21955231022494</v>
      </c>
      <c r="AD45" s="44">
        <f>Displacement_Number!AD45*'Temporary Relocation Numbers'!$I$2</f>
        <v>75.172490238954694</v>
      </c>
      <c r="AE45" s="44">
        <f>Displacement_Number!AE45*'Temporary Relocation Numbers'!$I$2</f>
        <v>90.098935083131195</v>
      </c>
      <c r="AF45" s="44">
        <f>Displacement_Number!AF45*'Temporary Relocation Numbers'!$I$2</f>
        <v>72.76219366827587</v>
      </c>
      <c r="AG45" s="44">
        <f>Displacement_Number!AG45*'Temporary Relocation Numbers'!$I$2</f>
        <v>27.821311440828463</v>
      </c>
      <c r="AH45" s="45">
        <f>Displacement_Number!AH45*'Temporary Relocation Numbers'!$O$2</f>
        <v>9486.1169427797595</v>
      </c>
      <c r="AI45" s="45">
        <f>Displacement_Number!AI45*'Temporary Relocation Numbers'!$O$2</f>
        <v>19060.478075634703</v>
      </c>
      <c r="AJ45" s="45">
        <f>Displacement_Number!AJ45*'Temporary Relocation Numbers'!$O$2</f>
        <v>14297.310304974244</v>
      </c>
      <c r="AK45" s="45">
        <f>Displacement_Number!AK45*'Temporary Relocation Numbers'!$O$2</f>
        <v>7762.5618133370845</v>
      </c>
      <c r="AL45" s="45">
        <f>Displacement_Number!AL45*'Temporary Relocation Numbers'!$O$2</f>
        <v>4889.7403714286584</v>
      </c>
      <c r="AM45" s="45">
        <f>Displacement_Number!AM45*'Temporary Relocation Numbers'!$O$2</f>
        <v>2492.8511704583493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105.65568219149458</v>
      </c>
      <c r="I46" s="44">
        <f>Displacement_Number!I46*'Temporary Relocation Numbers'!$I$2</f>
        <v>129.09534823200769</v>
      </c>
      <c r="J46" s="44">
        <f>Displacement_Number!J46*'Temporary Relocation Numbers'!$I$2</f>
        <v>84.386963582999115</v>
      </c>
      <c r="K46" s="44">
        <f>Displacement_Number!K46*'Temporary Relocation Numbers'!$I$2</f>
        <v>91.628821055252743</v>
      </c>
      <c r="L46" s="44">
        <f>Displacement_Number!L46*'Temporary Relocation Numbers'!$I$2</f>
        <v>75.346390355425314</v>
      </c>
      <c r="M46" s="44">
        <f>Displacement_Number!M46*'Temporary Relocation Numbers'!$I$2</f>
        <v>30.854870915183994</v>
      </c>
      <c r="N46" s="45">
        <f>Displacement_Number!N46*'Temporary Relocation Numbers'!$O$2</f>
        <v>10330.986053537488</v>
      </c>
      <c r="O46" s="45">
        <f>Displacement_Number!O46*'Temporary Relocation Numbers'!$O$2</f>
        <v>21162.322870194686</v>
      </c>
      <c r="P46" s="45">
        <f>Displacement_Number!P46*'Temporary Relocation Numbers'!$O$2</f>
        <v>16042.384364185149</v>
      </c>
      <c r="Q46" s="45">
        <f>Displacement_Number!Q46*'Temporary Relocation Numbers'!$O$2</f>
        <v>7890.7023927421287</v>
      </c>
      <c r="R46" s="45">
        <f>Displacement_Number!R46*'Temporary Relocation Numbers'!$O$2</f>
        <v>5061.0498960447367</v>
      </c>
      <c r="S46" s="45">
        <f>Displacement_Number!S46*'Temporary Relocation Numbers'!$O$2</f>
        <v>2763.3801787740467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98.362869659372706</v>
      </c>
      <c r="AC46" s="44">
        <f>Displacement_Number!AC46*'Temporary Relocation Numbers'!$I$2</f>
        <v>117.88883602469052</v>
      </c>
      <c r="AD46" s="44">
        <f>Displacement_Number!AD46*'Temporary Relocation Numbers'!$I$2</f>
        <v>76.252207130280823</v>
      </c>
      <c r="AE46" s="44">
        <f>Displacement_Number!AE46*'Temporary Relocation Numbers'!$I$2</f>
        <v>91.393043363840263</v>
      </c>
      <c r="AF46" s="44">
        <f>Displacement_Number!AF46*'Temporary Relocation Numbers'!$I$2</f>
        <v>73.807291007792614</v>
      </c>
      <c r="AG46" s="44">
        <f>Displacement_Number!AG46*'Temporary Relocation Numbers'!$I$2</f>
        <v>28.220914271678165</v>
      </c>
      <c r="AH46" s="45">
        <f>Displacement_Number!AH46*'Temporary Relocation Numbers'!$O$2</f>
        <v>9617.8966768216978</v>
      </c>
      <c r="AI46" s="45">
        <f>Displacement_Number!AI46*'Temporary Relocation Numbers'!$O$2</f>
        <v>19325.263418960145</v>
      </c>
      <c r="AJ46" s="45">
        <f>Displacement_Number!AJ46*'Temporary Relocation Numbers'!$O$2</f>
        <v>14495.926425866426</v>
      </c>
      <c r="AK46" s="45">
        <f>Displacement_Number!AK46*'Temporary Relocation Numbers'!$O$2</f>
        <v>7870.3981743492968</v>
      </c>
      <c r="AL46" s="45">
        <f>Displacement_Number!AL46*'Temporary Relocation Numbers'!$O$2</f>
        <v>4957.6679217179717</v>
      </c>
      <c r="AM46" s="45">
        <f>Displacement_Number!AM46*'Temporary Relocation Numbers'!$O$2</f>
        <v>2527.4814903490583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107.17323501386505</v>
      </c>
      <c r="I47" s="44">
        <f>Displacement_Number!I47*'Temporary Relocation Numbers'!$I$2</f>
        <v>130.94956947218017</v>
      </c>
      <c r="J47" s="44">
        <f>Displacement_Number!J47*'Temporary Relocation Numbers'!$I$2</f>
        <v>85.599029721804115</v>
      </c>
      <c r="K47" s="44">
        <f>Displacement_Number!K47*'Temporary Relocation Numbers'!$I$2</f>
        <v>92.944903381528903</v>
      </c>
      <c r="L47" s="44">
        <f>Displacement_Number!L47*'Temporary Relocation Numbers'!$I$2</f>
        <v>76.42860500746896</v>
      </c>
      <c r="M47" s="44">
        <f>Displacement_Number!M47*'Temporary Relocation Numbers'!$I$2</f>
        <v>31.298045342436737</v>
      </c>
      <c r="N47" s="45">
        <f>Displacement_Number!N47*'Temporary Relocation Numbers'!$O$2</f>
        <v>10474.502584351747</v>
      </c>
      <c r="O47" s="45">
        <f>Displacement_Number!O47*'Temporary Relocation Numbers'!$O$2</f>
        <v>21456.306730647357</v>
      </c>
      <c r="P47" s="45">
        <f>Displacement_Number!P47*'Temporary Relocation Numbers'!$O$2</f>
        <v>16265.242795897819</v>
      </c>
      <c r="Q47" s="45">
        <f>Displacement_Number!Q47*'Temporary Relocation Numbers'!$O$2</f>
        <v>8000.3188637377853</v>
      </c>
      <c r="R47" s="45">
        <f>Displacement_Number!R47*'Temporary Relocation Numbers'!$O$2</f>
        <v>5131.3572529218181</v>
      </c>
      <c r="S47" s="45">
        <f>Displacement_Number!S47*'Temporary Relocation Numbers'!$O$2</f>
        <v>2801.7686476504268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99.775674416976699</v>
      </c>
      <c r="AC47" s="44">
        <f>Displacement_Number!AC47*'Temporary Relocation Numbers'!$I$2</f>
        <v>119.58209598122545</v>
      </c>
      <c r="AD47" s="44">
        <f>Displacement_Number!AD47*'Temporary Relocation Numbers'!$I$2</f>
        <v>77.347432202348458</v>
      </c>
      <c r="AE47" s="44">
        <f>Displacement_Number!AE47*'Temporary Relocation Numbers'!$I$2</f>
        <v>92.705739169925238</v>
      </c>
      <c r="AF47" s="44">
        <f>Displacement_Number!AF47*'Temporary Relocation Numbers'!$I$2</f>
        <v>74.867399280790067</v>
      </c>
      <c r="AG47" s="44">
        <f>Displacement_Number!AG47*'Temporary Relocation Numbers'!$I$2</f>
        <v>28.626256674609593</v>
      </c>
      <c r="AH47" s="45">
        <f>Displacement_Number!AH47*'Temporary Relocation Numbers'!$O$2</f>
        <v>9751.5070754452445</v>
      </c>
      <c r="AI47" s="45">
        <f>Displacement_Number!AI47*'Temporary Relocation Numbers'!$O$2</f>
        <v>19593.727121126427</v>
      </c>
      <c r="AJ47" s="45">
        <f>Displacement_Number!AJ47*'Temporary Relocation Numbers'!$O$2</f>
        <v>14697.301692544554</v>
      </c>
      <c r="AK47" s="45">
        <f>Displacement_Number!AK47*'Temporary Relocation Numbers'!$O$2</f>
        <v>7979.7325821450286</v>
      </c>
      <c r="AL47" s="45">
        <f>Displacement_Number!AL47*'Temporary Relocation Numbers'!$O$2</f>
        <v>5026.5391114927825</v>
      </c>
      <c r="AM47" s="45">
        <f>Displacement_Number!AM47*'Temporary Relocation Numbers'!$O$2</f>
        <v>2562.5928895235779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108.7125847384079</v>
      </c>
      <c r="I48" s="44">
        <f>Displacement_Number!I48*'Temporary Relocation Numbers'!$I$2</f>
        <v>132.83042324756474</v>
      </c>
      <c r="J48" s="44">
        <f>Displacement_Number!J48*'Temporary Relocation Numbers'!$I$2</f>
        <v>86.82850499896962</v>
      </c>
      <c r="K48" s="44">
        <f>Displacement_Number!K48*'Temporary Relocation Numbers'!$I$2</f>
        <v>94.279888850610902</v>
      </c>
      <c r="L48" s="44">
        <f>Displacement_Number!L48*'Temporary Relocation Numbers'!$I$2</f>
        <v>77.52636371607025</v>
      </c>
      <c r="M48" s="44">
        <f>Displacement_Number!M48*'Temporary Relocation Numbers'!$I$2</f>
        <v>31.747585168965049</v>
      </c>
      <c r="N48" s="45">
        <f>Displacement_Number!N48*'Temporary Relocation Numbers'!$O$2</f>
        <v>10620.012825593087</v>
      </c>
      <c r="O48" s="45">
        <f>Displacement_Number!O48*'Temporary Relocation Numbers'!$O$2</f>
        <v>21754.374571423774</v>
      </c>
      <c r="P48" s="45">
        <f>Displacement_Number!P48*'Temporary Relocation Numbers'!$O$2</f>
        <v>16491.197143994108</v>
      </c>
      <c r="Q48" s="45">
        <f>Displacement_Number!Q48*'Temporary Relocation Numbers'!$O$2</f>
        <v>8111.4581105416655</v>
      </c>
      <c r="R48" s="45">
        <f>Displacement_Number!R48*'Temporary Relocation Numbers'!$O$2</f>
        <v>5202.6413092056591</v>
      </c>
      <c r="S48" s="45">
        <f>Displacement_Number!S48*'Temporary Relocation Numbers'!$O$2</f>
        <v>2840.6904034606832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101.20877156021382</v>
      </c>
      <c r="AC48" s="44">
        <f>Displacement_Number!AC48*'Temporary Relocation Numbers'!$I$2</f>
        <v>121.29967655519191</v>
      </c>
      <c r="AD48" s="44">
        <f>Displacement_Number!AD48*'Temporary Relocation Numbers'!$I$2</f>
        <v>78.458388202131232</v>
      </c>
      <c r="AE48" s="44">
        <f>Displacement_Number!AE48*'Temporary Relocation Numbers'!$I$2</f>
        <v>94.03728947757719</v>
      </c>
      <c r="AF48" s="44">
        <f>Displacement_Number!AF48*'Temporary Relocation Numbers'!$I$2</f>
        <v>75.942734092184125</v>
      </c>
      <c r="AG48" s="44">
        <f>Displacement_Number!AG48*'Temporary Relocation Numbers'!$I$2</f>
        <v>29.037421088197117</v>
      </c>
      <c r="AH48" s="45">
        <f>Displacement_Number!AH48*'Temporary Relocation Numbers'!$O$2</f>
        <v>9886.9735699721041</v>
      </c>
      <c r="AI48" s="45">
        <f>Displacement_Number!AI48*'Temporary Relocation Numbers'!$O$2</f>
        <v>19865.920281350711</v>
      </c>
      <c r="AJ48" s="45">
        <f>Displacement_Number!AJ48*'Temporary Relocation Numbers'!$O$2</f>
        <v>14901.474434653937</v>
      </c>
      <c r="AK48" s="45">
        <f>Displacement_Number!AK48*'Temporary Relocation Numbers'!$O$2</f>
        <v>8090.5858473687131</v>
      </c>
      <c r="AL48" s="45">
        <f>Displacement_Number!AL48*'Temporary Relocation Numbers'!$O$2</f>
        <v>5096.3670496533059</v>
      </c>
      <c r="AM48" s="45">
        <f>Displacement_Number!AM48*'Temporary Relocation Numbers'!$O$2</f>
        <v>2598.1920510641921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110.27404443820852</v>
      </c>
      <c r="I49" s="44">
        <f>Displacement_Number!I49*'Temporary Relocation Numbers'!$I$2</f>
        <v>134.73829208637133</v>
      </c>
      <c r="J49" s="44">
        <f>Displacement_Number!J49*'Temporary Relocation Numbers'!$I$2</f>
        <v>88.07563946528802</v>
      </c>
      <c r="K49" s="44">
        <f>Displacement_Number!K49*'Temporary Relocation Numbers'!$I$2</f>
        <v>95.634048971963452</v>
      </c>
      <c r="L49" s="44">
        <f>Displacement_Number!L49*'Temporary Relocation Numbers'!$I$2</f>
        <v>78.639889743494024</v>
      </c>
      <c r="M49" s="44">
        <f>Displacement_Number!M49*'Temporary Relocation Numbers'!$I$2</f>
        <v>32.203581822219242</v>
      </c>
      <c r="N49" s="45">
        <f>Displacement_Number!N49*'Temporary Relocation Numbers'!$O$2</f>
        <v>10767.544473591988</v>
      </c>
      <c r="O49" s="45">
        <f>Displacement_Number!O49*'Temporary Relocation Numbers'!$O$2</f>
        <v>22056.583126574769</v>
      </c>
      <c r="P49" s="45">
        <f>Displacement_Number!P49*'Temporary Relocation Numbers'!$O$2</f>
        <v>16720.290416486681</v>
      </c>
      <c r="Q49" s="45">
        <f>Displacement_Number!Q49*'Temporary Relocation Numbers'!$O$2</f>
        <v>8224.1412873301488</v>
      </c>
      <c r="R49" s="45">
        <f>Displacement_Number!R49*'Temporary Relocation Numbers'!$O$2</f>
        <v>5274.9156330600099</v>
      </c>
      <c r="S49" s="45">
        <f>Displacement_Number!S49*'Temporary Relocation Numbers'!$O$2</f>
        <v>2880.1528545480542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102.6624525525099</v>
      </c>
      <c r="AC49" s="44">
        <f>Displacement_Number!AC49*'Temporary Relocation Numbers'!$I$2</f>
        <v>123.04192706828147</v>
      </c>
      <c r="AD49" s="44">
        <f>Displacement_Number!AD49*'Temporary Relocation Numbers'!$I$2</f>
        <v>79.58530107596026</v>
      </c>
      <c r="AE49" s="44">
        <f>Displacement_Number!AE49*'Temporary Relocation Numbers'!$I$2</f>
        <v>95.387965097617396</v>
      </c>
      <c r="AF49" s="44">
        <f>Displacement_Number!AF49*'Temporary Relocation Numbers'!$I$2</f>
        <v>77.0335141436654</v>
      </c>
      <c r="AG49" s="44">
        <f>Displacement_Number!AG49*'Temporary Relocation Numbers'!$I$2</f>
        <v>29.454491135096127</v>
      </c>
      <c r="AH49" s="45">
        <f>Displacement_Number!AH49*'Temporary Relocation Numbers'!$O$2</f>
        <v>10024.321945012141</v>
      </c>
      <c r="AI49" s="45">
        <f>Displacement_Number!AI49*'Temporary Relocation Numbers'!$O$2</f>
        <v>20141.894708712931</v>
      </c>
      <c r="AJ49" s="45">
        <f>Displacement_Number!AJ49*'Temporary Relocation Numbers'!$O$2</f>
        <v>15108.483514309661</v>
      </c>
      <c r="AK49" s="45">
        <f>Displacement_Number!AK49*'Temporary Relocation Numbers'!$O$2</f>
        <v>8202.9790697631724</v>
      </c>
      <c r="AL49" s="45">
        <f>Displacement_Number!AL49*'Temporary Relocation Numbers'!$O$2</f>
        <v>5167.1650272066581</v>
      </c>
      <c r="AM49" s="45">
        <f>Displacement_Number!AM49*'Temporary Relocation Numbers'!$O$2</f>
        <v>2634.285750893574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111.85793168308102</v>
      </c>
      <c r="I50" s="44">
        <f>Displacement_Number!I50*'Temporary Relocation Numbers'!$I$2</f>
        <v>136.67356401113597</v>
      </c>
      <c r="J50" s="44">
        <f>Displacement_Number!J50*'Temporary Relocation Numbers'!$I$2</f>
        <v>89.340686763079191</v>
      </c>
      <c r="K50" s="44">
        <f>Displacement_Number!K50*'Temporary Relocation Numbers'!$I$2</f>
        <v>97.007659154793743</v>
      </c>
      <c r="L50" s="44">
        <f>Displacement_Number!L50*'Temporary Relocation Numbers'!$I$2</f>
        <v>79.769409558763826</v>
      </c>
      <c r="M50" s="44">
        <f>Displacement_Number!M50*'Temporary Relocation Numbers'!$I$2</f>
        <v>32.666128042839645</v>
      </c>
      <c r="N50" s="45">
        <f>Displacement_Number!N50*'Temporary Relocation Numbers'!$O$2</f>
        <v>10917.125609432263</v>
      </c>
      <c r="O50" s="45">
        <f>Displacement_Number!O50*'Temporary Relocation Numbers'!$O$2</f>
        <v>22362.989918292242</v>
      </c>
      <c r="P50" s="45">
        <f>Displacement_Number!P50*'Temporary Relocation Numbers'!$O$2</f>
        <v>16952.56621884917</v>
      </c>
      <c r="Q50" s="45">
        <f>Displacement_Number!Q50*'Temporary Relocation Numbers'!$O$2</f>
        <v>8338.3898421503145</v>
      </c>
      <c r="R50" s="45">
        <f>Displacement_Number!R50*'Temporary Relocation Numbers'!$O$2</f>
        <v>5348.1939811355505</v>
      </c>
      <c r="S50" s="45">
        <f>Displacement_Number!S50*'Temporary Relocation Numbers'!$O$2</f>
        <v>2920.1635121713884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104.13701304363583</v>
      </c>
      <c r="AC50" s="44">
        <f>Displacement_Number!AC50*'Temporary Relocation Numbers'!$I$2</f>
        <v>124.80920185956009</v>
      </c>
      <c r="AD50" s="44">
        <f>Displacement_Number!AD50*'Temporary Relocation Numbers'!$I$2</f>
        <v>80.728400015477106</v>
      </c>
      <c r="AE50" s="44">
        <f>Displacement_Number!AE50*'Temporary Relocation Numbers'!$I$2</f>
        <v>96.758040730574848</v>
      </c>
      <c r="AF50" s="44">
        <f>Displacement_Number!AF50*'Temporary Relocation Numbers'!$I$2</f>
        <v>78.139961278178774</v>
      </c>
      <c r="AG50" s="44">
        <f>Displacement_Number!AG50*'Temporary Relocation Numbers'!$I$2</f>
        <v>29.87755163905026</v>
      </c>
      <c r="AH50" s="45">
        <f>Displacement_Number!AH50*'Temporary Relocation Numbers'!$O$2</f>
        <v>10163.578343371211</v>
      </c>
      <c r="AI50" s="45">
        <f>Displacement_Number!AI50*'Temporary Relocation Numbers'!$O$2</f>
        <v>20421.702932017113</v>
      </c>
      <c r="AJ50" s="45">
        <f>Displacement_Number!AJ50*'Temporary Relocation Numbers'!$O$2</f>
        <v>15318.368333493567</v>
      </c>
      <c r="AK50" s="45">
        <f>Displacement_Number!AK50*'Temporary Relocation Numbers'!$O$2</f>
        <v>8316.9336421857406</v>
      </c>
      <c r="AL50" s="45">
        <f>Displacement_Number!AL50*'Temporary Relocation Numbers'!$O$2</f>
        <v>5238.9465197966656</v>
      </c>
      <c r="AM50" s="45">
        <f>Displacement_Number!AM50*'Temporary Relocation Numbers'!$O$2</f>
        <v>2670.8808590645158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116.58295086577017</v>
      </c>
      <c r="I51" s="44">
        <f>Displacement_Number!I51*'Temporary Relocation Numbers'!$I$2</f>
        <v>142.44682659522132</v>
      </c>
      <c r="J51" s="44">
        <f>Displacement_Number!J51*'Temporary Relocation Numbers'!$I$2</f>
        <v>93.114549308170567</v>
      </c>
      <c r="K51" s="44">
        <f>Displacement_Number!K51*'Temporary Relocation Numbers'!$I$2</f>
        <v>101.10538421977006</v>
      </c>
      <c r="L51" s="44">
        <f>Displacement_Number!L51*'Temporary Relocation Numbers'!$I$2</f>
        <v>83.138969362755404</v>
      </c>
      <c r="M51" s="44">
        <f>Displacement_Number!M51*'Temporary Relocation Numbers'!$I$2</f>
        <v>34.045986219226286</v>
      </c>
      <c r="N51" s="45">
        <f>Displacement_Number!N51*'Temporary Relocation Numbers'!$O$2</f>
        <v>11372.991579659212</v>
      </c>
      <c r="O51" s="45">
        <f>Displacement_Number!O51*'Temporary Relocation Numbers'!$O$2</f>
        <v>23296.800379121771</v>
      </c>
      <c r="P51" s="45">
        <f>Displacement_Number!P51*'Temporary Relocation Numbers'!$O$2</f>
        <v>17660.453837226964</v>
      </c>
      <c r="Q51" s="45">
        <f>Displacement_Number!Q51*'Temporary Relocation Numbers'!$O$2</f>
        <v>8686.5756477838204</v>
      </c>
      <c r="R51" s="45">
        <f>Displacement_Number!R51*'Temporary Relocation Numbers'!$O$2</f>
        <v>5571.5182997699212</v>
      </c>
      <c r="S51" s="45">
        <f>Displacement_Number!S51*'Temporary Relocation Numbers'!$O$2</f>
        <v>3042.1006612271058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108.53589094934588</v>
      </c>
      <c r="AC51" s="44">
        <f>Displacement_Number!AC51*'Temporary Relocation Numbers'!$I$2</f>
        <v>130.08129892133456</v>
      </c>
      <c r="AD51" s="44">
        <f>Displacement_Number!AD51*'Temporary Relocation Numbers'!$I$2</f>
        <v>84.138468777893067</v>
      </c>
      <c r="AE51" s="44">
        <f>Displacement_Number!AE51*'Temporary Relocation Numbers'!$I$2</f>
        <v>100.84522160056169</v>
      </c>
      <c r="AF51" s="44">
        <f>Displacement_Number!AF51*'Temporary Relocation Numbers'!$I$2</f>
        <v>81.44069114523947</v>
      </c>
      <c r="AG51" s="44">
        <f>Displacement_Number!AG51*'Temporary Relocation Numbers'!$I$2</f>
        <v>31.139616854293731</v>
      </c>
      <c r="AH51" s="45">
        <f>Displacement_Number!AH51*'Temporary Relocation Numbers'!$O$2</f>
        <v>10587.978471045426</v>
      </c>
      <c r="AI51" s="45">
        <f>Displacement_Number!AI51*'Temporary Relocation Numbers'!$O$2</f>
        <v>21274.451151085614</v>
      </c>
      <c r="AJ51" s="45">
        <f>Displacement_Number!AJ51*'Temporary Relocation Numbers'!$O$2</f>
        <v>15958.016817212436</v>
      </c>
      <c r="AK51" s="45">
        <f>Displacement_Number!AK51*'Temporary Relocation Numbers'!$O$2</f>
        <v>8664.2235021496508</v>
      </c>
      <c r="AL51" s="45">
        <f>Displacement_Number!AL51*'Temporary Relocation Numbers'!$O$2</f>
        <v>5457.708996629467</v>
      </c>
      <c r="AM51" s="45">
        <f>Displacement_Number!AM51*'Temporary Relocation Numbers'!$O$2</f>
        <v>2782.4087225092721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118.25745414336927</v>
      </c>
      <c r="I52" s="44">
        <f>Displacement_Number!I52*'Temporary Relocation Numbers'!$I$2</f>
        <v>144.49281767921715</v>
      </c>
      <c r="J52" s="44">
        <f>Displacement_Number!J52*'Temporary Relocation Numbers'!$I$2</f>
        <v>94.451971434225825</v>
      </c>
      <c r="K52" s="44">
        <f>Displacement_Number!K52*'Temporary Relocation Numbers'!$I$2</f>
        <v>102.55758023987121</v>
      </c>
      <c r="L52" s="44">
        <f>Displacement_Number!L52*'Temporary Relocation Numbers'!$I$2</f>
        <v>84.333110321277147</v>
      </c>
      <c r="M52" s="44">
        <f>Displacement_Number!M52*'Temporary Relocation Numbers'!$I$2</f>
        <v>34.534995247474576</v>
      </c>
      <c r="N52" s="45">
        <f>Displacement_Number!N52*'Temporary Relocation Numbers'!$O$2</f>
        <v>11530.983497181316</v>
      </c>
      <c r="O52" s="45">
        <f>Displacement_Number!O52*'Temporary Relocation Numbers'!$O$2</f>
        <v>23620.436085544879</v>
      </c>
      <c r="P52" s="45">
        <f>Displacement_Number!P52*'Temporary Relocation Numbers'!$O$2</f>
        <v>17905.790250826736</v>
      </c>
      <c r="Q52" s="45">
        <f>Displacement_Number!Q52*'Temporary Relocation Numbers'!$O$2</f>
        <v>8807.2482723682551</v>
      </c>
      <c r="R52" s="45">
        <f>Displacement_Number!R52*'Temporary Relocation Numbers'!$O$2</f>
        <v>5648.9170082385408</v>
      </c>
      <c r="S52" s="45">
        <f>Displacement_Number!S52*'Temporary Relocation Numbers'!$O$2</f>
        <v>3084.3610738367615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110.09481276237386</v>
      </c>
      <c r="AC52" s="44">
        <f>Displacement_Number!AC52*'Temporary Relocation Numbers'!$I$2</f>
        <v>131.94968156030993</v>
      </c>
      <c r="AD52" s="44">
        <f>Displacement_Number!AD52*'Temporary Relocation Numbers'!$I$2</f>
        <v>85.346965738164442</v>
      </c>
      <c r="AE52" s="44">
        <f>Displacement_Number!AE52*'Temporary Relocation Numbers'!$I$2</f>
        <v>102.29368085507804</v>
      </c>
      <c r="AF52" s="44">
        <f>Displacement_Number!AF52*'Temporary Relocation Numbers'!$I$2</f>
        <v>82.610439408084972</v>
      </c>
      <c r="AG52" s="44">
        <f>Displacement_Number!AG52*'Temporary Relocation Numbers'!$I$2</f>
        <v>31.586881142068815</v>
      </c>
      <c r="AH52" s="45">
        <f>Displacement_Number!AH52*'Temporary Relocation Numbers'!$O$2</f>
        <v>10735.065102527251</v>
      </c>
      <c r="AI52" s="45">
        <f>Displacement_Number!AI52*'Temporary Relocation Numbers'!$O$2</f>
        <v>21569.992681038195</v>
      </c>
      <c r="AJ52" s="45">
        <f>Displacement_Number!AJ52*'Temporary Relocation Numbers'!$O$2</f>
        <v>16179.703227436341</v>
      </c>
      <c r="AK52" s="45">
        <f>Displacement_Number!AK52*'Temporary Relocation Numbers'!$O$2</f>
        <v>8784.5856140317119</v>
      </c>
      <c r="AL52" s="45">
        <f>Displacement_Number!AL52*'Temporary Relocation Numbers'!$O$2</f>
        <v>5533.5266830856217</v>
      </c>
      <c r="AM52" s="45">
        <f>Displacement_Number!AM52*'Temporary Relocation Numbers'!$O$2</f>
        <v>2821.061533101843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119.95600863262381</v>
      </c>
      <c r="I53" s="44">
        <f>Displacement_Number!I53*'Temporary Relocation Numbers'!$I$2</f>
        <v>146.568195725463</v>
      </c>
      <c r="J53" s="44">
        <f>Displacement_Number!J53*'Temporary Relocation Numbers'!$I$2</f>
        <v>95.80860321072295</v>
      </c>
      <c r="K53" s="44">
        <f>Displacement_Number!K53*'Temporary Relocation Numbers'!$I$2</f>
        <v>104.03063442986188</v>
      </c>
      <c r="L53" s="44">
        <f>Displacement_Number!L53*'Temporary Relocation Numbers'!$I$2</f>
        <v>85.544402955357896</v>
      </c>
      <c r="M53" s="44">
        <f>Displacement_Number!M53*'Temporary Relocation Numbers'!$I$2</f>
        <v>35.031028006161122</v>
      </c>
      <c r="N53" s="45">
        <f>Displacement_Number!N53*'Temporary Relocation Numbers'!$O$2</f>
        <v>11691.170215062448</v>
      </c>
      <c r="O53" s="45">
        <f>Displacement_Number!O53*'Temporary Relocation Numbers'!$O$2</f>
        <v>23948.567691351909</v>
      </c>
      <c r="P53" s="45">
        <f>Displacement_Number!P53*'Temporary Relocation Numbers'!$O$2</f>
        <v>18154.53484161113</v>
      </c>
      <c r="Q53" s="45">
        <f>Displacement_Number!Q53*'Temporary Relocation Numbers'!$O$2</f>
        <v>8929.5972632119065</v>
      </c>
      <c r="R53" s="45">
        <f>Displacement_Number!R53*'Temporary Relocation Numbers'!$O$2</f>
        <v>5727.390928121772</v>
      </c>
      <c r="S53" s="45">
        <f>Displacement_Number!S53*'Temporary Relocation Numbers'!$O$2</f>
        <v>3127.208561850166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111.67612566831939</v>
      </c>
      <c r="AC53" s="44">
        <f>Displacement_Number!AC53*'Temporary Relocation Numbers'!$I$2</f>
        <v>133.84490013738375</v>
      </c>
      <c r="AD53" s="44">
        <f>Displacement_Number!AD53*'Temporary Relocation Numbers'!$I$2</f>
        <v>86.572820572000651</v>
      </c>
      <c r="AE53" s="44">
        <f>Displacement_Number!AE53*'Temporary Relocation Numbers'!$I$2</f>
        <v>103.76294460760326</v>
      </c>
      <c r="AF53" s="44">
        <f>Displacement_Number!AF53*'Temporary Relocation Numbers'!$I$2</f>
        <v>83.796988989524309</v>
      </c>
      <c r="AG53" s="44">
        <f>Displacement_Number!AG53*'Temporary Relocation Numbers'!$I$2</f>
        <v>32.040569572570334</v>
      </c>
      <c r="AH53" s="45">
        <f>Displacement_Number!AH53*'Temporary Relocation Numbers'!$O$2</f>
        <v>10884.195039746784</v>
      </c>
      <c r="AI53" s="45">
        <f>Displacement_Number!AI53*'Temporary Relocation Numbers'!$O$2</f>
        <v>21869.639830228902</v>
      </c>
      <c r="AJ53" s="45">
        <f>Displacement_Number!AJ53*'Temporary Relocation Numbers'!$O$2</f>
        <v>16404.469272494625</v>
      </c>
      <c r="AK53" s="45">
        <f>Displacement_Number!AK53*'Temporary Relocation Numbers'!$O$2</f>
        <v>8906.619778576438</v>
      </c>
      <c r="AL53" s="45">
        <f>Displacement_Number!AL53*'Temporary Relocation Numbers'!$O$2</f>
        <v>5610.3976176323476</v>
      </c>
      <c r="AM53" s="45">
        <f>Displacement_Number!AM53*'Temporary Relocation Numbers'!$O$2</f>
        <v>2860.2513028243284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121.67895978569858</v>
      </c>
      <c r="I54" s="44">
        <f>Displacement_Number!I54*'Temporary Relocation Numbers'!$I$2</f>
        <v>148.6733828245325</v>
      </c>
      <c r="J54" s="44">
        <f>Displacement_Number!J54*'Temporary Relocation Numbers'!$I$2</f>
        <v>97.18472054955464</v>
      </c>
      <c r="K54" s="44">
        <f>Displacement_Number!K54*'Temporary Relocation Numbers'!$I$2</f>
        <v>105.52484637963559</v>
      </c>
      <c r="L54" s="44">
        <f>Displacement_Number!L54*'Temporary Relocation Numbers'!$I$2</f>
        <v>86.773093617802459</v>
      </c>
      <c r="M54" s="44">
        <f>Displacement_Number!M54*'Temporary Relocation Numbers'!$I$2</f>
        <v>35.534185378472969</v>
      </c>
      <c r="N54" s="45">
        <f>Displacement_Number!N54*'Temporary Relocation Numbers'!$O$2</f>
        <v>11853.582223144698</v>
      </c>
      <c r="O54" s="45">
        <f>Displacement_Number!O54*'Temporary Relocation Numbers'!$O$2</f>
        <v>24281.257652912391</v>
      </c>
      <c r="P54" s="45">
        <f>Displacement_Number!P54*'Temporary Relocation Numbers'!$O$2</f>
        <v>18406.73495547369</v>
      </c>
      <c r="Q54" s="45">
        <f>Displacement_Number!Q54*'Temporary Relocation Numbers'!$O$2</f>
        <v>9053.645908147002</v>
      </c>
      <c r="R54" s="45">
        <f>Displacement_Number!R54*'Temporary Relocation Numbers'!$O$2</f>
        <v>5806.9549960976092</v>
      </c>
      <c r="S54" s="45">
        <f>Displacement_Number!S54*'Temporary Relocation Numbers'!$O$2</f>
        <v>3170.6512808320299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113.28015127474342</v>
      </c>
      <c r="AC54" s="44">
        <f>Displacement_Number!AC54*'Temporary Relocation Numbers'!$I$2</f>
        <v>135.76734010228068</v>
      </c>
      <c r="AD54" s="44">
        <f>Displacement_Number!AD54*'Temporary Relocation Numbers'!$I$2</f>
        <v>87.816282593868024</v>
      </c>
      <c r="AE54" s="44">
        <f>Displacement_Number!AE54*'Temporary Relocation Numbers'!$I$2</f>
        <v>105.25331167713144</v>
      </c>
      <c r="AF54" s="44">
        <f>Displacement_Number!AF54*'Temporary Relocation Numbers'!$I$2</f>
        <v>85.000581210117957</v>
      </c>
      <c r="AG54" s="44">
        <f>Displacement_Number!AG54*'Temporary Relocation Numbers'!$I$2</f>
        <v>32.500774416992094</v>
      </c>
      <c r="AH54" s="45">
        <f>Displacement_Number!AH54*'Temporary Relocation Numbers'!$O$2</f>
        <v>11035.396668005234</v>
      </c>
      <c r="AI54" s="45">
        <f>Displacement_Number!AI54*'Temporary Relocation Numbers'!$O$2</f>
        <v>22173.449633313194</v>
      </c>
      <c r="AJ54" s="45">
        <f>Displacement_Number!AJ54*'Temporary Relocation Numbers'!$O$2</f>
        <v>16632.357734219091</v>
      </c>
      <c r="AK54" s="45">
        <f>Displacement_Number!AK54*'Temporary Relocation Numbers'!$O$2</f>
        <v>9030.3492236922102</v>
      </c>
      <c r="AL54" s="45">
        <f>Displacement_Number!AL54*'Temporary Relocation Numbers'!$O$2</f>
        <v>5688.3364318363838</v>
      </c>
      <c r="AM54" s="45">
        <f>Displacement_Number!AM54*'Temporary Relocation Numbers'!$O$2</f>
        <v>2899.9854910335698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123.4266580165539</v>
      </c>
      <c r="I55" s="44">
        <f>Displacement_Number!I55*'Temporary Relocation Numbers'!$I$2</f>
        <v>150.80880712956719</v>
      </c>
      <c r="J55" s="44">
        <f>Displacement_Number!J55*'Temporary Relocation Numbers'!$I$2</f>
        <v>98.580603325588939</v>
      </c>
      <c r="K55" s="44">
        <f>Displacement_Number!K55*'Temporary Relocation Numbers'!$I$2</f>
        <v>107.0405199821531</v>
      </c>
      <c r="L55" s="44">
        <f>Displacement_Number!L55*'Temporary Relocation Numbers'!$I$2</f>
        <v>88.019432199828231</v>
      </c>
      <c r="M55" s="44">
        <f>Displacement_Number!M55*'Temporary Relocation Numbers'!$I$2</f>
        <v>36.044569696601755</v>
      </c>
      <c r="N55" s="45">
        <f>Displacement_Number!N55*'Temporary Relocation Numbers'!$O$2</f>
        <v>12018.250434830534</v>
      </c>
      <c r="O55" s="45">
        <f>Displacement_Number!O55*'Temporary Relocation Numbers'!$O$2</f>
        <v>24618.569294230503</v>
      </c>
      <c r="P55" s="45">
        <f>Displacement_Number!P55*'Temporary Relocation Numbers'!$O$2</f>
        <v>18662.438596030108</v>
      </c>
      <c r="Q55" s="45">
        <f>Displacement_Number!Q55*'Temporary Relocation Numbers'!$O$2</f>
        <v>9179.4178185168785</v>
      </c>
      <c r="R55" s="45">
        <f>Displacement_Number!R55*'Temporary Relocation Numbers'!$O$2</f>
        <v>5887.6243563421813</v>
      </c>
      <c r="S55" s="45">
        <f>Displacement_Number!S55*'Temporary Relocation Numbers'!$O$2</f>
        <v>3214.6974996429622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114.90721580851799</v>
      </c>
      <c r="AC55" s="44">
        <f>Displacement_Number!AC55*'Temporary Relocation Numbers'!$I$2</f>
        <v>137.71739244101363</v>
      </c>
      <c r="AD55" s="44">
        <f>Displacement_Number!AD55*'Temporary Relocation Numbers'!$I$2</f>
        <v>89.07760469918432</v>
      </c>
      <c r="AE55" s="44">
        <f>Displacement_Number!AE55*'Temporary Relocation Numbers'!$I$2</f>
        <v>106.76508517465118</v>
      </c>
      <c r="AF55" s="44">
        <f>Displacement_Number!AF55*'Temporary Relocation Numbers'!$I$2</f>
        <v>86.22146085656</v>
      </c>
      <c r="AG55" s="44">
        <f>Displacement_Number!AG55*'Temporary Relocation Numbers'!$I$2</f>
        <v>32.967589271836715</v>
      </c>
      <c r="AH55" s="45">
        <f>Displacement_Number!AH55*'Temporary Relocation Numbers'!$O$2</f>
        <v>11188.698766928217</v>
      </c>
      <c r="AI55" s="45">
        <f>Displacement_Number!AI55*'Temporary Relocation Numbers'!$O$2</f>
        <v>22481.47991726351</v>
      </c>
      <c r="AJ55" s="45">
        <f>Displacement_Number!AJ55*'Temporary Relocation Numbers'!$O$2</f>
        <v>16863.411988760407</v>
      </c>
      <c r="AK55" s="45">
        <f>Displacement_Number!AK55*'Temporary Relocation Numbers'!$O$2</f>
        <v>9155.7974999660692</v>
      </c>
      <c r="AL55" s="45">
        <f>Displacement_Number!AL55*'Temporary Relocation Numbers'!$O$2</f>
        <v>5767.3579605240548</v>
      </c>
      <c r="AM55" s="45">
        <f>Displacement_Number!AM55*'Temporary Relocation Numbers'!$O$2</f>
        <v>2940.2716607106954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125.19945877221318</v>
      </c>
      <c r="I56" s="44">
        <f>Displacement_Number!I56*'Temporary Relocation Numbers'!$I$2</f>
        <v>152.97490294335415</v>
      </c>
      <c r="J56" s="44">
        <f>Displacement_Number!J56*'Temporary Relocation Numbers'!$I$2</f>
        <v>99.996535433590381</v>
      </c>
      <c r="K56" s="44">
        <f>Displacement_Number!K56*'Temporary Relocation Numbers'!$I$2</f>
        <v>108.5779634952479</v>
      </c>
      <c r="L56" s="44">
        <f>Displacement_Number!L56*'Temporary Relocation Numbers'!$I$2</f>
        <v>89.283672181888065</v>
      </c>
      <c r="M56" s="44">
        <f>Displacement_Number!M56*'Temporary Relocation Numbers'!$I$2</f>
        <v>36.562284762555983</v>
      </c>
      <c r="N56" s="45">
        <f>Displacement_Number!N56*'Temporary Relocation Numbers'!$O$2</f>
        <v>12185.206192966831</v>
      </c>
      <c r="O56" s="45">
        <f>Displacement_Number!O56*'Temporary Relocation Numbers'!$O$2</f>
        <v>24960.566818998108</v>
      </c>
      <c r="P56" s="45">
        <f>Displacement_Number!P56*'Temporary Relocation Numbers'!$O$2</f>
        <v>18921.694433755227</v>
      </c>
      <c r="Q56" s="45">
        <f>Displacement_Number!Q56*'Temporary Relocation Numbers'!$O$2</f>
        <v>9306.9369336701748</v>
      </c>
      <c r="R56" s="45">
        <f>Displacement_Number!R56*'Temporary Relocation Numbers'!$O$2</f>
        <v>5969.4143634122656</v>
      </c>
      <c r="S56" s="45">
        <f>Displacement_Number!S56*'Temporary Relocation Numbers'!$O$2</f>
        <v>3259.3556020133606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116.55765018217431</v>
      </c>
      <c r="AC56" s="44">
        <f>Displacement_Number!AC56*'Temporary Relocation Numbers'!$I$2</f>
        <v>139.69545375540255</v>
      </c>
      <c r="AD56" s="44">
        <f>Displacement_Number!AD56*'Temporary Relocation Numbers'!$I$2</f>
        <v>90.357043415752784</v>
      </c>
      <c r="AE56" s="44">
        <f>Displacement_Number!AE56*'Temporary Relocation Numbers'!$I$2</f>
        <v>108.29857256479232</v>
      </c>
      <c r="AF56" s="44">
        <f>Displacement_Number!AF56*'Temporary Relocation Numbers'!$I$2</f>
        <v>87.459876231462673</v>
      </c>
      <c r="AG56" s="44">
        <f>Displacement_Number!AG56*'Temporary Relocation Numbers'!$I$2</f>
        <v>33.441109077951367</v>
      </c>
      <c r="AH56" s="45">
        <f>Displacement_Number!AH56*'Temporary Relocation Numbers'!$O$2</f>
        <v>11344.130515943645</v>
      </c>
      <c r="AI56" s="45">
        <f>Displacement_Number!AI56*'Temporary Relocation Numbers'!$O$2</f>
        <v>22793.789312376026</v>
      </c>
      <c r="AJ56" s="45">
        <f>Displacement_Number!AJ56*'Temporary Relocation Numbers'!$O$2</f>
        <v>17097.676014844325</v>
      </c>
      <c r="AK56" s="45">
        <f>Displacement_Number!AK56*'Temporary Relocation Numbers'!$O$2</f>
        <v>9282.9884851463357</v>
      </c>
      <c r="AL56" s="45">
        <f>Displacement_Number!AL56*'Temporary Relocation Numbers'!$O$2</f>
        <v>5847.477244604881</v>
      </c>
      <c r="AM56" s="45">
        <f>Displacement_Number!AM56*'Temporary Relocation Numbers'!$O$2</f>
        <v>2981.1174799006444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126.9977226050534</v>
      </c>
      <c r="I57" s="44">
        <f>Displacement_Number!I57*'Temporary Relocation Numbers'!$I$2</f>
        <v>155.17211080665467</v>
      </c>
      <c r="J57" s="44">
        <f>Displacement_Number!J57*'Temporary Relocation Numbers'!$I$2</f>
        <v>101.43280484595833</v>
      </c>
      <c r="K57" s="44">
        <f>Displacement_Number!K57*'Temporary Relocation Numbers'!$I$2</f>
        <v>110.13748960431992</v>
      </c>
      <c r="L57" s="44">
        <f>Displacement_Number!L57*'Temporary Relocation Numbers'!$I$2</f>
        <v>90.566070685223181</v>
      </c>
      <c r="M57" s="44">
        <f>Displacement_Number!M57*'Temporary Relocation Numbers'!$I$2</f>
        <v>37.087435869272277</v>
      </c>
      <c r="N57" s="45">
        <f>Displacement_Number!N57*'Temporary Relocation Numbers'!$O$2</f>
        <v>12354.48127581066</v>
      </c>
      <c r="O57" s="45">
        <f>Displacement_Number!O57*'Temporary Relocation Numbers'!$O$2</f>
        <v>25307.31532281527</v>
      </c>
      <c r="P57" s="45">
        <f>Displacement_Number!P57*'Temporary Relocation Numbers'!$O$2</f>
        <v>19184.551815246919</v>
      </c>
      <c r="Q57" s="45">
        <f>Displacement_Number!Q57*'Temporary Relocation Numbers'!$O$2</f>
        <v>9436.2275255174172</v>
      </c>
      <c r="R57" s="45">
        <f>Displacement_Number!R57*'Temporary Relocation Numbers'!$O$2</f>
        <v>6052.3405851678717</v>
      </c>
      <c r="S57" s="45">
        <f>Displacement_Number!S57*'Temporary Relocation Numbers'!$O$2</f>
        <v>3304.6340881391652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118.23179006120361</v>
      </c>
      <c r="AC57" s="44">
        <f>Displacement_Number!AC57*'Temporary Relocation Numbers'!$I$2</f>
        <v>141.70192634373535</v>
      </c>
      <c r="AD57" s="44">
        <f>Displacement_Number!AD57*'Temporary Relocation Numbers'!$I$2</f>
        <v>91.654858955934543</v>
      </c>
      <c r="AE57" s="44">
        <f>Displacement_Number!AE57*'Temporary Relocation Numbers'!$I$2</f>
        <v>109.85408572835814</v>
      </c>
      <c r="AF57" s="44">
        <f>Displacement_Number!AF57*'Temporary Relocation Numbers'!$I$2</f>
        <v>88.716079203856253</v>
      </c>
      <c r="AG57" s="44">
        <f>Displacement_Number!AG57*'Temporary Relocation Numbers'!$I$2</f>
        <v>33.921430139836751</v>
      </c>
      <c r="AH57" s="45">
        <f>Displacement_Number!AH57*'Temporary Relocation Numbers'!$O$2</f>
        <v>11501.72149983573</v>
      </c>
      <c r="AI57" s="45">
        <f>Displacement_Number!AI57*'Temporary Relocation Numbers'!$O$2</f>
        <v>23110.437263430344</v>
      </c>
      <c r="AJ57" s="45">
        <f>Displacement_Number!AJ57*'Temporary Relocation Numbers'!$O$2</f>
        <v>17335.194402142548</v>
      </c>
      <c r="AK57" s="45">
        <f>Displacement_Number!AK57*'Temporary Relocation Numbers'!$O$2</f>
        <v>9411.9463886874728</v>
      </c>
      <c r="AL57" s="45">
        <f>Displacement_Number!AL57*'Temporary Relocation Numbers'!$O$2</f>
        <v>5928.7095339344796</v>
      </c>
      <c r="AM57" s="45">
        <f>Displacement_Number!AM57*'Temporary Relocation Numbers'!$O$2</f>
        <v>3022.530723171707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128.82181524613461</v>
      </c>
      <c r="I58" s="44">
        <f>Displacement_Number!I58*'Temporary Relocation Numbers'!$I$2</f>
        <v>157.40087758780163</v>
      </c>
      <c r="J58" s="44">
        <f>Displacement_Number!J58*'Temporary Relocation Numbers'!$I$2</f>
        <v>102.88970367129504</v>
      </c>
      <c r="K58" s="44">
        <f>Displacement_Number!K58*'Temporary Relocation Numbers'!$I$2</f>
        <v>111.71941548592943</v>
      </c>
      <c r="L58" s="44">
        <f>Displacement_Number!L58*'Temporary Relocation Numbers'!$I$2</f>
        <v>91.866888524156494</v>
      </c>
      <c r="M58" s="44">
        <f>Displacement_Number!M58*'Temporary Relocation Numbers'!$I$2</f>
        <v>37.620129822029973</v>
      </c>
      <c r="N58" s="45">
        <f>Displacement_Number!N58*'Temporary Relocation Numbers'!$O$2</f>
        <v>12526.107903077955</v>
      </c>
      <c r="O58" s="45">
        <f>Displacement_Number!O58*'Temporary Relocation Numbers'!$O$2</f>
        <v>25658.880805580524</v>
      </c>
      <c r="P58" s="45">
        <f>Displacement_Number!P58*'Temporary Relocation Numbers'!$O$2</f>
        <v>19451.060772618701</v>
      </c>
      <c r="Q58" s="45">
        <f>Displacement_Number!Q58*'Temporary Relocation Numbers'!$O$2</f>
        <v>9567.3142031509196</v>
      </c>
      <c r="R58" s="45">
        <f>Displacement_Number!R58*'Temporary Relocation Numbers'!$O$2</f>
        <v>6136.4188057354249</v>
      </c>
      <c r="S58" s="45">
        <f>Displacement_Number!S58*'Temporary Relocation Numbers'!$O$2</f>
        <v>3350.5415762997832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119.92997593232505</v>
      </c>
      <c r="AC58" s="44">
        <f>Displacement_Number!AC58*'Temporary Relocation Numbers'!$I$2</f>
        <v>143.73721828258746</v>
      </c>
      <c r="AD58" s="44">
        <f>Displacement_Number!AD58*'Temporary Relocation Numbers'!$I$2</f>
        <v>92.971315269570866</v>
      </c>
      <c r="AE58" s="44">
        <f>Displacement_Number!AE58*'Temporary Relocation Numbers'!$I$2</f>
        <v>111.43194102575565</v>
      </c>
      <c r="AF58" s="44">
        <f>Displacement_Number!AF58*'Temporary Relocation Numbers'!$I$2</f>
        <v>89.990325260414238</v>
      </c>
      <c r="AG58" s="44">
        <f>Displacement_Number!AG58*'Temporary Relocation Numbers'!$I$2</f>
        <v>34.408650145233629</v>
      </c>
      <c r="AH58" s="45">
        <f>Displacement_Number!AH58*'Temporary Relocation Numbers'!$O$2</f>
        <v>11661.501714376145</v>
      </c>
      <c r="AI58" s="45">
        <f>Displacement_Number!AI58*'Temporary Relocation Numbers'!$O$2</f>
        <v>23431.484041004147</v>
      </c>
      <c r="AJ58" s="45">
        <f>Displacement_Number!AJ58*'Temporary Relocation Numbers'!$O$2</f>
        <v>17576.012359759905</v>
      </c>
      <c r="AK58" s="45">
        <f>Displacement_Number!AK58*'Temporary Relocation Numbers'!$O$2</f>
        <v>9542.6957563581127</v>
      </c>
      <c r="AL58" s="45">
        <f>Displacement_Number!AL58*'Temporary Relocation Numbers'!$O$2</f>
        <v>6011.0702902172125</v>
      </c>
      <c r="AM58" s="45">
        <f>Displacement_Number!AM58*'Temporary Relocation Numbers'!$O$2</f>
        <v>3064.5192730953199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130.67210767958213</v>
      </c>
      <c r="I59" s="44">
        <f>Displacement_Number!I59*'Temporary Relocation Numbers'!$I$2</f>
        <v>159.66165657358331</v>
      </c>
      <c r="J59" s="44">
        <f>Displacement_Number!J59*'Temporary Relocation Numbers'!$I$2</f>
        <v>104.36752821381458</v>
      </c>
      <c r="K59" s="44">
        <f>Displacement_Number!K59*'Temporary Relocation Numbers'!$I$2</f>
        <v>113.32406287230441</v>
      </c>
      <c r="L59" s="44">
        <f>Displacement_Number!L59*'Temporary Relocation Numbers'!$I$2</f>
        <v>93.186390259136999</v>
      </c>
      <c r="M59" s="44">
        <f>Displacement_Number!M59*'Temporary Relocation Numbers'!$I$2</f>
        <v>38.160474960173062</v>
      </c>
      <c r="N59" s="45">
        <f>Displacement_Number!N59*'Temporary Relocation Numbers'!$O$2</f>
        <v>12700.11874207616</v>
      </c>
      <c r="O59" s="45">
        <f>Displacement_Number!O59*'Temporary Relocation Numbers'!$O$2</f>
        <v>26015.330184053222</v>
      </c>
      <c r="P59" s="45">
        <f>Displacement_Number!P59*'Temporary Relocation Numbers'!$O$2</f>
        <v>19721.2720330228</v>
      </c>
      <c r="Q59" s="45">
        <f>Displacement_Number!Q59*'Temporary Relocation Numbers'!$O$2</f>
        <v>9700.2219175288756</v>
      </c>
      <c r="R59" s="45">
        <f>Displacement_Number!R59*'Temporary Relocation Numbers'!$O$2</f>
        <v>6221.6650285120959</v>
      </c>
      <c r="S59" s="45">
        <f>Displacement_Number!S59*'Temporary Relocation Numbers'!$O$2</f>
        <v>3397.0868044984832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121.65255317273372</v>
      </c>
      <c r="AC59" s="44">
        <f>Displacement_Number!AC59*'Temporary Relocation Numbers'!$I$2</f>
        <v>145.80174350981633</v>
      </c>
      <c r="AD59" s="44">
        <f>Displacement_Number!AD59*'Temporary Relocation Numbers'!$I$2</f>
        <v>94.306680097665179</v>
      </c>
      <c r="AE59" s="44">
        <f>Displacement_Number!AE59*'Temporary Relocation Numbers'!$I$2</f>
        <v>113.03245936133709</v>
      </c>
      <c r="AF59" s="44">
        <f>Displacement_Number!AF59*'Temporary Relocation Numbers'!$I$2</f>
        <v>91.282873557414135</v>
      </c>
      <c r="AG59" s="44">
        <f>Displacement_Number!AG59*'Temporary Relocation Numbers'!$I$2</f>
        <v>34.902868184990531</v>
      </c>
      <c r="AH59" s="45">
        <f>Displacement_Number!AH59*'Temporary Relocation Numbers'!$O$2</f>
        <v>11823.501572033361</v>
      </c>
      <c r="AI59" s="45">
        <f>Displacement_Number!AI59*'Temporary Relocation Numbers'!$O$2</f>
        <v>23756.990752945076</v>
      </c>
      <c r="AJ59" s="45">
        <f>Displacement_Number!AJ59*'Temporary Relocation Numbers'!$O$2</f>
        <v>17820.175724839424</v>
      </c>
      <c r="AK59" s="45">
        <f>Displacement_Number!AK59*'Temporary Relocation Numbers'!$O$2</f>
        <v>9675.2614749130753</v>
      </c>
      <c r="AL59" s="45">
        <f>Displacement_Number!AL59*'Temporary Relocation Numbers'!$O$2</f>
        <v>6094.5751899491452</v>
      </c>
      <c r="AM59" s="45">
        <f>Displacement_Number!AM59*'Temporary Relocation Numbers'!$O$2</f>
        <v>3107.0911217464454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132.54897621803744</v>
      </c>
      <c r="I60" s="44">
        <f>Displacement_Number!I60*'Temporary Relocation Numbers'!$I$2</f>
        <v>161.95490756143306</v>
      </c>
      <c r="J60" s="44">
        <f>Displacement_Number!J60*'Temporary Relocation Numbers'!$I$2</f>
        <v>105.86657903360525</v>
      </c>
      <c r="K60" s="44">
        <f>Displacement_Number!K60*'Temporary Relocation Numbers'!$I$2</f>
        <v>114.95175811677467</v>
      </c>
      <c r="L60" s="44">
        <f>Displacement_Number!L60*'Temporary Relocation Numbers'!$I$2</f>
        <v>94.524844250546224</v>
      </c>
      <c r="M60" s="44">
        <f>Displacement_Number!M60*'Temporary Relocation Numbers'!$I$2</f>
        <v>38.708581179144318</v>
      </c>
      <c r="N60" s="45">
        <f>Displacement_Number!N60*'Temporary Relocation Numbers'!$O$2</f>
        <v>12876.546913922139</v>
      </c>
      <c r="O60" s="45">
        <f>Displacement_Number!O60*'Temporary Relocation Numbers'!$O$2</f>
        <v>26376.731304590438</v>
      </c>
      <c r="P60" s="45">
        <f>Displacement_Number!P60*'Temporary Relocation Numbers'!$O$2</f>
        <v>19995.237028305561</v>
      </c>
      <c r="Q60" s="45">
        <f>Displacement_Number!Q60*'Temporary Relocation Numbers'!$O$2</f>
        <v>9834.9759662244978</v>
      </c>
      <c r="R60" s="45">
        <f>Displacement_Number!R60*'Temporary Relocation Numbers'!$O$2</f>
        <v>6308.0954792118828</v>
      </c>
      <c r="S60" s="45">
        <f>Displacement_Number!S60*'Temporary Relocation Numbers'!$O$2</f>
        <v>3444.2786321255835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123.3998721203437</v>
      </c>
      <c r="AC60" s="44">
        <f>Displacement_Number!AC60*'Temporary Relocation Numbers'!$I$2</f>
        <v>147.89592190874839</v>
      </c>
      <c r="AD60" s="44">
        <f>Displacement_Number!AD60*'Temporary Relocation Numbers'!$I$2</f>
        <v>95.661225026836249</v>
      </c>
      <c r="AE60" s="44">
        <f>Displacement_Number!AE60*'Temporary Relocation Numbers'!$I$2</f>
        <v>114.65596624866549</v>
      </c>
      <c r="AF60" s="44">
        <f>Displacement_Number!AF60*'Temporary Relocation Numbers'!$I$2</f>
        <v>92.593986973444785</v>
      </c>
      <c r="AG60" s="44">
        <f>Displacement_Number!AG60*'Temporary Relocation Numbers'!$I$2</f>
        <v>35.404184773216784</v>
      </c>
      <c r="AH60" s="45">
        <f>Displacement_Number!AH60*'Temporary Relocation Numbers'!$O$2</f>
        <v>11987.751907761396</v>
      </c>
      <c r="AI60" s="45">
        <f>Displacement_Number!AI60*'Temporary Relocation Numbers'!$O$2</f>
        <v>24087.019356001965</v>
      </c>
      <c r="AJ60" s="45">
        <f>Displacement_Number!AJ60*'Temporary Relocation Numbers'!$O$2</f>
        <v>18067.73097128695</v>
      </c>
      <c r="AK60" s="45">
        <f>Displacement_Number!AK60*'Temporary Relocation Numbers'!$O$2</f>
        <v>9809.6687768302891</v>
      </c>
      <c r="AL60" s="45">
        <f>Displacement_Number!AL60*'Temporary Relocation Numbers'!$O$2</f>
        <v>6179.2401274019103</v>
      </c>
      <c r="AM60" s="45">
        <f>Displacement_Number!AM60*'Temporary Relocation Numbers'!$O$2</f>
        <v>3150.2543722247619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134.71955806901295</v>
      </c>
      <c r="I61" s="44">
        <f>Displacement_Number!I61*'Temporary Relocation Numbers'!$I$2</f>
        <v>164.60703202938069</v>
      </c>
      <c r="J61" s="44">
        <f>Displacement_Number!J61*'Temporary Relocation Numbers'!$I$2</f>
        <v>107.60021803732877</v>
      </c>
      <c r="K61" s="44">
        <f>Displacement_Number!K61*'Temporary Relocation Numbers'!$I$2</f>
        <v>116.83417325889967</v>
      </c>
      <c r="L61" s="44">
        <f>Displacement_Number!L61*'Temporary Relocation Numbers'!$I$2</f>
        <v>96.072754443824692</v>
      </c>
      <c r="M61" s="44">
        <f>Displacement_Number!M61*'Temporary Relocation Numbers'!$I$2</f>
        <v>39.34246116963368</v>
      </c>
      <c r="N61" s="45">
        <f>Displacement_Number!N61*'Temporary Relocation Numbers'!$O$2</f>
        <v>13081.328074705363</v>
      </c>
      <c r="O61" s="45">
        <f>Displacement_Number!O61*'Temporary Relocation Numbers'!$O$2</f>
        <v>26796.211596187964</v>
      </c>
      <c r="P61" s="45">
        <f>Displacement_Number!P61*'Temporary Relocation Numbers'!$O$2</f>
        <v>20313.229722788354</v>
      </c>
      <c r="Q61" s="45">
        <f>Displacement_Number!Q61*'Temporary Relocation Numbers'!$O$2</f>
        <v>9991.3857403745078</v>
      </c>
      <c r="R61" s="45">
        <f>Displacement_Number!R61*'Temporary Relocation Numbers'!$O$2</f>
        <v>6408.4157842750164</v>
      </c>
      <c r="S61" s="45">
        <f>Displacement_Number!S61*'Temporary Relocation Numbers'!$O$2</f>
        <v>3499.0544490478169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125.42063101625942</v>
      </c>
      <c r="AC61" s="44">
        <f>Displacement_Number!AC61*'Temporary Relocation Numbers'!$I$2</f>
        <v>150.31782068977222</v>
      </c>
      <c r="AD61" s="44">
        <f>Displacement_Number!AD61*'Temporary Relocation Numbers'!$I$2</f>
        <v>97.227744247201855</v>
      </c>
      <c r="AE61" s="44">
        <f>Displacement_Number!AE61*'Temporary Relocation Numbers'!$I$2</f>
        <v>116.53353759283065</v>
      </c>
      <c r="AF61" s="44">
        <f>Displacement_Number!AF61*'Temporary Relocation Numbers'!$I$2</f>
        <v>94.110278033312483</v>
      </c>
      <c r="AG61" s="44">
        <f>Displacement_Number!AG61*'Temporary Relocation Numbers'!$I$2</f>
        <v>35.983952969924076</v>
      </c>
      <c r="AH61" s="45">
        <f>Displacement_Number!AH61*'Temporary Relocation Numbers'!$O$2</f>
        <v>12178.398186399849</v>
      </c>
      <c r="AI61" s="45">
        <f>Displacement_Number!AI61*'Temporary Relocation Numbers'!$O$2</f>
        <v>24470.085391989996</v>
      </c>
      <c r="AJ61" s="45">
        <f>Displacement_Number!AJ61*'Temporary Relocation Numbers'!$O$2</f>
        <v>18355.06972334157</v>
      </c>
      <c r="AK61" s="45">
        <f>Displacement_Number!AK61*'Temporary Relocation Numbers'!$O$2</f>
        <v>9965.6760800651591</v>
      </c>
      <c r="AL61" s="45">
        <f>Displacement_Number!AL61*'Temporary Relocation Numbers'!$O$2</f>
        <v>6277.5111914151603</v>
      </c>
      <c r="AM61" s="45">
        <f>Displacement_Number!AM61*'Temporary Relocation Numbers'!$O$2</f>
        <v>3200.3541972336807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136.65456091349409</v>
      </c>
      <c r="I62" s="44">
        <f>Displacement_Number!I62*'Temporary Relocation Numbers'!$I$2</f>
        <v>166.97131439315805</v>
      </c>
      <c r="J62" s="44">
        <f>Displacement_Number!J62*'Temporary Relocation Numbers'!$I$2</f>
        <v>109.1457006009099</v>
      </c>
      <c r="K62" s="44">
        <f>Displacement_Number!K62*'Temporary Relocation Numbers'!$I$2</f>
        <v>118.51228489190218</v>
      </c>
      <c r="L62" s="44">
        <f>Displacement_Number!L62*'Temporary Relocation Numbers'!$I$2</f>
        <v>97.452665837467364</v>
      </c>
      <c r="M62" s="44">
        <f>Displacement_Number!M62*'Temporary Relocation Numbers'!$I$2</f>
        <v>39.907544483172529</v>
      </c>
      <c r="N62" s="45">
        <f>Displacement_Number!N62*'Temporary Relocation Numbers'!$O$2</f>
        <v>13263.051950238238</v>
      </c>
      <c r="O62" s="45">
        <f>Displacement_Number!O62*'Temporary Relocation Numbers'!$O$2</f>
        <v>27168.46060584885</v>
      </c>
      <c r="P62" s="45">
        <f>Displacement_Number!P62*'Temporary Relocation Numbers'!$O$2</f>
        <v>20595.418106776102</v>
      </c>
      <c r="Q62" s="45">
        <f>Displacement_Number!Q62*'Temporary Relocation Numbers'!$O$2</f>
        <v>10130.184593848384</v>
      </c>
      <c r="R62" s="45">
        <f>Displacement_Number!R62*'Temporary Relocation Numbers'!$O$2</f>
        <v>6497.4405488626689</v>
      </c>
      <c r="S62" s="45">
        <f>Displacement_Number!S62*'Temporary Relocation Numbers'!$O$2</f>
        <v>3547.6627961170293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127.22207158844982</v>
      </c>
      <c r="AC62" s="44">
        <f>Displacement_Number!AC62*'Temporary Relocation Numbers'!$I$2</f>
        <v>152.47686437117972</v>
      </c>
      <c r="AD62" s="44">
        <f>Displacement_Number!AD62*'Temporary Relocation Numbers'!$I$2</f>
        <v>98.624244980855067</v>
      </c>
      <c r="AE62" s="44">
        <f>Displacement_Number!AE62*'Temporary Relocation Numbers'!$I$2</f>
        <v>118.20733113811573</v>
      </c>
      <c r="AF62" s="44">
        <f>Displacement_Number!AF62*'Temporary Relocation Numbers'!$I$2</f>
        <v>95.462002001973971</v>
      </c>
      <c r="AG62" s="44">
        <f>Displacement_Number!AG62*'Temporary Relocation Numbers'!$I$2</f>
        <v>36.500797386210003</v>
      </c>
      <c r="AH62" s="45">
        <f>Displacement_Number!AH62*'Temporary Relocation Numbers'!$O$2</f>
        <v>12347.578693423022</v>
      </c>
      <c r="AI62" s="45">
        <f>Displacement_Number!AI62*'Temporary Relocation Numbers'!$O$2</f>
        <v>24810.020200341089</v>
      </c>
      <c r="AJ62" s="45">
        <f>Displacement_Number!AJ62*'Temporary Relocation Numbers'!$O$2</f>
        <v>18610.055638131944</v>
      </c>
      <c r="AK62" s="45">
        <f>Displacement_Number!AK62*'Temporary Relocation Numbers'!$O$2</f>
        <v>10104.117778739204</v>
      </c>
      <c r="AL62" s="45">
        <f>Displacement_Number!AL62*'Temporary Relocation Numbers'!$O$2</f>
        <v>6364.7174487531138</v>
      </c>
      <c r="AM62" s="45">
        <f>Displacement_Number!AM62*'Temporary Relocation Numbers'!$O$2</f>
        <v>3244.8130445676734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138.61735657485951</v>
      </c>
      <c r="I63" s="44">
        <f>Displacement_Number!I63*'Temporary Relocation Numbers'!$I$2</f>
        <v>169.36955539786803</v>
      </c>
      <c r="J63" s="44">
        <f>Displacement_Number!J63*'Temporary Relocation Numbers'!$I$2</f>
        <v>110.71338122689187</v>
      </c>
      <c r="K63" s="44">
        <f>Displacement_Number!K63*'Temporary Relocation Numbers'!$I$2</f>
        <v>120.21449956406069</v>
      </c>
      <c r="L63" s="44">
        <f>Displacement_Number!L63*'Temporary Relocation Numbers'!$I$2</f>
        <v>98.852397163049389</v>
      </c>
      <c r="M63" s="44">
        <f>Displacement_Number!M63*'Temporary Relocation Numbers'!$I$2</f>
        <v>40.480744196696214</v>
      </c>
      <c r="N63" s="45">
        <f>Displacement_Number!N63*'Temporary Relocation Numbers'!$O$2</f>
        <v>13447.30030698205</v>
      </c>
      <c r="O63" s="45">
        <f>Displacement_Number!O63*'Temporary Relocation Numbers'!$O$2</f>
        <v>27545.880843714745</v>
      </c>
      <c r="P63" s="45">
        <f>Displacement_Number!P63*'Temporary Relocation Numbers'!$O$2</f>
        <v>20881.526610072509</v>
      </c>
      <c r="Q63" s="45">
        <f>Displacement_Number!Q63*'Temporary Relocation Numbers'!$O$2</f>
        <v>10270.911620473242</v>
      </c>
      <c r="R63" s="45">
        <f>Displacement_Number!R63*'Temporary Relocation Numbers'!$O$2</f>
        <v>6587.7020323176166</v>
      </c>
      <c r="S63" s="45">
        <f>Displacement_Number!S63*'Temporary Relocation Numbers'!$O$2</f>
        <v>3596.9464031569582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129.04938659699758</v>
      </c>
      <c r="AC63" s="44">
        <f>Displacement_Number!AC63*'Temporary Relocation Numbers'!$I$2</f>
        <v>154.66691881097125</v>
      </c>
      <c r="AD63" s="44">
        <f>Displacement_Number!AD63*'Temporary Relocation Numbers'!$I$2</f>
        <v>100.04080392231918</v>
      </c>
      <c r="AE63" s="44">
        <f>Displacement_Number!AE63*'Temporary Relocation Numbers'!$I$2</f>
        <v>119.90516570103496</v>
      </c>
      <c r="AF63" s="44">
        <f>Displacement_Number!AF63*'Temporary Relocation Numbers'!$I$2</f>
        <v>96.833141041184973</v>
      </c>
      <c r="AG63" s="44">
        <f>Displacement_Number!AG63*'Temporary Relocation Numbers'!$I$2</f>
        <v>37.025065337949897</v>
      </c>
      <c r="AH63" s="45">
        <f>Displacement_Number!AH63*'Temporary Relocation Numbers'!$O$2</f>
        <v>12519.109431036337</v>
      </c>
      <c r="AI63" s="45">
        <f>Displacement_Number!AI63*'Temporary Relocation Numbers'!$O$2</f>
        <v>25154.67733279027</v>
      </c>
      <c r="AJ63" s="45">
        <f>Displacement_Number!AJ63*'Temporary Relocation Numbers'!$O$2</f>
        <v>18868.583779550787</v>
      </c>
      <c r="AK63" s="45">
        <f>Displacement_Number!AK63*'Temporary Relocation Numbers'!$O$2</f>
        <v>10244.482689022556</v>
      </c>
      <c r="AL63" s="45">
        <f>Displacement_Number!AL63*'Temporary Relocation Numbers'!$O$2</f>
        <v>6453.1351625245152</v>
      </c>
      <c r="AM63" s="45">
        <f>Displacement_Number!AM63*'Temporary Relocation Numbers'!$O$2</f>
        <v>3289.8895076355675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140.60834424666731</v>
      </c>
      <c r="I64" s="44">
        <f>Displacement_Number!I64*'Temporary Relocation Numbers'!$I$2</f>
        <v>171.80224279798168</v>
      </c>
      <c r="J64" s="44">
        <f>Displacement_Number!J64*'Temporary Relocation Numbers'!$I$2</f>
        <v>112.3035787503013</v>
      </c>
      <c r="K64" s="44">
        <f>Displacement_Number!K64*'Temporary Relocation Numbers'!$I$2</f>
        <v>121.94116347194826</v>
      </c>
      <c r="L64" s="44">
        <f>Displacement_Number!L64*'Temporary Relocation Numbers'!$I$2</f>
        <v>100.27223309805363</v>
      </c>
      <c r="M64" s="44">
        <f>Displacement_Number!M64*'Temporary Relocation Numbers'!$I$2</f>
        <v>41.06217688761398</v>
      </c>
      <c r="N64" s="45">
        <f>Displacement_Number!N64*'Temporary Relocation Numbers'!$O$2</f>
        <v>13634.108214656531</v>
      </c>
      <c r="O64" s="45">
        <f>Displacement_Number!O64*'Temporary Relocation Numbers'!$O$2</f>
        <v>27928.544147723289</v>
      </c>
      <c r="P64" s="45">
        <f>Displacement_Number!P64*'Temporary Relocation Numbers'!$O$2</f>
        <v>21171.609690395431</v>
      </c>
      <c r="Q64" s="45">
        <f>Displacement_Number!Q64*'Temporary Relocation Numbers'!$O$2</f>
        <v>10413.593606145407</v>
      </c>
      <c r="R64" s="45">
        <f>Displacement_Number!R64*'Temporary Relocation Numbers'!$O$2</f>
        <v>6679.2174149555149</v>
      </c>
      <c r="S64" s="45">
        <f>Displacement_Number!S64*'Temporary Relocation Numbers'!$O$2</f>
        <v>3646.9146507792802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130.90294768139341</v>
      </c>
      <c r="AC64" s="44">
        <f>Displacement_Number!AC64*'Temporary Relocation Numbers'!$I$2</f>
        <v>156.88842942261559</v>
      </c>
      <c r="AD64" s="44">
        <f>Displacement_Number!AD64*'Temporary Relocation Numbers'!$I$2</f>
        <v>101.47770917147908</v>
      </c>
      <c r="AE64" s="44">
        <f>Displacement_Number!AE64*'Temporary Relocation Numbers'!$I$2</f>
        <v>121.62738658733434</v>
      </c>
      <c r="AF64" s="44">
        <f>Displacement_Number!AF64*'Temporary Relocation Numbers'!$I$2</f>
        <v>98.223974013326611</v>
      </c>
      <c r="AG64" s="44">
        <f>Displacement_Number!AG64*'Temporary Relocation Numbers'!$I$2</f>
        <v>37.556863450806901</v>
      </c>
      <c r="AH64" s="45">
        <f>Displacement_Number!AH64*'Temporary Relocation Numbers'!$O$2</f>
        <v>12693.023048295669</v>
      </c>
      <c r="AI64" s="45">
        <f>Displacement_Number!AI64*'Temporary Relocation Numbers'!$O$2</f>
        <v>25504.122391165689</v>
      </c>
      <c r="AJ64" s="45">
        <f>Displacement_Number!AJ64*'Temporary Relocation Numbers'!$O$2</f>
        <v>19130.703355686706</v>
      </c>
      <c r="AK64" s="45">
        <f>Displacement_Number!AK64*'Temporary Relocation Numbers'!$O$2</f>
        <v>10386.797527886538</v>
      </c>
      <c r="AL64" s="45">
        <f>Displacement_Number!AL64*'Temporary Relocation Numbers'!$O$2</f>
        <v>6542.7811621030278</v>
      </c>
      <c r="AM64" s="45">
        <f>Displacement_Number!AM64*'Temporary Relocation Numbers'!$O$2</f>
        <v>3335.592166263822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142.62792885616923</v>
      </c>
      <c r="I65" s="44">
        <f>Displacement_Number!I65*'Temporary Relocation Numbers'!$I$2</f>
        <v>174.26987135368125</v>
      </c>
      <c r="J65" s="44">
        <f>Displacement_Number!J65*'Temporary Relocation Numbers'!$I$2</f>
        <v>113.91661658565346</v>
      </c>
      <c r="K65" s="44">
        <f>Displacement_Number!K65*'Temporary Relocation Numbers'!$I$2</f>
        <v>123.69262778462571</v>
      </c>
      <c r="L65" s="44">
        <f>Displacement_Number!L65*'Temporary Relocation Numbers'!$I$2</f>
        <v>101.71246240884018</v>
      </c>
      <c r="M65" s="44">
        <f>Displacement_Number!M65*'Temporary Relocation Numbers'!$I$2</f>
        <v>41.651960807758783</v>
      </c>
      <c r="N65" s="45">
        <f>Displacement_Number!N65*'Temporary Relocation Numbers'!$O$2</f>
        <v>13823.511230164784</v>
      </c>
      <c r="O65" s="45">
        <f>Displacement_Number!O65*'Temporary Relocation Numbers'!$O$2</f>
        <v>28316.523353774166</v>
      </c>
      <c r="P65" s="45">
        <f>Displacement_Number!P65*'Temporary Relocation Numbers'!$O$2</f>
        <v>21465.72256198126</v>
      </c>
      <c r="Q65" s="45">
        <f>Displacement_Number!Q65*'Temporary Relocation Numbers'!$O$2</f>
        <v>10558.257708866928</v>
      </c>
      <c r="R65" s="45">
        <f>Displacement_Number!R65*'Temporary Relocation Numbers'!$O$2</f>
        <v>6772.0041157584228</v>
      </c>
      <c r="S65" s="45">
        <f>Displacement_Number!S65*'Temporary Relocation Numbers'!$O$2</f>
        <v>3697.5770499097398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132.78313181905736</v>
      </c>
      <c r="AC65" s="44">
        <f>Displacement_Number!AC65*'Temporary Relocation Numbers'!$I$2</f>
        <v>159.1418480171408</v>
      </c>
      <c r="AD65" s="44">
        <f>Displacement_Number!AD65*'Temporary Relocation Numbers'!$I$2</f>
        <v>102.93525296625346</v>
      </c>
      <c r="AE65" s="44">
        <f>Displacement_Number!AE65*'Temporary Relocation Numbers'!$I$2</f>
        <v>123.37434406245261</v>
      </c>
      <c r="AF65" s="44">
        <f>Displacement_Number!AF65*'Temporary Relocation Numbers'!$I$2</f>
        <v>99.634783786133752</v>
      </c>
      <c r="AG65" s="44">
        <f>Displacement_Number!AG65*'Temporary Relocation Numbers'!$I$2</f>
        <v>38.096299881929035</v>
      </c>
      <c r="AH65" s="45">
        <f>Displacement_Number!AH65*'Temporary Relocation Numbers'!$O$2</f>
        <v>12869.35264781275</v>
      </c>
      <c r="AI65" s="45">
        <f>Displacement_Number!AI65*'Temporary Relocation Numbers'!$O$2</f>
        <v>25858.421888626443</v>
      </c>
      <c r="AJ65" s="45">
        <f>Displacement_Number!AJ65*'Temporary Relocation Numbers'!$O$2</f>
        <v>19396.464258219796</v>
      </c>
      <c r="AK65" s="45">
        <f>Displacement_Number!AK65*'Temporary Relocation Numbers'!$O$2</f>
        <v>10531.089383450699</v>
      </c>
      <c r="AL65" s="45">
        <f>Displacement_Number!AL65*'Temporary Relocation Numbers'!$O$2</f>
        <v>6633.6725106534786</v>
      </c>
      <c r="AM65" s="45">
        <f>Displacement_Number!AM65*'Temporary Relocation Numbers'!$O$2</f>
        <v>3381.9297194685801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144.67652114666467</v>
      </c>
      <c r="I66" s="44">
        <f>Displacement_Number!I66*'Temporary Relocation Numbers'!$I$2</f>
        <v>176.77294293148427</v>
      </c>
      <c r="J66" s="44">
        <f>Displacement_Number!J66*'Temporary Relocation Numbers'!$I$2</f>
        <v>115.55282279272832</v>
      </c>
      <c r="K66" s="44">
        <f>Displacement_Number!K66*'Temporary Relocation Numbers'!$I$2</f>
        <v>125.46924871506242</v>
      </c>
      <c r="L66" s="44">
        <f>Displacement_Number!L66*'Temporary Relocation Numbers'!$I$2</f>
        <v>103.17337800937578</v>
      </c>
      <c r="M66" s="44">
        <f>Displacement_Number!M66*'Temporary Relocation Numbers'!$I$2</f>
        <v>42.25021590743733</v>
      </c>
      <c r="N66" s="45">
        <f>Displacement_Number!N66*'Temporary Relocation Numbers'!$O$2</f>
        <v>14015.545404361144</v>
      </c>
      <c r="O66" s="45">
        <f>Displacement_Number!O66*'Temporary Relocation Numbers'!$O$2</f>
        <v>28709.892309592578</v>
      </c>
      <c r="P66" s="45">
        <f>Displacement_Number!P66*'Temporary Relocation Numbers'!$O$2</f>
        <v>21763.921206094434</v>
      </c>
      <c r="Q66" s="45">
        <f>Displacement_Number!Q66*'Temporary Relocation Numbers'!$O$2</f>
        <v>10704.931463914796</v>
      </c>
      <c r="R66" s="45">
        <f>Displacement_Number!R66*'Temporary Relocation Numbers'!$O$2</f>
        <v>6866.079795690328</v>
      </c>
      <c r="S66" s="45">
        <f>Displacement_Number!S66*'Temporary Relocation Numbers'!$O$2</f>
        <v>3748.9432435984609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134.69032140200832</v>
      </c>
      <c r="AC66" s="44">
        <f>Displacement_Number!AC66*'Temporary Relocation Numbers'!$I$2</f>
        <v>161.42763289502318</v>
      </c>
      <c r="AD66" s="44">
        <f>Displacement_Number!AD66*'Temporary Relocation Numbers'!$I$2</f>
        <v>104.41373174203036</v>
      </c>
      <c r="AE66" s="44">
        <f>Displacement_Number!AE66*'Temporary Relocation Numbers'!$I$2</f>
        <v>125.14639342275811</v>
      </c>
      <c r="AF66" s="44">
        <f>Displacement_Number!AF66*'Temporary Relocation Numbers'!$I$2</f>
        <v>101.06585729022487</v>
      </c>
      <c r="AG66" s="44">
        <f>Displacement_Number!AG66*'Temporary Relocation Numbers'!$I$2</f>
        <v>38.643484341946149</v>
      </c>
      <c r="AH66" s="45">
        <f>Displacement_Number!AH66*'Temporary Relocation Numbers'!$O$2</f>
        <v>13048.131792055903</v>
      </c>
      <c r="AI66" s="45">
        <f>Displacement_Number!AI66*'Temporary Relocation Numbers'!$O$2</f>
        <v>26217.643262322566</v>
      </c>
      <c r="AJ66" s="45">
        <f>Displacement_Number!AJ66*'Temporary Relocation Numbers'!$O$2</f>
        <v>19665.917071917989</v>
      </c>
      <c r="AK66" s="45">
        <f>Displacement_Number!AK66*'Temporary Relocation Numbers'!$O$2</f>
        <v>10677.385720138736</v>
      </c>
      <c r="AL66" s="45">
        <f>Displacement_Number!AL66*'Temporary Relocation Numbers'!$O$2</f>
        <v>6725.8265083796614</v>
      </c>
      <c r="AM66" s="45">
        <f>Displacement_Number!AM66*'Temporary Relocation Numbers'!$O$2</f>
        <v>3428.9109871114288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146.75453776103791</v>
      </c>
      <c r="I67" s="44">
        <f>Displacement_Number!I67*'Temporary Relocation Numbers'!$I$2</f>
        <v>179.31196660631321</v>
      </c>
      <c r="J67" s="44">
        <f>Displacement_Number!J67*'Temporary Relocation Numbers'!$I$2</f>
        <v>117.2125301432914</v>
      </c>
      <c r="K67" s="44">
        <f>Displacement_Number!K67*'Temporary Relocation Numbers'!$I$2</f>
        <v>127.27138759258294</v>
      </c>
      <c r="L67" s="44">
        <f>Displacement_Number!L67*'Temporary Relocation Numbers'!$I$2</f>
        <v>104.65527702080659</v>
      </c>
      <c r="M67" s="44">
        <f>Displacement_Number!M67*'Temporary Relocation Numbers'!$I$2</f>
        <v>42.857063859825601</v>
      </c>
      <c r="N67" s="45">
        <f>Displacement_Number!N67*'Temporary Relocation Numbers'!$O$2</f>
        <v>14210.247288913097</v>
      </c>
      <c r="O67" s="45">
        <f>Displacement_Number!O67*'Temporary Relocation Numbers'!$O$2</f>
        <v>29108.725888785426</v>
      </c>
      <c r="P67" s="45">
        <f>Displacement_Number!P67*'Temporary Relocation Numbers'!$O$2</f>
        <v>22066.262381682798</v>
      </c>
      <c r="Q67" s="45">
        <f>Displacement_Number!Q67*'Temporary Relocation Numbers'!$O$2</f>
        <v>10853.642789082001</v>
      </c>
      <c r="R67" s="45">
        <f>Displacement_Number!R67*'Temporary Relocation Numbers'!$O$2</f>
        <v>6961.4623610587068</v>
      </c>
      <c r="S67" s="45">
        <f>Displacement_Number!S67*'Temporary Relocation Numbers'!$O$2</f>
        <v>3801.0230088553867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136.62490431463524</v>
      </c>
      <c r="AC67" s="44">
        <f>Displacement_Number!AC67*'Temporary Relocation Numbers'!$I$2</f>
        <v>163.74624893939668</v>
      </c>
      <c r="AD67" s="44">
        <f>Displacement_Number!AD67*'Temporary Relocation Numbers'!$I$2</f>
        <v>105.91344619195615</v>
      </c>
      <c r="AE67" s="44">
        <f>Displacement_Number!AE67*'Temporary Relocation Numbers'!$I$2</f>
        <v>126.94389506780904</v>
      </c>
      <c r="AF67" s="44">
        <f>Displacement_Number!AF67*'Temporary Relocation Numbers'!$I$2</f>
        <v>102.51748557745788</v>
      </c>
      <c r="AG67" s="44">
        <f>Displacement_Number!AG67*'Temporary Relocation Numbers'!$I$2</f>
        <v>39.198528117282926</v>
      </c>
      <c r="AH67" s="45">
        <f>Displacement_Number!AH67*'Temporary Relocation Numbers'!$O$2</f>
        <v>13229.3945097383</v>
      </c>
      <c r="AI67" s="45">
        <f>Displacement_Number!AI67*'Temporary Relocation Numbers'!$O$2</f>
        <v>26581.854886231013</v>
      </c>
      <c r="AJ67" s="45">
        <f>Displacement_Number!AJ67*'Temporary Relocation Numbers'!$O$2</f>
        <v>19939.113084265344</v>
      </c>
      <c r="AK67" s="45">
        <f>Displacement_Number!AK67*'Temporary Relocation Numbers'!$O$2</f>
        <v>10825.714383906054</v>
      </c>
      <c r="AL67" s="45">
        <f>Displacement_Number!AL67*'Temporary Relocation Numbers'!$O$2</f>
        <v>6819.2606958172419</v>
      </c>
      <c r="AM67" s="45">
        <f>Displacement_Number!AM67*'Temporary Relocation Numbers'!$O$2</f>
        <v>3476.5449115781666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148.86240132649473</v>
      </c>
      <c r="I68" s="44">
        <f>Displacement_Number!I68*'Temporary Relocation Numbers'!$I$2</f>
        <v>181.88745876503134</v>
      </c>
      <c r="J68" s="44">
        <f>Displacement_Number!J68*'Temporary Relocation Numbers'!$I$2</f>
        <v>118.89607618877285</v>
      </c>
      <c r="K68" s="44">
        <f>Displacement_Number!K68*'Temporary Relocation Numbers'!$I$2</f>
        <v>129.09941093635419</v>
      </c>
      <c r="L68" s="44">
        <f>Displacement_Number!L68*'Temporary Relocation Numbers'!$I$2</f>
        <v>106.1584608318868</v>
      </c>
      <c r="M68" s="44">
        <f>Displacement_Number!M68*'Temporary Relocation Numbers'!$I$2</f>
        <v>43.472628085714675</v>
      </c>
      <c r="N68" s="45">
        <f>Displacement_Number!N68*'Temporary Relocation Numbers'!$O$2</f>
        <v>14407.653943258472</v>
      </c>
      <c r="O68" s="45">
        <f>Displacement_Number!O68*'Temporary Relocation Numbers'!$O$2</f>
        <v>29513.10000509267</v>
      </c>
      <c r="P68" s="45">
        <f>Displacement_Number!P68*'Temporary Relocation Numbers'!$O$2</f>
        <v>22372.803636181154</v>
      </c>
      <c r="Q68" s="45">
        <f>Displacement_Number!Q68*'Temporary Relocation Numbers'!$O$2</f>
        <v>11004.419989991382</v>
      </c>
      <c r="R68" s="45">
        <f>Displacement_Number!R68*'Temporary Relocation Numbers'!$O$2</f>
        <v>7058.1699669228228</v>
      </c>
      <c r="S68" s="45">
        <f>Displacement_Number!S68*'Temporary Relocation Numbers'!$O$2</f>
        <v>3853.8262585112439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138.58727401258474</v>
      </c>
      <c r="AC68" s="44">
        <f>Displacement_Number!AC68*'Temporary Relocation Numbers'!$I$2</f>
        <v>166.09816771060085</v>
      </c>
      <c r="AD68" s="44">
        <f>Displacement_Number!AD68*'Temporary Relocation Numbers'!$I$2</f>
        <v>107.43470132809047</v>
      </c>
      <c r="AE68" s="44">
        <f>Displacement_Number!AE68*'Temporary Relocation Numbers'!$I$2</f>
        <v>128.76721457365161</v>
      </c>
      <c r="AF68" s="44">
        <f>Displacement_Number!AF68*'Temporary Relocation Numbers'!$I$2</f>
        <v>103.98996388012429</v>
      </c>
      <c r="AG68" s="44">
        <f>Displacement_Number!AG68*'Temporary Relocation Numbers'!$I$2</f>
        <v>39.761544092792285</v>
      </c>
      <c r="AH68" s="45">
        <f>Displacement_Number!AH68*'Temporary Relocation Numbers'!$O$2</f>
        <v>13413.175302294956</v>
      </c>
      <c r="AI68" s="45">
        <f>Displacement_Number!AI68*'Temporary Relocation Numbers'!$O$2</f>
        <v>26951.126084169919</v>
      </c>
      <c r="AJ68" s="45">
        <f>Displacement_Number!AJ68*'Temporary Relocation Numbers'!$O$2</f>
        <v>20216.104295224064</v>
      </c>
      <c r="AK68" s="45">
        <f>Displacement_Number!AK68*'Temporary Relocation Numbers'!$O$2</f>
        <v>10976.103607539962</v>
      </c>
      <c r="AL68" s="45">
        <f>Displacement_Number!AL68*'Temporary Relocation Numbers'!$O$2</f>
        <v>6913.9928571724104</v>
      </c>
      <c r="AM68" s="45">
        <f>Displacement_Number!AM68*'Temporary Relocation Numbers'!$O$2</f>
        <v>3524.8405594808983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151.00054054051662</v>
      </c>
      <c r="I69" s="44">
        <f>Displacement_Number!I69*'Temporary Relocation Numbers'!$I$2</f>
        <v>184.49994321146548</v>
      </c>
      <c r="J69" s="44">
        <f>Displacement_Number!J69*'Temporary Relocation Numbers'!$I$2</f>
        <v>120.60380332891873</v>
      </c>
      <c r="K69" s="44">
        <f>Displacement_Number!K69*'Temporary Relocation Numbers'!$I$2</f>
        <v>130.95369052992825</v>
      </c>
      <c r="L69" s="44">
        <f>Displacement_Number!L69*'Temporary Relocation Numbers'!$I$2</f>
        <v>107.68323516027502</v>
      </c>
      <c r="M69" s="44">
        <f>Displacement_Number!M69*'Temporary Relocation Numbers'!$I$2</f>
        <v>44.097033778612179</v>
      </c>
      <c r="N69" s="45">
        <f>Displacement_Number!N69*'Temporary Relocation Numbers'!$O$2</f>
        <v>14607.802941659336</v>
      </c>
      <c r="O69" s="45">
        <f>Displacement_Number!O69*'Temporary Relocation Numbers'!$O$2</f>
        <v>29923.091626836744</v>
      </c>
      <c r="P69" s="45">
        <f>Displacement_Number!P69*'Temporary Relocation Numbers'!$O$2</f>
        <v>22683.603316464716</v>
      </c>
      <c r="Q69" s="45">
        <f>Displacement_Number!Q69*'Temporary Relocation Numbers'!$O$2</f>
        <v>11157.291765483315</v>
      </c>
      <c r="R69" s="45">
        <f>Displacement_Number!R69*'Temporary Relocation Numbers'!$O$2</f>
        <v>7156.2210205493366</v>
      </c>
      <c r="S69" s="45">
        <f>Displacement_Number!S69*'Temporary Relocation Numbers'!$O$2</f>
        <v>3907.3630431043307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140.57782960278246</v>
      </c>
      <c r="AC69" s="44">
        <f>Displacement_Number!AC69*'Temporary Relocation Numbers'!$I$2</f>
        <v>168.48386754208684</v>
      </c>
      <c r="AD69" s="44">
        <f>Displacement_Number!AD69*'Temporary Relocation Numbers'!$I$2</f>
        <v>108.97780654343964</v>
      </c>
      <c r="AE69" s="44">
        <f>Displacement_Number!AE69*'Temporary Relocation Numbers'!$I$2</f>
        <v>130.61672276717081</v>
      </c>
      <c r="AF69" s="44">
        <f>Displacement_Number!AF69*'Temporary Relocation Numbers'!$I$2</f>
        <v>105.48359167099375</v>
      </c>
      <c r="AG69" s="44">
        <f>Displacement_Number!AG69*'Temporary Relocation Numbers'!$I$2</f>
        <v>40.332646774713957</v>
      </c>
      <c r="AH69" s="45">
        <f>Displacement_Number!AH69*'Temporary Relocation Numbers'!$O$2</f>
        <v>13599.509150449723</v>
      </c>
      <c r="AI69" s="45">
        <f>Displacement_Number!AI69*'Temporary Relocation Numbers'!$O$2</f>
        <v>27325.527142993666</v>
      </c>
      <c r="AJ69" s="45">
        <f>Displacement_Number!AJ69*'Temporary Relocation Numbers'!$O$2</f>
        <v>20496.943427132133</v>
      </c>
      <c r="AK69" s="45">
        <f>Displacement_Number!AK69*'Temporary Relocation Numbers'!$O$2</f>
        <v>11128.58201603347</v>
      </c>
      <c r="AL69" s="45">
        <f>Displacement_Number!AL69*'Temporary Relocation Numbers'!$O$2</f>
        <v>7010.0410237069282</v>
      </c>
      <c r="AM69" s="45">
        <f>Displacement_Number!AM69*'Temporary Relocation Numbers'!$O$2</f>
        <v>3573.8071233837582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153.16939025804913</v>
      </c>
      <c r="I70" s="44">
        <f>Displacement_Number!I70*'Temporary Relocation Numbers'!$I$2</f>
        <v>187.14995127293719</v>
      </c>
      <c r="J70" s="44">
        <f>Displacement_Number!J70*'Temporary Relocation Numbers'!$I$2</f>
        <v>122.33605888142841</v>
      </c>
      <c r="K70" s="44">
        <f>Displacement_Number!K70*'Temporary Relocation Numbers'!$I$2</f>
        <v>132.83460349685544</v>
      </c>
      <c r="L70" s="44">
        <f>Displacement_Number!L70*'Temporary Relocation Numbers'!$I$2</f>
        <v>109.22991011471123</v>
      </c>
      <c r="M70" s="44">
        <f>Displacement_Number!M70*'Temporary Relocation Numbers'!$I$2</f>
        <v>44.730407930204059</v>
      </c>
      <c r="N70" s="45">
        <f>Displacement_Number!N70*'Temporary Relocation Numbers'!$O$2</f>
        <v>14810.732380353858</v>
      </c>
      <c r="O70" s="45">
        <f>Displacement_Number!O70*'Temporary Relocation Numbers'!$O$2</f>
        <v>30338.778791572619</v>
      </c>
      <c r="P70" s="45">
        <f>Displacement_Number!P70*'Temporary Relocation Numbers'!$O$2</f>
        <v>22998.720579954879</v>
      </c>
      <c r="Q70" s="45">
        <f>Displacement_Number!Q70*'Temporary Relocation Numbers'!$O$2</f>
        <v>11312.287213078209</v>
      </c>
      <c r="R70" s="45">
        <f>Displacement_Number!R70*'Temporary Relocation Numbers'!$O$2</f>
        <v>7255.6341849159298</v>
      </c>
      <c r="S70" s="45">
        <f>Displacement_Number!S70*'Temporary Relocation Numbers'!$O$2</f>
        <v>3961.6435527935455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142.59697592460321</v>
      </c>
      <c r="AC70" s="44">
        <f>Displacement_Number!AC70*'Temporary Relocation Numbers'!$I$2</f>
        <v>170.90383363770087</v>
      </c>
      <c r="AD70" s="44">
        <f>Displacement_Number!AD70*'Temporary Relocation Numbers'!$I$2</f>
        <v>110.54307567488114</v>
      </c>
      <c r="AE70" s="44">
        <f>Displacement_Number!AE70*'Temporary Relocation Numbers'!$I$2</f>
        <v>132.49279580150926</v>
      </c>
      <c r="AF70" s="44">
        <f>Displacement_Number!AF70*'Temporary Relocation Numbers'!$I$2</f>
        <v>106.99867272422057</v>
      </c>
      <c r="AG70" s="44">
        <f>Displacement_Number!AG70*'Temporary Relocation Numbers'!$I$2</f>
        <v>40.911952313962708</v>
      </c>
      <c r="AH70" s="45">
        <f>Displacement_Number!AH70*'Temporary Relocation Numbers'!$O$2</f>
        <v>13788.431520873508</v>
      </c>
      <c r="AI70" s="45">
        <f>Displacement_Number!AI70*'Temporary Relocation Numbers'!$O$2</f>
        <v>27705.129325971207</v>
      </c>
      <c r="AJ70" s="45">
        <f>Displacement_Number!AJ70*'Temporary Relocation Numbers'!$O$2</f>
        <v>20781.683934738452</v>
      </c>
      <c r="AK70" s="45">
        <f>Displacement_Number!AK70*'Temporary Relocation Numbers'!$O$2</f>
        <v>11283.178632033756</v>
      </c>
      <c r="AL70" s="45">
        <f>Displacement_Number!AL70*'Temporary Relocation Numbers'!$O$2</f>
        <v>7107.4234771701731</v>
      </c>
      <c r="AM70" s="45">
        <f>Displacement_Number!AM70*'Temporary Relocation Numbers'!$O$2</f>
        <v>3623.4539235526245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152.87403076267086</v>
      </c>
      <c r="I71" s="44">
        <f>Displacement_Number!I71*'Temporary Relocation Numbers'!$I$2</f>
        <v>186.78906640504727</v>
      </c>
      <c r="J71" s="44">
        <f>Displacement_Number!J71*'Temporary Relocation Numbers'!$I$2</f>
        <v>122.10015589482701</v>
      </c>
      <c r="K71" s="44">
        <f>Displacement_Number!K71*'Temporary Relocation Numbers'!$I$2</f>
        <v>132.57845596377777</v>
      </c>
      <c r="L71" s="44">
        <f>Displacement_Number!L71*'Temporary Relocation Numbers'!$I$2</f>
        <v>109.01927996806545</v>
      </c>
      <c r="M71" s="44">
        <f>Displacement_Number!M71*'Temporary Relocation Numbers'!$I$2</f>
        <v>44.644153420134685</v>
      </c>
      <c r="N71" s="45">
        <f>Displacement_Number!N71*'Temporary Relocation Numbers'!$O$2</f>
        <v>14775.303793025034</v>
      </c>
      <c r="O71" s="45">
        <f>Displacement_Number!O71*'Temporary Relocation Numbers'!$O$2</f>
        <v>30266.20573804199</v>
      </c>
      <c r="P71" s="45">
        <f>Displacement_Number!P71*'Temporary Relocation Numbers'!$O$2</f>
        <v>22943.705597603366</v>
      </c>
      <c r="Q71" s="45">
        <f>Displacement_Number!Q71*'Temporary Relocation Numbers'!$O$2</f>
        <v>11285.227217318046</v>
      </c>
      <c r="R71" s="45">
        <f>Displacement_Number!R71*'Temporary Relocation Numbers'!$O$2</f>
        <v>7238.2780635071549</v>
      </c>
      <c r="S71" s="45">
        <f>Displacement_Number!S71*'Temporary Relocation Numbers'!$O$2</f>
        <v>3952.1669495458891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142.322003420106</v>
      </c>
      <c r="AC71" s="44">
        <f>Displacement_Number!AC71*'Temporary Relocation Numbers'!$I$2</f>
        <v>170.57427647241863</v>
      </c>
      <c r="AD71" s="44">
        <f>Displacement_Number!AD71*'Temporary Relocation Numbers'!$I$2</f>
        <v>110.32991332570752</v>
      </c>
      <c r="AE71" s="44">
        <f>Displacement_Number!AE71*'Temporary Relocation Numbers'!$I$2</f>
        <v>132.23730738281628</v>
      </c>
      <c r="AF71" s="44">
        <f>Displacement_Number!AF71*'Temporary Relocation Numbers'!$I$2</f>
        <v>106.79234511575565</v>
      </c>
      <c r="AG71" s="44">
        <f>Displacement_Number!AG71*'Temporary Relocation Numbers'!$I$2</f>
        <v>40.833061005653413</v>
      </c>
      <c r="AH71" s="45">
        <f>Displacement_Number!AH71*'Temporary Relocation Numbers'!$O$2</f>
        <v>13755.448368000336</v>
      </c>
      <c r="AI71" s="45">
        <f>Displacement_Number!AI71*'Temporary Relocation Numbers'!$O$2</f>
        <v>27638.856195880511</v>
      </c>
      <c r="AJ71" s="45">
        <f>Displacement_Number!AJ71*'Temporary Relocation Numbers'!$O$2</f>
        <v>20731.972300957368</v>
      </c>
      <c r="AK71" s="45">
        <f>Displacement_Number!AK71*'Temporary Relocation Numbers'!$O$2</f>
        <v>11256.188266584848</v>
      </c>
      <c r="AL71" s="45">
        <f>Displacement_Number!AL71*'Temporary Relocation Numbers'!$O$2</f>
        <v>7090.421888938261</v>
      </c>
      <c r="AM71" s="45">
        <f>Displacement_Number!AM71*'Temporary Relocation Numbers'!$O$2</f>
        <v>3614.7862999357908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155.06978977949839</v>
      </c>
      <c r="I72" s="44">
        <f>Displacement_Number!I72*'Temporary Relocation Numbers'!$I$2</f>
        <v>189.47195358187858</v>
      </c>
      <c r="J72" s="44">
        <f>Displacement_Number!J72*'Temporary Relocation Numbers'!$I$2</f>
        <v>123.85390384616045</v>
      </c>
      <c r="K72" s="44">
        <f>Displacement_Number!K72*'Temporary Relocation Numbers'!$I$2</f>
        <v>134.48270574817363</v>
      </c>
      <c r="L72" s="44">
        <f>Displacement_Number!L72*'Temporary Relocation Numbers'!$I$2</f>
        <v>110.58514479025723</v>
      </c>
      <c r="M72" s="44">
        <f>Displacement_Number!M72*'Temporary Relocation Numbers'!$I$2</f>
        <v>45.285385956045751</v>
      </c>
      <c r="N72" s="45">
        <f>Displacement_Number!N72*'Temporary Relocation Numbers'!$O$2</f>
        <v>14980.560128781639</v>
      </c>
      <c r="O72" s="45">
        <f>Displacement_Number!O72*'Temporary Relocation Numbers'!$O$2</f>
        <v>30686.659393281134</v>
      </c>
      <c r="P72" s="45">
        <f>Displacement_Number!P72*'Temporary Relocation Numbers'!$O$2</f>
        <v>23262.436163526858</v>
      </c>
      <c r="Q72" s="45">
        <f>Displacement_Number!Q72*'Temporary Relocation Numbers'!$O$2</f>
        <v>11441.999925294513</v>
      </c>
      <c r="R72" s="45">
        <f>Displacement_Number!R72*'Temporary Relocation Numbers'!$O$2</f>
        <v>7338.8311521823462</v>
      </c>
      <c r="S72" s="45">
        <f>Displacement_Number!S72*'Temporary Relocation Numbers'!$O$2</f>
        <v>4007.0698684791096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144.3662016449033</v>
      </c>
      <c r="AC72" s="44">
        <f>Displacement_Number!AC72*'Temporary Relocation Numbers'!$I$2</f>
        <v>173.02426751232653</v>
      </c>
      <c r="AD72" s="44">
        <f>Displacement_Number!AD72*'Temporary Relocation Numbers'!$I$2</f>
        <v>111.91460302612379</v>
      </c>
      <c r="AE72" s="44">
        <f>Displacement_Number!AE72*'Temporary Relocation Numbers'!$I$2</f>
        <v>134.13665718472993</v>
      </c>
      <c r="AF72" s="44">
        <f>Displacement_Number!AF72*'Temporary Relocation Numbers'!$I$2</f>
        <v>108.32622404565787</v>
      </c>
      <c r="AG72" s="44">
        <f>Displacement_Number!AG72*'Temporary Relocation Numbers'!$I$2</f>
        <v>41.419554090453566</v>
      </c>
      <c r="AH72" s="45">
        <f>Displacement_Number!AH72*'Temporary Relocation Numbers'!$O$2</f>
        <v>13946.537022978637</v>
      </c>
      <c r="AI72" s="45">
        <f>Displacement_Number!AI72*'Temporary Relocation Numbers'!$O$2</f>
        <v>28022.811099734899</v>
      </c>
      <c r="AJ72" s="45">
        <f>Displacement_Number!AJ72*'Temporary Relocation Numbers'!$O$2</f>
        <v>21019.977794929728</v>
      </c>
      <c r="AK72" s="45">
        <f>Displacement_Number!AK72*'Temporary Relocation Numbers'!$O$2</f>
        <v>11412.55756975115</v>
      </c>
      <c r="AL72" s="45">
        <f>Displacement_Number!AL72*'Temporary Relocation Numbers'!$O$2</f>
        <v>7188.920981496949</v>
      </c>
      <c r="AM72" s="45">
        <f>Displacement_Number!AM72*'Temporary Relocation Numbers'!$O$2</f>
        <v>3665.0023767665266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157.29708690411263</v>
      </c>
      <c r="I73" s="44">
        <f>Displacement_Number!I73*'Temporary Relocation Numbers'!$I$2</f>
        <v>192.19337558166359</v>
      </c>
      <c r="J73" s="44">
        <f>Displacement_Number!J73*'Temporary Relocation Numbers'!$I$2</f>
        <v>125.63284121559303</v>
      </c>
      <c r="K73" s="44">
        <f>Displacement_Number!K73*'Temporary Relocation Numbers'!$I$2</f>
        <v>136.41430663735503</v>
      </c>
      <c r="L73" s="44">
        <f>Displacement_Number!L73*'Temporary Relocation Numbers'!$I$2</f>
        <v>112.17350042913844</v>
      </c>
      <c r="M73" s="44">
        <f>Displacement_Number!M73*'Temporary Relocation Numbers'!$I$2</f>
        <v>45.935828637823874</v>
      </c>
      <c r="N73" s="45">
        <f>Displacement_Number!N73*'Temporary Relocation Numbers'!$O$2</f>
        <v>15188.667855207328</v>
      </c>
      <c r="O73" s="45">
        <f>Displacement_Number!O73*'Temporary Relocation Numbers'!$O$2</f>
        <v>31112.953928534575</v>
      </c>
      <c r="P73" s="45">
        <f>Displacement_Number!P73*'Temporary Relocation Numbers'!$O$2</f>
        <v>23585.594487347695</v>
      </c>
      <c r="Q73" s="45">
        <f>Displacement_Number!Q73*'Temporary Relocation Numbers'!$O$2</f>
        <v>11600.950496551259</v>
      </c>
      <c r="R73" s="45">
        <f>Displacement_Number!R73*'Temporary Relocation Numbers'!$O$2</f>
        <v>7440.7811094985864</v>
      </c>
      <c r="S73" s="45">
        <f>Displacement_Number!S73*'Temporary Relocation Numbers'!$O$2</f>
        <v>4062.7354906447267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146.43976108077018</v>
      </c>
      <c r="AC73" s="44">
        <f>Displacement_Number!AC73*'Temporary Relocation Numbers'!$I$2</f>
        <v>175.5094482433166</v>
      </c>
      <c r="AD73" s="44">
        <f>Displacement_Number!AD73*'Temporary Relocation Numbers'!$I$2</f>
        <v>113.52205392856506</v>
      </c>
      <c r="AE73" s="44">
        <f>Displacement_Number!AE73*'Temporary Relocation Numbers'!$I$2</f>
        <v>136.06328771204116</v>
      </c>
      <c r="AF73" s="44">
        <f>Displacement_Number!AF73*'Temporary Relocation Numbers'!$I$2</f>
        <v>109.88213437274538</v>
      </c>
      <c r="AG73" s="44">
        <f>Displacement_Number!AG73*'Temporary Relocation Numbers'!$I$2</f>
        <v>42.01447108788841</v>
      </c>
      <c r="AH73" s="45">
        <f>Displacement_Number!AH73*'Temporary Relocation Numbers'!$O$2</f>
        <v>14140.280253299345</v>
      </c>
      <c r="AI73" s="45">
        <f>Displacement_Number!AI73*'Temporary Relocation Numbers'!$O$2</f>
        <v>28412.099848345708</v>
      </c>
      <c r="AJ73" s="45">
        <f>Displacement_Number!AJ73*'Temporary Relocation Numbers'!$O$2</f>
        <v>21311.98421864261</v>
      </c>
      <c r="AK73" s="45">
        <f>Displacement_Number!AK73*'Temporary Relocation Numbers'!$O$2</f>
        <v>11571.099132157757</v>
      </c>
      <c r="AL73" s="45">
        <f>Displacement_Number!AL73*'Temporary Relocation Numbers'!$O$2</f>
        <v>7288.7884088863229</v>
      </c>
      <c r="AM73" s="45">
        <f>Displacement_Number!AM73*'Temporary Relocation Numbers'!$O$2</f>
        <v>3715.9160479121219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159.55637512440305</v>
      </c>
      <c r="I74" s="44">
        <f>Displacement_Number!I74*'Temporary Relocation Numbers'!$I$2</f>
        <v>194.95388588745325</v>
      </c>
      <c r="J74" s="44">
        <f>Displacement_Number!J74*'Temporary Relocation Numbers'!$I$2</f>
        <v>127.43732980356687</v>
      </c>
      <c r="K74" s="44">
        <f>Displacement_Number!K74*'Temporary Relocation Numbers'!$I$2</f>
        <v>138.37365148048448</v>
      </c>
      <c r="L74" s="44">
        <f>Displacement_Number!L74*'Temporary Relocation Numbers'!$I$2</f>
        <v>113.78466992462174</v>
      </c>
      <c r="M74" s="44">
        <f>Displacement_Number!M74*'Temporary Relocation Numbers'!$I$2</f>
        <v>46.595613752560169</v>
      </c>
      <c r="N74" s="45">
        <f>Displacement_Number!N74*'Temporary Relocation Numbers'!$O$2</f>
        <v>15399.666583399689</v>
      </c>
      <c r="O74" s="45">
        <f>Displacement_Number!O74*'Temporary Relocation Numbers'!$O$2</f>
        <v>31545.170484443894</v>
      </c>
      <c r="P74" s="45">
        <f>Displacement_Number!P74*'Temporary Relocation Numbers'!$O$2</f>
        <v>23913.242078823925</v>
      </c>
      <c r="Q74" s="45">
        <f>Displacement_Number!Q74*'Temporary Relocation Numbers'!$O$2</f>
        <v>11762.109185642988</v>
      </c>
      <c r="R74" s="45">
        <f>Displacement_Number!R74*'Temporary Relocation Numbers'!$O$2</f>
        <v>7544.147340548514</v>
      </c>
      <c r="S74" s="45">
        <f>Displacement_Number!S74*'Temporary Relocation Numbers'!$O$2</f>
        <v>4119.1744114032781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148.54310344841116</v>
      </c>
      <c r="AC74" s="44">
        <f>Displacement_Number!AC74*'Temporary Relocation Numbers'!$I$2</f>
        <v>178.03032410166935</v>
      </c>
      <c r="AD74" s="44">
        <f>Displacement_Number!AD74*'Temporary Relocation Numbers'!$I$2</f>
        <v>115.15259295654035</v>
      </c>
      <c r="AE74" s="44">
        <f>Displacement_Number!AE74*'Temporary Relocation Numbers'!$I$2</f>
        <v>138.01759080303987</v>
      </c>
      <c r="AF74" s="44">
        <f>Displacement_Number!AF74*'Temporary Relocation Numbers'!$I$2</f>
        <v>111.46039253820044</v>
      </c>
      <c r="AG74" s="44">
        <f>Displacement_Number!AG74*'Temporary Relocation Numbers'!$I$2</f>
        <v>42.617932992230365</v>
      </c>
      <c r="AH74" s="45">
        <f>Displacement_Number!AH74*'Temporary Relocation Numbers'!$O$2</f>
        <v>14336.714935930633</v>
      </c>
      <c r="AI74" s="45">
        <f>Displacement_Number!AI74*'Temporary Relocation Numbers'!$O$2</f>
        <v>28806.796538695675</v>
      </c>
      <c r="AJ74" s="45">
        <f>Displacement_Number!AJ74*'Temporary Relocation Numbers'!$O$2</f>
        <v>21608.047152420411</v>
      </c>
      <c r="AK74" s="45">
        <f>Displacement_Number!AK74*'Temporary Relocation Numbers'!$O$2</f>
        <v>11731.843130508871</v>
      </c>
      <c r="AL74" s="45">
        <f>Displacement_Number!AL74*'Temporary Relocation Numbers'!$O$2</f>
        <v>7390.0431798115405</v>
      </c>
      <c r="AM74" s="45">
        <f>Displacement_Number!AM74*'Temporary Relocation Numbers'!$O$2</f>
        <v>3767.5370042496615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161.84811393461092</v>
      </c>
      <c r="I75" s="44">
        <f>Displacement_Number!I75*'Temporary Relocation Numbers'!$I$2</f>
        <v>197.75404593208182</v>
      </c>
      <c r="J75" s="44">
        <f>Displacement_Number!J75*'Temporary Relocation Numbers'!$I$2</f>
        <v>129.26773660713326</v>
      </c>
      <c r="K75" s="44">
        <f>Displacement_Number!K75*'Temporary Relocation Numbers'!$I$2</f>
        <v>140.36113876929232</v>
      </c>
      <c r="L75" s="44">
        <f>Displacement_Number!L75*'Temporary Relocation Numbers'!$I$2</f>
        <v>115.41898095650396</v>
      </c>
      <c r="M75" s="44">
        <f>Displacement_Number!M75*'Temporary Relocation Numbers'!$I$2</f>
        <v>47.264875487410563</v>
      </c>
      <c r="N75" s="45">
        <f>Displacement_Number!N75*'Temporary Relocation Numbers'!$O$2</f>
        <v>15613.596474727829</v>
      </c>
      <c r="O75" s="45">
        <f>Displacement_Number!O75*'Temporary Relocation Numbers'!$O$2</f>
        <v>31983.391328844467</v>
      </c>
      <c r="P75" s="45">
        <f>Displacement_Number!P75*'Temporary Relocation Numbers'!$O$2</f>
        <v>24245.441302198084</v>
      </c>
      <c r="Q75" s="45">
        <f>Displacement_Number!Q75*'Temporary Relocation Numbers'!$O$2</f>
        <v>11925.506667416183</v>
      </c>
      <c r="R75" s="45">
        <f>Displacement_Number!R75*'Temporary Relocation Numbers'!$O$2</f>
        <v>7648.9495199974363</v>
      </c>
      <c r="S75" s="45">
        <f>Displacement_Number!S75*'Temporary Relocation Numbers'!$O$2</f>
        <v>4176.3973733044841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150.67665652578603</v>
      </c>
      <c r="AC75" s="44">
        <f>Displacement_Number!AC75*'Temporary Relocation Numbers'!$I$2</f>
        <v>180.58740778334345</v>
      </c>
      <c r="AD75" s="44">
        <f>Displacement_Number!AD75*'Temporary Relocation Numbers'!$I$2</f>
        <v>116.80655172922383</v>
      </c>
      <c r="AE75" s="44">
        <f>Displacement_Number!AE75*'Temporary Relocation Numbers'!$I$2</f>
        <v>139.99996392406433</v>
      </c>
      <c r="AF75" s="44">
        <f>Displacement_Number!AF75*'Temporary Relocation Numbers'!$I$2</f>
        <v>113.06131952831062</v>
      </c>
      <c r="AG75" s="44">
        <f>Displacement_Number!AG75*'Temporary Relocation Numbers'!$I$2</f>
        <v>43.230062535615779</v>
      </c>
      <c r="AH75" s="45">
        <f>Displacement_Number!AH75*'Temporary Relocation Numbers'!$O$2</f>
        <v>14535.87846013007</v>
      </c>
      <c r="AI75" s="45">
        <f>Displacement_Number!AI75*'Temporary Relocation Numbers'!$O$2</f>
        <v>29206.976297111876</v>
      </c>
      <c r="AJ75" s="45">
        <f>Displacement_Number!AJ75*'Temporary Relocation Numbers'!$O$2</f>
        <v>21908.222948701205</v>
      </c>
      <c r="AK75" s="45">
        <f>Displacement_Number!AK75*'Temporary Relocation Numbers'!$O$2</f>
        <v>11894.820160718991</v>
      </c>
      <c r="AL75" s="45">
        <f>Displacement_Number!AL75*'Temporary Relocation Numbers'!$O$2</f>
        <v>7492.7045670438838</v>
      </c>
      <c r="AM75" s="45">
        <f>Displacement_Number!AM75*'Temporary Relocation Numbers'!$O$2</f>
        <v>3819.8750712804572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164.17276942878158</v>
      </c>
      <c r="I76" s="44">
        <f>Displacement_Number!I76*'Temporary Relocation Numbers'!$I$2</f>
        <v>200.59442521235087</v>
      </c>
      <c r="J76" s="44">
        <f>Displacement_Number!J76*'Temporary Relocation Numbers'!$I$2</f>
        <v>131.12443389459241</v>
      </c>
      <c r="K76" s="44">
        <f>Displacement_Number!K76*'Temporary Relocation Numbers'!$I$2</f>
        <v>142.37717271912206</v>
      </c>
      <c r="L76" s="44">
        <f>Displacement_Number!L76*'Temporary Relocation Numbers'!$I$2</f>
        <v>117.07676591110972</v>
      </c>
      <c r="M76" s="44">
        <f>Displacement_Number!M76*'Temporary Relocation Numbers'!$I$2</f>
        <v>47.943749956886876</v>
      </c>
      <c r="N76" s="45">
        <f>Displacement_Number!N76*'Temporary Relocation Numbers'!$O$2</f>
        <v>15830.498248476659</v>
      </c>
      <c r="O76" s="45">
        <f>Displacement_Number!O76*'Temporary Relocation Numbers'!$O$2</f>
        <v>32427.699872424288</v>
      </c>
      <c r="P76" s="45">
        <f>Displacement_Number!P76*'Temporary Relocation Numbers'!$O$2</f>
        <v>24582.255388067533</v>
      </c>
      <c r="Q76" s="45">
        <f>Displacement_Number!Q76*'Temporary Relocation Numbers'!$O$2</f>
        <v>12091.174042847771</v>
      </c>
      <c r="R76" s="45">
        <f>Displacement_Number!R76*'Temporary Relocation Numbers'!$O$2</f>
        <v>7755.2075958282076</v>
      </c>
      <c r="S76" s="45">
        <f>Displacement_Number!S76*'Temporary Relocation Numbers'!$O$2</f>
        <v>4234.4152681319783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152.84085423511149</v>
      </c>
      <c r="AC76" s="44">
        <f>Displacement_Number!AC76*'Temporary Relocation Numbers'!$I$2</f>
        <v>183.18121934824802</v>
      </c>
      <c r="AD76" s="44">
        <f>Displacement_Number!AD76*'Temporary Relocation Numbers'!$I$2</f>
        <v>118.48426662889925</v>
      </c>
      <c r="AE76" s="44">
        <f>Displacement_Number!AE76*'Temporary Relocation Numbers'!$I$2</f>
        <v>142.01081025033824</v>
      </c>
      <c r="AF76" s="44">
        <f>Displacement_Number!AF76*'Temporary Relocation Numbers'!$I$2</f>
        <v>114.68524093975108</v>
      </c>
      <c r="AG76" s="44">
        <f>Displacement_Number!AG76*'Temporary Relocation Numbers'!$I$2</f>
        <v>43.850984213006235</v>
      </c>
      <c r="AH76" s="45">
        <f>Displacement_Number!AH76*'Temporary Relocation Numbers'!$O$2</f>
        <v>14737.808734561257</v>
      </c>
      <c r="AI76" s="45">
        <f>Displacement_Number!AI76*'Temporary Relocation Numbers'!$O$2</f>
        <v>29612.715293565227</v>
      </c>
      <c r="AJ76" s="45">
        <f>Displacement_Number!AJ76*'Temporary Relocation Numbers'!$O$2</f>
        <v>22212.568742762782</v>
      </c>
      <c r="AK76" s="45">
        <f>Displacement_Number!AK76*'Temporary Relocation Numbers'!$O$2</f>
        <v>12060.06124373656</v>
      </c>
      <c r="AL76" s="45">
        <f>Displacement_Number!AL76*'Temporary Relocation Numbers'!$O$2</f>
        <v>7596.7921110891202</v>
      </c>
      <c r="AM76" s="45">
        <f>Displacement_Number!AM76*'Temporary Relocation Numbers'!$O$2</f>
        <v>3872.9402110002356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166.53081439555837</v>
      </c>
      <c r="I77" s="44">
        <f>Displacement_Number!I77*'Temporary Relocation Numbers'!$I$2</f>
        <v>203.47560140485376</v>
      </c>
      <c r="J77" s="44">
        <f>Displacement_Number!J77*'Temporary Relocation Numbers'!$I$2</f>
        <v>133.00779928120565</v>
      </c>
      <c r="K77" s="44">
        <f>Displacement_Number!K77*'Temporary Relocation Numbers'!$I$2</f>
        <v>144.4221633511396</v>
      </c>
      <c r="L77" s="44">
        <f>Displacement_Number!L77*'Temporary Relocation Numbers'!$I$2</f>
        <v>118.7583619488921</v>
      </c>
      <c r="M77" s="44">
        <f>Displacement_Number!M77*'Temporary Relocation Numbers'!$I$2</f>
        <v>48.632375230539743</v>
      </c>
      <c r="N77" s="45">
        <f>Displacement_Number!N77*'Temporary Relocation Numbers'!$O$2</f>
        <v>16050.413189597366</v>
      </c>
      <c r="O77" s="45">
        <f>Displacement_Number!O77*'Temporary Relocation Numbers'!$O$2</f>
        <v>32878.180684600273</v>
      </c>
      <c r="P77" s="45">
        <f>Displacement_Number!P77*'Temporary Relocation Numbers'!$O$2</f>
        <v>24923.74844541974</v>
      </c>
      <c r="Q77" s="45">
        <f>Displacement_Number!Q77*'Temporary Relocation Numbers'!$O$2</f>
        <v>12259.142844964852</v>
      </c>
      <c r="R77" s="45">
        <f>Displacement_Number!R77*'Temporary Relocation Numbers'!$O$2</f>
        <v>7862.9417931381104</v>
      </c>
      <c r="S77" s="45">
        <f>Displacement_Number!S77*'Temporary Relocation Numbers'!$O$2</f>
        <v>4293.2391389764425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155.03613673111224</v>
      </c>
      <c r="AC77" s="44">
        <f>Displacement_Number!AC77*'Temporary Relocation Numbers'!$I$2</f>
        <v>185.8122863260123</v>
      </c>
      <c r="AD77" s="44">
        <f>Displacement_Number!AD77*'Temporary Relocation Numbers'!$I$2</f>
        <v>120.18607886937387</v>
      </c>
      <c r="AE77" s="44">
        <f>Displacement_Number!AE77*'Temporary Relocation Numbers'!$I$2</f>
        <v>144.05053874796812</v>
      </c>
      <c r="AF77" s="44">
        <f>Displacement_Number!AF77*'Temporary Relocation Numbers'!$I$2</f>
        <v>116.33248704580451</v>
      </c>
      <c r="AG77" s="44">
        <f>Displacement_Number!AG77*'Temporary Relocation Numbers'!$I$2</f>
        <v>44.4808243075083</v>
      </c>
      <c r="AH77" s="45">
        <f>Displacement_Number!AH77*'Temporary Relocation Numbers'!$O$2</f>
        <v>14942.544194509352</v>
      </c>
      <c r="AI77" s="45">
        <f>Displacement_Number!AI77*'Temporary Relocation Numbers'!$O$2</f>
        <v>30024.090756168589</v>
      </c>
      <c r="AJ77" s="45">
        <f>Displacement_Number!AJ77*'Temporary Relocation Numbers'!$O$2</f>
        <v>22521.142463597786</v>
      </c>
      <c r="AK77" s="45">
        <f>Displacement_Number!AK77*'Temporary Relocation Numbers'!$O$2</f>
        <v>12227.597831448429</v>
      </c>
      <c r="AL77" s="45">
        <f>Displacement_Number!AL77*'Temporary Relocation Numbers'!$O$2</f>
        <v>7702.325623906836</v>
      </c>
      <c r="AM77" s="45">
        <f>Displacement_Number!AM77*'Temporary Relocation Numbers'!$O$2</f>
        <v>3926.7425237952939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168.92272841433868</v>
      </c>
      <c r="I78" s="44">
        <f>Displacement_Number!I78*'Temporary Relocation Numbers'!$I$2</f>
        <v>206.39816048346353</v>
      </c>
      <c r="J78" s="44">
        <f>Displacement_Number!J78*'Temporary Relocation Numbers'!$I$2</f>
        <v>134.91821580599461</v>
      </c>
      <c r="K78" s="44">
        <f>Displacement_Number!K78*'Temporary Relocation Numbers'!$I$2</f>
        <v>146.49652657572361</v>
      </c>
      <c r="L78" s="44">
        <f>Displacement_Number!L78*'Temporary Relocation Numbers'!$I$2</f>
        <v>120.46411107300443</v>
      </c>
      <c r="M78" s="44">
        <f>Displacement_Number!M78*'Temporary Relocation Numbers'!$I$2</f>
        <v>49.330891361039221</v>
      </c>
      <c r="N78" s="45">
        <f>Displacement_Number!N78*'Temporary Relocation Numbers'!$O$2</f>
        <v>16273.383156565595</v>
      </c>
      <c r="O78" s="45">
        <f>Displacement_Number!O78*'Temporary Relocation Numbers'!$O$2</f>
        <v>33334.919509615196</v>
      </c>
      <c r="P78" s="45">
        <f>Displacement_Number!P78*'Temporary Relocation Numbers'!$O$2</f>
        <v>25269.985473834779</v>
      </c>
      <c r="Q78" s="45">
        <f>Displacement_Number!Q78*'Temporary Relocation Numbers'!$O$2</f>
        <v>12429.445044846669</v>
      </c>
      <c r="R78" s="45">
        <f>Displacement_Number!R78*'Temporary Relocation Numbers'!$O$2</f>
        <v>7972.1726179884863</v>
      </c>
      <c r="S78" s="45">
        <f>Displacement_Number!S78*'Temporary Relocation Numbers'!$O$2</f>
        <v>4352.8801823375379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157.26295049053971</v>
      </c>
      <c r="AC78" s="44">
        <f>Displacement_Number!AC78*'Temporary Relocation Numbers'!$I$2</f>
        <v>188.48114382327472</v>
      </c>
      <c r="AD78" s="44">
        <f>Displacement_Number!AD78*'Temporary Relocation Numbers'!$I$2</f>
        <v>121.91233456537412</v>
      </c>
      <c r="AE78" s="44">
        <f>Displacement_Number!AE78*'Temporary Relocation Numbers'!$I$2</f>
        <v>146.11956425711921</v>
      </c>
      <c r="AF78" s="44">
        <f>Displacement_Number!AF78*'Temporary Relocation Numbers'!$I$2</f>
        <v>118.003392863532</v>
      </c>
      <c r="AG78" s="44">
        <f>Displacement_Number!AG78*'Temporary Relocation Numbers'!$I$2</f>
        <v>45.119710916057016</v>
      </c>
      <c r="AH78" s="45">
        <f>Displacement_Number!AH78*'Temporary Relocation Numbers'!$O$2</f>
        <v>15150.123809196803</v>
      </c>
      <c r="AI78" s="45">
        <f>Displacement_Number!AI78*'Temporary Relocation Numbers'!$O$2</f>
        <v>30441.180985876363</v>
      </c>
      <c r="AJ78" s="45">
        <f>Displacement_Number!AJ78*'Temporary Relocation Numbers'!$O$2</f>
        <v>22834.002844939852</v>
      </c>
      <c r="AK78" s="45">
        <f>Displacement_Number!AK78*'Temporary Relocation Numbers'!$O$2</f>
        <v>12397.461812666421</v>
      </c>
      <c r="AL78" s="45">
        <f>Displacement_Number!AL78*'Temporary Relocation Numbers'!$O$2</f>
        <v>7809.3251926814319</v>
      </c>
      <c r="AM78" s="45">
        <f>Displacement_Number!AM78*'Temporary Relocation Numbers'!$O$2</f>
        <v>3981.292250365002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171.34899795281069</v>
      </c>
      <c r="I79" s="44">
        <f>Displacement_Number!I79*'Temporary Relocation Numbers'!$I$2</f>
        <v>209.36269683850838</v>
      </c>
      <c r="J79" s="44">
        <f>Displacement_Number!J79*'Temporary Relocation Numbers'!$I$2</f>
        <v>136.85607200964378</v>
      </c>
      <c r="K79" s="44">
        <f>Displacement_Number!K79*'Temporary Relocation Numbers'!$I$2</f>
        <v>148.60068427705315</v>
      </c>
      <c r="L79" s="44">
        <f>Displacement_Number!L79*'Temporary Relocation Numbers'!$I$2</f>
        <v>122.19436019885697</v>
      </c>
      <c r="M79" s="44">
        <f>Displacement_Number!M79*'Temporary Relocation Numbers'!$I$2</f>
        <v>50.039440412658735</v>
      </c>
      <c r="N79" s="45">
        <f>Displacement_Number!N79*'Temporary Relocation Numbers'!$O$2</f>
        <v>16499.450589348722</v>
      </c>
      <c r="O79" s="45">
        <f>Displacement_Number!O79*'Temporary Relocation Numbers'!$O$2</f>
        <v>33798.003282858161</v>
      </c>
      <c r="P79" s="45">
        <f>Displacement_Number!P79*'Temporary Relocation Numbers'!$O$2</f>
        <v>25621.032375857234</v>
      </c>
      <c r="Q79" s="45">
        <f>Displacement_Number!Q79*'Temporary Relocation Numbers'!$O$2</f>
        <v>12602.113057709978</v>
      </c>
      <c r="R79" s="45">
        <f>Displacement_Number!R79*'Temporary Relocation Numbers'!$O$2</f>
        <v>8082.9208613078536</v>
      </c>
      <c r="S79" s="45">
        <f>Displacement_Number!S79*'Temporary Relocation Numbers'!$O$2</f>
        <v>4413.3497502550472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159.52174840297644</v>
      </c>
      <c r="AC79" s="44">
        <f>Displacement_Number!AC79*'Temporary Relocation Numbers'!$I$2</f>
        <v>191.18833463251309</v>
      </c>
      <c r="AD79" s="44">
        <f>Displacement_Number!AD79*'Temporary Relocation Numbers'!$I$2</f>
        <v>123.66338480293862</v>
      </c>
      <c r="AE79" s="44">
        <f>Displacement_Number!AE79*'Temporary Relocation Numbers'!$I$2</f>
        <v>148.21830757638563</v>
      </c>
      <c r="AF79" s="44">
        <f>Displacement_Number!AF79*'Temporary Relocation Numbers'!$I$2</f>
        <v>119.69829822190901</v>
      </c>
      <c r="AG79" s="44">
        <f>Displacement_Number!AG79*'Temporary Relocation Numbers'!$I$2</f>
        <v>45.767773975468259</v>
      </c>
      <c r="AH79" s="45">
        <f>Displacement_Number!AH79*'Temporary Relocation Numbers'!$O$2</f>
        <v>15360.587089200742</v>
      </c>
      <c r="AI79" s="45">
        <f>Displacement_Number!AI79*'Temporary Relocation Numbers'!$O$2</f>
        <v>30864.065371388242</v>
      </c>
      <c r="AJ79" s="45">
        <f>Displacement_Number!AJ79*'Temporary Relocation Numbers'!$O$2</f>
        <v>23151.209436442954</v>
      </c>
      <c r="AK79" s="45">
        <f>Displacement_Number!AK79*'Temporary Relocation Numbers'!$O$2</f>
        <v>12569.685519197019</v>
      </c>
      <c r="AL79" s="45">
        <f>Displacement_Number!AL79*'Temporary Relocation Numbers'!$O$2</f>
        <v>7917.8111836455082</v>
      </c>
      <c r="AM79" s="45">
        <f>Displacement_Number!AM79*'Temporary Relocation Numbers'!$O$2</f>
        <v>4036.5997736710106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173.81011646589121</v>
      </c>
      <c r="I80" s="44">
        <f>Displacement_Number!I80*'Temporary Relocation Numbers'!$I$2</f>
        <v>212.36981339765876</v>
      </c>
      <c r="J80" s="44">
        <f>Displacement_Number!J80*'Temporary Relocation Numbers'!$I$2</f>
        <v>138.82176201352218</v>
      </c>
      <c r="K80" s="44">
        <f>Displacement_Number!K80*'Temporary Relocation Numbers'!$I$2</f>
        <v>150.73506439891071</v>
      </c>
      <c r="L80" s="44">
        <f>Displacement_Number!L80*'Temporary Relocation Numbers'!$I$2</f>
        <v>123.94946122467246</v>
      </c>
      <c r="M80" s="44">
        <f>Displacement_Number!M80*'Temporary Relocation Numbers'!$I$2</f>
        <v>50.758166490168087</v>
      </c>
      <c r="N80" s="45">
        <f>Displacement_Number!N80*'Temporary Relocation Numbers'!$O$2</f>
        <v>16728.658517483887</v>
      </c>
      <c r="O80" s="45">
        <f>Displacement_Number!O80*'Temporary Relocation Numbers'!$O$2</f>
        <v>34267.520147411844</v>
      </c>
      <c r="P80" s="45">
        <f>Displacement_Number!P80*'Temporary Relocation Numbers'!$O$2</f>
        <v>25976.955969540126</v>
      </c>
      <c r="Q80" s="45">
        <f>Displacement_Number!Q80*'Temporary Relocation Numbers'!$O$2</f>
        <v>12777.179749078932</v>
      </c>
      <c r="R80" s="45">
        <f>Displacement_Number!R80*'Temporary Relocation Numbers'!$O$2</f>
        <v>8195.2076028492265</v>
      </c>
      <c r="S80" s="45">
        <f>Displacement_Number!S80*'Temporary Relocation Numbers'!$O$2</f>
        <v>4474.6593524696091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161.81298986294493</v>
      </c>
      <c r="AC80" s="44">
        <f>Displacement_Number!AC80*'Temporary Relocation Numbers'!$I$2</f>
        <v>193.93440934243753</v>
      </c>
      <c r="AD80" s="44">
        <f>Displacement_Number!AD80*'Temporary Relocation Numbers'!$I$2</f>
        <v>125.43958571082216</v>
      </c>
      <c r="AE80" s="44">
        <f>Displacement_Number!AE80*'Temporary Relocation Numbers'!$I$2</f>
        <v>150.3471955483723</v>
      </c>
      <c r="AF80" s="44">
        <f>Displacement_Number!AF80*'Temporary Relocation Numbers'!$I$2</f>
        <v>121.41754783093971</v>
      </c>
      <c r="AG80" s="44">
        <f>Displacement_Number!AG80*'Temporary Relocation Numbers'!$I$2</f>
        <v>46.425145288865309</v>
      </c>
      <c r="AH80" s="45">
        <f>Displacement_Number!AH80*'Temporary Relocation Numbers'!$O$2</f>
        <v>15573.974093973393</v>
      </c>
      <c r="AI80" s="45">
        <f>Displacement_Number!AI80*'Temporary Relocation Numbers'!$O$2</f>
        <v>31292.824404259984</v>
      </c>
      <c r="AJ80" s="45">
        <f>Displacement_Number!AJ80*'Temporary Relocation Numbers'!$O$2</f>
        <v>23472.822615016066</v>
      </c>
      <c r="AK80" s="45">
        <f>Displacement_Number!AK80*'Temporary Relocation Numbers'!$O$2</f>
        <v>12744.30173199538</v>
      </c>
      <c r="AL80" s="45">
        <f>Displacement_Number!AL80*'Temporary Relocation Numbers'!$O$2</f>
        <v>8027.8042459563439</v>
      </c>
      <c r="AM80" s="45">
        <f>Displacement_Number!AM80*'Temporary Relocation Numbers'!$O$2</f>
        <v>4092.6756209135415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171.71712214991715</v>
      </c>
      <c r="I81" s="44">
        <f>Displacement_Number!I81*'Temporary Relocation Numbers'!$I$2</f>
        <v>209.81248922479912</v>
      </c>
      <c r="J81" s="44">
        <f>Displacement_Number!J81*'Temporary Relocation Numbers'!$I$2</f>
        <v>137.1500920052645</v>
      </c>
      <c r="K81" s="44">
        <f>Displacement_Number!K81*'Temporary Relocation Numbers'!$I$2</f>
        <v>148.91993626126393</v>
      </c>
      <c r="L81" s="44">
        <f>Displacement_Number!L81*'Temporary Relocation Numbers'!$I$2</f>
        <v>122.45688114310857</v>
      </c>
      <c r="M81" s="44">
        <f>Displacement_Number!M81*'Temporary Relocation Numbers'!$I$2</f>
        <v>50.14694456526918</v>
      </c>
      <c r="N81" s="45">
        <f>Displacement_Number!N81*'Temporary Relocation Numbers'!$O$2</f>
        <v>16519.534993810234</v>
      </c>
      <c r="O81" s="45">
        <f>Displacement_Number!O81*'Temporary Relocation Numbers'!$O$2</f>
        <v>33839.144820526242</v>
      </c>
      <c r="P81" s="45">
        <f>Displacement_Number!P81*'Temporary Relocation Numbers'!$O$2</f>
        <v>25652.220273549436</v>
      </c>
      <c r="Q81" s="45">
        <f>Displacement_Number!Q81*'Temporary Relocation Numbers'!$O$2</f>
        <v>12617.453322184245</v>
      </c>
      <c r="R81" s="45">
        <f>Displacement_Number!R81*'Temporary Relocation Numbers'!$O$2</f>
        <v>8092.7600163106044</v>
      </c>
      <c r="S81" s="45">
        <f>Displacement_Number!S81*'Temporary Relocation Numbers'!$O$2</f>
        <v>4418.722020133624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159.86446307451502</v>
      </c>
      <c r="AC81" s="44">
        <f>Displacement_Number!AC81*'Temporary Relocation Numbers'!$I$2</f>
        <v>191.59908143012262</v>
      </c>
      <c r="AD81" s="44">
        <f>Displacement_Number!AD81*'Temporary Relocation Numbers'!$I$2</f>
        <v>123.92906178258804</v>
      </c>
      <c r="AE81" s="44">
        <f>Displacement_Number!AE81*'Temporary Relocation Numbers'!$I$2</f>
        <v>148.53673806693374</v>
      </c>
      <c r="AF81" s="44">
        <f>Displacement_Number!AF81*'Temporary Relocation Numbers'!$I$2</f>
        <v>119.95545665559932</v>
      </c>
      <c r="AG81" s="44">
        <f>Displacement_Number!AG81*'Temporary Relocation Numbers'!$I$2</f>
        <v>45.866100929517373</v>
      </c>
      <c r="AH81" s="45">
        <f>Displacement_Number!AH81*'Temporary Relocation Numbers'!$O$2</f>
        <v>15379.285181127812</v>
      </c>
      <c r="AI81" s="45">
        <f>Displacement_Number!AI81*'Temporary Relocation Numbers'!$O$2</f>
        <v>30901.635493428894</v>
      </c>
      <c r="AJ81" s="45">
        <f>Displacement_Number!AJ81*'Temporary Relocation Numbers'!$O$2</f>
        <v>23179.390875065819</v>
      </c>
      <c r="AK81" s="45">
        <f>Displacement_Number!AK81*'Temporary Relocation Numbers'!$O$2</f>
        <v>12584.986310369091</v>
      </c>
      <c r="AL81" s="45">
        <f>Displacement_Number!AL81*'Temporary Relocation Numbers'!$O$2</f>
        <v>7927.4493544076795</v>
      </c>
      <c r="AM81" s="45">
        <f>Displacement_Number!AM81*'Temporary Relocation Numbers'!$O$2</f>
        <v>4041.5134344056282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174.18352810142702</v>
      </c>
      <c r="I82" s="44">
        <f>Displacement_Number!I82*'Temporary Relocation Numbers'!$I$2</f>
        <v>212.82606623823969</v>
      </c>
      <c r="J82" s="44">
        <f>Displacement_Number!J82*'Temporary Relocation Numbers'!$I$2</f>
        <v>139.12000507471711</v>
      </c>
      <c r="K82" s="44">
        <f>Displacement_Number!K82*'Temporary Relocation Numbers'!$I$2</f>
        <v>151.05890186058599</v>
      </c>
      <c r="L82" s="44">
        <f>Displacement_Number!L82*'Temporary Relocation Numbers'!$I$2</f>
        <v>124.21575280758371</v>
      </c>
      <c r="M82" s="44">
        <f>Displacement_Number!M82*'Temporary Relocation Numbers'!$I$2</f>
        <v>50.867214745535975</v>
      </c>
      <c r="N82" s="45">
        <f>Displacement_Number!N82*'Temporary Relocation Numbers'!$O$2</f>
        <v>16749.02193152269</v>
      </c>
      <c r="O82" s="45">
        <f>Displacement_Number!O82*'Temporary Relocation Numbers'!$O$2</f>
        <v>34309.233217238419</v>
      </c>
      <c r="P82" s="45">
        <f>Displacement_Number!P82*'Temporary Relocation Numbers'!$O$2</f>
        <v>26008.577124895914</v>
      </c>
      <c r="Q82" s="45">
        <f>Displacement_Number!Q82*'Temporary Relocation Numbers'!$O$2</f>
        <v>12792.73311823921</v>
      </c>
      <c r="R82" s="45">
        <f>Displacement_Number!R82*'Temporary Relocation Numbers'!$O$2</f>
        <v>8205.1834419385559</v>
      </c>
      <c r="S82" s="45">
        <f>Displacement_Number!S82*'Temporary Relocation Numbers'!$O$2</f>
        <v>4480.1062531270472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162.16062701102499</v>
      </c>
      <c r="AC82" s="44">
        <f>Displacement_Number!AC82*'Temporary Relocation Numbers'!$I$2</f>
        <v>194.35105577506022</v>
      </c>
      <c r="AD82" s="44">
        <f>Displacement_Number!AD82*'Temporary Relocation Numbers'!$I$2</f>
        <v>125.70907865987277</v>
      </c>
      <c r="AE82" s="44">
        <f>Displacement_Number!AE82*'Temporary Relocation Numbers'!$I$2</f>
        <v>150.67019971711389</v>
      </c>
      <c r="AF82" s="44">
        <f>Displacement_Number!AF82*'Temporary Relocation Numbers'!$I$2</f>
        <v>121.67839988052222</v>
      </c>
      <c r="AG82" s="44">
        <f>Displacement_Number!AG82*'Temporary Relocation Numbers'!$I$2</f>
        <v>46.524884531809249</v>
      </c>
      <c r="AH82" s="45">
        <f>Displacement_Number!AH82*'Temporary Relocation Numbers'!$O$2</f>
        <v>15592.93193702899</v>
      </c>
      <c r="AI82" s="45">
        <f>Displacement_Number!AI82*'Temporary Relocation Numbers'!$O$2</f>
        <v>31330.916444881259</v>
      </c>
      <c r="AJ82" s="45">
        <f>Displacement_Number!AJ82*'Temporary Relocation Numbers'!$O$2</f>
        <v>23501.395546017637</v>
      </c>
      <c r="AK82" s="45">
        <f>Displacement_Number!AK82*'Temporary Relocation Numbers'!$O$2</f>
        <v>12759.815079496182</v>
      </c>
      <c r="AL82" s="45">
        <f>Displacement_Number!AL82*'Temporary Relocation Numbers'!$O$2</f>
        <v>8037.5763087617379</v>
      </c>
      <c r="AM82" s="45">
        <f>Displacement_Number!AM82*'Temporary Relocation Numbers'!$O$2</f>
        <v>4097.6575414965982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176.68535951454194</v>
      </c>
      <c r="I83" s="44">
        <f>Displacement_Number!I83*'Temporary Relocation Numbers'!$I$2</f>
        <v>215.88292783616561</v>
      </c>
      <c r="J83" s="44">
        <f>Displacement_Number!J83*'Temporary Relocation Numbers'!$I$2</f>
        <v>141.11821238330924</v>
      </c>
      <c r="K83" s="44">
        <f>Displacement_Number!K83*'Temporary Relocation Numbers'!$I$2</f>
        <v>153.22858983294918</v>
      </c>
      <c r="L83" s="44">
        <f>Displacement_Number!L83*'Temporary Relocation Numbers'!$I$2</f>
        <v>125.9998874830323</v>
      </c>
      <c r="M83" s="44">
        <f>Displacement_Number!M83*'Temporary Relocation Numbers'!$I$2</f>
        <v>51.597830304510872</v>
      </c>
      <c r="N83" s="45">
        <f>Displacement_Number!N83*'Temporary Relocation Numbers'!$O$2</f>
        <v>16981.69686784409</v>
      </c>
      <c r="O83" s="45">
        <f>Displacement_Number!O83*'Temporary Relocation Numbers'!$O$2</f>
        <v>34785.85201245491</v>
      </c>
      <c r="P83" s="45">
        <f>Displacement_Number!P83*'Temporary Relocation Numbers'!$O$2</f>
        <v>26369.884432933759</v>
      </c>
      <c r="Q83" s="45">
        <f>Displacement_Number!Q83*'Temporary Relocation Numbers'!$O$2</f>
        <v>12970.447875305765</v>
      </c>
      <c r="R83" s="45">
        <f>Displacement_Number!R83*'Temporary Relocation Numbers'!$O$2</f>
        <v>8319.168637173465</v>
      </c>
      <c r="S83" s="45">
        <f>Displacement_Number!S83*'Temporary Relocation Numbers'!$O$2</f>
        <v>4542.3432268095248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164.48977119043533</v>
      </c>
      <c r="AC83" s="44">
        <f>Displacement_Number!AC83*'Temporary Relocation Numbers'!$I$2</f>
        <v>197.14255725519416</v>
      </c>
      <c r="AD83" s="44">
        <f>Displacement_Number!AD83*'Temporary Relocation Numbers'!$I$2</f>
        <v>127.51466226087703</v>
      </c>
      <c r="AE83" s="44">
        <f>Displacement_Number!AE83*'Temporary Relocation Numbers'!$I$2</f>
        <v>152.83430468605829</v>
      </c>
      <c r="AF83" s="44">
        <f>Displacement_Number!AF83*'Temporary Relocation Numbers'!$I$2</f>
        <v>123.42609006935218</v>
      </c>
      <c r="AG83" s="44">
        <f>Displacement_Number!AG83*'Temporary Relocation Numbers'!$I$2</f>
        <v>47.193130369299958</v>
      </c>
      <c r="AH83" s="45">
        <f>Displacement_Number!AH83*'Temporary Relocation Numbers'!$O$2</f>
        <v>15809.546642075373</v>
      </c>
      <c r="AI83" s="45">
        <f>Displacement_Number!AI83*'Temporary Relocation Numbers'!$O$2</f>
        <v>31766.160903841796</v>
      </c>
      <c r="AJ83" s="45">
        <f>Displacement_Number!AJ83*'Temporary Relocation Numbers'!$O$2</f>
        <v>23827.87345824976</v>
      </c>
      <c r="AK83" s="45">
        <f>Displacement_Number!AK83*'Temporary Relocation Numbers'!$O$2</f>
        <v>12937.072544035465</v>
      </c>
      <c r="AL83" s="45">
        <f>Displacement_Number!AL83*'Temporary Relocation Numbers'!$O$2</f>
        <v>8149.2331304833579</v>
      </c>
      <c r="AM83" s="45">
        <f>Displacement_Number!AM83*'Temporary Relocation Numbers'!$O$2</f>
        <v>4154.5815942223398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179.22312521195957</v>
      </c>
      <c r="I84" s="44">
        <f>Displacement_Number!I84*'Temporary Relocation Numbers'!$I$2</f>
        <v>218.9836957233635</v>
      </c>
      <c r="J84" s="44">
        <f>Displacement_Number!J84*'Temporary Relocation Numbers'!$I$2</f>
        <v>143.14512032662293</v>
      </c>
      <c r="K84" s="44">
        <f>Displacement_Number!K84*'Temporary Relocation Numbers'!$I$2</f>
        <v>155.42944144968843</v>
      </c>
      <c r="L84" s="44">
        <f>Displacement_Number!L84*'Temporary Relocation Numbers'!$I$2</f>
        <v>127.80964802692503</v>
      </c>
      <c r="M84" s="44">
        <f>Displacement_Number!M84*'Temporary Relocation Numbers'!$I$2</f>
        <v>52.338939834851921</v>
      </c>
      <c r="N84" s="45">
        <f>Displacement_Number!N84*'Temporary Relocation Numbers'!$O$2</f>
        <v>17217.604089979755</v>
      </c>
      <c r="O84" s="45">
        <f>Displacement_Number!O84*'Temporary Relocation Numbers'!$O$2</f>
        <v>35269.091925506225</v>
      </c>
      <c r="P84" s="45">
        <f>Displacement_Number!P84*'Temporary Relocation Numbers'!$O$2</f>
        <v>26736.210968675401</v>
      </c>
      <c r="Q84" s="45">
        <f>Displacement_Number!Q84*'Temporary Relocation Numbers'!$O$2</f>
        <v>13150.63141950227</v>
      </c>
      <c r="R84" s="45">
        <f>Displacement_Number!R84*'Temporary Relocation Numbers'!$O$2</f>
        <v>8434.7372978878157</v>
      </c>
      <c r="S84" s="45">
        <f>Displacement_Number!S84*'Temporary Relocation Numbers'!$O$2</f>
        <v>4605.4447873286326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166.85236931429858</v>
      </c>
      <c r="AC84" s="44">
        <f>Displacement_Number!AC84*'Temporary Relocation Numbers'!$I$2</f>
        <v>199.97415360634656</v>
      </c>
      <c r="AD84" s="44">
        <f>Displacement_Number!AD84*'Temporary Relocation Numbers'!$I$2</f>
        <v>129.34617980535594</v>
      </c>
      <c r="AE84" s="44">
        <f>Displacement_Number!AE84*'Temporary Relocation Numbers'!$I$2</f>
        <v>155.02949310963015</v>
      </c>
      <c r="AF84" s="44">
        <f>Displacement_Number!AF84*'Temporary Relocation Numbers'!$I$2</f>
        <v>125.19888266747688</v>
      </c>
      <c r="AG84" s="44">
        <f>Displacement_Number!AG84*'Temporary Relocation Numbers'!$I$2</f>
        <v>47.870974349888002</v>
      </c>
      <c r="AH84" s="45">
        <f>Displacement_Number!AH84*'Temporary Relocation Numbers'!$O$2</f>
        <v>16029.170526577658</v>
      </c>
      <c r="AI84" s="45">
        <f>Displacement_Number!AI84*'Temporary Relocation Numbers'!$O$2</f>
        <v>32207.451714475104</v>
      </c>
      <c r="AJ84" s="45">
        <f>Displacement_Number!AJ84*'Temporary Relocation Numbers'!$O$2</f>
        <v>24158.886753368693</v>
      </c>
      <c r="AK84" s="45">
        <f>Displacement_Number!AK84*'Temporary Relocation Numbers'!$O$2</f>
        <v>13116.792443064523</v>
      </c>
      <c r="AL84" s="45">
        <f>Displacement_Number!AL84*'Temporary Relocation Numbers'!$O$2</f>
        <v>8262.4410722638167</v>
      </c>
      <c r="AM84" s="45">
        <f>Displacement_Number!AM84*'Temporary Relocation Numbers'!$O$2</f>
        <v>4212.2964274722999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181.79734132469562</v>
      </c>
      <c r="I85" s="44">
        <f>Displacement_Number!I85*'Temporary Relocation Numbers'!$I$2</f>
        <v>222.12900053428501</v>
      </c>
      <c r="J85" s="44">
        <f>Displacement_Number!J85*'Temporary Relocation Numbers'!$I$2</f>
        <v>145.2011411373779</v>
      </c>
      <c r="K85" s="44">
        <f>Displacement_Number!K85*'Temporary Relocation Numbers'!$I$2</f>
        <v>157.66190432020335</v>
      </c>
      <c r="L85" s="44">
        <f>Displacement_Number!L85*'Temporary Relocation Numbers'!$I$2</f>
        <v>129.64540250852403</v>
      </c>
      <c r="M85" s="44">
        <f>Displacement_Number!M85*'Temporary Relocation Numbers'!$I$2</f>
        <v>53.090694063482054</v>
      </c>
      <c r="N85" s="45">
        <f>Displacement_Number!N85*'Temporary Relocation Numbers'!$O$2</f>
        <v>17456.788500366325</v>
      </c>
      <c r="O85" s="45">
        <f>Displacement_Number!O85*'Temporary Relocation Numbers'!$O$2</f>
        <v>35759.044935982369</v>
      </c>
      <c r="P85" s="45">
        <f>Displacement_Number!P85*'Temporary Relocation Numbers'!$O$2</f>
        <v>27107.626458490009</v>
      </c>
      <c r="Q85" s="45">
        <f>Displacement_Number!Q85*'Temporary Relocation Numbers'!$O$2</f>
        <v>13333.318046854527</v>
      </c>
      <c r="R85" s="45">
        <f>Displacement_Number!R85*'Temporary Relocation Numbers'!$O$2</f>
        <v>8551.9114213499197</v>
      </c>
      <c r="S85" s="45">
        <f>Displacement_Number!S85*'Temporary Relocation Numbers'!$O$2</f>
        <v>4669.4229453968737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169.2489018880336</v>
      </c>
      <c r="AC85" s="44">
        <f>Displacement_Number!AC85*'Temporary Relocation Numbers'!$I$2</f>
        <v>202.84642071883775</v>
      </c>
      <c r="AD85" s="44">
        <f>Displacement_Number!AD85*'Temporary Relocation Numbers'!$I$2</f>
        <v>131.20400378751233</v>
      </c>
      <c r="AE85" s="44">
        <f>Displacement_Number!AE85*'Temporary Relocation Numbers'!$I$2</f>
        <v>157.25621144544834</v>
      </c>
      <c r="AF85" s="44">
        <f>Displacement_Number!AF85*'Temporary Relocation Numbers'!$I$2</f>
        <v>126.99713822561429</v>
      </c>
      <c r="AG85" s="44">
        <f>Displacement_Number!AG85*'Temporary Relocation Numbers'!$I$2</f>
        <v>48.558554333543107</v>
      </c>
      <c r="AH85" s="45">
        <f>Displacement_Number!AH85*'Temporary Relocation Numbers'!$O$2</f>
        <v>16251.845393611949</v>
      </c>
      <c r="AI85" s="45">
        <f>Displacement_Number!AI85*'Temporary Relocation Numbers'!$O$2</f>
        <v>32654.872871804651</v>
      </c>
      <c r="AJ85" s="45">
        <f>Displacement_Number!AJ85*'Temporary Relocation Numbers'!$O$2</f>
        <v>24494.498436242939</v>
      </c>
      <c r="AK85" s="45">
        <f>Displacement_Number!AK85*'Temporary Relocation Numbers'!$O$2</f>
        <v>13299.008984359216</v>
      </c>
      <c r="AL85" s="45">
        <f>Displacement_Number!AL85*'Temporary Relocation Numbers'!$O$2</f>
        <v>8377.2216820336344</v>
      </c>
      <c r="AM85" s="45">
        <f>Displacement_Number!AM85*'Temporary Relocation Numbers'!$O$2</f>
        <v>4270.8130266525986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184.40853139705453</v>
      </c>
      <c r="I86" s="44">
        <f>Displacement_Number!I86*'Temporary Relocation Numbers'!$I$2</f>
        <v>225.31948196130546</v>
      </c>
      <c r="J86" s="44">
        <f>Displacement_Number!J86*'Temporary Relocation Numbers'!$I$2</f>
        <v>147.28669296927154</v>
      </c>
      <c r="K86" s="44">
        <f>Displacement_Number!K86*'Temporary Relocation Numbers'!$I$2</f>
        <v>159.92643248299336</v>
      </c>
      <c r="L86" s="44">
        <f>Displacement_Number!L86*'Temporary Relocation Numbers'!$I$2</f>
        <v>131.50752428374082</v>
      </c>
      <c r="M86" s="44">
        <f>Displacement_Number!M86*'Temporary Relocation Numbers'!$I$2</f>
        <v>53.853245882243861</v>
      </c>
      <c r="N86" s="45">
        <f>Displacement_Number!N86*'Temporary Relocation Numbers'!$O$2</f>
        <v>17699.295625218463</v>
      </c>
      <c r="O86" s="45">
        <f>Displacement_Number!O86*'Temporary Relocation Numbers'!$O$2</f>
        <v>36255.804301240263</v>
      </c>
      <c r="P86" s="45">
        <f>Displacement_Number!P86*'Temporary Relocation Numbers'!$O$2</f>
        <v>27484.201597375148</v>
      </c>
      <c r="Q86" s="45">
        <f>Displacement_Number!Q86*'Temporary Relocation Numbers'!$O$2</f>
        <v>13518.542529823651</v>
      </c>
      <c r="R86" s="45">
        <f>Displacement_Number!R86*'Temporary Relocation Numbers'!$O$2</f>
        <v>8670.7133104109107</v>
      </c>
      <c r="S86" s="45">
        <f>Displacement_Number!S86*'Temporary Relocation Numbers'!$O$2</f>
        <v>4734.2898785777961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171.67985631865074</v>
      </c>
      <c r="AC86" s="44">
        <f>Displacement_Number!AC86*'Temporary Relocation Numbers'!$I$2</f>
        <v>205.75994275461144</v>
      </c>
      <c r="AD86" s="44">
        <f>Displacement_Number!AD86*'Temporary Relocation Numbers'!$I$2</f>
        <v>133.08851205175483</v>
      </c>
      <c r="AE86" s="44">
        <f>Displacement_Number!AE86*'Temporary Relocation Numbers'!$I$2</f>
        <v>159.51491256368823</v>
      </c>
      <c r="AF86" s="44">
        <f>Displacement_Number!AF86*'Temporary Relocation Numbers'!$I$2</f>
        <v>128.82122247314157</v>
      </c>
      <c r="AG86" s="44">
        <f>Displacement_Number!AG86*'Temporary Relocation Numbers'!$I$2</f>
        <v>49.256010160344161</v>
      </c>
      <c r="AH86" s="45">
        <f>Displacement_Number!AH86*'Temporary Relocation Numbers'!$O$2</f>
        <v>16477.613626976497</v>
      </c>
      <c r="AI86" s="45">
        <f>Displacement_Number!AI86*'Temporary Relocation Numbers'!$O$2</f>
        <v>33108.509537700389</v>
      </c>
      <c r="AJ86" s="45">
        <f>Displacement_Number!AJ86*'Temporary Relocation Numbers'!$O$2</f>
        <v>24834.772386995319</v>
      </c>
      <c r="AK86" s="45">
        <f>Displacement_Number!AK86*'Temporary Relocation Numbers'!$O$2</f>
        <v>13483.756850904767</v>
      </c>
      <c r="AL86" s="45">
        <f>Displacement_Number!AL86*'Temporary Relocation Numbers'!$O$2</f>
        <v>8493.5968070640101</v>
      </c>
      <c r="AM86" s="45">
        <f>Displacement_Number!AM86*'Temporary Relocation Numbers'!$O$2</f>
        <v>4330.1425297770038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187.057226493108</v>
      </c>
      <c r="I87" s="44">
        <f>Displacement_Number!I87*'Temporary Relocation Numbers'!$I$2</f>
        <v>228.55578888482424</v>
      </c>
      <c r="J87" s="44">
        <f>Displacement_Number!J87*'Temporary Relocation Numbers'!$I$2</f>
        <v>149.40219998202284</v>
      </c>
      <c r="K87" s="44">
        <f>Displacement_Number!K87*'Temporary Relocation Numbers'!$I$2</f>
        <v>162.22348649799972</v>
      </c>
      <c r="L87" s="44">
        <f>Displacement_Number!L87*'Temporary Relocation Numbers'!$I$2</f>
        <v>133.39639207106941</v>
      </c>
      <c r="M87" s="44">
        <f>Displacement_Number!M87*'Temporary Relocation Numbers'!$I$2</f>
        <v>54.626750378994821</v>
      </c>
      <c r="N87" s="45">
        <f>Displacement_Number!N87*'Temporary Relocation Numbers'!$O$2</f>
        <v>17945.171623194237</v>
      </c>
      <c r="O87" s="45">
        <f>Displacement_Number!O87*'Temporary Relocation Numbers'!$O$2</f>
        <v>36759.464574154204</v>
      </c>
      <c r="P87" s="45">
        <f>Displacement_Number!P87*'Temporary Relocation Numbers'!$O$2</f>
        <v>27866.00806241286</v>
      </c>
      <c r="Q87" s="45">
        <f>Displacement_Number!Q87*'Temporary Relocation Numbers'!$O$2</f>
        <v>13706.340123924649</v>
      </c>
      <c r="R87" s="45">
        <f>Displacement_Number!R87*'Temporary Relocation Numbers'!$O$2</f>
        <v>8791.1655777498127</v>
      </c>
      <c r="S87" s="45">
        <f>Displacement_Number!S87*'Temporary Relocation Numbers'!$O$2</f>
        <v>4800.05793360386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174.14572701388059</v>
      </c>
      <c r="AC87" s="44">
        <f>Displacement_Number!AC87*'Temporary Relocation Numbers'!$I$2</f>
        <v>208.71531226604114</v>
      </c>
      <c r="AD87" s="44">
        <f>Displacement_Number!AD87*'Temporary Relocation Numbers'!$I$2</f>
        <v>135.00008786954348</v>
      </c>
      <c r="AE87" s="44">
        <f>Displacement_Number!AE87*'Temporary Relocation Numbers'!$I$2</f>
        <v>161.80605583918631</v>
      </c>
      <c r="AF87" s="44">
        <f>Displacement_Number!AF87*'Temporary Relocation Numbers'!$I$2</f>
        <v>130.67150639247694</v>
      </c>
      <c r="AG87" s="44">
        <f>Displacement_Number!AG87*'Temporary Relocation Numbers'!$I$2</f>
        <v>49.963483678919921</v>
      </c>
      <c r="AH87" s="45">
        <f>Displacement_Number!AH87*'Temporary Relocation Numbers'!$O$2</f>
        <v>16706.518199258993</v>
      </c>
      <c r="AI87" s="45">
        <f>Displacement_Number!AI87*'Temporary Relocation Numbers'!$O$2</f>
        <v>33568.448057088339</v>
      </c>
      <c r="AJ87" s="45">
        <f>Displacement_Number!AJ87*'Temporary Relocation Numbers'!$O$2</f>
        <v>25179.773373161872</v>
      </c>
      <c r="AK87" s="45">
        <f>Displacement_Number!AK87*'Temporary Relocation Numbers'!$O$2</f>
        <v>13671.071207497305</v>
      </c>
      <c r="AL87" s="45">
        <f>Displacement_Number!AL87*'Temporary Relocation Numbers'!$O$2</f>
        <v>8611.5885981251831</v>
      </c>
      <c r="AM87" s="45">
        <f>Displacement_Number!AM87*'Temporary Relocation Numbers'!$O$2</f>
        <v>4390.2962295869156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189.74396530470273</v>
      </c>
      <c r="I88" s="44">
        <f>Displacement_Number!I88*'Temporary Relocation Numbers'!$I$2</f>
        <v>231.83857950523441</v>
      </c>
      <c r="J88" s="44">
        <f>Displacement_Number!J88*'Temporary Relocation Numbers'!$I$2</f>
        <v>151.54809242763832</v>
      </c>
      <c r="K88" s="44">
        <f>Displacement_Number!K88*'Temporary Relocation Numbers'!$I$2</f>
        <v>164.55353354027451</v>
      </c>
      <c r="L88" s="44">
        <f>Displacement_Number!L88*'Temporary Relocation Numbers'!$I$2</f>
        <v>135.31239002861028</v>
      </c>
      <c r="M88" s="44">
        <f>Displacement_Number!M88*'Temporary Relocation Numbers'!$I$2</f>
        <v>55.411364869148983</v>
      </c>
      <c r="N88" s="45">
        <f>Displacement_Number!N88*'Temporary Relocation Numbers'!$O$2</f>
        <v>18194.463294181009</v>
      </c>
      <c r="O88" s="45">
        <f>Displacement_Number!O88*'Temporary Relocation Numbers'!$O$2</f>
        <v>37270.121621113023</v>
      </c>
      <c r="P88" s="45">
        <f>Displacement_Number!P88*'Temporary Relocation Numbers'!$O$2</f>
        <v>28253.118526412596</v>
      </c>
      <c r="Q88" s="45">
        <f>Displacement_Number!Q88*'Temporary Relocation Numbers'!$O$2</f>
        <v>13896.746574436931</v>
      </c>
      <c r="R88" s="45">
        <f>Displacement_Number!R88*'Temporary Relocation Numbers'!$O$2</f>
        <v>8913.2911501776634</v>
      </c>
      <c r="S88" s="45">
        <f>Displacement_Number!S88*'Temporary Relocation Numbers'!$O$2</f>
        <v>4866.7396287265055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176.64701548272683</v>
      </c>
      <c r="AC88" s="44">
        <f>Displacement_Number!AC88*'Temporary Relocation Numbers'!$I$2</f>
        <v>211.71313031644377</v>
      </c>
      <c r="AD88" s="44">
        <f>Displacement_Number!AD88*'Temporary Relocation Numbers'!$I$2</f>
        <v>136.93912001734009</v>
      </c>
      <c r="AE88" s="44">
        <f>Displacement_Number!AE88*'Temporary Relocation Numbers'!$I$2</f>
        <v>164.1301072448679</v>
      </c>
      <c r="AF88" s="44">
        <f>Displacement_Number!AF88*'Temporary Relocation Numbers'!$I$2</f>
        <v>132.54836629453027</v>
      </c>
      <c r="AG88" s="44">
        <f>Displacement_Number!AG88*'Temporary Relocation Numbers'!$I$2</f>
        <v>50.681118775298202</v>
      </c>
      <c r="AH88" s="45">
        <f>Displacement_Number!AH88*'Temporary Relocation Numbers'!$O$2</f>
        <v>16938.602680015982</v>
      </c>
      <c r="AI88" s="45">
        <f>Displacement_Number!AI88*'Temporary Relocation Numbers'!$O$2</f>
        <v>34034.775974385484</v>
      </c>
      <c r="AJ88" s="45">
        <f>Displacement_Number!AJ88*'Temporary Relocation Numbers'!$O$2</f>
        <v>25529.567062019672</v>
      </c>
      <c r="AK88" s="45">
        <f>Displacement_Number!AK88*'Temporary Relocation Numbers'!$O$2</f>
        <v>13860.987707437105</v>
      </c>
      <c r="AL88" s="45">
        <f>Displacement_Number!AL88*'Temporary Relocation Numbers'!$O$2</f>
        <v>8731.2195137026338</v>
      </c>
      <c r="AM88" s="45">
        <f>Displacement_Number!AM88*'Temporary Relocation Numbers'!$O$2</f>
        <v>4451.2855757008319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192.46929426101983</v>
      </c>
      <c r="I89" s="44">
        <f>Displacement_Number!I89*'Temporary Relocation Numbers'!$I$2</f>
        <v>235.1685214767875</v>
      </c>
      <c r="J89" s="44">
        <f>Displacement_Number!J89*'Temporary Relocation Numbers'!$I$2</f>
        <v>153.72480673791645</v>
      </c>
      <c r="K89" s="44">
        <f>Displacement_Number!K89*'Temporary Relocation Numbers'!$I$2</f>
        <v>166.91704749499468</v>
      </c>
      <c r="L89" s="44">
        <f>Displacement_Number!L89*'Temporary Relocation Numbers'!$I$2</f>
        <v>137.25590783220022</v>
      </c>
      <c r="M89" s="44">
        <f>Displacement_Number!M89*'Temporary Relocation Numbers'!$I$2</f>
        <v>56.207248927671934</v>
      </c>
      <c r="N89" s="45">
        <f>Displacement_Number!N89*'Temporary Relocation Numbers'!$O$2</f>
        <v>18447.218088203219</v>
      </c>
      <c r="O89" s="45">
        <f>Displacement_Number!O89*'Temporary Relocation Numbers'!$O$2</f>
        <v>37787.872640267313</v>
      </c>
      <c r="P89" s="45">
        <f>Displacement_Number!P89*'Temporary Relocation Numbers'!$O$2</f>
        <v>28645.606671743735</v>
      </c>
      <c r="Q89" s="45">
        <f>Displacement_Number!Q89*'Temporary Relocation Numbers'!$O$2</f>
        <v>14089.79812320804</v>
      </c>
      <c r="R89" s="45">
        <f>Displacement_Number!R89*'Temporary Relocation Numbers'!$O$2</f>
        <v>9037.1132730013524</v>
      </c>
      <c r="S89" s="45">
        <f>Displacement_Number!S89*'Temporary Relocation Numbers'!$O$2</f>
        <v>4934.3476560988729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179.18423043746319</v>
      </c>
      <c r="AC89" s="44">
        <f>Displacement_Number!AC89*'Temporary Relocation Numbers'!$I$2</f>
        <v>214.75400660232395</v>
      </c>
      <c r="AD89" s="44">
        <f>Displacement_Number!AD89*'Temporary Relocation Numbers'!$I$2</f>
        <v>138.90600285567714</v>
      </c>
      <c r="AE89" s="44">
        <f>Displacement_Number!AE89*'Temporary Relocation Numbers'!$I$2</f>
        <v>166.48753944651688</v>
      </c>
      <c r="AF89" s="44">
        <f>Displacement_Number!AF89*'Temporary Relocation Numbers'!$I$2</f>
        <v>134.45218389523711</v>
      </c>
      <c r="AG89" s="44">
        <f>Displacement_Number!AG89*'Temporary Relocation Numbers'!$I$2</f>
        <v>51.409061402169414</v>
      </c>
      <c r="AH89" s="45">
        <f>Displacement_Number!AH89*'Temporary Relocation Numbers'!$O$2</f>
        <v>17173.911244065835</v>
      </c>
      <c r="AI89" s="45">
        <f>Displacement_Number!AI89*'Temporary Relocation Numbers'!$O$2</f>
        <v>34507.582050162913</v>
      </c>
      <c r="AJ89" s="45">
        <f>Displacement_Number!AJ89*'Temporary Relocation Numbers'!$O$2</f>
        <v>25884.220033085927</v>
      </c>
      <c r="AK89" s="45">
        <f>Displacement_Number!AK89*'Temporary Relocation Numbers'!$O$2</f>
        <v>14053.542499314817</v>
      </c>
      <c r="AL89" s="45">
        <f>Displacement_Number!AL89*'Temporary Relocation Numbers'!$O$2</f>
        <v>8852.5123242717946</v>
      </c>
      <c r="AM89" s="45">
        <f>Displacement_Number!AM89*'Temporary Relocation Numbers'!$O$2</f>
        <v>4513.1221767936568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195.23376763970748</v>
      </c>
      <c r="I90" s="44">
        <f>Displacement_Number!I90*'Temporary Relocation Numbers'!$I$2</f>
        <v>238.54629204338102</v>
      </c>
      <c r="J90" s="44">
        <f>Displacement_Number!J90*'Temporary Relocation Numbers'!$I$2</f>
        <v>155.93278561320932</v>
      </c>
      <c r="K90" s="44">
        <f>Displacement_Number!K90*'Temporary Relocation Numbers'!$I$2</f>
        <v>169.31450905384085</v>
      </c>
      <c r="L90" s="44">
        <f>Displacement_Number!L90*'Temporary Relocation Numbers'!$I$2</f>
        <v>139.22734075466491</v>
      </c>
      <c r="M90" s="44">
        <f>Displacement_Number!M90*'Temporary Relocation Numbers'!$I$2</f>
        <v>57.01456442153502</v>
      </c>
      <c r="N90" s="45">
        <f>Displacement_Number!N90*'Temporary Relocation Numbers'!$O$2</f>
        <v>18703.484114454073</v>
      </c>
      <c r="O90" s="45">
        <f>Displacement_Number!O90*'Temporary Relocation Numbers'!$O$2</f>
        <v>38312.816180029928</v>
      </c>
      <c r="P90" s="45">
        <f>Displacement_Number!P90*'Temporary Relocation Numbers'!$O$2</f>
        <v>29043.547204360253</v>
      </c>
      <c r="Q90" s="45">
        <f>Displacement_Number!Q90*'Temporary Relocation Numbers'!$O$2</f>
        <v>14285.531515551911</v>
      </c>
      <c r="R90" s="45">
        <f>Displacement_Number!R90*'Temporary Relocation Numbers'!$O$2</f>
        <v>9162.6555144481463</v>
      </c>
      <c r="S90" s="45">
        <f>Displacement_Number!S90*'Temporary Relocation Numbers'!$O$2</f>
        <v>5002.8948841916163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181.75788789709529</v>
      </c>
      <c r="AC90" s="44">
        <f>Displacement_Number!AC90*'Temporary Relocation Numbers'!$I$2</f>
        <v>217.8385595773741</v>
      </c>
      <c r="AD90" s="44">
        <f>Displacement_Number!AD90*'Temporary Relocation Numbers'!$I$2</f>
        <v>140.90113640936312</v>
      </c>
      <c r="AE90" s="44">
        <f>Displacement_Number!AE90*'Temporary Relocation Numbers'!$I$2</f>
        <v>168.87883189890627</v>
      </c>
      <c r="AF90" s="44">
        <f>Displacement_Number!AF90*'Temporary Relocation Numbers'!$I$2</f>
        <v>136.38334639319237</v>
      </c>
      <c r="AG90" s="44">
        <f>Displacement_Number!AG90*'Temporary Relocation Numbers'!$I$2</f>
        <v>52.147459608570472</v>
      </c>
      <c r="AH90" s="45">
        <f>Displacement_Number!AH90*'Temporary Relocation Numbers'!$O$2</f>
        <v>17412.488679896993</v>
      </c>
      <c r="AI90" s="45">
        <f>Displacement_Number!AI90*'Temporary Relocation Numbers'!$O$2</f>
        <v>34986.956278040416</v>
      </c>
      <c r="AJ90" s="45">
        <f>Displacement_Number!AJ90*'Temporary Relocation Numbers'!$O$2</f>
        <v>26243.799790790614</v>
      </c>
      <c r="AK90" s="45">
        <f>Displacement_Number!AK90*'Temporary Relocation Numbers'!$O$2</f>
        <v>14248.772233891978</v>
      </c>
      <c r="AL90" s="45">
        <f>Displacement_Number!AL90*'Temporary Relocation Numbers'!$O$2</f>
        <v>8975.4901166321797</v>
      </c>
      <c r="AM90" s="45">
        <f>Displacement_Number!AM90*'Temporary Relocation Numbers'!$O$2</f>
        <v>4575.8178028062921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192.81481397615087</v>
      </c>
      <c r="I91" s="44">
        <f>Displacement_Number!I91*'Temporary Relocation Numbers'!$I$2</f>
        <v>235.59069458684343</v>
      </c>
      <c r="J91" s="44">
        <f>Displacement_Number!J91*'Temporary Relocation Numbers'!$I$2</f>
        <v>154.00077258294428</v>
      </c>
      <c r="K91" s="44">
        <f>Displacement_Number!K91*'Temporary Relocation Numbers'!$I$2</f>
        <v>167.21669597098881</v>
      </c>
      <c r="L91" s="44">
        <f>Displacement_Number!L91*'Temporary Relocation Numbers'!$I$2</f>
        <v>137.50230880933438</v>
      </c>
      <c r="M91" s="44">
        <f>Displacement_Number!M91*'Temporary Relocation Numbers'!$I$2</f>
        <v>56.308151841626859</v>
      </c>
      <c r="N91" s="45">
        <f>Displacement_Number!N91*'Temporary Relocation Numbers'!$O$2</f>
        <v>18463.164064631568</v>
      </c>
      <c r="O91" s="45">
        <f>Displacement_Number!O91*'Temporary Relocation Numbers'!$O$2</f>
        <v>37820.536889343675</v>
      </c>
      <c r="P91" s="45">
        <f>Displacement_Number!P91*'Temporary Relocation Numbers'!$O$2</f>
        <v>28670.368246447266</v>
      </c>
      <c r="Q91" s="45">
        <f>Displacement_Number!Q91*'Temporary Relocation Numbers'!$O$2</f>
        <v>14101.977498313743</v>
      </c>
      <c r="R91" s="45">
        <f>Displacement_Number!R91*'Temporary Relocation Numbers'!$O$2</f>
        <v>9044.9250522377988</v>
      </c>
      <c r="S91" s="45">
        <f>Displacement_Number!S91*'Temporary Relocation Numbers'!$O$2</f>
        <v>4938.6129600074182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179.50590088621937</v>
      </c>
      <c r="AC91" s="44">
        <f>Displacement_Number!AC91*'Temporary Relocation Numbers'!$I$2</f>
        <v>215.13953169851854</v>
      </c>
      <c r="AD91" s="44">
        <f>Displacement_Number!AD91*'Temporary Relocation Numbers'!$I$2</f>
        <v>139.15536607343586</v>
      </c>
      <c r="AE91" s="44">
        <f>Displacement_Number!AE91*'Temporary Relocation Numbers'!$I$2</f>
        <v>166.78641687225527</v>
      </c>
      <c r="AF91" s="44">
        <f>Displacement_Number!AF91*'Temporary Relocation Numbers'!$I$2</f>
        <v>134.69355164408555</v>
      </c>
      <c r="AG91" s="44">
        <f>Displacement_Number!AG91*'Temporary Relocation Numbers'!$I$2</f>
        <v>51.501350638844961</v>
      </c>
      <c r="AH91" s="45">
        <f>Displacement_Number!AH91*'Temporary Relocation Numbers'!$O$2</f>
        <v>17188.756560176433</v>
      </c>
      <c r="AI91" s="45">
        <f>Displacement_Number!AI91*'Temporary Relocation Numbers'!$O$2</f>
        <v>34537.410780291219</v>
      </c>
      <c r="AJ91" s="45">
        <f>Displacement_Number!AJ91*'Temporary Relocation Numbers'!$O$2</f>
        <v>25906.594635074161</v>
      </c>
      <c r="AK91" s="45">
        <f>Displacement_Number!AK91*'Temporary Relocation Numbers'!$O$2</f>
        <v>14065.690534663963</v>
      </c>
      <c r="AL91" s="45">
        <f>Displacement_Number!AL91*'Temporary Relocation Numbers'!$O$2</f>
        <v>8860.1645324356268</v>
      </c>
      <c r="AM91" s="45">
        <f>Displacement_Number!AM91*'Temporary Relocation Numbers'!$O$2</f>
        <v>4517.0233688056614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195.5842501207589</v>
      </c>
      <c r="I92" s="44">
        <f>Displacement_Number!I92*'Temporary Relocation Numbers'!$I$2</f>
        <v>238.97452890676666</v>
      </c>
      <c r="J92" s="44">
        <f>Displacement_Number!J92*'Temporary Relocation Numbers'!$I$2</f>
        <v>156.21271520858463</v>
      </c>
      <c r="K92" s="44">
        <f>Displacement_Number!K92*'Temporary Relocation Numbers'!$I$2</f>
        <v>169.61846143835206</v>
      </c>
      <c r="L92" s="44">
        <f>Displacement_Number!L92*'Temporary Relocation Numbers'!$I$2</f>
        <v>139.47728083628002</v>
      </c>
      <c r="M92" s="44">
        <f>Displacement_Number!M92*'Temporary Relocation Numbers'!$I$2</f>
        <v>57.116916623390807</v>
      </c>
      <c r="N92" s="45">
        <f>Displacement_Number!N92*'Temporary Relocation Numbers'!$O$2</f>
        <v>18719.651610029341</v>
      </c>
      <c r="O92" s="45">
        <f>Displacement_Number!O92*'Temporary Relocation Numbers'!$O$2</f>
        <v>38345.934196025039</v>
      </c>
      <c r="P92" s="45">
        <f>Displacement_Number!P92*'Temporary Relocation Numbers'!$O$2</f>
        <v>29068.652763198548</v>
      </c>
      <c r="Q92" s="45">
        <f>Displacement_Number!Q92*'Temporary Relocation Numbers'!$O$2</f>
        <v>14297.880084735851</v>
      </c>
      <c r="R92" s="45">
        <f>Displacement_Number!R92*'Temporary Relocation Numbers'!$O$2</f>
        <v>9170.575813766769</v>
      </c>
      <c r="S92" s="45">
        <f>Displacement_Number!S92*'Temporary Relocation Numbers'!$O$2</f>
        <v>5007.2194410714328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182.08417856018596</v>
      </c>
      <c r="AC92" s="44">
        <f>Displacement_Number!AC92*'Temporary Relocation Numbers'!$I$2</f>
        <v>218.22962204444815</v>
      </c>
      <c r="AD92" s="44">
        <f>Displacement_Number!AD92*'Temporary Relocation Numbers'!$I$2</f>
        <v>141.15408127883288</v>
      </c>
      <c r="AE92" s="44">
        <f>Displacement_Number!AE92*'Temporary Relocation Numbers'!$I$2</f>
        <v>169.1820021584191</v>
      </c>
      <c r="AF92" s="44">
        <f>Displacement_Number!AF92*'Temporary Relocation Numbers'!$I$2</f>
        <v>136.62818095329877</v>
      </c>
      <c r="AG92" s="44">
        <f>Displacement_Number!AG92*'Temporary Relocation Numbers'!$I$2</f>
        <v>52.241074413248469</v>
      </c>
      <c r="AH92" s="45">
        <f>Displacement_Number!AH92*'Temporary Relocation Numbers'!$O$2</f>
        <v>17427.540224944107</v>
      </c>
      <c r="AI92" s="45">
        <f>Displacement_Number!AI92*'Temporary Relocation Numbers'!$O$2</f>
        <v>35017.19938447747</v>
      </c>
      <c r="AJ92" s="45">
        <f>Displacement_Number!AJ92*'Temporary Relocation Numbers'!$O$2</f>
        <v>26266.485217441568</v>
      </c>
      <c r="AK92" s="45">
        <f>Displacement_Number!AK92*'Temporary Relocation Numbers'!$O$2</f>
        <v>14261.089027952095</v>
      </c>
      <c r="AL92" s="45">
        <f>Displacement_Number!AL92*'Temporary Relocation Numbers'!$O$2</f>
        <v>8983.2486281404399</v>
      </c>
      <c r="AM92" s="45">
        <f>Displacement_Number!AM92*'Temporary Relocation Numbers'!$O$2</f>
        <v>4579.7731896009336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198.39346420774024</v>
      </c>
      <c r="I93" s="44">
        <f>Displacement_Number!I93*'Temporary Relocation Numbers'!$I$2</f>
        <v>242.40696588786363</v>
      </c>
      <c r="J93" s="44">
        <f>Displacement_Number!J93*'Temporary Relocation Numbers'!$I$2</f>
        <v>158.45642839028824</v>
      </c>
      <c r="K93" s="44">
        <f>Displacement_Number!K93*'Temporary Relocation Numbers'!$I$2</f>
        <v>172.05472392365195</v>
      </c>
      <c r="L93" s="44">
        <f>Displacement_Number!L93*'Temporary Relocation Numbers'!$I$2</f>
        <v>141.48061976514165</v>
      </c>
      <c r="M93" s="44">
        <f>Displacement_Number!M93*'Temporary Relocation Numbers'!$I$2</f>
        <v>57.937297848792653</v>
      </c>
      <c r="N93" s="45">
        <f>Displacement_Number!N93*'Temporary Relocation Numbers'!$O$2</f>
        <v>18979.702242485964</v>
      </c>
      <c r="O93" s="45">
        <f>Displacement_Number!O93*'Temporary Relocation Numbers'!$O$2</f>
        <v>38878.630244410568</v>
      </c>
      <c r="P93" s="45">
        <f>Displacement_Number!P93*'Temporary Relocation Numbers'!$O$2</f>
        <v>29472.470189569969</v>
      </c>
      <c r="Q93" s="45">
        <f>Displacement_Number!Q93*'Temporary Relocation Numbers'!$O$2</f>
        <v>14496.504120924239</v>
      </c>
      <c r="R93" s="45">
        <f>Displacement_Number!R93*'Temporary Relocation Numbers'!$O$2</f>
        <v>9297.9720970973722</v>
      </c>
      <c r="S93" s="45">
        <f>Displacement_Number!S93*'Temporary Relocation Numbers'!$O$2</f>
        <v>5076.7789932268834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184.69948853075809</v>
      </c>
      <c r="AC93" s="44">
        <f>Displacement_Number!AC93*'Temporary Relocation Numbers'!$I$2</f>
        <v>221.36409595052882</v>
      </c>
      <c r="AD93" s="44">
        <f>Displacement_Number!AD93*'Temporary Relocation Numbers'!$I$2</f>
        <v>143.18150441397071</v>
      </c>
      <c r="AE93" s="44">
        <f>Displacement_Number!AE93*'Temporary Relocation Numbers'!$I$2</f>
        <v>171.61199569539201</v>
      </c>
      <c r="AF93" s="44">
        <f>Displacement_Number!AF93*'Temporary Relocation Numbers'!$I$2</f>
        <v>138.59059771423767</v>
      </c>
      <c r="AG93" s="44">
        <f>Displacement_Number!AG93*'Temporary Relocation Numbers'!$I$2</f>
        <v>52.991422982062815</v>
      </c>
      <c r="AH93" s="45">
        <f>Displacement_Number!AH93*'Temporary Relocation Numbers'!$O$2</f>
        <v>17669.641037078443</v>
      </c>
      <c r="AI93" s="45">
        <f>Displacement_Number!AI93*'Temporary Relocation Numbers'!$O$2</f>
        <v>35503.653141016097</v>
      </c>
      <c r="AJ93" s="45">
        <f>Displacement_Number!AJ93*'Temporary Relocation Numbers'!$O$2</f>
        <v>26631.375346569217</v>
      </c>
      <c r="AK93" s="45">
        <f>Displacement_Number!AK93*'Temporary Relocation Numbers'!$O$2</f>
        <v>14459.201968219222</v>
      </c>
      <c r="AL93" s="45">
        <f>Displacement_Number!AL93*'Temporary Relocation Numbers'!$O$2</f>
        <v>9108.0425899047405</v>
      </c>
      <c r="AM93" s="45">
        <f>Displacement_Number!AM93*'Temporary Relocation Numbers'!$O$2</f>
        <v>4643.3947216291008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201.24302757530842</v>
      </c>
      <c r="I94" s="44">
        <f>Displacement_Number!I94*'Temporary Relocation Numbers'!$I$2</f>
        <v>245.88870361947619</v>
      </c>
      <c r="J94" s="44">
        <f>Displacement_Number!J94*'Temporary Relocation Numbers'!$I$2</f>
        <v>160.73236845464368</v>
      </c>
      <c r="K94" s="44">
        <f>Displacement_Number!K94*'Temporary Relocation Numbers'!$I$2</f>
        <v>174.52597891417182</v>
      </c>
      <c r="L94" s="44">
        <f>Displacement_Number!L94*'Temporary Relocation Numbers'!$I$2</f>
        <v>143.51273303517075</v>
      </c>
      <c r="M94" s="44">
        <f>Displacement_Number!M94*'Temporary Relocation Numbers'!$I$2</f>
        <v>58.769462367039743</v>
      </c>
      <c r="N94" s="45">
        <f>Displacement_Number!N94*'Temporary Relocation Numbers'!$O$2</f>
        <v>19243.365459880057</v>
      </c>
      <c r="O94" s="45">
        <f>Displacement_Number!O94*'Temporary Relocation Numbers'!$O$2</f>
        <v>39418.726427540882</v>
      </c>
      <c r="P94" s="45">
        <f>Displacement_Number!P94*'Temporary Relocation Numbers'!$O$2</f>
        <v>29881.897387923942</v>
      </c>
      <c r="Q94" s="45">
        <f>Displacement_Number!Q94*'Temporary Relocation Numbers'!$O$2</f>
        <v>14697.887412856697</v>
      </c>
      <c r="R94" s="45">
        <f>Displacement_Number!R94*'Temporary Relocation Numbers'!$O$2</f>
        <v>9427.1381507603983</v>
      </c>
      <c r="S94" s="45">
        <f>Displacement_Number!S94*'Temporary Relocation Numbers'!$O$2</f>
        <v>5147.3048563964639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187.35236269991279</v>
      </c>
      <c r="AC94" s="44">
        <f>Displacement_Number!AC94*'Temporary Relocation Numbers'!$I$2</f>
        <v>224.54359090634537</v>
      </c>
      <c r="AD94" s="44">
        <f>Displacement_Number!AD94*'Temporary Relocation Numbers'!$I$2</f>
        <v>145.2380478163488</v>
      </c>
      <c r="AE94" s="44">
        <f>Displacement_Number!AE94*'Temporary Relocation Numbers'!$I$2</f>
        <v>174.07689169547803</v>
      </c>
      <c r="AF94" s="44">
        <f>Displacement_Number!AF94*'Temporary Relocation Numbers'!$I$2</f>
        <v>140.58120104339946</v>
      </c>
      <c r="AG94" s="44">
        <f>Displacement_Number!AG94*'Temporary Relocation Numbers'!$I$2</f>
        <v>53.752548951247363</v>
      </c>
      <c r="AH94" s="45">
        <f>Displacement_Number!AH94*'Temporary Relocation Numbers'!$O$2</f>
        <v>17915.105077900222</v>
      </c>
      <c r="AI94" s="45">
        <f>Displacement_Number!AI94*'Temporary Relocation Numbers'!$O$2</f>
        <v>35996.864641218126</v>
      </c>
      <c r="AJ94" s="45">
        <f>Displacement_Number!AJ94*'Temporary Relocation Numbers'!$O$2</f>
        <v>27001.334475421521</v>
      </c>
      <c r="AK94" s="45">
        <f>Displacement_Number!AK94*'Temporary Relocation Numbers'!$O$2</f>
        <v>14660.067064161445</v>
      </c>
      <c r="AL94" s="45">
        <f>Displacement_Number!AL94*'Temporary Relocation Numbers'!$O$2</f>
        <v>9234.5701709350196</v>
      </c>
      <c r="AM94" s="45">
        <f>Displacement_Number!AM94*'Temporary Relocation Numbers'!$O$2</f>
        <v>4707.9000745737276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204.13351976791736</v>
      </c>
      <c r="I95" s="44">
        <f>Displacement_Number!I95*'Temporary Relocation Numbers'!$I$2</f>
        <v>249.42045021773711</v>
      </c>
      <c r="J95" s="44">
        <f>Displacement_Number!J95*'Temporary Relocation Numbers'!$I$2</f>
        <v>163.04099828254579</v>
      </c>
      <c r="K95" s="44">
        <f>Displacement_Number!K95*'Temporary Relocation Numbers'!$I$2</f>
        <v>177.03272901397375</v>
      </c>
      <c r="L95" s="44">
        <f>Displacement_Number!L95*'Temporary Relocation Numbers'!$I$2</f>
        <v>145.57403393774689</v>
      </c>
      <c r="M95" s="44">
        <f>Displacement_Number!M95*'Temporary Relocation Numbers'!$I$2</f>
        <v>59.613579423826643</v>
      </c>
      <c r="N95" s="45">
        <f>Displacement_Number!N95*'Temporary Relocation Numbers'!$O$2</f>
        <v>19510.691447707446</v>
      </c>
      <c r="O95" s="45">
        <f>Displacement_Number!O95*'Temporary Relocation Numbers'!$O$2</f>
        <v>39966.32554699375</v>
      </c>
      <c r="P95" s="45">
        <f>Displacement_Number!P95*'Temporary Relocation Numbers'!$O$2</f>
        <v>30297.012288383419</v>
      </c>
      <c r="Q95" s="45">
        <f>Displacement_Number!Q95*'Temporary Relocation Numbers'!$O$2</f>
        <v>14902.068291706057</v>
      </c>
      <c r="R95" s="45">
        <f>Displacement_Number!R95*'Temporary Relocation Numbers'!$O$2</f>
        <v>9558.0985601436441</v>
      </c>
      <c r="S95" s="45">
        <f>Displacement_Number!S95*'Temporary Relocation Numbers'!$O$2</f>
        <v>5218.8104544299131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190.04334060943705</v>
      </c>
      <c r="AC95" s="44">
        <f>Displacement_Number!AC95*'Temporary Relocation Numbers'!$I$2</f>
        <v>227.76875355786774</v>
      </c>
      <c r="AD95" s="44">
        <f>Displacement_Number!AD95*'Temporary Relocation Numbers'!$I$2</f>
        <v>147.32412974594914</v>
      </c>
      <c r="AE95" s="44">
        <f>Displacement_Number!AE95*'Temporary Relocation Numbers'!$I$2</f>
        <v>176.57719146944714</v>
      </c>
      <c r="AF95" s="44">
        <f>Displacement_Number!AF95*'Temporary Relocation Numbers'!$I$2</f>
        <v>142.60039578986826</v>
      </c>
      <c r="AG95" s="44">
        <f>Displacement_Number!AG95*'Temporary Relocation Numbers'!$I$2</f>
        <v>54.524607118670183</v>
      </c>
      <c r="AH95" s="45">
        <f>Displacement_Number!AH95*'Temporary Relocation Numbers'!$O$2</f>
        <v>18163.979068885114</v>
      </c>
      <c r="AI95" s="45">
        <f>Displacement_Number!AI95*'Temporary Relocation Numbers'!$O$2</f>
        <v>36496.92776265939</v>
      </c>
      <c r="AJ95" s="45">
        <f>Displacement_Number!AJ95*'Temporary Relocation Numbers'!$O$2</f>
        <v>27376.433021793197</v>
      </c>
      <c r="AK95" s="45">
        <f>Displacement_Number!AK95*'Temporary Relocation Numbers'!$O$2</f>
        <v>14863.722548318483</v>
      </c>
      <c r="AL95" s="45">
        <f>Displacement_Number!AL95*'Temporary Relocation Numbers'!$O$2</f>
        <v>9362.8554544138042</v>
      </c>
      <c r="AM95" s="45">
        <f>Displacement_Number!AM95*'Temporary Relocation Numbers'!$O$2</f>
        <v>4773.3015263443131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207.06552865412905</v>
      </c>
      <c r="I96" s="44">
        <f>Displacement_Number!I96*'Temporary Relocation Numbers'!$I$2</f>
        <v>253.00292396958721</v>
      </c>
      <c r="J96" s="44">
        <f>Displacement_Number!J96*'Temporary Relocation Numbers'!$I$2</f>
        <v>165.38278740333664</v>
      </c>
      <c r="K96" s="44">
        <f>Displacement_Number!K96*'Temporary Relocation Numbers'!$I$2</f>
        <v>179.57548404611848</v>
      </c>
      <c r="L96" s="44">
        <f>Displacement_Number!L96*'Temporary Relocation Numbers'!$I$2</f>
        <v>147.66494170043291</v>
      </c>
      <c r="M96" s="44">
        <f>Displacement_Number!M96*'Temporary Relocation Numbers'!$I$2</f>
        <v>60.469820695756255</v>
      </c>
      <c r="N96" s="45">
        <f>Displacement_Number!N96*'Temporary Relocation Numbers'!$O$2</f>
        <v>19781.731088633464</v>
      </c>
      <c r="O96" s="45">
        <f>Displacement_Number!O96*'Temporary Relocation Numbers'!$O$2</f>
        <v>40521.531832451263</v>
      </c>
      <c r="P96" s="45">
        <f>Displacement_Number!P96*'Temporary Relocation Numbers'!$O$2</f>
        <v>30717.893903665143</v>
      </c>
      <c r="Q96" s="45">
        <f>Displacement_Number!Q96*'Temporary Relocation Numbers'!$O$2</f>
        <v>15109.08562113615</v>
      </c>
      <c r="R96" s="45">
        <f>Displacement_Number!R96*'Temporary Relocation Numbers'!$O$2</f>
        <v>9690.878252171482</v>
      </c>
      <c r="S96" s="45">
        <f>Displacement_Number!S96*'Temporary Relocation Numbers'!$O$2</f>
        <v>5291.3093976591044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192.77296955066006</v>
      </c>
      <c r="AC96" s="44">
        <f>Displacement_Number!AC96*'Temporary Relocation Numbers'!$I$2</f>
        <v>231.04023983896593</v>
      </c>
      <c r="AD96" s="44">
        <f>Displacement_Number!AD96*'Temporary Relocation Numbers'!$I$2</f>
        <v>149.44017447030225</v>
      </c>
      <c r="AE96" s="44">
        <f>Displacement_Number!AE96*'Temporary Relocation Numbers'!$I$2</f>
        <v>179.11340352849234</v>
      </c>
      <c r="AF96" s="44">
        <f>Displacement_Number!AF96*'Temporary Relocation Numbers'!$I$2</f>
        <v>144.64859261765309</v>
      </c>
      <c r="AG96" s="44">
        <f>Displacement_Number!AG96*'Temporary Relocation Numbers'!$I$2</f>
        <v>55.307754505590758</v>
      </c>
      <c r="AH96" s="45">
        <f>Displacement_Number!AH96*'Temporary Relocation Numbers'!$O$2</f>
        <v>18416.310380556635</v>
      </c>
      <c r="AI96" s="45">
        <f>Displacement_Number!AI96*'Temporary Relocation Numbers'!$O$2</f>
        <v>37003.937687049125</v>
      </c>
      <c r="AJ96" s="45">
        <f>Displacement_Number!AJ96*'Temporary Relocation Numbers'!$O$2</f>
        <v>27756.74238171256</v>
      </c>
      <c r="AK96" s="45">
        <f>Displacement_Number!AK96*'Temporary Relocation Numbers'!$O$2</f>
        <v>15070.207184350875</v>
      </c>
      <c r="AL96" s="45">
        <f>Displacement_Number!AL96*'Temporary Relocation Numbers'!$O$2</f>
        <v>9492.9228580836352</v>
      </c>
      <c r="AM96" s="45">
        <f>Displacement_Number!AM96*'Temporary Relocation Numbers'!$O$2</f>
        <v>4839.6115254132555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210.03965054617439</v>
      </c>
      <c r="I97" s="44">
        <f>Displacement_Number!I97*'Temporary Relocation Numbers'!$I$2</f>
        <v>256.63685347886008</v>
      </c>
      <c r="J97" s="44">
        <f>Displacement_Number!J97*'Temporary Relocation Numbers'!$I$2</f>
        <v>167.75821209029809</v>
      </c>
      <c r="K97" s="44">
        <f>Displacement_Number!K97*'Temporary Relocation Numbers'!$I$2</f>
        <v>182.15476115635295</v>
      </c>
      <c r="L97" s="44">
        <f>Displacement_Number!L97*'Temporary Relocation Numbers'!$I$2</f>
        <v>149.78588157223757</v>
      </c>
      <c r="M97" s="44">
        <f>Displacement_Number!M97*'Temporary Relocation Numbers'!$I$2</f>
        <v>61.338360325255422</v>
      </c>
      <c r="N97" s="45">
        <f>Displacement_Number!N97*'Temporary Relocation Numbers'!$O$2</f>
        <v>20056.535972177866</v>
      </c>
      <c r="O97" s="45">
        <f>Displacement_Number!O97*'Temporary Relocation Numbers'!$O$2</f>
        <v>41084.450961538816</v>
      </c>
      <c r="P97" s="45">
        <f>Displacement_Number!P97*'Temporary Relocation Numbers'!$O$2</f>
        <v>31144.622344118798</v>
      </c>
      <c r="Q97" s="45">
        <f>Displacement_Number!Q97*'Temporary Relocation Numbers'!$O$2</f>
        <v>15318.978804699063</v>
      </c>
      <c r="R97" s="45">
        <f>Displacement_Number!R97*'Temporary Relocation Numbers'!$O$2</f>
        <v>9825.5025000494261</v>
      </c>
      <c r="S97" s="45">
        <f>Displacement_Number!S97*'Temporary Relocation Numbers'!$O$2</f>
        <v>5364.8154854886297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195.54180467576126</v>
      </c>
      <c r="AC97" s="44">
        <f>Displacement_Number!AC97*'Temporary Relocation Numbers'!$I$2</f>
        <v>234.358715104814</v>
      </c>
      <c r="AD97" s="44">
        <f>Displacement_Number!AD97*'Temporary Relocation Numbers'!$I$2</f>
        <v>151.58661235077432</v>
      </c>
      <c r="AE97" s="44">
        <f>Displacement_Number!AE97*'Temporary Relocation Numbers'!$I$2</f>
        <v>181.68604368765008</v>
      </c>
      <c r="AF97" s="44">
        <f>Displacement_Number!AF97*'Temporary Relocation Numbers'!$I$2</f>
        <v>146.72620808920891</v>
      </c>
      <c r="AG97" s="44">
        <f>Displacement_Number!AG97*'Temporary Relocation Numbers'!$I$2</f>
        <v>56.102150388595057</v>
      </c>
      <c r="AH97" s="45">
        <f>Displacement_Number!AH97*'Temporary Relocation Numbers'!$O$2</f>
        <v>18672.147041502572</v>
      </c>
      <c r="AI97" s="45">
        <f>Displacement_Number!AI97*'Temporary Relocation Numbers'!$O$2</f>
        <v>37517.990918346819</v>
      </c>
      <c r="AJ97" s="45">
        <f>Displacement_Number!AJ97*'Temporary Relocation Numbers'!$O$2</f>
        <v>28142.33494303099</v>
      </c>
      <c r="AK97" s="45">
        <f>Displacement_Number!AK97*'Temporary Relocation Numbers'!$O$2</f>
        <v>15279.560274418165</v>
      </c>
      <c r="AL97" s="45">
        <f>Displacement_Number!AL97*'Temporary Relocation Numbers'!$O$2</f>
        <v>9624.7971388947153</v>
      </c>
      <c r="AM97" s="45">
        <f>Displacement_Number!AM97*'Temporary Relocation Numbers'!$O$2</f>
        <v>4906.842693185301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213.05649032123114</v>
      </c>
      <c r="I98" s="44">
        <f>Displacement_Number!I98*'Temporary Relocation Numbers'!$I$2</f>
        <v>260.32297781446601</v>
      </c>
      <c r="J98" s="44">
        <f>Displacement_Number!J98*'Temporary Relocation Numbers'!$I$2</f>
        <v>170.16775545751653</v>
      </c>
      <c r="K98" s="44">
        <f>Displacement_Number!K98*'Temporary Relocation Numbers'!$I$2</f>
        <v>184.77108491828776</v>
      </c>
      <c r="L98" s="44">
        <f>Displacement_Number!L98*'Temporary Relocation Numbers'!$I$2</f>
        <v>151.93728491010268</v>
      </c>
      <c r="M98" s="44">
        <f>Displacement_Number!M98*'Temporary Relocation Numbers'!$I$2</f>
        <v>62.219374955992059</v>
      </c>
      <c r="N98" s="45">
        <f>Displacement_Number!N98*'Temporary Relocation Numbers'!$O$2</f>
        <v>20335.158404534435</v>
      </c>
      <c r="O98" s="45">
        <f>Displacement_Number!O98*'Temporary Relocation Numbers'!$O$2</f>
        <v>41655.190079939777</v>
      </c>
      <c r="P98" s="45">
        <f>Displacement_Number!P98*'Temporary Relocation Numbers'!$O$2</f>
        <v>31577.278832975226</v>
      </c>
      <c r="Q98" s="45">
        <f>Displacement_Number!Q98*'Temporary Relocation Numbers'!$O$2</f>
        <v>15531.787793335225</v>
      </c>
      <c r="R98" s="45">
        <f>Displacement_Number!R98*'Temporary Relocation Numbers'!$O$2</f>
        <v>9961.9969280746263</v>
      </c>
      <c r="S98" s="45">
        <f>Displacement_Number!S98*'Temporary Relocation Numbers'!$O$2</f>
        <v>5439.3427090223704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198.35040911067736</v>
      </c>
      <c r="AC98" s="44">
        <f>Displacement_Number!AC98*'Temporary Relocation Numbers'!$I$2</f>
        <v>237.72485426720965</v>
      </c>
      <c r="AD98" s="44">
        <f>Displacement_Number!AD98*'Temporary Relocation Numbers'!$I$2</f>
        <v>153.76387993009445</v>
      </c>
      <c r="AE98" s="44">
        <f>Displacement_Number!AE98*'Temporary Relocation Numbers'!$I$2</f>
        <v>184.29563517070721</v>
      </c>
      <c r="AF98" s="44">
        <f>Displacement_Number!AF98*'Temporary Relocation Numbers'!$I$2</f>
        <v>148.8336647501572</v>
      </c>
      <c r="AG98" s="44">
        <f>Displacement_Number!AG98*'Temporary Relocation Numbers'!$I$2</f>
        <v>56.907956331989148</v>
      </c>
      <c r="AH98" s="45">
        <f>Displacement_Number!AH98*'Temporary Relocation Numbers'!$O$2</f>
        <v>18931.537747516799</v>
      </c>
      <c r="AI98" s="45">
        <f>Displacement_Number!AI98*'Temporary Relocation Numbers'!$O$2</f>
        <v>38039.185301130667</v>
      </c>
      <c r="AJ98" s="45">
        <f>Displacement_Number!AJ98*'Temporary Relocation Numbers'!$O$2</f>
        <v>28533.284099201206</v>
      </c>
      <c r="AK98" s="45">
        <f>Displacement_Number!AK98*'Temporary Relocation Numbers'!$O$2</f>
        <v>15491.821666659716</v>
      </c>
      <c r="AL98" s="45">
        <f>Displacement_Number!AL98*'Temporary Relocation Numbers'!$O$2</f>
        <v>9758.5033977171443</v>
      </c>
      <c r="AM98" s="45">
        <f>Displacement_Number!AM98*'Temporary Relocation Numbers'!$O$2</f>
        <v>4975.0078263998703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216.11666154444399</v>
      </c>
      <c r="I99" s="44">
        <f>Displacement_Number!I99*'Temporary Relocation Numbers'!$I$2</f>
        <v>264.06204666070391</v>
      </c>
      <c r="J99" s="44">
        <f>Displacement_Number!J99*'Temporary Relocation Numbers'!$I$2</f>
        <v>172.61190755813865</v>
      </c>
      <c r="K99" s="44">
        <f>Displacement_Number!K99*'Temporary Relocation Numbers'!$I$2</f>
        <v>187.42498744008486</v>
      </c>
      <c r="L99" s="44">
        <f>Displacement_Number!L99*'Temporary Relocation Numbers'!$I$2</f>
        <v>154.11958926663257</v>
      </c>
      <c r="M99" s="44">
        <f>Displacement_Number!M99*'Temporary Relocation Numbers'!$I$2</f>
        <v>63.113043768801006</v>
      </c>
      <c r="N99" s="45">
        <f>Displacement_Number!N99*'Temporary Relocation Numbers'!$O$2</f>
        <v>20617.651418526835</v>
      </c>
      <c r="O99" s="45">
        <f>Displacement_Number!O99*'Temporary Relocation Numbers'!$O$2</f>
        <v>42233.857821789505</v>
      </c>
      <c r="P99" s="45">
        <f>Displacement_Number!P99*'Temporary Relocation Numbers'!$O$2</f>
        <v>32015.945721806362</v>
      </c>
      <c r="Q99" s="45">
        <f>Displacement_Number!Q99*'Temporary Relocation Numbers'!$O$2</f>
        <v>15747.5530929776</v>
      </c>
      <c r="R99" s="45">
        <f>Displacement_Number!R99*'Temporary Relocation Numbers'!$O$2</f>
        <v>10100.387516513185</v>
      </c>
      <c r="S99" s="45">
        <f>Displacement_Number!S99*'Temporary Relocation Numbers'!$O$2</f>
        <v>5514.9052537265543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201.19935406963086</v>
      </c>
      <c r="AC99" s="44">
        <f>Displacement_Number!AC99*'Temporary Relocation Numbers'!$I$2</f>
        <v>241.13934193183857</v>
      </c>
      <c r="AD99" s="44">
        <f>Displacement_Number!AD99*'Temporary Relocation Numbers'!$I$2</f>
        <v>155.97242002113873</v>
      </c>
      <c r="AE99" s="44">
        <f>Displacement_Number!AE99*'Temporary Relocation Numbers'!$I$2</f>
        <v>186.94270871661422</v>
      </c>
      <c r="AF99" s="44">
        <f>Displacement_Number!AF99*'Temporary Relocation Numbers'!$I$2</f>
        <v>150.97139121522304</v>
      </c>
      <c r="AG99" s="44">
        <f>Displacement_Number!AG99*'Temporary Relocation Numbers'!$I$2</f>
        <v>57.725336220658292</v>
      </c>
      <c r="AH99" s="45">
        <f>Displacement_Number!AH99*'Temporary Relocation Numbers'!$O$2</f>
        <v>19194.531870867933</v>
      </c>
      <c r="AI99" s="45">
        <f>Displacement_Number!AI99*'Temporary Relocation Numbers'!$O$2</f>
        <v>38567.620039221307</v>
      </c>
      <c r="AJ99" s="45">
        <f>Displacement_Number!AJ99*'Temporary Relocation Numbers'!$O$2</f>
        <v>28929.664263246905</v>
      </c>
      <c r="AK99" s="45">
        <f>Displacement_Number!AK99*'Temporary Relocation Numbers'!$O$2</f>
        <v>15707.031762779325</v>
      </c>
      <c r="AL99" s="45">
        <f>Displacement_Number!AL99*'Temporary Relocation Numbers'!$O$2</f>
        <v>9894.0670841185965</v>
      </c>
      <c r="AM99" s="45">
        <f>Displacement_Number!AM99*'Temporary Relocation Numbers'!$O$2</f>
        <v>5044.1198995668101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219.22078659371144</v>
      </c>
      <c r="I100" s="44">
        <f>Displacement_Number!I100*'Temporary Relocation Numbers'!$I$2</f>
        <v>267.85482046973181</v>
      </c>
      <c r="J100" s="44">
        <f>Displacement_Number!J100*'Temporary Relocation Numbers'!$I$2</f>
        <v>175.09116548403836</v>
      </c>
      <c r="K100" s="44">
        <f>Displacement_Number!K100*'Temporary Relocation Numbers'!$I$2</f>
        <v>190.11700847267772</v>
      </c>
      <c r="L100" s="44">
        <f>Displacement_Number!L100*'Temporary Relocation Numbers'!$I$2</f>
        <v>156.33323847908338</v>
      </c>
      <c r="M100" s="44">
        <f>Displacement_Number!M100*'Temporary Relocation Numbers'!$I$2</f>
        <v>64.019548518125745</v>
      </c>
      <c r="N100" s="45">
        <f>Displacement_Number!N100*'Temporary Relocation Numbers'!$O$2</f>
        <v>20904.068783702882</v>
      </c>
      <c r="O100" s="45">
        <f>Displacement_Number!O100*'Temporary Relocation Numbers'!$O$2</f>
        <v>42820.564330352689</v>
      </c>
      <c r="P100" s="45">
        <f>Displacement_Number!P100*'Temporary Relocation Numbers'!$O$2</f>
        <v>32460.706506200018</v>
      </c>
      <c r="Q100" s="45">
        <f>Displacement_Number!Q100*'Temporary Relocation Numbers'!$O$2</f>
        <v>15966.315772261602</v>
      </c>
      <c r="R100" s="45">
        <f>Displacement_Number!R100*'Temporary Relocation Numbers'!$O$2</f>
        <v>10240.700606545213</v>
      </c>
      <c r="S100" s="45">
        <f>Displacement_Number!S100*'Temporary Relocation Numbers'!$O$2</f>
        <v>5591.5175021298091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204.08921897130358</v>
      </c>
      <c r="AC100" s="44">
        <f>Displacement_Number!AC100*'Temporary Relocation Numbers'!$I$2</f>
        <v>244.602872537509</v>
      </c>
      <c r="AD100" s="44">
        <f>Displacement_Number!AD100*'Temporary Relocation Numbers'!$I$2</f>
        <v>158.21268179698941</v>
      </c>
      <c r="AE100" s="44">
        <f>Displacement_Number!AE100*'Temporary Relocation Numbers'!$I$2</f>
        <v>189.62780268742682</v>
      </c>
      <c r="AF100" s="44">
        <f>Displacement_Number!AF100*'Temporary Relocation Numbers'!$I$2</f>
        <v>153.13982225540707</v>
      </c>
      <c r="AG100" s="44">
        <f>Displacement_Number!AG100*'Temporary Relocation Numbers'!$I$2</f>
        <v>58.554456293397699</v>
      </c>
      <c r="AH100" s="45">
        <f>Displacement_Number!AH100*'Temporary Relocation Numbers'!$O$2</f>
        <v>19461.179469696839</v>
      </c>
      <c r="AI100" s="45">
        <f>Displacement_Number!AI100*'Temporary Relocation Numbers'!$O$2</f>
        <v>39103.395714564162</v>
      </c>
      <c r="AJ100" s="45">
        <f>Displacement_Number!AJ100*'Temporary Relocation Numbers'!$O$2</f>
        <v>29331.55088192652</v>
      </c>
      <c r="AK100" s="45">
        <f>Displacement_Number!AK100*'Temporary Relocation Numbers'!$O$2</f>
        <v>15925.231525735308</v>
      </c>
      <c r="AL100" s="45">
        <f>Displacement_Number!AL100*'Temporary Relocation Numbers'!$O$2</f>
        <v>10031.514001208379</v>
      </c>
      <c r="AM100" s="45">
        <f>Displacement_Number!AM100*'Temporary Relocation Numbers'!$O$2</f>
        <v>5114.192067435928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216.42626176359502</v>
      </c>
      <c r="I101" s="44">
        <f>Displacement_Number!I101*'Temporary Relocation Numbers'!$I$2</f>
        <v>264.44033155059327</v>
      </c>
      <c r="J101" s="44">
        <f>Displacement_Number!J101*'Temporary Relocation Numbers'!$I$2</f>
        <v>172.85918457984604</v>
      </c>
      <c r="K101" s="44">
        <f>Displacement_Number!K101*'Temporary Relocation Numbers'!$I$2</f>
        <v>187.69348509672614</v>
      </c>
      <c r="L101" s="44">
        <f>Displacement_Number!L101*'Temporary Relocation Numbers'!$I$2</f>
        <v>154.34037492134064</v>
      </c>
      <c r="M101" s="44">
        <f>Displacement_Number!M101*'Temporary Relocation Numbers'!$I$2</f>
        <v>63.203457030057535</v>
      </c>
      <c r="N101" s="45">
        <f>Displacement_Number!N101*'Temporary Relocation Numbers'!$O$2</f>
        <v>20628.003840042165</v>
      </c>
      <c r="O101" s="45">
        <f>Displacement_Number!O101*'Temporary Relocation Numbers'!$O$2</f>
        <v>42255.064053746501</v>
      </c>
      <c r="P101" s="45">
        <f>Displacement_Number!P101*'Temporary Relocation Numbers'!$O$2</f>
        <v>32032.021392046194</v>
      </c>
      <c r="Q101" s="45">
        <f>Displacement_Number!Q101*'Temporary Relocation Numbers'!$O$2</f>
        <v>15755.460167558707</v>
      </c>
      <c r="R101" s="45">
        <f>Displacement_Number!R101*'Temporary Relocation Numbers'!$O$2</f>
        <v>10105.45906743412</v>
      </c>
      <c r="S101" s="45">
        <f>Displacement_Number!S101*'Temporary Relocation Numbers'!$O$2</f>
        <v>5517.6743675623038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201.48758434150275</v>
      </c>
      <c r="AC101" s="44">
        <f>Displacement_Number!AC101*'Temporary Relocation Numbers'!$I$2</f>
        <v>241.4847886575769</v>
      </c>
      <c r="AD101" s="44">
        <f>Displacement_Number!AD101*'Temporary Relocation Numbers'!$I$2</f>
        <v>156.19585996822542</v>
      </c>
      <c r="AE101" s="44">
        <f>Displacement_Number!AE101*'Temporary Relocation Numbers'!$I$2</f>
        <v>187.21051547974727</v>
      </c>
      <c r="AF101" s="44">
        <f>Displacement_Number!AF101*'Temporary Relocation Numbers'!$I$2</f>
        <v>151.1876668853715</v>
      </c>
      <c r="AG101" s="44">
        <f>Displacement_Number!AG101*'Temporary Relocation Numbers'!$I$2</f>
        <v>57.808031264236909</v>
      </c>
      <c r="AH101" s="45">
        <f>Displacement_Number!AH101*'Temporary Relocation Numbers'!$O$2</f>
        <v>19204.169723438186</v>
      </c>
      <c r="AI101" s="45">
        <f>Displacement_Number!AI101*'Temporary Relocation Numbers'!$O$2</f>
        <v>38586.985400065976</v>
      </c>
      <c r="AJ101" s="45">
        <f>Displacement_Number!AJ101*'Temporary Relocation Numbers'!$O$2</f>
        <v>28944.190266847916</v>
      </c>
      <c r="AK101" s="45">
        <f>Displacement_Number!AK101*'Temporary Relocation Numbers'!$O$2</f>
        <v>15714.918491013406</v>
      </c>
      <c r="AL101" s="45">
        <f>Displacement_Number!AL101*'Temporary Relocation Numbers'!$O$2</f>
        <v>9899.0350385609618</v>
      </c>
      <c r="AM101" s="45">
        <f>Displacement_Number!AM101*'Temporary Relocation Numbers'!$O$2</f>
        <v>5046.6526252548229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219.53483366017468</v>
      </c>
      <c r="I102" s="44">
        <f>Displacement_Number!I102*'Temporary Relocation Numbers'!$I$2</f>
        <v>268.23853873802932</v>
      </c>
      <c r="J102" s="44">
        <f>Displacement_Number!J102*'Temporary Relocation Numbers'!$I$2</f>
        <v>175.34199419302294</v>
      </c>
      <c r="K102" s="44">
        <f>Displacement_Number!K102*'Temporary Relocation Numbers'!$I$2</f>
        <v>190.3893626126447</v>
      </c>
      <c r="L102" s="44">
        <f>Displacement_Number!L102*'Temporary Relocation Numbers'!$I$2</f>
        <v>156.55719532048482</v>
      </c>
      <c r="M102" s="44">
        <f>Displacement_Number!M102*'Temporary Relocation Numbers'!$I$2</f>
        <v>64.111260402390073</v>
      </c>
      <c r="N102" s="45">
        <f>Displacement_Number!N102*'Temporary Relocation Numbers'!$O$2</f>
        <v>20914.565019527294</v>
      </c>
      <c r="O102" s="45">
        <f>Displacement_Number!O102*'Temporary Relocation Numbers'!$O$2</f>
        <v>42842.065156148681</v>
      </c>
      <c r="P102" s="45">
        <f>Displacement_Number!P102*'Temporary Relocation Numbers'!$O$2</f>
        <v>32477.005497274025</v>
      </c>
      <c r="Q102" s="45">
        <f>Displacement_Number!Q102*'Temporary Relocation Numbers'!$O$2</f>
        <v>15974.33269075373</v>
      </c>
      <c r="R102" s="45">
        <f>Displacement_Number!R102*'Temporary Relocation Numbers'!$O$2</f>
        <v>10245.842610701711</v>
      </c>
      <c r="S102" s="45">
        <f>Displacement_Number!S102*'Temporary Relocation Numbers'!$O$2</f>
        <v>5594.325084085549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204.38158914983731</v>
      </c>
      <c r="AC102" s="44">
        <f>Displacement_Number!AC102*'Temporary Relocation Numbers'!$I$2</f>
        <v>244.95328098080705</v>
      </c>
      <c r="AD102" s="44">
        <f>Displacement_Number!AD102*'Temporary Relocation Numbers'!$I$2</f>
        <v>158.4393310548798</v>
      </c>
      <c r="AE102" s="44">
        <f>Displacement_Number!AE102*'Temporary Relocation Numbers'!$I$2</f>
        <v>189.89945601044965</v>
      </c>
      <c r="AF102" s="44">
        <f>Displacement_Number!AF102*'Temporary Relocation Numbers'!$I$2</f>
        <v>153.35920433447586</v>
      </c>
      <c r="AG102" s="44">
        <f>Displacement_Number!AG102*'Temporary Relocation Numbers'!$I$2</f>
        <v>58.638339101743668</v>
      </c>
      <c r="AH102" s="45">
        <f>Displacement_Number!AH102*'Temporary Relocation Numbers'!$O$2</f>
        <v>19470.951209890041</v>
      </c>
      <c r="AI102" s="45">
        <f>Displacement_Number!AI102*'Temporary Relocation Numbers'!$O$2</f>
        <v>39123.030096138486</v>
      </c>
      <c r="AJ102" s="45">
        <f>Displacement_Number!AJ102*'Temporary Relocation Numbers'!$O$2</f>
        <v>29346.278678621878</v>
      </c>
      <c r="AK102" s="45">
        <f>Displacement_Number!AK102*'Temporary Relocation Numbers'!$O$2</f>
        <v>15933.227815231969</v>
      </c>
      <c r="AL102" s="45">
        <f>Displacement_Number!AL102*'Temporary Relocation Numbers'!$O$2</f>
        <v>10036.550969739343</v>
      </c>
      <c r="AM102" s="45">
        <f>Displacement_Number!AM102*'Temporary Relocation Numbers'!$O$2</f>
        <v>5116.7599773747334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222.68805457096116</v>
      </c>
      <c r="I103" s="44">
        <f>Displacement_Number!I103*'Temporary Relocation Numbers'!$I$2</f>
        <v>272.09130030358943</v>
      </c>
      <c r="J103" s="44">
        <f>Displacement_Number!J103*'Temporary Relocation Numbers'!$I$2</f>
        <v>177.8604648767427</v>
      </c>
      <c r="K103" s="44">
        <f>Displacement_Number!K103*'Temporary Relocation Numbers'!$I$2</f>
        <v>193.12396153424814</v>
      </c>
      <c r="L103" s="44">
        <f>Displacement_Number!L103*'Temporary Relocation Numbers'!$I$2</f>
        <v>158.80585633608831</v>
      </c>
      <c r="M103" s="44">
        <f>Displacement_Number!M103*'Temporary Relocation Numbers'!$I$2</f>
        <v>65.032102728627095</v>
      </c>
      <c r="N103" s="45">
        <f>Displacement_Number!N103*'Temporary Relocation Numbers'!$O$2</f>
        <v>21205.107064549611</v>
      </c>
      <c r="O103" s="45">
        <f>Displacement_Number!O103*'Temporary Relocation Numbers'!$O$2</f>
        <v>43437.220791077023</v>
      </c>
      <c r="P103" s="45">
        <f>Displacement_Number!P103*'Temporary Relocation Numbers'!$O$2</f>
        <v>32928.171255900568</v>
      </c>
      <c r="Q103" s="45">
        <f>Displacement_Number!Q103*'Temporary Relocation Numbers'!$O$2</f>
        <v>16196.245758680558</v>
      </c>
      <c r="R103" s="45">
        <f>Displacement_Number!R103*'Temporary Relocation Numbers'!$O$2</f>
        <v>10388.176341396596</v>
      </c>
      <c r="S103" s="45">
        <f>Displacement_Number!S103*'Temporary Relocation Numbers'!$O$2</f>
        <v>5672.0406210298897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207.31716110414783</v>
      </c>
      <c r="AC103" s="44">
        <f>Displacement_Number!AC103*'Temporary Relocation Numbers'!$I$2</f>
        <v>248.47159192434526</v>
      </c>
      <c r="AD103" s="44">
        <f>Displacement_Number!AD103*'Temporary Relocation Numbers'!$I$2</f>
        <v>160.71502554692844</v>
      </c>
      <c r="AE103" s="44">
        <f>Displacement_Number!AE103*'Temporary Relocation Numbers'!$I$2</f>
        <v>192.62701830958812</v>
      </c>
      <c r="AF103" s="44">
        <f>Displacement_Number!AF103*'Temporary Relocation Numbers'!$I$2</f>
        <v>155.56193199234536</v>
      </c>
      <c r="AG103" s="44">
        <f>Displacement_Number!AG103*'Temporary Relocation Numbers'!$I$2</f>
        <v>59.480572809928766</v>
      </c>
      <c r="AH103" s="45">
        <f>Displacement_Number!AH103*'Temporary Relocation Numbers'!$O$2</f>
        <v>19741.438785307902</v>
      </c>
      <c r="AI103" s="45">
        <f>Displacement_Number!AI103*'Temporary Relocation Numbers'!$O$2</f>
        <v>39666.521445874372</v>
      </c>
      <c r="AJ103" s="45">
        <f>Displacement_Number!AJ103*'Temporary Relocation Numbers'!$O$2</f>
        <v>29753.952843163243</v>
      </c>
      <c r="AK103" s="45">
        <f>Displacement_Number!AK103*'Temporary Relocation Numbers'!$O$2</f>
        <v>16154.569860305422</v>
      </c>
      <c r="AL103" s="45">
        <f>Displacement_Number!AL103*'Temporary Relocation Numbers'!$O$2</f>
        <v>10175.977251901853</v>
      </c>
      <c r="AM103" s="45">
        <f>Displacement_Number!AM103*'Temporary Relocation Numbers'!$O$2</f>
        <v>5187.8412504648886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225.88656579830675</v>
      </c>
      <c r="I104" s="44">
        <f>Displacement_Number!I104*'Temporary Relocation Numbers'!$I$2</f>
        <v>275.99939982226726</v>
      </c>
      <c r="J104" s="44">
        <f>Displacement_Number!J104*'Temporary Relocation Numbers'!$I$2</f>
        <v>180.41510883779935</v>
      </c>
      <c r="K104" s="44">
        <f>Displacement_Number!K104*'Temporary Relocation Numbers'!$I$2</f>
        <v>195.89783802451092</v>
      </c>
      <c r="L104" s="44">
        <f>Displacement_Number!L104*'Temporary Relocation Numbers'!$I$2</f>
        <v>161.08681530103067</v>
      </c>
      <c r="M104" s="44">
        <f>Displacement_Number!M104*'Temporary Relocation Numbers'!$I$2</f>
        <v>65.966171289763693</v>
      </c>
      <c r="N104" s="45">
        <f>Displacement_Number!N104*'Temporary Relocation Numbers'!$O$2</f>
        <v>21499.685276704589</v>
      </c>
      <c r="O104" s="45">
        <f>Displacement_Number!O104*'Temporary Relocation Numbers'!$O$2</f>
        <v>44040.644240091729</v>
      </c>
      <c r="P104" s="45">
        <f>Displacement_Number!P104*'Temporary Relocation Numbers'!$O$2</f>
        <v>33385.604542540867</v>
      </c>
      <c r="Q104" s="45">
        <f>Displacement_Number!Q104*'Temporary Relocation Numbers'!$O$2</f>
        <v>16421.241610137069</v>
      </c>
      <c r="R104" s="45">
        <f>Displacement_Number!R104*'Temporary Relocation Numbers'!$O$2</f>
        <v>10532.487351234184</v>
      </c>
      <c r="S104" s="45">
        <f>Displacement_Number!S104*'Temporary Relocation Numbers'!$O$2</f>
        <v>5750.835770723178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210.29489724132233</v>
      </c>
      <c r="AC104" s="44">
        <f>Displacement_Number!AC104*'Temporary Relocation Numbers'!$I$2</f>
        <v>252.04043704258754</v>
      </c>
      <c r="AD104" s="44">
        <f>Displacement_Number!AD104*'Temporary Relocation Numbers'!$I$2</f>
        <v>163.02340627532163</v>
      </c>
      <c r="AE104" s="44">
        <f>Displacement_Number!AE104*'Temporary Relocation Numbers'!$I$2</f>
        <v>195.39375710902829</v>
      </c>
      <c r="AF104" s="44">
        <f>Displacement_Number!AF104*'Temporary Relocation Numbers'!$I$2</f>
        <v>157.79629784992903</v>
      </c>
      <c r="AG104" s="44">
        <f>Displacement_Number!AG104*'Temporary Relocation Numbers'!$I$2</f>
        <v>60.334903682359474</v>
      </c>
      <c r="AH104" s="45">
        <f>Displacement_Number!AH104*'Temporary Relocation Numbers'!$O$2</f>
        <v>20015.68393413175</v>
      </c>
      <c r="AI104" s="45">
        <f>Displacement_Number!AI104*'Temporary Relocation Numbers'!$O$2</f>
        <v>40217.562897085329</v>
      </c>
      <c r="AJ104" s="45">
        <f>Displacement_Number!AJ104*'Temporary Relocation Numbers'!$O$2</f>
        <v>30167.290356923579</v>
      </c>
      <c r="AK104" s="45">
        <f>Displacement_Number!AK104*'Temporary Relocation Numbers'!$O$2</f>
        <v>16378.986756343513</v>
      </c>
      <c r="AL104" s="45">
        <f>Displacement_Number!AL104*'Temporary Relocation Numbers'!$O$2</f>
        <v>10317.34042336192</v>
      </c>
      <c r="AM104" s="45">
        <f>Displacement_Number!AM104*'Temporary Relocation Numbers'!$O$2</f>
        <v>5259.9099740914098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229.13101785571237</v>
      </c>
      <c r="I105" s="44">
        <f>Displacement_Number!I105*'Temporary Relocation Numbers'!$I$2</f>
        <v>279.96363212369437</v>
      </c>
      <c r="J105" s="44">
        <f>Displacement_Number!J105*'Temporary Relocation Numbers'!$I$2</f>
        <v>183.00644563991148</v>
      </c>
      <c r="K105" s="44">
        <f>Displacement_Number!K105*'Temporary Relocation Numbers'!$I$2</f>
        <v>198.71155623468306</v>
      </c>
      <c r="L105" s="44">
        <f>Displacement_Number!L105*'Temporary Relocation Numbers'!$I$2</f>
        <v>163.40053611695129</v>
      </c>
      <c r="M105" s="44">
        <f>Displacement_Number!M105*'Temporary Relocation Numbers'!$I$2</f>
        <v>66.913656056747783</v>
      </c>
      <c r="N105" s="45">
        <f>Displacement_Number!N105*'Temporary Relocation Numbers'!$O$2</f>
        <v>21798.355725829293</v>
      </c>
      <c r="O105" s="45">
        <f>Displacement_Number!O105*'Temporary Relocation Numbers'!$O$2</f>
        <v>44652.450358443682</v>
      </c>
      <c r="P105" s="45">
        <f>Displacement_Number!P105*'Temporary Relocation Numbers'!$O$2</f>
        <v>33849.392424767422</v>
      </c>
      <c r="Q105" s="45">
        <f>Displacement_Number!Q105*'Temporary Relocation Numbers'!$O$2</f>
        <v>16649.363070696261</v>
      </c>
      <c r="R105" s="45">
        <f>Displacement_Number!R105*'Temporary Relocation Numbers'!$O$2</f>
        <v>10678.803108283977</v>
      </c>
      <c r="S105" s="45">
        <f>Displacement_Number!S105*'Temporary Relocation Numbers'!$O$2</f>
        <v>5830.7255309861048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213.31540317360393</v>
      </c>
      <c r="AC105" s="44">
        <f>Displacement_Number!AC105*'Temporary Relocation Numbers'!$I$2</f>
        <v>255.6605421675749</v>
      </c>
      <c r="AD105" s="44">
        <f>Displacement_Number!AD105*'Temporary Relocation Numbers'!$I$2</f>
        <v>165.36494271873954</v>
      </c>
      <c r="AE105" s="44">
        <f>Displacement_Number!AE105*'Temporary Relocation Numbers'!$I$2</f>
        <v>198.20023510835588</v>
      </c>
      <c r="AF105" s="44">
        <f>Displacement_Number!AF105*'Temporary Relocation Numbers'!$I$2</f>
        <v>160.06275633275592</v>
      </c>
      <c r="AG105" s="44">
        <f>Displacement_Number!AG105*'Temporary Relocation Numbers'!$I$2</f>
        <v>61.201505472925405</v>
      </c>
      <c r="AH105" s="45">
        <f>Displacement_Number!AH105*'Temporary Relocation Numbers'!$O$2</f>
        <v>20293.738856015774</v>
      </c>
      <c r="AI105" s="45">
        <f>Displacement_Number!AI105*'Temporary Relocation Numbers'!$O$2</f>
        <v>40776.259334664734</v>
      </c>
      <c r="AJ105" s="45">
        <f>Displacement_Number!AJ105*'Temporary Relocation Numbers'!$O$2</f>
        <v>30586.369894312906</v>
      </c>
      <c r="AK105" s="45">
        <f>Displacement_Number!AK105*'Temporary Relocation Numbers'!$O$2</f>
        <v>16606.521218721209</v>
      </c>
      <c r="AL105" s="45">
        <f>Displacement_Number!AL105*'Temporary Relocation Numbers'!$O$2</f>
        <v>10460.667391099296</v>
      </c>
      <c r="AM105" s="45">
        <f>Displacement_Number!AM105*'Temporary Relocation Numbers'!$O$2</f>
        <v>5332.9798657711535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232.42207060012925</v>
      </c>
      <c r="I106" s="44">
        <f>Displacement_Number!I106*'Temporary Relocation Numbers'!$I$2</f>
        <v>283.98480345379261</v>
      </c>
      <c r="J106" s="44">
        <f>Displacement_Number!J106*'Temporary Relocation Numbers'!$I$2</f>
        <v>185.63500230939076</v>
      </c>
      <c r="K106" s="44">
        <f>Displacement_Number!K106*'Temporary Relocation Numbers'!$I$2</f>
        <v>201.56568841902711</v>
      </c>
      <c r="L106" s="44">
        <f>Displacement_Number!L106*'Temporary Relocation Numbers'!$I$2</f>
        <v>165.74748934859761</v>
      </c>
      <c r="M106" s="44">
        <f>Displacement_Number!M106*'Temporary Relocation Numbers'!$I$2</f>
        <v>67.874749729116502</v>
      </c>
      <c r="N106" s="45">
        <f>Displacement_Number!N106*'Temporary Relocation Numbers'!$O$2</f>
        <v>22101.175260674652</v>
      </c>
      <c r="O106" s="45">
        <f>Displacement_Number!O106*'Temporary Relocation Numbers'!$O$2</f>
        <v>45272.755596935953</v>
      </c>
      <c r="P106" s="45">
        <f>Displacement_Number!P106*'Temporary Relocation Numbers'!$O$2</f>
        <v>34319.623179682603</v>
      </c>
      <c r="Q106" s="45">
        <f>Displacement_Number!Q106*'Temporary Relocation Numbers'!$O$2</f>
        <v>16880.653560857674</v>
      </c>
      <c r="R106" s="45">
        <f>Displacement_Number!R106*'Temporary Relocation Numbers'!$O$2</f>
        <v>10827.151462197851</v>
      </c>
      <c r="S106" s="45">
        <f>Displacement_Number!S106*'Temporary Relocation Numbers'!$O$2</f>
        <v>5911.725107986862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216.37929321176091</v>
      </c>
      <c r="AC106" s="44">
        <f>Displacement_Number!AC106*'Temporary Relocation Numbers'!$I$2</f>
        <v>259.33264355661316</v>
      </c>
      <c r="AD106" s="44">
        <f>Displacement_Number!AD106*'Temporary Relocation Numbers'!$I$2</f>
        <v>167.74011109907448</v>
      </c>
      <c r="AE106" s="44">
        <f>Displacement_Number!AE106*'Temporary Relocation Numbers'!$I$2</f>
        <v>201.04702308931871</v>
      </c>
      <c r="AF106" s="44">
        <f>Displacement_Number!AF106*'Temporary Relocation Numbers'!$I$2</f>
        <v>162.36176839335593</v>
      </c>
      <c r="AG106" s="44">
        <f>Displacement_Number!AG106*'Temporary Relocation Numbers'!$I$2</f>
        <v>62.080554431176672</v>
      </c>
      <c r="AH106" s="45">
        <f>Displacement_Number!AH106*'Temporary Relocation Numbers'!$O$2</f>
        <v>20575.656475764048</v>
      </c>
      <c r="AI106" s="45">
        <f>Displacement_Number!AI106*'Temporary Relocation Numbers'!$O$2</f>
        <v>41342.717100551454</v>
      </c>
      <c r="AJ106" s="45">
        <f>Displacement_Number!AJ106*'Temporary Relocation Numbers'!$O$2</f>
        <v>31011.271222674543</v>
      </c>
      <c r="AK106" s="45">
        <f>Displacement_Number!AK106*'Temporary Relocation Numbers'!$O$2</f>
        <v>16837.216556209172</v>
      </c>
      <c r="AL106" s="45">
        <f>Displacement_Number!AL106*'Temporary Relocation Numbers'!$O$2</f>
        <v>10605.985435881512</v>
      </c>
      <c r="AM106" s="45">
        <f>Displacement_Number!AM106*'Temporary Relocation Numbers'!$O$2</f>
        <v>5407.0648335826909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235.7603933661604</v>
      </c>
      <c r="I107" s="44">
        <f>Displacement_Number!I107*'Temporary Relocation Numbers'!$I$2</f>
        <v>288.06373163874849</v>
      </c>
      <c r="J107" s="44">
        <f>Displacement_Number!J107*'Temporary Relocation Numbers'!$I$2</f>
        <v>188.30131344232899</v>
      </c>
      <c r="K107" s="44">
        <f>Displacement_Number!K107*'Temporary Relocation Numbers'!$I$2</f>
        <v>204.46081505120333</v>
      </c>
      <c r="L107" s="44">
        <f>Displacement_Number!L107*'Temporary Relocation Numbers'!$I$2</f>
        <v>168.12815231952894</v>
      </c>
      <c r="M107" s="44">
        <f>Displacement_Number!M107*'Temporary Relocation Numbers'!$I$2</f>
        <v>68.849647774187304</v>
      </c>
      <c r="N107" s="45">
        <f>Displacement_Number!N107*'Temporary Relocation Numbers'!$O$2</f>
        <v>22408.201519726077</v>
      </c>
      <c r="O107" s="45">
        <f>Displacement_Number!O107*'Temporary Relocation Numbers'!$O$2</f>
        <v>45901.678024088898</v>
      </c>
      <c r="P107" s="45">
        <f>Displacement_Number!P107*'Temporary Relocation Numbers'!$O$2</f>
        <v>34796.386310721216</v>
      </c>
      <c r="Q107" s="45">
        <f>Displacement_Number!Q107*'Temporary Relocation Numbers'!$O$2</f>
        <v>17115.157104311991</v>
      </c>
      <c r="R107" s="45">
        <f>Displacement_Number!R107*'Temporary Relocation Numbers'!$O$2</f>
        <v>10977.56064951091</v>
      </c>
      <c r="S107" s="45">
        <f>Displacement_Number!S107*'Temporary Relocation Numbers'!$O$2</f>
        <v>5993.8499191354858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219.4871904900246</v>
      </c>
      <c r="AC107" s="44">
        <f>Displacement_Number!AC107*'Temporary Relocation Numbers'!$I$2</f>
        <v>263.05748804201295</v>
      </c>
      <c r="AD107" s="44">
        <f>Displacement_Number!AD107*'Temporary Relocation Numbers'!$I$2</f>
        <v>170.14939447828516</v>
      </c>
      <c r="AE107" s="44">
        <f>Displacement_Number!AE107*'Temporary Relocation Numbers'!$I$2</f>
        <v>203.93470003191229</v>
      </c>
      <c r="AF107" s="44">
        <f>Displacement_Number!AF107*'Temporary Relocation Numbers'!$I$2</f>
        <v>164.69380160500867</v>
      </c>
      <c r="AG107" s="44">
        <f>Displacement_Number!AG107*'Temporary Relocation Numbers'!$I$2</f>
        <v>62.972229338169427</v>
      </c>
      <c r="AH107" s="45">
        <f>Displacement_Number!AH107*'Temporary Relocation Numbers'!$O$2</f>
        <v>20861.490453404207</v>
      </c>
      <c r="AI107" s="45">
        <f>Displacement_Number!AI107*'Temporary Relocation Numbers'!$O$2</f>
        <v>41917.044013970801</v>
      </c>
      <c r="AJ107" s="45">
        <f>Displacement_Number!AJ107*'Temporary Relocation Numbers'!$O$2</f>
        <v>31442.075217467886</v>
      </c>
      <c r="AK107" s="45">
        <f>Displacement_Number!AK107*'Temporary Relocation Numbers'!$O$2</f>
        <v>17071.116679217095</v>
      </c>
      <c r="AL107" s="45">
        <f>Displacement_Number!AL107*'Temporary Relocation Numbers'!$O$2</f>
        <v>10753.322217456496</v>
      </c>
      <c r="AM107" s="45">
        <f>Displacement_Number!AM107*'Temporary Relocation Numbers'!$O$2</f>
        <v>5482.1789788135684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239.14666510219007</v>
      </c>
      <c r="I108" s="44">
        <f>Displacement_Number!I108*'Temporary Relocation Numbers'!$I$2</f>
        <v>292.20124625134304</v>
      </c>
      <c r="J108" s="44">
        <f>Displacement_Number!J108*'Temporary Relocation Numbers'!$I$2</f>
        <v>191.00592131332414</v>
      </c>
      <c r="K108" s="44">
        <f>Displacement_Number!K108*'Temporary Relocation Numbers'!$I$2</f>
        <v>207.39752494232647</v>
      </c>
      <c r="L108" s="44">
        <f>Displacement_Number!L108*'Temporary Relocation Numbers'!$I$2</f>
        <v>170.54300920919437</v>
      </c>
      <c r="M108" s="44">
        <f>Displacement_Number!M108*'Temporary Relocation Numbers'!$I$2</f>
        <v>69.838548466812242</v>
      </c>
      <c r="N108" s="45">
        <f>Displacement_Number!N108*'Temporary Relocation Numbers'!$O$2</f>
        <v>22719.492942174253</v>
      </c>
      <c r="O108" s="45">
        <f>Displacement_Number!O108*'Temporary Relocation Numbers'!$O$2</f>
        <v>46539.337348613371</v>
      </c>
      <c r="P108" s="45">
        <f>Displacement_Number!P108*'Temporary Relocation Numbers'!$O$2</f>
        <v>35279.772564686536</v>
      </c>
      <c r="Q108" s="45">
        <f>Displacement_Number!Q108*'Temporary Relocation Numbers'!$O$2</f>
        <v>17352.918336320512</v>
      </c>
      <c r="R108" s="45">
        <f>Displacement_Number!R108*'Temporary Relocation Numbers'!$O$2</f>
        <v>11130.059299016057</v>
      </c>
      <c r="S108" s="45">
        <f>Displacement_Number!S108*'Temporary Relocation Numbers'!$O$2</f>
        <v>6077.1155960183914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222.63972709282282</v>
      </c>
      <c r="AC108" s="44">
        <f>Displacement_Number!AC108*'Temporary Relocation Numbers'!$I$2</f>
        <v>266.83583318298042</v>
      </c>
      <c r="AD108" s="44">
        <f>Displacement_Number!AD108*'Temporary Relocation Numbers'!$I$2</f>
        <v>172.59328285664193</v>
      </c>
      <c r="AE108" s="44">
        <f>Displacement_Number!AE108*'Temporary Relocation Numbers'!$I$2</f>
        <v>206.86385323213287</v>
      </c>
      <c r="AF108" s="44">
        <f>Displacement_Number!AF108*'Temporary Relocation Numbers'!$I$2</f>
        <v>167.05933025683848</v>
      </c>
      <c r="AG108" s="44">
        <f>Displacement_Number!AG108*'Temporary Relocation Numbers'!$I$2</f>
        <v>63.876711542826385</v>
      </c>
      <c r="AH108" s="45">
        <f>Displacement_Number!AH108*'Temporary Relocation Numbers'!$O$2</f>
        <v>21151.295194401049</v>
      </c>
      <c r="AI108" s="45">
        <f>Displacement_Number!AI108*'Temporary Relocation Numbers'!$O$2</f>
        <v>42499.349391956843</v>
      </c>
      <c r="AJ108" s="45">
        <f>Displacement_Number!AJ108*'Temporary Relocation Numbers'!$O$2</f>
        <v>31878.863877662319</v>
      </c>
      <c r="AK108" s="45">
        <f>Displacement_Number!AK108*'Temporary Relocation Numbers'!$O$2</f>
        <v>17308.266108151591</v>
      </c>
      <c r="AL108" s="45">
        <f>Displacement_Number!AL108*'Temporary Relocation Numbers'!$O$2</f>
        <v>10902.705779817306</v>
      </c>
      <c r="AM108" s="45">
        <f>Displacement_Number!AM108*'Temporary Relocation Numbers'!$O$2</f>
        <v>5558.3365986443278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242.58157450846832</v>
      </c>
      <c r="I109" s="44">
        <f>Displacement_Number!I109*'Temporary Relocation Numbers'!$I$2</f>
        <v>296.39818877967002</v>
      </c>
      <c r="J109" s="44">
        <f>Displacement_Number!J109*'Temporary Relocation Numbers'!$I$2</f>
        <v>193.74937598576801</v>
      </c>
      <c r="K109" s="44">
        <f>Displacement_Number!K109*'Temporary Relocation Numbers'!$I$2</f>
        <v>210.37641536071808</v>
      </c>
      <c r="L109" s="44">
        <f>Displacement_Number!L109*'Temporary Relocation Numbers'!$I$2</f>
        <v>172.99255115140525</v>
      </c>
      <c r="M109" s="44">
        <f>Displacement_Number!M109*'Temporary Relocation Numbers'!$I$2</f>
        <v>70.841652929703116</v>
      </c>
      <c r="N109" s="45">
        <f>Displacement_Number!N109*'Temporary Relocation Numbers'!$O$2</f>
        <v>23035.108779038477</v>
      </c>
      <c r="O109" s="45">
        <f>Displacement_Number!O109*'Temporary Relocation Numbers'!$O$2</f>
        <v>47185.854942195874</v>
      </c>
      <c r="P109" s="45">
        <f>Displacement_Number!P109*'Temporary Relocation Numbers'!$O$2</f>
        <v>35769.873949023051</v>
      </c>
      <c r="Q109" s="45">
        <f>Displacement_Number!Q109*'Temporary Relocation Numbers'!$O$2</f>
        <v>17593.982512210972</v>
      </c>
      <c r="R109" s="45">
        <f>Displacement_Number!R109*'Temporary Relocation Numbers'!$O$2</f>
        <v>11284.676437213122</v>
      </c>
      <c r="S109" s="45">
        <f>Displacement_Number!S109*'Temporary Relocation Numbers'!$O$2</f>
        <v>6161.5379873736811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225.83754418333325</v>
      </c>
      <c r="AC109" s="44">
        <f>Displacement_Number!AC109*'Temporary Relocation Numbers'!$I$2</f>
        <v>270.6684474196901</v>
      </c>
      <c r="AD109" s="44">
        <f>Displacement_Number!AD109*'Temporary Relocation Numbers'!$I$2</f>
        <v>175.0722732723828</v>
      </c>
      <c r="AE109" s="44">
        <f>Displacement_Number!AE109*'Temporary Relocation Numbers'!$I$2</f>
        <v>209.83507842142154</v>
      </c>
      <c r="AF109" s="44">
        <f>Displacement_Number!AF109*'Temporary Relocation Numbers'!$I$2</f>
        <v>169.45883545027516</v>
      </c>
      <c r="AG109" s="44">
        <f>Displacement_Number!AG109*'Temporary Relocation Numbers'!$I$2</f>
        <v>64.794184998819702</v>
      </c>
      <c r="AH109" s="45">
        <f>Displacement_Number!AH109*'Temporary Relocation Numbers'!$O$2</f>
        <v>21445.125860012035</v>
      </c>
      <c r="AI109" s="45">
        <f>Displacement_Number!AI109*'Temporary Relocation Numbers'!$O$2</f>
        <v>43089.744070159722</v>
      </c>
      <c r="AJ109" s="45">
        <f>Displacement_Number!AJ109*'Temporary Relocation Numbers'!$O$2</f>
        <v>32321.72034134475</v>
      </c>
      <c r="AK109" s="45">
        <f>Displacement_Number!AK109*'Temporary Relocation Numbers'!$O$2</f>
        <v>17548.709981890184</v>
      </c>
      <c r="AL109" s="45">
        <f>Displacement_Number!AL109*'Temporary Relocation Numbers'!$O$2</f>
        <v>11054.164556539996</v>
      </c>
      <c r="AM109" s="45">
        <f>Displacement_Number!AM109*'Temporary Relocation Numbers'!$O$2</f>
        <v>5635.5521888698331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246.06582017717909</v>
      </c>
      <c r="I110" s="44">
        <f>Displacement_Number!I110*'Temporary Relocation Numbers'!$I$2</f>
        <v>300.65541279827841</v>
      </c>
      <c r="J110" s="44">
        <f>Displacement_Number!J110*'Temporary Relocation Numbers'!$I$2</f>
        <v>196.53223542371873</v>
      </c>
      <c r="K110" s="44">
        <f>Displacement_Number!K110*'Temporary Relocation Numbers'!$I$2</f>
        <v>213.39809215337939</v>
      </c>
      <c r="L110" s="44">
        <f>Displacement_Number!L110*'Temporary Relocation Numbers'!$I$2</f>
        <v>175.47727633422193</v>
      </c>
      <c r="M110" s="44">
        <f>Displacement_Number!M110*'Temporary Relocation Numbers'!$I$2</f>
        <v>71.859165174335757</v>
      </c>
      <c r="N110" s="45">
        <f>Displacement_Number!N110*'Temporary Relocation Numbers'!$O$2</f>
        <v>23355.109104444462</v>
      </c>
      <c r="O110" s="45">
        <f>Displacement_Number!O110*'Temporary Relocation Numbers'!$O$2</f>
        <v>47841.353862600481</v>
      </c>
      <c r="P110" s="45">
        <f>Displacement_Number!P110*'Temporary Relocation Numbers'!$O$2</f>
        <v>36266.783749329028</v>
      </c>
      <c r="Q110" s="45">
        <f>Displacement_Number!Q110*'Temporary Relocation Numbers'!$O$2</f>
        <v>17838.395515991448</v>
      </c>
      <c r="R110" s="45">
        <f>Displacement_Number!R110*'Temporary Relocation Numbers'!$O$2</f>
        <v>11441.441493833801</v>
      </c>
      <c r="S110" s="45">
        <f>Displacement_Number!S110*'Temporary Relocation Numbers'!$O$2</f>
        <v>6247.1331621077879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229.08129213388335</v>
      </c>
      <c r="AC110" s="44">
        <f>Displacement_Number!AC110*'Temporary Relocation Numbers'!$I$2</f>
        <v>274.55611022957021</v>
      </c>
      <c r="AD110" s="44">
        <f>Displacement_Number!AD110*'Temporary Relocation Numbers'!$I$2</f>
        <v>177.58686990280151</v>
      </c>
      <c r="AE110" s="44">
        <f>Displacement_Number!AE110*'Temporary Relocation Numbers'!$I$2</f>
        <v>212.84897988782461</v>
      </c>
      <c r="AF110" s="44">
        <f>Displacement_Number!AF110*'Temporary Relocation Numbers'!$I$2</f>
        <v>171.8928051969007</v>
      </c>
      <c r="AG110" s="44">
        <f>Displacement_Number!AG110*'Temporary Relocation Numbers'!$I$2</f>
        <v>65.724836301983288</v>
      </c>
      <c r="AH110" s="45">
        <f>Displacement_Number!AH110*'Temporary Relocation Numbers'!$O$2</f>
        <v>21743.038377786681</v>
      </c>
      <c r="AI110" s="45">
        <f>Displacement_Number!AI110*'Temporary Relocation Numbers'!$O$2</f>
        <v>43688.340423942063</v>
      </c>
      <c r="AJ110" s="45">
        <f>Displacement_Number!AJ110*'Temporary Relocation Numbers'!$O$2</f>
        <v>32770.728901544106</v>
      </c>
      <c r="AK110" s="45">
        <f>Displacement_Number!AK110*'Temporary Relocation Numbers'!$O$2</f>
        <v>17792.494066373009</v>
      </c>
      <c r="AL110" s="45">
        <f>Displacement_Number!AL110*'Temporary Relocation Numbers'!$O$2</f>
        <v>11207.727376195662</v>
      </c>
      <c r="AM110" s="45">
        <f>Displacement_Number!AM110*'Temporary Relocation Numbers'!$O$2</f>
        <v>5713.8404466583879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242.83873642015882</v>
      </c>
      <c r="I111" s="44">
        <f>Displacement_Number!I111*'Temporary Relocation Numbers'!$I$2</f>
        <v>296.71240194694229</v>
      </c>
      <c r="J111" s="44">
        <f>Displacement_Number!J111*'Temporary Relocation Numbers'!$I$2</f>
        <v>193.95477064535132</v>
      </c>
      <c r="K111" s="44">
        <f>Displacement_Number!K111*'Temporary Relocation Numbers'!$I$2</f>
        <v>210.59943642593456</v>
      </c>
      <c r="L111" s="44">
        <f>Displacement_Number!L111*'Temporary Relocation Numbers'!$I$2</f>
        <v>173.17594139962358</v>
      </c>
      <c r="M111" s="44">
        <f>Displacement_Number!M111*'Temporary Relocation Numbers'!$I$2</f>
        <v>70.916752511901947</v>
      </c>
      <c r="N111" s="45">
        <f>Displacement_Number!N111*'Temporary Relocation Numbers'!$O$2</f>
        <v>23038.103453852193</v>
      </c>
      <c r="O111" s="45">
        <f>Displacement_Number!O111*'Temporary Relocation Numbers'!$O$2</f>
        <v>47191.989330043303</v>
      </c>
      <c r="P111" s="45">
        <f>Displacement_Number!P111*'Temporary Relocation Numbers'!$O$2</f>
        <v>35774.524204493166</v>
      </c>
      <c r="Q111" s="45">
        <f>Displacement_Number!Q111*'Temporary Relocation Numbers'!$O$2</f>
        <v>17596.26981446804</v>
      </c>
      <c r="R111" s="45">
        <f>Displacement_Number!R111*'Temporary Relocation Numbers'!$O$2</f>
        <v>11286.143499367314</v>
      </c>
      <c r="S111" s="45">
        <f>Displacement_Number!S111*'Temporary Relocation Numbers'!$O$2</f>
        <v>6162.3390169152153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226.07695566671302</v>
      </c>
      <c r="AC111" s="44">
        <f>Displacement_Number!AC111*'Temporary Relocation Numbers'!$I$2</f>
        <v>270.9553843625053</v>
      </c>
      <c r="AD111" s="44">
        <f>Displacement_Number!AD111*'Temporary Relocation Numbers'!$I$2</f>
        <v>175.25786824417719</v>
      </c>
      <c r="AE111" s="44">
        <f>Displacement_Number!AE111*'Temporary Relocation Numbers'!$I$2</f>
        <v>210.05752561270529</v>
      </c>
      <c r="AF111" s="44">
        <f>Displacement_Number!AF111*'Temporary Relocation Numbers'!$I$2</f>
        <v>169.63847958922324</v>
      </c>
      <c r="AG111" s="44">
        <f>Displacement_Number!AG111*'Temporary Relocation Numbers'!$I$2</f>
        <v>64.862873630734498</v>
      </c>
      <c r="AH111" s="45">
        <f>Displacement_Number!AH111*'Temporary Relocation Numbers'!$O$2</f>
        <v>21447.913829407182</v>
      </c>
      <c r="AI111" s="45">
        <f>Displacement_Number!AI111*'Temporary Relocation Numbers'!$O$2</f>
        <v>43095.345943913992</v>
      </c>
      <c r="AJ111" s="45">
        <f>Displacement_Number!AJ111*'Temporary Relocation Numbers'!$O$2</f>
        <v>32325.922320279184</v>
      </c>
      <c r="AK111" s="45">
        <f>Displacement_Number!AK111*'Temporary Relocation Numbers'!$O$2</f>
        <v>17550.991398500799</v>
      </c>
      <c r="AL111" s="45">
        <f>Displacement_Number!AL111*'Temporary Relocation Numbers'!$O$2</f>
        <v>11055.601651042205</v>
      </c>
      <c r="AM111" s="45">
        <f>Displacement_Number!AM111*'Temporary Relocation Numbers'!$O$2</f>
        <v>5636.2848377304581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246.326675754717</v>
      </c>
      <c r="I112" s="44">
        <f>Displacement_Number!I112*'Temporary Relocation Numbers'!$I$2</f>
        <v>300.9741390695213</v>
      </c>
      <c r="J112" s="44">
        <f>Displacement_Number!J112*'Temporary Relocation Numbers'!$I$2</f>
        <v>196.74058020618116</v>
      </c>
      <c r="K112" s="44">
        <f>Displacement_Number!K112*'Temporary Relocation Numbers'!$I$2</f>
        <v>213.62431651291899</v>
      </c>
      <c r="L112" s="44">
        <f>Displacement_Number!L112*'Temporary Relocation Numbers'!$I$2</f>
        <v>175.6633006517398</v>
      </c>
      <c r="M112" s="44">
        <f>Displacement_Number!M112*'Temporary Relocation Numbers'!$I$2</f>
        <v>71.935343426233757</v>
      </c>
      <c r="N112" s="45">
        <f>Displacement_Number!N112*'Temporary Relocation Numbers'!$O$2</f>
        <v>23358.145380837919</v>
      </c>
      <c r="O112" s="45">
        <f>Displacement_Number!O112*'Temporary Relocation Numbers'!$O$2</f>
        <v>47847.573468456918</v>
      </c>
      <c r="P112" s="45">
        <f>Displacement_Number!P112*'Temporary Relocation Numbers'!$O$2</f>
        <v>36271.498605460591</v>
      </c>
      <c r="Q112" s="45">
        <f>Displacement_Number!Q112*'Temporary Relocation Numbers'!$O$2</f>
        <v>17840.714593113291</v>
      </c>
      <c r="R112" s="45">
        <f>Displacement_Number!R112*'Temporary Relocation Numbers'!$O$2</f>
        <v>11442.928936198532</v>
      </c>
      <c r="S112" s="45">
        <f>Displacement_Number!S112*'Temporary Relocation Numbers'!$O$2</f>
        <v>6247.9453194332791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229.32414233030514</v>
      </c>
      <c r="AC112" s="44">
        <f>Displacement_Number!AC112*'Temporary Relocation Numbers'!$I$2</f>
        <v>274.84716850271411</v>
      </c>
      <c r="AD112" s="44">
        <f>Displacement_Number!AD112*'Temporary Relocation Numbers'!$I$2</f>
        <v>177.7751306107628</v>
      </c>
      <c r="AE112" s="44">
        <f>Displacement_Number!AE112*'Temporary Relocation Numbers'!$I$2</f>
        <v>213.07462213077008</v>
      </c>
      <c r="AF112" s="44">
        <f>Displacement_Number!AF112*'Temporary Relocation Numbers'!$I$2</f>
        <v>172.07502959906253</v>
      </c>
      <c r="AG112" s="44">
        <f>Displacement_Number!AG112*'Temporary Relocation Numbers'!$I$2</f>
        <v>65.794511521889078</v>
      </c>
      <c r="AH112" s="45">
        <f>Displacement_Number!AH112*'Temporary Relocation Numbers'!$O$2</f>
        <v>21745.865077240454</v>
      </c>
      <c r="AI112" s="45">
        <f>Displacement_Number!AI112*'Temporary Relocation Numbers'!$O$2</f>
        <v>43694.020118098277</v>
      </c>
      <c r="AJ112" s="45">
        <f>Displacement_Number!AJ112*'Temporary Relocation Numbers'!$O$2</f>
        <v>32774.98925374863</v>
      </c>
      <c r="AK112" s="45">
        <f>Displacement_Number!AK112*'Temporary Relocation Numbers'!$O$2</f>
        <v>17794.807176085869</v>
      </c>
      <c r="AL112" s="45">
        <f>Displacement_Number!AL112*'Temporary Relocation Numbers'!$O$2</f>
        <v>11209.184434602219</v>
      </c>
      <c r="AM112" s="45">
        <f>Displacement_Number!AM112*'Temporary Relocation Numbers'!$O$2</f>
        <v>5714.583273368662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249.86471303073589</v>
      </c>
      <c r="I113" s="44">
        <f>Displacement_Number!I113*'Temporary Relocation Numbers'!$I$2</f>
        <v>305.29708833956295</v>
      </c>
      <c r="J113" s="44">
        <f>Displacement_Number!J113*'Temporary Relocation Numbers'!$I$2</f>
        <v>199.56640288390113</v>
      </c>
      <c r="K113" s="44">
        <f>Displacement_Number!K113*'Temporary Relocation Numbers'!$I$2</f>
        <v>216.69264353260141</v>
      </c>
      <c r="L113" s="44">
        <f>Displacement_Number!L113*'Temporary Relocation Numbers'!$I$2</f>
        <v>178.18638632173534</v>
      </c>
      <c r="M113" s="44">
        <f>Displacement_Number!M113*'Temporary Relocation Numbers'!$I$2</f>
        <v>72.968564557178823</v>
      </c>
      <c r="N113" s="45">
        <f>Displacement_Number!N113*'Temporary Relocation Numbers'!$O$2</f>
        <v>23682.633282954979</v>
      </c>
      <c r="O113" s="45">
        <f>Displacement_Number!O113*'Temporary Relocation Numbers'!$O$2</f>
        <v>48512.26488479293</v>
      </c>
      <c r="P113" s="45">
        <f>Displacement_Number!P113*'Temporary Relocation Numbers'!$O$2</f>
        <v>36775.376901328353</v>
      </c>
      <c r="Q113" s="45">
        <f>Displacement_Number!Q113*'Temporary Relocation Numbers'!$O$2</f>
        <v>18088.555162482193</v>
      </c>
      <c r="R113" s="45">
        <f>Displacement_Number!R113*'Temporary Relocation Numbers'!$O$2</f>
        <v>11601.892413137408</v>
      </c>
      <c r="S113" s="45">
        <f>Displacement_Number!S113*'Temporary Relocation Numbers'!$O$2</f>
        <v>6334.7408520489889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232.61796895858143</v>
      </c>
      <c r="AC113" s="44">
        <f>Displacement_Number!AC113*'Temporary Relocation Numbers'!$I$2</f>
        <v>278.79485108476268</v>
      </c>
      <c r="AD113" s="44">
        <f>Displacement_Number!AD113*'Temporary Relocation Numbers'!$I$2</f>
        <v>180.32854889939472</v>
      </c>
      <c r="AE113" s="44">
        <f>Displacement_Number!AE113*'Temporary Relocation Numbers'!$I$2</f>
        <v>216.13505378464004</v>
      </c>
      <c r="AF113" s="44">
        <f>Displacement_Number!AF113*'Temporary Relocation Numbers'!$I$2</f>
        <v>174.54657624389188</v>
      </c>
      <c r="AG113" s="44">
        <f>Displacement_Number!AG113*'Temporary Relocation Numbers'!$I$2</f>
        <v>66.739530706712117</v>
      </c>
      <c r="AH113" s="45">
        <f>Displacement_Number!AH113*'Temporary Relocation Numbers'!$O$2</f>
        <v>22047.955419756396</v>
      </c>
      <c r="AI113" s="45">
        <f>Displacement_Number!AI113*'Temporary Relocation Numbers'!$O$2</f>
        <v>44301.010985396053</v>
      </c>
      <c r="AJ113" s="45">
        <f>Displacement_Number!AJ113*'Temporary Relocation Numbers'!$O$2</f>
        <v>33230.294558663067</v>
      </c>
      <c r="AK113" s="45">
        <f>Displacement_Number!AK113*'Temporary Relocation Numbers'!$O$2</f>
        <v>18042.010006404864</v>
      </c>
      <c r="AL113" s="45">
        <f>Displacement_Number!AL113*'Temporary Relocation Numbers'!$O$2</f>
        <v>11364.900767484161</v>
      </c>
      <c r="AM113" s="45">
        <f>Displacement_Number!AM113*'Temporary Relocation Numbers'!$O$2</f>
        <v>5793.9694192982897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253.45356781455462</v>
      </c>
      <c r="I114" s="44">
        <f>Displacement_Number!I114*'Temporary Relocation Numbers'!$I$2</f>
        <v>309.68212895887842</v>
      </c>
      <c r="J114" s="44">
        <f>Displacement_Number!J114*'Temporary Relocation Numbers'!$I$2</f>
        <v>202.43281339458133</v>
      </c>
      <c r="K114" s="44">
        <f>Displacement_Number!K114*'Temporary Relocation Numbers'!$I$2</f>
        <v>219.80504152160697</v>
      </c>
      <c r="L114" s="44">
        <f>Displacement_Number!L114*'Temporary Relocation Numbers'!$I$2</f>
        <v>180.74571155500058</v>
      </c>
      <c r="M114" s="44">
        <f>Displacement_Number!M114*'Temporary Relocation Numbers'!$I$2</f>
        <v>74.016626041343699</v>
      </c>
      <c r="N114" s="45">
        <f>Displacement_Number!N114*'Temporary Relocation Numbers'!$O$2</f>
        <v>24011.628923032549</v>
      </c>
      <c r="O114" s="45">
        <f>Displacement_Number!O114*'Temporary Relocation Numbers'!$O$2</f>
        <v>49186.190096009712</v>
      </c>
      <c r="P114" s="45">
        <f>Displacement_Number!P114*'Temporary Relocation Numbers'!$O$2</f>
        <v>37286.254999983634</v>
      </c>
      <c r="Q114" s="45">
        <f>Displacement_Number!Q114*'Temporary Relocation Numbers'!$O$2</f>
        <v>18339.838696397423</v>
      </c>
      <c r="R114" s="45">
        <f>Displacement_Number!R114*'Temporary Relocation Numbers'!$O$2</f>
        <v>11763.064187195083</v>
      </c>
      <c r="S114" s="45">
        <f>Displacement_Number!S114*'Temporary Relocation Numbers'!$O$2</f>
        <v>6422.7421353710324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235.9591054502977</v>
      </c>
      <c r="AC114" s="44">
        <f>Displacement_Number!AC114*'Temporary Relocation Numbers'!$I$2</f>
        <v>282.79923498868959</v>
      </c>
      <c r="AD114" s="44">
        <f>Displacement_Number!AD114*'Temporary Relocation Numbers'!$I$2</f>
        <v>182.91864242451399</v>
      </c>
      <c r="AE114" s="44">
        <f>Displacement_Number!AE114*'Temporary Relocation Numbers'!$I$2</f>
        <v>219.23944300517999</v>
      </c>
      <c r="AF114" s="44">
        <f>Displacement_Number!AF114*'Temporary Relocation Numbers'!$I$2</f>
        <v>177.05362218709004</v>
      </c>
      <c r="AG114" s="44">
        <f>Displacement_Number!AG114*'Temporary Relocation Numbers'!$I$2</f>
        <v>67.698123383290422</v>
      </c>
      <c r="AH114" s="45">
        <f>Displacement_Number!AH114*'Temporary Relocation Numbers'!$O$2</f>
        <v>22354.242356646355</v>
      </c>
      <c r="AI114" s="45">
        <f>Displacement_Number!AI114*'Temporary Relocation Numbers'!$O$2</f>
        <v>44916.434080078412</v>
      </c>
      <c r="AJ114" s="45">
        <f>Displacement_Number!AJ114*'Temporary Relocation Numbers'!$O$2</f>
        <v>33691.924897556251</v>
      </c>
      <c r="AK114" s="45">
        <f>Displacement_Number!AK114*'Temporary Relocation Numbers'!$O$2</f>
        <v>18292.646941893589</v>
      </c>
      <c r="AL114" s="45">
        <f>Displacement_Number!AL114*'Temporary Relocation Numbers'!$O$2</f>
        <v>11522.780288639755</v>
      </c>
      <c r="AM114" s="45">
        <f>Displacement_Number!AM114*'Temporary Relocation Numbers'!$O$2</f>
        <v>5874.4583858298884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257.09397000778188</v>
      </c>
      <c r="I115" s="44">
        <f>Displacement_Number!I115*'Temporary Relocation Numbers'!$I$2</f>
        <v>314.13015275742316</v>
      </c>
      <c r="J115" s="44">
        <f>Displacement_Number!J115*'Temporary Relocation Numbers'!$I$2</f>
        <v>205.34039470904918</v>
      </c>
      <c r="K115" s="44">
        <f>Displacement_Number!K115*'Temporary Relocation Numbers'!$I$2</f>
        <v>222.96214347971841</v>
      </c>
      <c r="L115" s="44">
        <f>Displacement_Number!L115*'Temporary Relocation Numbers'!$I$2</f>
        <v>183.34179686733154</v>
      </c>
      <c r="M115" s="44">
        <f>Displacement_Number!M115*'Temporary Relocation Numbers'!$I$2</f>
        <v>75.079741033567188</v>
      </c>
      <c r="N115" s="45">
        <f>Displacement_Number!N115*'Temporary Relocation Numbers'!$O$2</f>
        <v>24345.194921899911</v>
      </c>
      <c r="O115" s="45">
        <f>Displacement_Number!O115*'Temporary Relocation Numbers'!$O$2</f>
        <v>49869.477376620547</v>
      </c>
      <c r="P115" s="45">
        <f>Displacement_Number!P115*'Temporary Relocation Numbers'!$O$2</f>
        <v>37804.230141651853</v>
      </c>
      <c r="Q115" s="45">
        <f>Displacement_Number!Q115*'Temporary Relocation Numbers'!$O$2</f>
        <v>18594.613024013401</v>
      </c>
      <c r="R115" s="45">
        <f>Displacement_Number!R115*'Temporary Relocation Numbers'!$O$2</f>
        <v>11926.47493570864</v>
      </c>
      <c r="S115" s="45">
        <f>Displacement_Number!S115*'Temporary Relocation Numbers'!$O$2</f>
        <v>6511.965919509953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239.34823132609401</v>
      </c>
      <c r="AC115" s="44">
        <f>Displacement_Number!AC115*'Temporary Relocation Numbers'!$I$2</f>
        <v>286.86113462645318</v>
      </c>
      <c r="AD115" s="44">
        <f>Displacement_Number!AD115*'Temporary Relocation Numbers'!$I$2</f>
        <v>185.54593795957462</v>
      </c>
      <c r="AE115" s="44">
        <f>Displacement_Number!AE115*'Temporary Relocation Numbers'!$I$2</f>
        <v>222.38842116334874</v>
      </c>
      <c r="AF115" s="44">
        <f>Displacement_Number!AF115*'Temporary Relocation Numbers'!$I$2</f>
        <v>179.5966773118864</v>
      </c>
      <c r="AG115" s="44">
        <f>Displacement_Number!AG115*'Temporary Relocation Numbers'!$I$2</f>
        <v>68.670484510288716</v>
      </c>
      <c r="AH115" s="45">
        <f>Displacement_Number!AH115*'Temporary Relocation Numbers'!$O$2</f>
        <v>22664.784186378914</v>
      </c>
      <c r="AI115" s="45">
        <f>Displacement_Number!AI115*'Temporary Relocation Numbers'!$O$2</f>
        <v>45540.406541401506</v>
      </c>
      <c r="AJ115" s="45">
        <f>Displacement_Number!AJ115*'Temporary Relocation Numbers'!$O$2</f>
        <v>34159.968136865064</v>
      </c>
      <c r="AK115" s="45">
        <f>Displacement_Number!AK115*'Temporary Relocation Numbers'!$O$2</f>
        <v>18546.765688633324</v>
      </c>
      <c r="AL115" s="45">
        <f>Displacement_Number!AL115*'Temporary Relocation Numbers'!$O$2</f>
        <v>11682.85304876068</v>
      </c>
      <c r="AM115" s="45">
        <f>Displacement_Number!AM115*'Temporary Relocation Numbers'!$O$2</f>
        <v>5956.0654931842128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260.78665999574304</v>
      </c>
      <c r="I116" s="44">
        <f>Displacement_Number!I116*'Temporary Relocation Numbers'!$I$2</f>
        <v>318.64206437467709</v>
      </c>
      <c r="J116" s="44">
        <f>Displacement_Number!J116*'Temporary Relocation Numbers'!$I$2</f>
        <v>208.28973817145379</v>
      </c>
      <c r="K116" s="44">
        <f>Displacement_Number!K116*'Temporary Relocation Numbers'!$I$2</f>
        <v>226.16459149861589</v>
      </c>
      <c r="L116" s="44">
        <f>Displacement_Number!L116*'Temporary Relocation Numbers'!$I$2</f>
        <v>185.97517025079253</v>
      </c>
      <c r="M116" s="44">
        <f>Displacement_Number!M116*'Temporary Relocation Numbers'!$I$2</f>
        <v>76.158125750272063</v>
      </c>
      <c r="N116" s="45">
        <f>Displacement_Number!N116*'Temporary Relocation Numbers'!$O$2</f>
        <v>24683.394770305633</v>
      </c>
      <c r="O116" s="45">
        <f>Displacement_Number!O116*'Temporary Relocation Numbers'!$O$2</f>
        <v>50562.25678310926</v>
      </c>
      <c r="P116" s="45">
        <f>Displacement_Number!P116*'Temporary Relocation Numbers'!$O$2</f>
        <v>38329.400917405248</v>
      </c>
      <c r="Q116" s="45">
        <f>Displacement_Number!Q116*'Temporary Relocation Numbers'!$O$2</f>
        <v>18852.926638920104</v>
      </c>
      <c r="R116" s="45">
        <f>Displacement_Number!R116*'Temporary Relocation Numbers'!$O$2</f>
        <v>12092.155762180189</v>
      </c>
      <c r="S116" s="45">
        <f>Displacement_Number!S116*'Temporary Relocation Numbers'!$O$2</f>
        <v>6602.4291872663507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242.78603586669573</v>
      </c>
      <c r="AC116" s="44">
        <f>Displacement_Number!AC116*'Temporary Relocation Numbers'!$I$2</f>
        <v>290.98137610756697</v>
      </c>
      <c r="AD116" s="44">
        <f>Displacement_Number!AD116*'Temporary Relocation Numbers'!$I$2</f>
        <v>188.21096984417869</v>
      </c>
      <c r="AE116" s="44">
        <f>Displacement_Number!AE116*'Temporary Relocation Numbers'!$I$2</f>
        <v>225.58262869860729</v>
      </c>
      <c r="AF116" s="44">
        <f>Displacement_Number!AF116*'Temporary Relocation Numbers'!$I$2</f>
        <v>182.17625882506081</v>
      </c>
      <c r="AG116" s="44">
        <f>Displacement_Number!AG116*'Temporary Relocation Numbers'!$I$2</f>
        <v>69.656811846600476</v>
      </c>
      <c r="AH116" s="45">
        <f>Displacement_Number!AH116*'Temporary Relocation Numbers'!$O$2</f>
        <v>22979.64001729634</v>
      </c>
      <c r="AI116" s="45">
        <f>Displacement_Number!AI116*'Temporary Relocation Numbers'!$O$2</f>
        <v>46173.047135902656</v>
      </c>
      <c r="AJ116" s="45">
        <f>Displacement_Number!AJ116*'Temporary Relocation Numbers'!$O$2</f>
        <v>34634.513363653925</v>
      </c>
      <c r="AK116" s="45">
        <f>Displacement_Number!AK116*'Temporary Relocation Numbers'!$O$2</f>
        <v>18804.414615431186</v>
      </c>
      <c r="AL116" s="45">
        <f>Displacement_Number!AL116*'Temporary Relocation Numbers'!$O$2</f>
        <v>11845.149515998364</v>
      </c>
      <c r="AM116" s="45">
        <f>Displacement_Number!AM116*'Temporary Relocation Numbers'!$O$2</f>
        <v>6038.806274408249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264.5323887980598</v>
      </c>
      <c r="I117" s="44">
        <f>Displacement_Number!I117*'Temporary Relocation Numbers'!$I$2</f>
        <v>323.21878144363069</v>
      </c>
      <c r="J117" s="44">
        <f>Displacement_Number!J117*'Temporary Relocation Numbers'!$I$2</f>
        <v>211.28144361953366</v>
      </c>
      <c r="K117" s="44">
        <f>Displacement_Number!K117*'Temporary Relocation Numbers'!$I$2</f>
        <v>229.41303689246544</v>
      </c>
      <c r="L117" s="44">
        <f>Displacement_Number!L117*'Temporary Relocation Numbers'!$I$2</f>
        <v>188.64636728109895</v>
      </c>
      <c r="M117" s="44">
        <f>Displacement_Number!M117*'Temporary Relocation Numbers'!$I$2</f>
        <v>77.251999513438903</v>
      </c>
      <c r="N117" s="45">
        <f>Displacement_Number!N117*'Temporary Relocation Numbers'!$O$2</f>
        <v>25026.292841002389</v>
      </c>
      <c r="O117" s="45">
        <f>Displacement_Number!O117*'Temporary Relocation Numbers'!$O$2</f>
        <v>51264.660178685124</v>
      </c>
      <c r="P117" s="45">
        <f>Displacement_Number!P117*'Temporary Relocation Numbers'!$O$2</f>
        <v>38861.867287928631</v>
      </c>
      <c r="Q117" s="45">
        <f>Displacement_Number!Q117*'Temporary Relocation Numbers'!$O$2</f>
        <v>19114.828708373301</v>
      </c>
      <c r="R117" s="45">
        <f>Displacement_Number!R117*'Temporary Relocation Numbers'!$O$2</f>
        <v>12260.138202197086</v>
      </c>
      <c r="S117" s="45">
        <f>Displacement_Number!S117*'Temporary Relocation Numbers'!$O$2</f>
        <v>6694.1491573633775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246.27321825309937</v>
      </c>
      <c r="AC117" s="44">
        <f>Displacement_Number!AC117*'Temporary Relocation Numbers'!$I$2</f>
        <v>295.16079740711376</v>
      </c>
      <c r="AD117" s="44">
        <f>Displacement_Number!AD117*'Temporary Relocation Numbers'!$I$2</f>
        <v>190.91428009275049</v>
      </c>
      <c r="AE117" s="44">
        <f>Displacement_Number!AE117*'Temporary Relocation Numbers'!$I$2</f>
        <v>228.8227152491713</v>
      </c>
      <c r="AF117" s="44">
        <f>Displacement_Number!AF117*'Temporary Relocation Numbers'!$I$2</f>
        <v>184.79289136213339</v>
      </c>
      <c r="AG117" s="44">
        <f>Displacement_Number!AG117*'Temporary Relocation Numbers'!$I$2</f>
        <v>70.657305991567966</v>
      </c>
      <c r="AH117" s="45">
        <f>Displacement_Number!AH117*'Temporary Relocation Numbers'!$O$2</f>
        <v>23298.869778865293</v>
      </c>
      <c r="AI117" s="45">
        <f>Displacement_Number!AI117*'Temporary Relocation Numbers'!$O$2</f>
        <v>46814.476280006376</v>
      </c>
      <c r="AJ117" s="45">
        <f>Displacement_Number!AJ117*'Temporary Relocation Numbers'!$O$2</f>
        <v>35115.650902571586</v>
      </c>
      <c r="AK117" s="45">
        <f>Displacement_Number!AK117*'Temporary Relocation Numbers'!$O$2</f>
        <v>19065.642763026597</v>
      </c>
      <c r="AL117" s="45">
        <f>Displacement_Number!AL117*'Temporary Relocation Numbers'!$O$2</f>
        <v>12009.700581763302</v>
      </c>
      <c r="AM117" s="45">
        <f>Displacement_Number!AM117*'Temporary Relocation Numbers'!$O$2</f>
        <v>6122.6964783317826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268.33191822139275</v>
      </c>
      <c r="I118" s="44">
        <f>Displacement_Number!I118*'Temporary Relocation Numbers'!$I$2</f>
        <v>327.86123477741279</v>
      </c>
      <c r="J118" s="44">
        <f>Displacement_Number!J118*'Temporary Relocation Numbers'!$I$2</f>
        <v>214.31611950661193</v>
      </c>
      <c r="K118" s="44">
        <f>Displacement_Number!K118*'Temporary Relocation Numbers'!$I$2</f>
        <v>232.70814033038323</v>
      </c>
      <c r="L118" s="44">
        <f>Displacement_Number!L118*'Temporary Relocation Numbers'!$I$2</f>
        <v>191.35593122654299</v>
      </c>
      <c r="M118" s="44">
        <f>Displacement_Number!M118*'Temporary Relocation Numbers'!$I$2</f>
        <v>78.361584795212039</v>
      </c>
      <c r="N118" s="45">
        <f>Displacement_Number!N118*'Temporary Relocation Numbers'!$O$2</f>
        <v>25373.954400999613</v>
      </c>
      <c r="O118" s="45">
        <f>Displacement_Number!O118*'Temporary Relocation Numbers'!$O$2</f>
        <v>51976.82125838162</v>
      </c>
      <c r="P118" s="45">
        <f>Displacement_Number!P118*'Temporary Relocation Numbers'!$O$2</f>
        <v>39401.730602545918</v>
      </c>
      <c r="Q118" s="45">
        <f>Displacement_Number!Q118*'Temporary Relocation Numbers'!$O$2</f>
        <v>19380.369082652982</v>
      </c>
      <c r="R118" s="45">
        <f>Displacement_Number!R118*'Temporary Relocation Numbers'!$O$2</f>
        <v>12430.45422943441</v>
      </c>
      <c r="S118" s="45">
        <f>Displacement_Number!S118*'Temporary Relocation Numbers'!$O$2</f>
        <v>6787.1432877241514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249.8104877087722</v>
      </c>
      <c r="AC118" s="44">
        <f>Displacement_Number!AC118*'Temporary Relocation Numbers'!$I$2</f>
        <v>299.40024853617325</v>
      </c>
      <c r="AD118" s="44">
        <f>Displacement_Number!AD118*'Temporary Relocation Numbers'!$I$2</f>
        <v>193.65641850477152</v>
      </c>
      <c r="AE118" s="44">
        <f>Displacement_Number!AE118*'Temporary Relocation Numbers'!$I$2</f>
        <v>232.10933978413465</v>
      </c>
      <c r="AF118" s="44">
        <f>Displacement_Number!AF118*'Temporary Relocation Numbers'!$I$2</f>
        <v>187.44710709406476</v>
      </c>
      <c r="AG118" s="44">
        <f>Displacement_Number!AG118*'Temporary Relocation Numbers'!$I$2</f>
        <v>71.672170425780379</v>
      </c>
      <c r="AH118" s="45">
        <f>Displacement_Number!AH118*'Temporary Relocation Numbers'!$O$2</f>
        <v>23622.534233083679</v>
      </c>
      <c r="AI118" s="45">
        <f>Displacement_Number!AI118*'Temporary Relocation Numbers'!$O$2</f>
        <v>47464.816062944366</v>
      </c>
      <c r="AJ118" s="45">
        <f>Displacement_Number!AJ118*'Temporary Relocation Numbers'!$O$2</f>
        <v>35603.472333043472</v>
      </c>
      <c r="AK118" s="45">
        <f>Displacement_Number!AK118*'Temporary Relocation Numbers'!$O$2</f>
        <v>19330.499853425696</v>
      </c>
      <c r="AL118" s="45">
        <f>Displacement_Number!AL118*'Temporary Relocation Numbers'!$O$2</f>
        <v>12176.537566604889</v>
      </c>
      <c r="AM118" s="45">
        <f>Displacement_Number!AM118*'Temporary Relocation Numbers'!$O$2</f>
        <v>6207.7520725650165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272.18602101437756</v>
      </c>
      <c r="I119" s="44">
        <f>Displacement_Number!I119*'Temporary Relocation Numbers'!$I$2</f>
        <v>332.5703685585998</v>
      </c>
      <c r="J119" s="44">
        <f>Displacement_Number!J119*'Temporary Relocation Numbers'!$I$2</f>
        <v>217.39438302534322</v>
      </c>
      <c r="K119" s="44">
        <f>Displacement_Number!K119*'Temporary Relocation Numbers'!$I$2</f>
        <v>236.05057197080271</v>
      </c>
      <c r="L119" s="44">
        <f>Displacement_Number!L119*'Temporary Relocation Numbers'!$I$2</f>
        <v>194.10441315848348</v>
      </c>
      <c r="M119" s="44">
        <f>Displacement_Number!M119*'Temporary Relocation Numbers'!$I$2</f>
        <v>79.487107263145802</v>
      </c>
      <c r="N119" s="45">
        <f>Displacement_Number!N119*'Temporary Relocation Numbers'!$O$2</f>
        <v>25726.445623986379</v>
      </c>
      <c r="O119" s="45">
        <f>Displacement_Number!O119*'Temporary Relocation Numbers'!$O$2</f>
        <v>52698.875574503909</v>
      </c>
      <c r="P119" s="45">
        <f>Displacement_Number!P119*'Temporary Relocation Numbers'!$O$2</f>
        <v>39949.093618510808</v>
      </c>
      <c r="Q119" s="45">
        <f>Displacement_Number!Q119*'Temporary Relocation Numbers'!$O$2</f>
        <v>19649.598304551888</v>
      </c>
      <c r="R119" s="45">
        <f>Displacement_Number!R119*'Temporary Relocation Numbers'!$O$2</f>
        <v>12603.136261740805</v>
      </c>
      <c r="S119" s="45">
        <f>Displacement_Number!S119*'Temporary Relocation Numbers'!$O$2</f>
        <v>6881.429278794667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253.39856364389414</v>
      </c>
      <c r="AC119" s="44">
        <f>Displacement_Number!AC119*'Temporary Relocation Numbers'!$I$2</f>
        <v>303.70059171469723</v>
      </c>
      <c r="AD119" s="44">
        <f>Displacement_Number!AD119*'Temporary Relocation Numbers'!$I$2</f>
        <v>196.43794277659839</v>
      </c>
      <c r="AE119" s="44">
        <f>Displacement_Number!AE119*'Temporary Relocation Numbers'!$I$2</f>
        <v>235.44317073749073</v>
      </c>
      <c r="AF119" s="44">
        <f>Displacement_Number!AF119*'Temporary Relocation Numbers'!$I$2</f>
        <v>190.13944583548906</v>
      </c>
      <c r="AG119" s="44">
        <f>Displacement_Number!AG119*'Temporary Relocation Numbers'!$I$2</f>
        <v>72.701611552457592</v>
      </c>
      <c r="AH119" s="45">
        <f>Displacement_Number!AH119*'Temporary Relocation Numbers'!$O$2</f>
        <v>23950.694986046114</v>
      </c>
      <c r="AI119" s="45">
        <f>Displacement_Number!AI119*'Temporary Relocation Numbers'!$O$2</f>
        <v>48124.190269993866</v>
      </c>
      <c r="AJ119" s="45">
        <f>Displacement_Number!AJ119*'Temporary Relocation Numbers'!$O$2</f>
        <v>36098.070506702818</v>
      </c>
      <c r="AK119" s="45">
        <f>Displacement_Number!AK119*'Temporary Relocation Numbers'!$O$2</f>
        <v>19599.036299365369</v>
      </c>
      <c r="AL119" s="45">
        <f>Displacement_Number!AL119*'Temporary Relocation Numbers'!$O$2</f>
        <v>12345.69222617296</v>
      </c>
      <c r="AM119" s="45">
        <f>Displacement_Number!AM119*'Temporary Relocation Numbers'!$O$2</f>
        <v>6293.9892465378234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276.09548102478681</v>
      </c>
      <c r="I120" s="44">
        <f>Displacement_Number!I120*'Temporary Relocation Numbers'!$I$2</f>
        <v>337.34714053124361</v>
      </c>
      <c r="J120" s="44">
        <f>Displacement_Number!J120*'Temporary Relocation Numbers'!$I$2</f>
        <v>220.51686023323882</v>
      </c>
      <c r="K120" s="44">
        <f>Displacement_Number!K120*'Temporary Relocation Numbers'!$I$2</f>
        <v>239.44101159777136</v>
      </c>
      <c r="L120" s="44">
        <f>Displacement_Number!L120*'Temporary Relocation Numbers'!$I$2</f>
        <v>196.89237206342281</v>
      </c>
      <c r="M120" s="44">
        <f>Displacement_Number!M120*'Temporary Relocation Numbers'!$I$2</f>
        <v>80.628795826100941</v>
      </c>
      <c r="N120" s="45">
        <f>Displacement_Number!N120*'Temporary Relocation Numbers'!$O$2</f>
        <v>26083.833602926876</v>
      </c>
      <c r="O120" s="45">
        <f>Displacement_Number!O120*'Temporary Relocation Numbers'!$O$2</f>
        <v>53430.960562429667</v>
      </c>
      <c r="P120" s="45">
        <f>Displacement_Number!P120*'Temporary Relocation Numbers'!$O$2</f>
        <v>40504.060520565588</v>
      </c>
      <c r="Q120" s="45">
        <f>Displacement_Number!Q120*'Temporary Relocation Numbers'!$O$2</f>
        <v>19922.56761899573</v>
      </c>
      <c r="R120" s="45">
        <f>Displacement_Number!R120*'Temporary Relocation Numbers'!$O$2</f>
        <v>12778.217167308876</v>
      </c>
      <c r="S120" s="45">
        <f>Displacement_Number!S120*'Temporary Relocation Numbers'!$O$2</f>
        <v>6977.0250769129052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257.03817580167146</v>
      </c>
      <c r="AC120" s="44">
        <f>Displacement_Number!AC120*'Temporary Relocation Numbers'!$I$2</f>
        <v>308.06270154686797</v>
      </c>
      <c r="AD120" s="44">
        <f>Displacement_Number!AD120*'Temporary Relocation Numbers'!$I$2</f>
        <v>199.25941861488775</v>
      </c>
      <c r="AE120" s="44">
        <f>Displacement_Number!AE120*'Temporary Relocation Numbers'!$I$2</f>
        <v>238.82488614407862</v>
      </c>
      <c r="AF120" s="44">
        <f>Displacement_Number!AF120*'Temporary Relocation Numbers'!$I$2</f>
        <v>192.87045515450163</v>
      </c>
      <c r="AG120" s="44">
        <f>Displacement_Number!AG120*'Temporary Relocation Numbers'!$I$2</f>
        <v>73.745838739428464</v>
      </c>
      <c r="AH120" s="45">
        <f>Displacement_Number!AH120*'Temporary Relocation Numbers'!$O$2</f>
        <v>24283.414499669969</v>
      </c>
      <c r="AI120" s="45">
        <f>Displacement_Number!AI120*'Temporary Relocation Numbers'!$O$2</f>
        <v>48792.724406038898</v>
      </c>
      <c r="AJ120" s="45">
        <f>Displacement_Number!AJ120*'Temporary Relocation Numbers'!$O$2</f>
        <v>36599.539565064071</v>
      </c>
      <c r="AK120" s="45">
        <f>Displacement_Number!AK120*'Temporary Relocation Numbers'!$O$2</f>
        <v>19871.303213908774</v>
      </c>
      <c r="AL120" s="45">
        <f>Displacement_Number!AL120*'Temporary Relocation Numbers'!$O$2</f>
        <v>12517.196757262152</v>
      </c>
      <c r="AM120" s="45">
        <f>Displacement_Number!AM120*'Temporary Relocation Numbers'!$O$2</f>
        <v>6381.4244145812527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272.37040586969124</v>
      </c>
      <c r="I121" s="44">
        <f>Displacement_Number!I121*'Temporary Relocation Numbers'!$I$2</f>
        <v>332.79565911194931</v>
      </c>
      <c r="J121" s="44">
        <f>Displacement_Number!J121*'Temporary Relocation Numbers'!$I$2</f>
        <v>217.54165080827627</v>
      </c>
      <c r="K121" s="44">
        <f>Displacement_Number!K121*'Temporary Relocation Numbers'!$I$2</f>
        <v>236.21047787044199</v>
      </c>
      <c r="L121" s="44">
        <f>Displacement_Number!L121*'Temporary Relocation Numbers'!$I$2</f>
        <v>194.23590379860744</v>
      </c>
      <c r="M121" s="44">
        <f>Displacement_Number!M121*'Temporary Relocation Numbers'!$I$2</f>
        <v>79.540953594847196</v>
      </c>
      <c r="N121" s="45">
        <f>Displacement_Number!N121*'Temporary Relocation Numbers'!$O$2</f>
        <v>25719.954267683934</v>
      </c>
      <c r="O121" s="45">
        <f>Displacement_Number!O121*'Temporary Relocation Numbers'!$O$2</f>
        <v>52685.578472249981</v>
      </c>
      <c r="P121" s="45">
        <f>Displacement_Number!P121*'Temporary Relocation Numbers'!$O$2</f>
        <v>39939.013570748764</v>
      </c>
      <c r="Q121" s="45">
        <f>Displacement_Number!Q121*'Temporary Relocation Numbers'!$O$2</f>
        <v>19644.640272429649</v>
      </c>
      <c r="R121" s="45">
        <f>Displacement_Number!R121*'Temporary Relocation Numbers'!$O$2</f>
        <v>12599.956209229898</v>
      </c>
      <c r="S121" s="45">
        <f>Displacement_Number!S121*'Temporary Relocation Numbers'!$O$2</f>
        <v>6879.6929406323115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253.57022145835518</v>
      </c>
      <c r="AC121" s="44">
        <f>Displacement_Number!AC121*'Temporary Relocation Numbers'!$I$2</f>
        <v>303.90632524007577</v>
      </c>
      <c r="AD121" s="44">
        <f>Displacement_Number!AD121*'Temporary Relocation Numbers'!$I$2</f>
        <v>196.57101420150855</v>
      </c>
      <c r="AE121" s="44">
        <f>Displacement_Number!AE121*'Temporary Relocation Numbers'!$I$2</f>
        <v>235.6026651700455</v>
      </c>
      <c r="AF121" s="44">
        <f>Displacement_Number!AF121*'Temporary Relocation Numbers'!$I$2</f>
        <v>190.26825051869486</v>
      </c>
      <c r="AG121" s="44">
        <f>Displacement_Number!AG121*'Temporary Relocation Numbers'!$I$2</f>
        <v>72.750861238672968</v>
      </c>
      <c r="AH121" s="45">
        <f>Displacement_Number!AH121*'Temporary Relocation Numbers'!$O$2</f>
        <v>23944.651691254519</v>
      </c>
      <c r="AI121" s="45">
        <f>Displacement_Number!AI121*'Temporary Relocation Numbers'!$O$2</f>
        <v>48112.047462923867</v>
      </c>
      <c r="AJ121" s="45">
        <f>Displacement_Number!AJ121*'Temporary Relocation Numbers'!$O$2</f>
        <v>36088.962158005357</v>
      </c>
      <c r="AK121" s="45">
        <f>Displacement_Number!AK121*'Temporary Relocation Numbers'!$O$2</f>
        <v>19594.0910251653</v>
      </c>
      <c r="AL121" s="45">
        <f>Displacement_Number!AL121*'Temporary Relocation Numbers'!$O$2</f>
        <v>12342.577132536951</v>
      </c>
      <c r="AM121" s="45">
        <f>Displacement_Number!AM121*'Temporary Relocation Numbers'!$O$2</f>
        <v>6292.4011326040072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276.2825142351324</v>
      </c>
      <c r="I122" s="44">
        <f>Displacement_Number!I122*'Temporary Relocation Numbers'!$I$2</f>
        <v>337.57566697600942</v>
      </c>
      <c r="J122" s="44">
        <f>Displacement_Number!J122*'Temporary Relocation Numbers'!$I$2</f>
        <v>220.66624325157605</v>
      </c>
      <c r="K122" s="44">
        <f>Displacement_Number!K122*'Temporary Relocation Numbers'!$I$2</f>
        <v>239.60321425650858</v>
      </c>
      <c r="L122" s="44">
        <f>Displacement_Number!L122*'Temporary Relocation Numbers'!$I$2</f>
        <v>197.02575132882376</v>
      </c>
      <c r="M122" s="44">
        <f>Displacement_Number!M122*'Temporary Relocation Numbers'!$I$2</f>
        <v>80.683415562989367</v>
      </c>
      <c r="N122" s="45">
        <f>Displacement_Number!N122*'Temporary Relocation Numbers'!$O$2</f>
        <v>26077.252069662423</v>
      </c>
      <c r="O122" s="45">
        <f>Displacement_Number!O122*'Temporary Relocation Numbers'!$O$2</f>
        <v>53417.47873879721</v>
      </c>
      <c r="P122" s="45">
        <f>Displacement_Number!P122*'Temporary Relocation Numbers'!$O$2</f>
        <v>40493.840442270368</v>
      </c>
      <c r="Q122" s="45">
        <f>Displacement_Number!Q122*'Temporary Relocation Numbers'!$O$2</f>
        <v>19917.540710624296</v>
      </c>
      <c r="R122" s="45">
        <f>Displacement_Number!R122*'Temporary Relocation Numbers'!$O$2</f>
        <v>12774.992937978661</v>
      </c>
      <c r="S122" s="45">
        <f>Displacement_Number!S122*'Temporary Relocation Numbers'!$O$2</f>
        <v>6975.264617797513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257.21229917023629</v>
      </c>
      <c r="AC122" s="44">
        <f>Displacement_Number!AC122*'Temporary Relocation Numbers'!$I$2</f>
        <v>308.27139006231999</v>
      </c>
      <c r="AD122" s="44">
        <f>Displacement_Number!AD122*'Temporary Relocation Numbers'!$I$2</f>
        <v>199.39440137018971</v>
      </c>
      <c r="AE122" s="44">
        <f>Displacement_Number!AE122*'Temporary Relocation Numbers'!$I$2</f>
        <v>238.98667142575067</v>
      </c>
      <c r="AF122" s="44">
        <f>Displacement_Number!AF122*'Temporary Relocation Numbers'!$I$2</f>
        <v>193.00110988407016</v>
      </c>
      <c r="AG122" s="44">
        <f>Displacement_Number!AG122*'Temporary Relocation Numbers'!$I$2</f>
        <v>73.795795808330396</v>
      </c>
      <c r="AH122" s="45">
        <f>Displacement_Number!AH122*'Temporary Relocation Numbers'!$O$2</f>
        <v>24277.287252320635</v>
      </c>
      <c r="AI122" s="45">
        <f>Displacement_Number!AI122*'Temporary Relocation Numbers'!$O$2</f>
        <v>48780.412912888387</v>
      </c>
      <c r="AJ122" s="45">
        <f>Displacement_Number!AJ122*'Temporary Relocation Numbers'!$O$2</f>
        <v>36590.30468453317</v>
      </c>
      <c r="AK122" s="45">
        <f>Displacement_Number!AK122*'Temporary Relocation Numbers'!$O$2</f>
        <v>19866.289240690683</v>
      </c>
      <c r="AL122" s="45">
        <f>Displacement_Number!AL122*'Temporary Relocation Numbers'!$O$2</f>
        <v>12514.038389205918</v>
      </c>
      <c r="AM122" s="45">
        <f>Displacement_Number!AM122*'Temporary Relocation Numbers'!$O$2</f>
        <v>6379.8142388034694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280.25081296315761</v>
      </c>
      <c r="I123" s="44">
        <f>Displacement_Number!I123*'Temporary Relocation Numbers'!$I$2</f>
        <v>342.42433100956839</v>
      </c>
      <c r="J123" s="44">
        <f>Displacement_Number!J123*'Temporary Relocation Numbers'!$I$2</f>
        <v>223.8357148152671</v>
      </c>
      <c r="K123" s="44">
        <f>Displacement_Number!K123*'Temporary Relocation Numbers'!$I$2</f>
        <v>243.0446811658318</v>
      </c>
      <c r="L123" s="44">
        <f>Displacement_Number!L123*'Temporary Relocation Numbers'!$I$2</f>
        <v>199.8556699740586</v>
      </c>
      <c r="M123" s="44">
        <f>Displacement_Number!M123*'Temporary Relocation Numbers'!$I$2</f>
        <v>81.842286931442487</v>
      </c>
      <c r="N123" s="45">
        <f>Displacement_Number!N123*'Temporary Relocation Numbers'!$O$2</f>
        <v>26439.513399879346</v>
      </c>
      <c r="O123" s="45">
        <f>Displacement_Number!O123*'Temporary Relocation Numbers'!$O$2</f>
        <v>54159.546455635485</v>
      </c>
      <c r="P123" s="45">
        <f>Displacement_Number!P123*'Temporary Relocation Numbers'!$O$2</f>
        <v>41056.374886659716</v>
      </c>
      <c r="Q123" s="45">
        <f>Displacement_Number!Q123*'Temporary Relocation Numbers'!$O$2</f>
        <v>20194.23224135788</v>
      </c>
      <c r="R123" s="45">
        <f>Displacement_Number!R123*'Temporary Relocation Numbers'!$O$2</f>
        <v>12952.461251083929</v>
      </c>
      <c r="S123" s="45">
        <f>Displacement_Number!S123*'Temporary Relocation Numbers'!$O$2</f>
        <v>7072.1639625715752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260.90668874264696</v>
      </c>
      <c r="AC123" s="44">
        <f>Displacement_Number!AC123*'Temporary Relocation Numbers'!$I$2</f>
        <v>312.69915114758993</v>
      </c>
      <c r="AD123" s="44">
        <f>Displacement_Number!AD123*'Temporary Relocation Numbers'!$I$2</f>
        <v>202.2583413901479</v>
      </c>
      <c r="AE123" s="44">
        <f>Displacement_Number!AE123*'Temporary Relocation Numbers'!$I$2</f>
        <v>242.41928281217605</v>
      </c>
      <c r="AF123" s="44">
        <f>Displacement_Number!AF123*'Temporary Relocation Numbers'!$I$2</f>
        <v>195.77322183252514</v>
      </c>
      <c r="AG123" s="44">
        <f>Displacement_Number!AG123*'Temporary Relocation Numbers'!$I$2</f>
        <v>74.855738973573835</v>
      </c>
      <c r="AH123" s="45">
        <f>Displacement_Number!AH123*'Temporary Relocation Numbers'!$O$2</f>
        <v>24614.543737420747</v>
      </c>
      <c r="AI123" s="45">
        <f>Displacement_Number!AI123*'Temporary Relocation Numbers'!$O$2</f>
        <v>49458.063196865653</v>
      </c>
      <c r="AJ123" s="45">
        <f>Displacement_Number!AJ123*'Temporary Relocation Numbers'!$O$2</f>
        <v>37098.611787315756</v>
      </c>
      <c r="AK123" s="45">
        <f>Displacement_Number!AK123*'Temporary Relocation Numbers'!$O$2</f>
        <v>20142.268793581505</v>
      </c>
      <c r="AL123" s="45">
        <f>Displacement_Number!AL123*'Temporary Relocation Numbers'!$O$2</f>
        <v>12687.881560301899</v>
      </c>
      <c r="AM123" s="45">
        <f>Displacement_Number!AM123*'Temporary Relocation Numbers'!$O$2</f>
        <v>6468.4416749501852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284.27610912671872</v>
      </c>
      <c r="I124" s="44">
        <f>Displacement_Number!I124*'Temporary Relocation Numbers'!$I$2</f>
        <v>347.34263733435336</v>
      </c>
      <c r="J124" s="44">
        <f>Displacement_Number!J124*'Temporary Relocation Numbers'!$I$2</f>
        <v>227.05071010676087</v>
      </c>
      <c r="K124" s="44">
        <f>Displacement_Number!K124*'Temporary Relocation Numbers'!$I$2</f>
        <v>246.53557852426118</v>
      </c>
      <c r="L124" s="44">
        <f>Displacement_Number!L124*'Temporary Relocation Numbers'!$I$2</f>
        <v>202.72623528342052</v>
      </c>
      <c r="M124" s="44">
        <f>Displacement_Number!M124*'Temporary Relocation Numbers'!$I$2</f>
        <v>83.017803391569629</v>
      </c>
      <c r="N124" s="45">
        <f>Displacement_Number!N124*'Temporary Relocation Numbers'!$O$2</f>
        <v>26806.807210935116</v>
      </c>
      <c r="O124" s="45">
        <f>Displacement_Number!O124*'Temporary Relocation Numbers'!$O$2</f>
        <v>54911.922867481</v>
      </c>
      <c r="P124" s="45">
        <f>Displacement_Number!P124*'Temporary Relocation Numbers'!$O$2</f>
        <v>41626.723976379515</v>
      </c>
      <c r="Q124" s="45">
        <f>Displacement_Number!Q124*'Temporary Relocation Numbers'!$O$2</f>
        <v>20474.767529927438</v>
      </c>
      <c r="R124" s="45">
        <f>Displacement_Number!R124*'Temporary Relocation Numbers'!$O$2</f>
        <v>13132.394927756079</v>
      </c>
      <c r="S124" s="45">
        <f>Displacement_Number!S124*'Temporary Relocation Numbers'!$O$2</f>
        <v>7170.409418716622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264.65414154087046</v>
      </c>
      <c r="AC124" s="44">
        <f>Displacement_Number!AC124*'Temporary Relocation Numbers'!$I$2</f>
        <v>317.19050901433303</v>
      </c>
      <c r="AD124" s="44">
        <f>Displacement_Number!AD124*'Temporary Relocation Numbers'!$I$2</f>
        <v>205.16341672976174</v>
      </c>
      <c r="AE124" s="44">
        <f>Displacement_Number!AE124*'Temporary Relocation Numbers'!$I$2</f>
        <v>245.90119745413423</v>
      </c>
      <c r="AF124" s="44">
        <f>Displacement_Number!AF124*'Temporary Relocation Numbers'!$I$2</f>
        <v>198.58515015643712</v>
      </c>
      <c r="AG124" s="44">
        <f>Displacement_Number!AG124*'Temporary Relocation Numbers'!$I$2</f>
        <v>75.930906305739512</v>
      </c>
      <c r="AH124" s="45">
        <f>Displacement_Number!AH124*'Temporary Relocation Numbers'!$O$2</f>
        <v>24956.485339748317</v>
      </c>
      <c r="AI124" s="45">
        <f>Displacement_Number!AI124*'Temporary Relocation Numbers'!$O$2</f>
        <v>50145.127298396998</v>
      </c>
      <c r="AJ124" s="45">
        <f>Displacement_Number!AJ124*'Temporary Relocation Numbers'!$O$2</f>
        <v>37613.98021721674</v>
      </c>
      <c r="AK124" s="45">
        <f>Displacement_Number!AK124*'Temporary Relocation Numbers'!$O$2</f>
        <v>20422.08221361737</v>
      </c>
      <c r="AL124" s="45">
        <f>Displacement_Number!AL124*'Temporary Relocation Numbers'!$O$2</f>
        <v>12864.139735027946</v>
      </c>
      <c r="AM124" s="45">
        <f>Displacement_Number!AM124*'Temporary Relocation Numbers'!$O$2</f>
        <v>6558.3003103362389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288.3592213909115</v>
      </c>
      <c r="I125" s="44">
        <f>Displacement_Number!I125*'Temporary Relocation Numbers'!$I$2</f>
        <v>352.33158623594659</v>
      </c>
      <c r="J125" s="44">
        <f>Displacement_Number!J125*'Temporary Relocation Numbers'!$I$2</f>
        <v>230.3118829920889</v>
      </c>
      <c r="K125" s="44">
        <f>Displacement_Number!K125*'Temporary Relocation Numbers'!$I$2</f>
        <v>250.07661631081521</v>
      </c>
      <c r="L125" s="44">
        <f>Displacement_Number!L125*'Temporary Relocation Numbers'!$I$2</f>
        <v>205.63803107274026</v>
      </c>
      <c r="M125" s="44">
        <f>Displacement_Number!M125*'Temporary Relocation Numbers'!$I$2</f>
        <v>84.210204020014146</v>
      </c>
      <c r="N125" s="45">
        <f>Displacement_Number!N125*'Temporary Relocation Numbers'!$O$2</f>
        <v>27179.203413309508</v>
      </c>
      <c r="O125" s="45">
        <f>Displacement_Number!O125*'Temporary Relocation Numbers'!$O$2</f>
        <v>55674.751181200634</v>
      </c>
      <c r="P125" s="45">
        <f>Displacement_Number!P125*'Temporary Relocation Numbers'!$O$2</f>
        <v>42204.99627132732</v>
      </c>
      <c r="Q125" s="45">
        <f>Displacement_Number!Q125*'Temporary Relocation Numbers'!$O$2</f>
        <v>20759.199973248509</v>
      </c>
      <c r="R125" s="45">
        <f>Displacement_Number!R125*'Temporary Relocation Numbers'!$O$2</f>
        <v>13314.828216461274</v>
      </c>
      <c r="S125" s="45">
        <f>Displacement_Number!S125*'Temporary Relocation Numbers'!$O$2</f>
        <v>7270.019686212795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268.45541972219399</v>
      </c>
      <c r="AC125" s="44">
        <f>Displacement_Number!AC125*'Temporary Relocation Numbers'!$I$2</f>
        <v>321.74637711531602</v>
      </c>
      <c r="AD125" s="44">
        <f>Displacement_Number!AD125*'Temporary Relocation Numbers'!$I$2</f>
        <v>208.11021822351503</v>
      </c>
      <c r="AE125" s="44">
        <f>Displacement_Number!AE125*'Temporary Relocation Numbers'!$I$2</f>
        <v>249.43312350373802</v>
      </c>
      <c r="AF125" s="44">
        <f>Displacement_Number!AF125*'Temporary Relocation Numbers'!$I$2</f>
        <v>201.43746674604148</v>
      </c>
      <c r="AG125" s="44">
        <f>Displacement_Number!AG125*'Temporary Relocation Numbers'!$I$2</f>
        <v>77.021516472456128</v>
      </c>
      <c r="AH125" s="45">
        <f>Displacement_Number!AH125*'Temporary Relocation Numbers'!$O$2</f>
        <v>25303.177144259203</v>
      </c>
      <c r="AI125" s="45">
        <f>Displacement_Number!AI125*'Temporary Relocation Numbers'!$O$2</f>
        <v>50841.735992844049</v>
      </c>
      <c r="AJ125" s="45">
        <f>Displacement_Number!AJ125*'Temporary Relocation Numbers'!$O$2</f>
        <v>38136.508069148425</v>
      </c>
      <c r="AK125" s="45">
        <f>Displacement_Number!AK125*'Temporary Relocation Numbers'!$O$2</f>
        <v>20705.782760313814</v>
      </c>
      <c r="AL125" s="45">
        <f>Displacement_Number!AL125*'Temporary Relocation Numbers'!$O$2</f>
        <v>13042.846462257423</v>
      </c>
      <c r="AM125" s="45">
        <f>Displacement_Number!AM125*'Temporary Relocation Numbers'!$O$2</f>
        <v>6649.407248599432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292.50098017947533</v>
      </c>
      <c r="I126" s="44">
        <f>Displacement_Number!I126*'Temporary Relocation Numbers'!$I$2</f>
        <v>357.3921923672246</v>
      </c>
      <c r="J126" s="44">
        <f>Displacement_Number!J126*'Temporary Relocation Numbers'!$I$2</f>
        <v>233.61989672888572</v>
      </c>
      <c r="K126" s="44">
        <f>Displacement_Number!K126*'Temporary Relocation Numbers'!$I$2</f>
        <v>253.66851470207743</v>
      </c>
      <c r="L126" s="44">
        <f>Displacement_Number!L126*'Temporary Relocation Numbers'!$I$2</f>
        <v>208.59164954330723</v>
      </c>
      <c r="M126" s="44">
        <f>Displacement_Number!M126*'Temporary Relocation Numbers'!$I$2</f>
        <v>85.419731327323092</v>
      </c>
      <c r="N126" s="45">
        <f>Displacement_Number!N126*'Temporary Relocation Numbers'!$O$2</f>
        <v>27556.772888668303</v>
      </c>
      <c r="O126" s="45">
        <f>Displacement_Number!O126*'Temporary Relocation Numbers'!$O$2</f>
        <v>56448.176593069933</v>
      </c>
      <c r="P126" s="45">
        <f>Displacement_Number!P126*'Temporary Relocation Numbers'!$O$2</f>
        <v>42791.301839498672</v>
      </c>
      <c r="Q126" s="45">
        <f>Displacement_Number!Q126*'Temporary Relocation Numbers'!$O$2</f>
        <v>21047.583710018727</v>
      </c>
      <c r="R126" s="45">
        <f>Displacement_Number!R126*'Temporary Relocation Numbers'!$O$2</f>
        <v>13499.795841440309</v>
      </c>
      <c r="S126" s="45">
        <f>Displacement_Number!S126*'Temporary Relocation Numbers'!$O$2</f>
        <v>7371.0137248175979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272.31129639091574</v>
      </c>
      <c r="AC126" s="44">
        <f>Displacement_Number!AC126*'Temporary Relocation Numbers'!$I$2</f>
        <v>326.36768202340295</v>
      </c>
      <c r="AD126" s="44">
        <f>Displacement_Number!AD126*'Temporary Relocation Numbers'!$I$2</f>
        <v>211.09934519216048</v>
      </c>
      <c r="AE126" s="44">
        <f>Displacement_Number!AE126*'Temporary Relocation Numbers'!$I$2</f>
        <v>253.01577928442504</v>
      </c>
      <c r="AF126" s="44">
        <f>Displacement_Number!AF126*'Temporary Relocation Numbers'!$I$2</f>
        <v>204.33075170574261</v>
      </c>
      <c r="AG126" s="44">
        <f>Displacement_Number!AG126*'Temporary Relocation Numbers'!$I$2</f>
        <v>78.127791282117443</v>
      </c>
      <c r="AH126" s="45">
        <f>Displacement_Number!AH126*'Temporary Relocation Numbers'!$O$2</f>
        <v>25654.685140059777</v>
      </c>
      <c r="AI126" s="45">
        <f>Displacement_Number!AI126*'Temporary Relocation Numbers'!$O$2</f>
        <v>51548.021872280413</v>
      </c>
      <c r="AJ126" s="45">
        <f>Displacement_Number!AJ126*'Temporary Relocation Numbers'!$O$2</f>
        <v>38666.294800743133</v>
      </c>
      <c r="AK126" s="45">
        <f>Displacement_Number!AK126*'Temporary Relocation Numbers'!$O$2</f>
        <v>20993.424433059703</v>
      </c>
      <c r="AL126" s="45">
        <f>Displacement_Number!AL126*'Temporary Relocation Numbers'!$O$2</f>
        <v>13224.035756919695</v>
      </c>
      <c r="AM126" s="45">
        <f>Displacement_Number!AM126*'Temporary Relocation Numbers'!$O$2</f>
        <v>6741.7798309787713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296.70222784368497</v>
      </c>
      <c r="I127" s="44">
        <f>Displacement_Number!I127*'Temporary Relocation Numbers'!$I$2</f>
        <v>362.52548495471694</v>
      </c>
      <c r="J127" s="44">
        <f>Displacement_Number!J127*'Temporary Relocation Numbers'!$I$2</f>
        <v>236.97542410128253</v>
      </c>
      <c r="K127" s="44">
        <f>Displacement_Number!K127*'Temporary Relocation Numbers'!$I$2</f>
        <v>257.31200421866538</v>
      </c>
      <c r="L127" s="44">
        <f>Displacement_Number!L127*'Temporary Relocation Numbers'!$I$2</f>
        <v>211.58769140231138</v>
      </c>
      <c r="M127" s="44">
        <f>Displacement_Number!M127*'Temporary Relocation Numbers'!$I$2</f>
        <v>86.646631307268933</v>
      </c>
      <c r="N127" s="45">
        <f>Displacement_Number!N127*'Temporary Relocation Numbers'!$O$2</f>
        <v>27939.587503354953</v>
      </c>
      <c r="O127" s="45">
        <f>Displacement_Number!O127*'Temporary Relocation Numbers'!$O$2</f>
        <v>57232.346316409559</v>
      </c>
      <c r="P127" s="45">
        <f>Displacement_Number!P127*'Temporary Relocation Numbers'!$O$2</f>
        <v>43385.752277937492</v>
      </c>
      <c r="Q127" s="45">
        <f>Displacement_Number!Q127*'Temporary Relocation Numbers'!$O$2</f>
        <v>21339.973631022473</v>
      </c>
      <c r="R127" s="45">
        <f>Displacement_Number!R127*'Temporary Relocation Numbers'!$O$2</f>
        <v>13687.333009317994</v>
      </c>
      <c r="S127" s="45">
        <f>Displacement_Number!S127*'Temporary Relocation Numbers'!$O$2</f>
        <v>7473.4107576746783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276.22255575557921</v>
      </c>
      <c r="AC127" s="44">
        <f>Displacement_Number!AC127*'Temporary Relocation Numbers'!$I$2</f>
        <v>331.05536362000134</v>
      </c>
      <c r="AD127" s="44">
        <f>Displacement_Number!AD127*'Temporary Relocation Numbers'!$I$2</f>
        <v>214.13140556460971</v>
      </c>
      <c r="AE127" s="44">
        <f>Displacement_Number!AE127*'Temporary Relocation Numbers'!$I$2</f>
        <v>256.64989343704985</v>
      </c>
      <c r="AF127" s="44">
        <f>Displacement_Number!AF127*'Temporary Relocation Numbers'!$I$2</f>
        <v>207.26559347209576</v>
      </c>
      <c r="AG127" s="44">
        <f>Displacement_Number!AG127*'Temporary Relocation Numbers'!$I$2</f>
        <v>79.249955728993669</v>
      </c>
      <c r="AH127" s="45">
        <f>Displacement_Number!AH127*'Temporary Relocation Numbers'!$O$2</f>
        <v>26011.076232967389</v>
      </c>
      <c r="AI127" s="45">
        <f>Displacement_Number!AI127*'Temporary Relocation Numbers'!$O$2</f>
        <v>52264.119370729182</v>
      </c>
      <c r="AJ127" s="45">
        <f>Displacement_Number!AJ127*'Temporary Relocation Numbers'!$O$2</f>
        <v>39203.441251283926</v>
      </c>
      <c r="AK127" s="45">
        <f>Displacement_Number!AK127*'Temporary Relocation Numbers'!$O$2</f>
        <v>21285.061981395411</v>
      </c>
      <c r="AL127" s="45">
        <f>Displacement_Number!AL127*'Temporary Relocation Numbers'!$O$2</f>
        <v>13407.74210647449</v>
      </c>
      <c r="AM127" s="45">
        <f>Displacement_Number!AM127*'Temporary Relocation Numbers'!$O$2</f>
        <v>6835.4356396151898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300.96381883366809</v>
      </c>
      <c r="I128" s="44">
        <f>Displacement_Number!I128*'Temporary Relocation Numbers'!$I$2</f>
        <v>367.73250800793187</v>
      </c>
      <c r="J128" s="44">
        <f>Displacement_Number!J128*'Temporary Relocation Numbers'!$I$2</f>
        <v>240.37914755673799</v>
      </c>
      <c r="K128" s="44">
        <f>Displacement_Number!K128*'Temporary Relocation Numbers'!$I$2</f>
        <v>261.00782587380468</v>
      </c>
      <c r="L128" s="44">
        <f>Displacement_Number!L128*'Temporary Relocation Numbers'!$I$2</f>
        <v>214.62676598501542</v>
      </c>
      <c r="M128" s="44">
        <f>Displacement_Number!M128*'Temporary Relocation Numbers'!$I$2</f>
        <v>87.891153486879873</v>
      </c>
      <c r="N128" s="45">
        <f>Displacement_Number!N128*'Temporary Relocation Numbers'!$O$2</f>
        <v>28327.720122069499</v>
      </c>
      <c r="O128" s="45">
        <f>Displacement_Number!O128*'Temporary Relocation Numbers'!$O$2</f>
        <v>58027.409609605937</v>
      </c>
      <c r="P128" s="45">
        <f>Displacement_Number!P128*'Temporary Relocation Numbers'!$O$2</f>
        <v>43988.460733977299</v>
      </c>
      <c r="Q128" s="45">
        <f>Displacement_Number!Q128*'Temporary Relocation Numbers'!$O$2</f>
        <v>21636.425389578799</v>
      </c>
      <c r="R128" s="45">
        <f>Displacement_Number!R128*'Temporary Relocation Numbers'!$O$2</f>
        <v>13877.475415804372</v>
      </c>
      <c r="S128" s="45">
        <f>Displacement_Number!S128*'Temporary Relocation Numbers'!$O$2</f>
        <v>7577.2302749727578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280.18999328846581</v>
      </c>
      <c r="AC128" s="44">
        <f>Displacement_Number!AC128*'Temporary Relocation Numbers'!$I$2</f>
        <v>335.81037528621596</v>
      </c>
      <c r="AD128" s="44">
        <f>Displacement_Number!AD128*'Temporary Relocation Numbers'!$I$2</f>
        <v>217.20701600157386</v>
      </c>
      <c r="AE128" s="44">
        <f>Displacement_Number!AE128*'Temporary Relocation Numbers'!$I$2</f>
        <v>260.33620506807574</v>
      </c>
      <c r="AF128" s="44">
        <f>Displacement_Number!AF128*'Temporary Relocation Numbers'!$I$2</f>
        <v>210.24258893348309</v>
      </c>
      <c r="AG128" s="44">
        <f>Displacement_Number!AG128*'Temporary Relocation Numbers'!$I$2</f>
        <v>80.388238038990906</v>
      </c>
      <c r="AH128" s="45">
        <f>Displacement_Number!AH128*'Temporary Relocation Numbers'!$O$2</f>
        <v>26372.41825824507</v>
      </c>
      <c r="AI128" s="45">
        <f>Displacement_Number!AI128*'Temporary Relocation Numbers'!$O$2</f>
        <v>52990.164789751012</v>
      </c>
      <c r="AJ128" s="45">
        <f>Displacement_Number!AJ128*'Temporary Relocation Numbers'!$O$2</f>
        <v>39748.049660898258</v>
      </c>
      <c r="AK128" s="45">
        <f>Displacement_Number!AK128*'Temporary Relocation Numbers'!$O$2</f>
        <v>21580.75091543384</v>
      </c>
      <c r="AL128" s="45">
        <f>Displacement_Number!AL128*'Temporary Relocation Numbers'!$O$2</f>
        <v>13594.000477476216</v>
      </c>
      <c r="AM128" s="45">
        <f>Displacement_Number!AM128*'Temporary Relocation Numbers'!$O$2</f>
        <v>6930.3925008981278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305.28661987218328</v>
      </c>
      <c r="I129" s="44">
        <f>Displacement_Number!I129*'Temporary Relocation Numbers'!$I$2</f>
        <v>373.01432053168588</v>
      </c>
      <c r="J129" s="44">
        <f>Displacement_Number!J129*'Temporary Relocation Numbers'!$I$2</f>
        <v>243.83175934483455</v>
      </c>
      <c r="K129" s="44">
        <f>Displacement_Number!K129*'Temporary Relocation Numbers'!$I$2</f>
        <v>264.75673132403574</v>
      </c>
      <c r="L129" s="44">
        <f>Displacement_Number!L129*'Temporary Relocation Numbers'!$I$2</f>
        <v>217.70949137868129</v>
      </c>
      <c r="M129" s="44">
        <f>Displacement_Number!M129*'Temporary Relocation Numbers'!$I$2</f>
        <v>89.153550977188715</v>
      </c>
      <c r="N129" s="45">
        <f>Displacement_Number!N129*'Temporary Relocation Numbers'!$O$2</f>
        <v>28721.244621737624</v>
      </c>
      <c r="O129" s="45">
        <f>Displacement_Number!O129*'Temporary Relocation Numbers'!$O$2</f>
        <v>58833.517804520903</v>
      </c>
      <c r="P129" s="45">
        <f>Displacement_Number!P129*'Temporary Relocation Numbers'!$O$2</f>
        <v>44599.541926777674</v>
      </c>
      <c r="Q129" s="45">
        <f>Displacement_Number!Q129*'Temporary Relocation Numbers'!$O$2</f>
        <v>21936.995412134456</v>
      </c>
      <c r="R129" s="45">
        <f>Displacement_Number!R129*'Temporary Relocation Numbers'!$O$2</f>
        <v>14070.259252489011</v>
      </c>
      <c r="S129" s="45">
        <f>Displacement_Number!S129*'Temporary Relocation Numbers'!$O$2</f>
        <v>7682.4920376553737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284.21441588737736</v>
      </c>
      <c r="AC129" s="44">
        <f>Displacement_Number!AC129*'Temporary Relocation Numbers'!$I$2</f>
        <v>340.63368409674689</v>
      </c>
      <c r="AD129" s="44">
        <f>Displacement_Number!AD129*'Temporary Relocation Numbers'!$I$2</f>
        <v>220.32680202098015</v>
      </c>
      <c r="AE129" s="44">
        <f>Displacement_Number!AE129*'Temporary Relocation Numbers'!$I$2</f>
        <v>264.07546389989346</v>
      </c>
      <c r="AF129" s="44">
        <f>Displacement_Number!AF129*'Temporary Relocation Numbers'!$I$2</f>
        <v>213.26234355150942</v>
      </c>
      <c r="AG129" s="44">
        <f>Displacement_Number!AG129*'Temporary Relocation Numbers'!$I$2</f>
        <v>81.542869716067727</v>
      </c>
      <c r="AH129" s="45">
        <f>Displacement_Number!AH129*'Temporary Relocation Numbers'!$O$2</f>
        <v>26738.779993513312</v>
      </c>
      <c r="AI129" s="45">
        <f>Displacement_Number!AI129*'Temporary Relocation Numbers'!$O$2</f>
        <v>53726.296324387738</v>
      </c>
      <c r="AJ129" s="45">
        <f>Displacement_Number!AJ129*'Temporary Relocation Numbers'!$O$2</f>
        <v>40300.223690018327</v>
      </c>
      <c r="AK129" s="45">
        <f>Displacement_Number!AK129*'Temporary Relocation Numbers'!$O$2</f>
        <v>21880.547516426173</v>
      </c>
      <c r="AL129" s="45">
        <f>Displacement_Number!AL129*'Temporary Relocation Numbers'!$O$2</f>
        <v>13782.846322229514</v>
      </c>
      <c r="AM129" s="45">
        <f>Displacement_Number!AM129*'Temporary Relocation Numbers'!$O$2</f>
        <v>7026.6684888585878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309.67151013089455</v>
      </c>
      <c r="I130" s="44">
        <f>Displacement_Number!I130*'Temporary Relocation Numbers'!$I$2</f>
        <v>378.37199674148502</v>
      </c>
      <c r="J130" s="44">
        <f>Displacement_Number!J130*'Temporary Relocation Numbers'!$I$2</f>
        <v>247.33396165806801</v>
      </c>
      <c r="K130" s="44">
        <f>Displacement_Number!K130*'Temporary Relocation Numbers'!$I$2</f>
        <v>268.559483022086</v>
      </c>
      <c r="L130" s="44">
        <f>Displacement_Number!L130*'Temporary Relocation Numbers'!$I$2</f>
        <v>220.83649454827659</v>
      </c>
      <c r="M130" s="44">
        <f>Displacement_Number!M130*'Temporary Relocation Numbers'!$I$2</f>
        <v>90.434080524710538</v>
      </c>
      <c r="N130" s="45">
        <f>Displacement_Number!N130*'Temporary Relocation Numbers'!$O$2</f>
        <v>29120.235905572339</v>
      </c>
      <c r="O130" s="45">
        <f>Displacement_Number!O130*'Temporary Relocation Numbers'!$O$2</f>
        <v>59650.824335296122</v>
      </c>
      <c r="P130" s="45">
        <f>Displacement_Number!P130*'Temporary Relocation Numbers'!$O$2</f>
        <v>45219.112169159773</v>
      </c>
      <c r="Q130" s="45">
        <f>Displacement_Number!Q130*'Temporary Relocation Numbers'!$O$2</f>
        <v>22241.740909004031</v>
      </c>
      <c r="R130" s="45">
        <f>Displacement_Number!R130*'Temporary Relocation Numbers'!$O$2</f>
        <v>14265.721213729677</v>
      </c>
      <c r="S130" s="45">
        <f>Displacement_Number!S130*'Temporary Relocation Numbers'!$O$2</f>
        <v>7789.2160811821723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288.29664203974409</v>
      </c>
      <c r="AC130" s="44">
        <f>Displacement_Number!AC130*'Temporary Relocation Numbers'!$I$2</f>
        <v>345.52627101657356</v>
      </c>
      <c r="AD130" s="44">
        <f>Displacement_Number!AD130*'Temporary Relocation Numbers'!$I$2</f>
        <v>223.49139812518965</v>
      </c>
      <c r="AE130" s="44">
        <f>Displacement_Number!AE130*'Temporary Relocation Numbers'!$I$2</f>
        <v>267.86843042330048</v>
      </c>
      <c r="AF130" s="44">
        <f>Displacement_Number!AF130*'Temporary Relocation Numbers'!$I$2</f>
        <v>216.32547148414025</v>
      </c>
      <c r="AG130" s="44">
        <f>Displacement_Number!AG130*'Temporary Relocation Numbers'!$I$2</f>
        <v>82.714085589318387</v>
      </c>
      <c r="AH130" s="45">
        <f>Displacement_Number!AH130*'Temporary Relocation Numbers'!$O$2</f>
        <v>27110.231171841129</v>
      </c>
      <c r="AI130" s="45">
        <f>Displacement_Number!AI130*'Temporary Relocation Numbers'!$O$2</f>
        <v>54472.654089466203</v>
      </c>
      <c r="AJ130" s="45">
        <f>Displacement_Number!AJ130*'Temporary Relocation Numbers'!$O$2</f>
        <v>40860.068439111725</v>
      </c>
      <c r="AK130" s="45">
        <f>Displacement_Number!AK130*'Temporary Relocation Numbers'!$O$2</f>
        <v>22184.508847474412</v>
      </c>
      <c r="AL130" s="45">
        <f>Displacement_Number!AL130*'Temporary Relocation Numbers'!$O$2</f>
        <v>13974.315585537162</v>
      </c>
      <c r="AM130" s="45">
        <f>Displacement_Number!AM130*'Temporary Relocation Numbers'!$O$2</f>
        <v>7124.2819286093427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305.37334738532877</v>
      </c>
      <c r="I131" s="44">
        <f>Displacement_Number!I131*'Temporary Relocation Numbers'!$I$2</f>
        <v>373.1202885049986</v>
      </c>
      <c r="J131" s="44">
        <f>Displacement_Number!J131*'Temporary Relocation Numbers'!$I$2</f>
        <v>243.90102842096601</v>
      </c>
      <c r="K131" s="44">
        <f>Displacement_Number!K131*'Temporary Relocation Numbers'!$I$2</f>
        <v>264.83194488205498</v>
      </c>
      <c r="L131" s="44">
        <f>Displacement_Number!L131*'Temporary Relocation Numbers'!$I$2</f>
        <v>217.77133949630706</v>
      </c>
      <c r="M131" s="44">
        <f>Displacement_Number!M131*'Temporary Relocation Numbers'!$I$2</f>
        <v>89.178878211535178</v>
      </c>
      <c r="N131" s="45">
        <f>Displacement_Number!N131*'Temporary Relocation Numbers'!$O$2</f>
        <v>28702.710988382314</v>
      </c>
      <c r="O131" s="45">
        <f>Displacement_Number!O131*'Temporary Relocation Numbers'!$O$2</f>
        <v>58795.552916078464</v>
      </c>
      <c r="P131" s="45">
        <f>Displacement_Number!P131*'Temporary Relocation Numbers'!$O$2</f>
        <v>44570.762130888877</v>
      </c>
      <c r="Q131" s="45">
        <f>Displacement_Number!Q131*'Temporary Relocation Numbers'!$O$2</f>
        <v>21922.839610906471</v>
      </c>
      <c r="R131" s="45">
        <f>Displacement_Number!R131*'Temporary Relocation Numbers'!$O$2</f>
        <v>14061.179805214557</v>
      </c>
      <c r="S131" s="45">
        <f>Displacement_Number!S131*'Temporary Relocation Numbers'!$O$2</f>
        <v>7677.5345752418807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284.29515709215184</v>
      </c>
      <c r="AC131" s="44">
        <f>Displacement_Number!AC131*'Temporary Relocation Numbers'!$I$2</f>
        <v>340.73045319959073</v>
      </c>
      <c r="AD131" s="44">
        <f>Displacement_Number!AD131*'Temporary Relocation Numbers'!$I$2</f>
        <v>220.38939367870353</v>
      </c>
      <c r="AE131" s="44">
        <f>Displacement_Number!AE131*'Temporary Relocation Numbers'!$I$2</f>
        <v>264.15048391969111</v>
      </c>
      <c r="AF131" s="44">
        <f>Displacement_Number!AF131*'Temporary Relocation Numbers'!$I$2</f>
        <v>213.32292829875951</v>
      </c>
      <c r="AG131" s="44">
        <f>Displacement_Number!AG131*'Temporary Relocation Numbers'!$I$2</f>
        <v>81.56603486594615</v>
      </c>
      <c r="AH131" s="45">
        <f>Displacement_Number!AH131*'Temporary Relocation Numbers'!$O$2</f>
        <v>26721.525631757937</v>
      </c>
      <c r="AI131" s="45">
        <f>Displacement_Number!AI131*'Temporary Relocation Numbers'!$O$2</f>
        <v>53691.627092927578</v>
      </c>
      <c r="AJ131" s="45">
        <f>Displacement_Number!AJ131*'Temporary Relocation Numbers'!$O$2</f>
        <v>40274.218216375222</v>
      </c>
      <c r="AK131" s="45">
        <f>Displacement_Number!AK131*'Temporary Relocation Numbers'!$O$2</f>
        <v>21866.428140660122</v>
      </c>
      <c r="AL131" s="45">
        <f>Displacement_Number!AL131*'Temporary Relocation Numbers'!$O$2</f>
        <v>13773.952340659667</v>
      </c>
      <c r="AM131" s="45">
        <f>Displacement_Number!AM131*'Temporary Relocation Numbers'!$O$2</f>
        <v>7022.1342251385795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77343.261333379007</v>
      </c>
      <c r="I4" s="52">
        <f>'Temporary Relocation Numbers'!I4*Assumptions!D$21</f>
        <v>90022.836458763239</v>
      </c>
      <c r="J4" s="52">
        <f>'Temporary Relocation Numbers'!J4*Assumptions!E$21</f>
        <v>61934.764135613506</v>
      </c>
      <c r="K4" s="52">
        <f>'Temporary Relocation Numbers'!K4*Assumptions!F$21</f>
        <v>57258.431376443637</v>
      </c>
      <c r="L4" s="52">
        <f>'Temporary Relocation Numbers'!L4*Assumptions!G$21</f>
        <v>45934.533360812886</v>
      </c>
      <c r="M4" s="52">
        <f>'Temporary Relocation Numbers'!M4*Assumptions!H$21</f>
        <v>19445.762679909167</v>
      </c>
      <c r="N4" s="53">
        <f>'Temporary Relocation Numbers'!N4*Assumptions!C$21</f>
        <v>7711680.6695006052</v>
      </c>
      <c r="O4" s="53">
        <f>'Temporary Relocation Numbers'!O4*Assumptions!D$21</f>
        <v>15048148.741089892</v>
      </c>
      <c r="P4" s="53">
        <f>'Temporary Relocation Numbers'!P4*Assumptions!E$21</f>
        <v>12006203.082955198</v>
      </c>
      <c r="Q4" s="53">
        <f>'Temporary Relocation Numbers'!Q4*Assumptions!F$21</f>
        <v>5028062.3105530795</v>
      </c>
      <c r="R4" s="53">
        <f>'Temporary Relocation Numbers'!R4*Assumptions!G$21</f>
        <v>3146263.6769107282</v>
      </c>
      <c r="S4" s="53">
        <f>'Temporary Relocation Numbers'!S4*Assumptions!H$21</f>
        <v>1775904.1636945228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72004.694643658164</v>
      </c>
      <c r="AC4" s="52">
        <f>'Temporary Relocation Numbers'!AC4*Assumptions!D$21</f>
        <v>82208.1318274285</v>
      </c>
      <c r="AD4" s="52">
        <f>'Temporary Relocation Numbers'!AD4*Assumptions!E$21</f>
        <v>55964.360641900515</v>
      </c>
      <c r="AE4" s="52">
        <f>'Temporary Relocation Numbers'!AE4*Assumptions!F$21</f>
        <v>57111.094974988759</v>
      </c>
      <c r="AF4" s="52">
        <f>'Temporary Relocation Numbers'!AF4*Assumptions!G$21</f>
        <v>44996.229481941649</v>
      </c>
      <c r="AG4" s="52">
        <f>'Temporary Relocation Numbers'!AG4*Assumptions!H$21</f>
        <v>17785.755871273348</v>
      </c>
      <c r="AH4" s="53">
        <f>'Temporary Relocation Numbers'!AH4*Assumptions!C$21</f>
        <v>7179387.0884670299</v>
      </c>
      <c r="AI4" s="53">
        <f>'Temporary Relocation Numbers'!AI4*Assumptions!D$21</f>
        <v>13741848.670064284</v>
      </c>
      <c r="AJ4" s="53">
        <f>'Temporary Relocation Numbers'!AJ4*Assumptions!E$21</f>
        <v>10848825.997030606</v>
      </c>
      <c r="AK4" s="53">
        <f>'Temporary Relocation Numbers'!AK4*Assumptions!F$21</f>
        <v>5015124.1879164781</v>
      </c>
      <c r="AL4" s="53">
        <f>'Temporary Relocation Numbers'!AL4*Assumptions!G$21</f>
        <v>3081995.0059130704</v>
      </c>
      <c r="AM4" s="53">
        <f>'Temporary Relocation Numbers'!AM4*Assumptions!H$21</f>
        <v>1624302.3442264998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78454.157426171034</v>
      </c>
      <c r="I5" s="52">
        <f>'Temporary Relocation Numbers'!I5*Assumptions!D$21</f>
        <v>91315.85172033892</v>
      </c>
      <c r="J5" s="52">
        <f>'Temporary Relocation Numbers'!J5*Assumptions!E$21</f>
        <v>62824.345028636359</v>
      </c>
      <c r="K5" s="52">
        <f>'Temporary Relocation Numbers'!K5*Assumptions!F$21</f>
        <v>58080.845205378457</v>
      </c>
      <c r="L5" s="52">
        <f>'Temporary Relocation Numbers'!L5*Assumptions!G$21</f>
        <v>46594.299871237105</v>
      </c>
      <c r="M5" s="52">
        <f>'Temporary Relocation Numbers'!M5*Assumptions!H$21</f>
        <v>19725.065897927838</v>
      </c>
      <c r="N5" s="53">
        <f>'Temporary Relocation Numbers'!N5*Assumptions!C$21</f>
        <v>7818810.1971854446</v>
      </c>
      <c r="O5" s="53">
        <f>'Temporary Relocation Numbers'!O5*Assumptions!D$21</f>
        <v>15257195.398524756</v>
      </c>
      <c r="P5" s="53">
        <f>'Temporary Relocation Numbers'!P5*Assumptions!E$21</f>
        <v>12172991.481060449</v>
      </c>
      <c r="Q5" s="53">
        <f>'Temporary Relocation Numbers'!Q5*Assumptions!F$21</f>
        <v>5097911.4087697426</v>
      </c>
      <c r="R5" s="53">
        <f>'Temporary Relocation Numbers'!R5*Assumptions!G$21</f>
        <v>3189971.1067337054</v>
      </c>
      <c r="S5" s="53">
        <f>'Temporary Relocation Numbers'!S5*Assumptions!H$21</f>
        <v>1800574.7617682437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73038.911879436942</v>
      </c>
      <c r="AC5" s="52">
        <f>'Temporary Relocation Numbers'!AC5*Assumptions!D$21</f>
        <v>83388.902987945985</v>
      </c>
      <c r="AD5" s="52">
        <f>'Temporary Relocation Numbers'!AD5*Assumptions!E$21</f>
        <v>56768.187484742222</v>
      </c>
      <c r="AE5" s="52">
        <f>'Temporary Relocation Numbers'!AE5*Assumptions!F$21</f>
        <v>57931.392582938301</v>
      </c>
      <c r="AF5" s="52">
        <f>'Temporary Relocation Numbers'!AF5*Assumptions!G$21</f>
        <v>45642.518953837629</v>
      </c>
      <c r="AG5" s="52">
        <f>'Temporary Relocation Numbers'!AG5*Assumptions!H$21</f>
        <v>18041.216093199924</v>
      </c>
      <c r="AH5" s="53">
        <f>'Temporary Relocation Numbers'!AH5*Assumptions!C$21</f>
        <v>7279122.0724240234</v>
      </c>
      <c r="AI5" s="53">
        <f>'Temporary Relocation Numbers'!AI5*Assumptions!D$21</f>
        <v>13932748.400049582</v>
      </c>
      <c r="AJ5" s="53">
        <f>'Temporary Relocation Numbers'!AJ5*Assumptions!E$21</f>
        <v>10999536.283776978</v>
      </c>
      <c r="AK5" s="53">
        <f>'Temporary Relocation Numbers'!AK5*Assumptions!F$21</f>
        <v>5084793.5516463816</v>
      </c>
      <c r="AL5" s="53">
        <f>'Temporary Relocation Numbers'!AL5*Assumptions!G$21</f>
        <v>3124809.6248607039</v>
      </c>
      <c r="AM5" s="53">
        <f>'Temporary Relocation Numbers'!AM5*Assumptions!H$21</f>
        <v>1646866.9122385762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79581.009532553682</v>
      </c>
      <c r="I6" s="52">
        <f>'Temporary Relocation Numbers'!I6*Assumptions!D$21</f>
        <v>92627.438808047082</v>
      </c>
      <c r="J6" s="52">
        <f>'Temporary Relocation Numbers'!J6*Assumptions!E$21</f>
        <v>63726.703142599297</v>
      </c>
      <c r="K6" s="52">
        <f>'Temporary Relocation Numbers'!K6*Assumptions!F$21</f>
        <v>58915.071521832819</v>
      </c>
      <c r="L6" s="52">
        <f>'Temporary Relocation Numbers'!L6*Assumptions!G$21</f>
        <v>47263.542734558112</v>
      </c>
      <c r="M6" s="52">
        <f>'Temporary Relocation Numbers'!M6*Assumptions!H$21</f>
        <v>20008.380801622188</v>
      </c>
      <c r="N6" s="53">
        <f>'Temporary Relocation Numbers'!N6*Assumptions!C$21</f>
        <v>7927427.9524297267</v>
      </c>
      <c r="O6" s="53">
        <f>'Temporary Relocation Numbers'!O6*Assumptions!D$21</f>
        <v>15469146.101217054</v>
      </c>
      <c r="P6" s="53">
        <f>'Temporary Relocation Numbers'!P6*Assumptions!E$21</f>
        <v>12342096.878932431</v>
      </c>
      <c r="Q6" s="53">
        <f>'Temporary Relocation Numbers'!Q6*Assumptions!F$21</f>
        <v>5168730.8403316066</v>
      </c>
      <c r="R6" s="53">
        <f>'Temporary Relocation Numbers'!R6*Assumptions!G$21</f>
        <v>3234285.713709618</v>
      </c>
      <c r="S6" s="53">
        <f>'Temporary Relocation Numbers'!S6*Assumptions!H$21</f>
        <v>1825588.0801428447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74087.983775680215</v>
      </c>
      <c r="AC6" s="52">
        <f>'Temporary Relocation Numbers'!AC6*Assumptions!D$21</f>
        <v>84586.633791050132</v>
      </c>
      <c r="AD6" s="52">
        <f>'Temporary Relocation Numbers'!AD6*Assumptions!E$21</f>
        <v>57583.559846658238</v>
      </c>
      <c r="AE6" s="52">
        <f>'Temporary Relocation Numbers'!AE6*Assumptions!F$21</f>
        <v>58763.472282719631</v>
      </c>
      <c r="AF6" s="52">
        <f>'Temporary Relocation Numbers'!AF6*Assumptions!G$21</f>
        <v>46298.091205341858</v>
      </c>
      <c r="AG6" s="52">
        <f>'Temporary Relocation Numbers'!AG6*Assumptions!H$21</f>
        <v>18300.345539277507</v>
      </c>
      <c r="AH6" s="53">
        <f>'Temporary Relocation Numbers'!AH6*Assumptions!C$21</f>
        <v>7380242.5600322811</v>
      </c>
      <c r="AI6" s="53">
        <f>'Temporary Relocation Numbers'!AI6*Assumptions!D$21</f>
        <v>14126300.080859216</v>
      </c>
      <c r="AJ6" s="53">
        <f>'Temporary Relocation Numbers'!AJ6*Assumptions!E$21</f>
        <v>11152340.215544239</v>
      </c>
      <c r="AK6" s="53">
        <f>'Temporary Relocation Numbers'!AK6*Assumptions!F$21</f>
        <v>5155430.7518765694</v>
      </c>
      <c r="AL6" s="53">
        <f>'Temporary Relocation Numbers'!AL6*Assumptions!G$21</f>
        <v>3168219.0181645942</v>
      </c>
      <c r="AM6" s="53">
        <f>'Temporary Relocation Numbers'!AM6*Assumptions!H$21</f>
        <v>1669744.9438932934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80724.046831809683</v>
      </c>
      <c r="I7" s="52">
        <f>'Temporary Relocation Numbers'!I7*Assumptions!D$21</f>
        <v>93957.864472587593</v>
      </c>
      <c r="J7" s="52">
        <f>'Temporary Relocation Numbers'!J7*Assumptions!E$21</f>
        <v>64642.021999176613</v>
      </c>
      <c r="K7" s="52">
        <f>'Temporary Relocation Numbers'!K7*Assumptions!F$21</f>
        <v>59761.279990829978</v>
      </c>
      <c r="L7" s="52">
        <f>'Temporary Relocation Numbers'!L7*Assumptions!G$21</f>
        <v>47942.398061449669</v>
      </c>
      <c r="M7" s="52">
        <f>'Temporary Relocation Numbers'!M7*Assumptions!H$21</f>
        <v>20295.765011602794</v>
      </c>
      <c r="N7" s="53">
        <f>'Temporary Relocation Numbers'!N7*Assumptions!C$21</f>
        <v>8037554.609470671</v>
      </c>
      <c r="O7" s="53">
        <f>'Temporary Relocation Numbers'!O7*Assumptions!D$21</f>
        <v>15684041.19173413</v>
      </c>
      <c r="P7" s="53">
        <f>'Temporary Relocation Numbers'!P7*Assumptions!E$21</f>
        <v>12513551.463989332</v>
      </c>
      <c r="Q7" s="53">
        <f>'Temporary Relocation Numbers'!Q7*Assumptions!F$21</f>
        <v>5240534.0849660393</v>
      </c>
      <c r="R7" s="53">
        <f>'Temporary Relocation Numbers'!R7*Assumptions!G$21</f>
        <v>3279215.9326537033</v>
      </c>
      <c r="S7" s="53">
        <f>'Temporary Relocation Numbers'!S7*Assumptions!H$21</f>
        <v>1850948.8798380734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75152.123692724548</v>
      </c>
      <c r="AC7" s="52">
        <f>'Temporary Relocation Numbers'!AC7*Assumptions!D$21</f>
        <v>85801.567831339329</v>
      </c>
      <c r="AD7" s="52">
        <f>'Temporary Relocation Numbers'!AD7*Assumptions!E$21</f>
        <v>58410.64355815282</v>
      </c>
      <c r="AE7" s="52">
        <f>'Temporary Relocation Numbers'!AE7*Assumptions!F$21</f>
        <v>59607.503302776851</v>
      </c>
      <c r="AF7" s="52">
        <f>'Temporary Relocation Numbers'!AF7*Assumptions!G$21</f>
        <v>46963.079566797802</v>
      </c>
      <c r="AG7" s="52">
        <f>'Temporary Relocation Numbers'!AG7*Assumptions!H$21</f>
        <v>18563.196911276136</v>
      </c>
      <c r="AH7" s="53">
        <f>'Temporary Relocation Numbers'!AH7*Assumptions!C$21</f>
        <v>7482767.7985036755</v>
      </c>
      <c r="AI7" s="53">
        <f>'Temporary Relocation Numbers'!AI7*Assumptions!D$21</f>
        <v>14322540.55300194</v>
      </c>
      <c r="AJ7" s="53">
        <f>'Temporary Relocation Numbers'!AJ7*Assumptions!E$21</f>
        <v>11307266.87693947</v>
      </c>
      <c r="AK7" s="53">
        <f>'Temporary Relocation Numbers'!AK7*Assumptions!F$21</f>
        <v>5227049.2336486103</v>
      </c>
      <c r="AL7" s="53">
        <f>'Temporary Relocation Numbers'!AL7*Assumptions!G$21</f>
        <v>3212231.4483421622</v>
      </c>
      <c r="AM7" s="53">
        <f>'Temporary Relocation Numbers'!AM7*Assumptions!H$21</f>
        <v>1692940.7937812298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81883.501794967771</v>
      </c>
      <c r="I8" s="52">
        <f>'Temporary Relocation Numbers'!I8*Assumptions!D$21</f>
        <v>95307.399296051663</v>
      </c>
      <c r="J8" s="52">
        <f>'Temporary Relocation Numbers'!J8*Assumptions!E$21</f>
        <v>65570.487755999697</v>
      </c>
      <c r="K8" s="52">
        <f>'Temporary Relocation Numbers'!K8*Assumptions!F$21</f>
        <v>60619.642714324444</v>
      </c>
      <c r="L8" s="52">
        <f>'Temporary Relocation Numbers'!L8*Assumptions!G$21</f>
        <v>48631.003917569135</v>
      </c>
      <c r="M8" s="52">
        <f>'Temporary Relocation Numbers'!M8*Assumptions!H$21</f>
        <v>20587.276976096124</v>
      </c>
      <c r="N8" s="53">
        <f>'Temporary Relocation Numbers'!N8*Assumptions!C$21</f>
        <v>8149211.1297489479</v>
      </c>
      <c r="O8" s="53">
        <f>'Temporary Relocation Numbers'!O8*Assumptions!D$21</f>
        <v>15901921.573076321</v>
      </c>
      <c r="P8" s="53">
        <f>'Temporary Relocation Numbers'!P8*Assumptions!E$21</f>
        <v>12687387.870792195</v>
      </c>
      <c r="Q8" s="53">
        <f>'Temporary Relocation Numbers'!Q8*Assumptions!F$21</f>
        <v>5313334.8096587881</v>
      </c>
      <c r="R8" s="53">
        <f>'Temporary Relocation Numbers'!R8*Assumptions!G$21</f>
        <v>3324770.3155564042</v>
      </c>
      <c r="S8" s="53">
        <f>'Temporary Relocation Numbers'!S8*Assumptions!H$21</f>
        <v>1876661.9880130605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76231.548055441992</v>
      </c>
      <c r="AC8" s="52">
        <f>'Temporary Relocation Numbers'!AC8*Assumptions!D$21</f>
        <v>87033.952202207933</v>
      </c>
      <c r="AD8" s="52">
        <f>'Temporary Relocation Numbers'!AD8*Assumptions!E$21</f>
        <v>59249.606831585603</v>
      </c>
      <c r="AE8" s="52">
        <f>'Temporary Relocation Numbers'!AE8*Assumptions!F$21</f>
        <v>60463.657302214757</v>
      </c>
      <c r="AF8" s="52">
        <f>'Temporary Relocation Numbers'!AF8*Assumptions!G$21</f>
        <v>47637.619283598193</v>
      </c>
      <c r="AG8" s="52">
        <f>'Temporary Relocation Numbers'!AG8*Assumptions!H$21</f>
        <v>18829.82366793148</v>
      </c>
      <c r="AH8" s="53">
        <f>'Temporary Relocation Numbers'!AH8*Assumptions!C$21</f>
        <v>7586717.3024295066</v>
      </c>
      <c r="AI8" s="53">
        <f>'Temporary Relocation Numbers'!AI8*Assumptions!D$21</f>
        <v>14521507.168769417</v>
      </c>
      <c r="AJ8" s="53">
        <f>'Temporary Relocation Numbers'!AJ8*Assumptions!E$21</f>
        <v>11464345.75660882</v>
      </c>
      <c r="AK8" s="53">
        <f>'Temporary Relocation Numbers'!AK8*Assumptions!F$21</f>
        <v>5299662.6287805997</v>
      </c>
      <c r="AL8" s="53">
        <f>'Temporary Relocation Numbers'!AL8*Assumptions!G$21</f>
        <v>3256855.2926924969</v>
      </c>
      <c r="AM8" s="53">
        <f>'Temporary Relocation Numbers'!AM8*Assumptions!H$21</f>
        <v>1716458.8769862903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83059.610232082516</v>
      </c>
      <c r="I9" s="52">
        <f>'Temporary Relocation Numbers'!I9*Assumptions!D$21</f>
        <v>96676.317746953107</v>
      </c>
      <c r="J9" s="52">
        <f>'Temporary Relocation Numbers'!J9*Assumptions!E$21</f>
        <v>66512.289244517611</v>
      </c>
      <c r="K9" s="52">
        <f>'Temporary Relocation Numbers'!K9*Assumptions!F$21</f>
        <v>61490.334266204052</v>
      </c>
      <c r="L9" s="52">
        <f>'Temporary Relocation Numbers'!L9*Assumptions!G$21</f>
        <v>49329.500351637471</v>
      </c>
      <c r="M9" s="52">
        <f>'Temporary Relocation Numbers'!M9*Assumptions!H$21</f>
        <v>20882.975982831722</v>
      </c>
      <c r="N9" s="53">
        <f>'Temporary Relocation Numbers'!N9*Assumptions!C$21</f>
        <v>8262418.7658984568</v>
      </c>
      <c r="O9" s="53">
        <f>'Temporary Relocation Numbers'!O9*Assumptions!D$21</f>
        <v>16122828.716462398</v>
      </c>
      <c r="P9" s="53">
        <f>'Temporary Relocation Numbers'!P9*Assumptions!E$21</f>
        <v>12863639.187256563</v>
      </c>
      <c r="Q9" s="53">
        <f>'Temporary Relocation Numbers'!Q9*Assumptions!F$21</f>
        <v>5387146.8712553438</v>
      </c>
      <c r="R9" s="53">
        <f>'Temporary Relocation Numbers'!R9*Assumptions!G$21</f>
        <v>3370957.5332111502</v>
      </c>
      <c r="S9" s="53">
        <f>'Temporary Relocation Numbers'!S9*Assumptions!H$21</f>
        <v>1902732.2988851191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77326.476397256411</v>
      </c>
      <c r="AC9" s="52">
        <f>'Temporary Relocation Numbers'!AC9*Assumptions!D$21</f>
        <v>88284.037546100124</v>
      </c>
      <c r="AD9" s="52">
        <f>'Temporary Relocation Numbers'!AD9*Assumptions!E$21</f>
        <v>60100.620295382556</v>
      </c>
      <c r="AE9" s="52">
        <f>'Temporary Relocation Numbers'!AE9*Assumptions!F$21</f>
        <v>61332.108405710656</v>
      </c>
      <c r="AF9" s="52">
        <f>'Temporary Relocation Numbers'!AF9*Assumptions!G$21</f>
        <v>48321.847543691278</v>
      </c>
      <c r="AG9" s="52">
        <f>'Temporary Relocation Numbers'!AG9*Assumptions!H$21</f>
        <v>19100.280035817275</v>
      </c>
      <c r="AH9" s="53">
        <f>'Temporary Relocation Numbers'!AH9*Assumptions!C$21</f>
        <v>7692110.8574948898</v>
      </c>
      <c r="AI9" s="53">
        <f>'Temporary Relocation Numbers'!AI9*Assumptions!D$21</f>
        <v>14723237.799345825</v>
      </c>
      <c r="AJ9" s="53">
        <f>'Temporary Relocation Numbers'!AJ9*Assumptions!E$21</f>
        <v>11623606.752850343</v>
      </c>
      <c r="AK9" s="53">
        <f>'Temporary Relocation Numbers'!AK9*Assumptions!F$21</f>
        <v>5373284.7584618339</v>
      </c>
      <c r="AL9" s="53">
        <f>'Temporary Relocation Numbers'!AL9*Assumptions!G$21</f>
        <v>3302099.0448908871</v>
      </c>
      <c r="AM9" s="53">
        <f>'Temporary Relocation Numbers'!AM9*Assumptions!H$21</f>
        <v>1740303.669926076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84252.611340193602</v>
      </c>
      <c r="I10" s="52">
        <f>'Temporary Relocation Numbers'!I10*Assumptions!D$21</f>
        <v>98064.898236049441</v>
      </c>
      <c r="J10" s="52">
        <f>'Temporary Relocation Numbers'!J10*Assumptions!E$21</f>
        <v>67467.618008401783</v>
      </c>
      <c r="K10" s="52">
        <f>'Temporary Relocation Numbers'!K10*Assumptions!F$21</f>
        <v>62373.531727794936</v>
      </c>
      <c r="L10" s="52">
        <f>'Temporary Relocation Numbers'!L10*Assumptions!G$21</f>
        <v>50038.029423922228</v>
      </c>
      <c r="M10" s="52">
        <f>'Temporary Relocation Numbers'!M10*Assumptions!H$21</f>
        <v>21182.922171100166</v>
      </c>
      <c r="N10" s="53">
        <f>'Temporary Relocation Numbers'!N10*Assumptions!C$21</f>
        <v>8377199.0657915454</v>
      </c>
      <c r="O10" s="53">
        <f>'Temporary Relocation Numbers'!O10*Assumptions!D$21</f>
        <v>16346804.669223161</v>
      </c>
      <c r="P10" s="53">
        <f>'Temporary Relocation Numbers'!P10*Assumptions!E$21</f>
        <v>13042338.96095041</v>
      </c>
      <c r="Q10" s="53">
        <f>'Temporary Relocation Numbers'!Q10*Assumptions!F$21</f>
        <v>5461984.3190984484</v>
      </c>
      <c r="R10" s="53">
        <f>'Temporary Relocation Numbers'!R10*Assumptions!G$21</f>
        <v>3417786.3768647527</v>
      </c>
      <c r="S10" s="53">
        <f>'Temporary Relocation Numbers'!S10*Assumptions!H$21</f>
        <v>1929164.7746613044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78437.131404792453</v>
      </c>
      <c r="AC10" s="52">
        <f>'Temporary Relocation Numbers'!AC10*Assumptions!D$21</f>
        <v>89552.078105485474</v>
      </c>
      <c r="AD10" s="52">
        <f>'Temporary Relocation Numbers'!AD10*Assumptions!E$21</f>
        <v>60963.857028738457</v>
      </c>
      <c r="AE10" s="52">
        <f>'Temporary Relocation Numbers'!AE10*Assumptions!F$21</f>
        <v>62213.03323892811</v>
      </c>
      <c r="AF10" s="52">
        <f>'Temporary Relocation Numbers'!AF10*Assumptions!G$21</f>
        <v>49015.903505482114</v>
      </c>
      <c r="AG10" s="52">
        <f>'Temporary Relocation Numbers'!AG10*Assumptions!H$21</f>
        <v>19374.621020373943</v>
      </c>
      <c r="AH10" s="53">
        <f>'Temporary Relocation Numbers'!AH10*Assumptions!C$21</f>
        <v>7798968.524244749</v>
      </c>
      <c r="AI10" s="53">
        <f>'Temporary Relocation Numbers'!AI10*Assumptions!D$21</f>
        <v>14927770.842016226</v>
      </c>
      <c r="AJ10" s="53">
        <f>'Temporary Relocation Numbers'!AJ10*Assumptions!E$21</f>
        <v>11785080.179304838</v>
      </c>
      <c r="AK10" s="53">
        <f>'Temporary Relocation Numbers'!AK10*Assumptions!F$21</f>
        <v>5447929.6358835334</v>
      </c>
      <c r="AL10" s="53">
        <f>'Temporary Relocation Numbers'!AL10*Assumptions!G$21</f>
        <v>3347971.3166055074</v>
      </c>
      <c r="AM10" s="53">
        <f>'Temporary Relocation Numbers'!AM10*Assumptions!H$21</f>
        <v>1764479.7112039169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96014.402414402721</v>
      </c>
      <c r="I11" s="52">
        <f>'Temporary Relocation Numbers'!I11*Assumptions!D$21</f>
        <v>111754.90530430207</v>
      </c>
      <c r="J11" s="52">
        <f>'Temporary Relocation Numbers'!J11*Assumptions!E$21</f>
        <v>76886.19880568092</v>
      </c>
      <c r="K11" s="52">
        <f>'Temporary Relocation Numbers'!K11*Assumptions!F$21</f>
        <v>71080.970429969559</v>
      </c>
      <c r="L11" s="52">
        <f>'Temporary Relocation Numbers'!L11*Assumptions!G$21</f>
        <v>57023.413478938855</v>
      </c>
      <c r="M11" s="52">
        <f>'Temporary Relocation Numbers'!M11*Assumptions!H$21</f>
        <v>24140.089918835634</v>
      </c>
      <c r="N11" s="53">
        <f>'Temporary Relocation Numbers'!N11*Assumptions!C$21</f>
        <v>9542232.6285943612</v>
      </c>
      <c r="O11" s="53">
        <f>'Temporary Relocation Numbers'!O11*Assumptions!D$21</f>
        <v>18620186.969757903</v>
      </c>
      <c r="P11" s="53">
        <f>'Temporary Relocation Numbers'!P11*Assumptions!E$21</f>
        <v>14856162.711302256</v>
      </c>
      <c r="Q11" s="53">
        <f>'Temporary Relocation Numbers'!Q11*Assumptions!F$21</f>
        <v>6221593.2291024383</v>
      </c>
      <c r="R11" s="53">
        <f>'Temporary Relocation Numbers'!R11*Assumptions!G$21</f>
        <v>3893104.6554762241</v>
      </c>
      <c r="S11" s="53">
        <f>'Temporary Relocation Numbers'!S11*Assumptions!H$21</f>
        <v>2197457.5170213645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89387.072746294085</v>
      </c>
      <c r="AC11" s="52">
        <f>'Temporary Relocation Numbers'!AC11*Assumptions!D$21</f>
        <v>102053.68269890291</v>
      </c>
      <c r="AD11" s="52">
        <f>'Temporary Relocation Numbers'!AD11*Assumptions!E$21</f>
        <v>69474.503025866157</v>
      </c>
      <c r="AE11" s="52">
        <f>'Temporary Relocation Numbers'!AE11*Assumptions!F$21</f>
        <v>70898.066111019245</v>
      </c>
      <c r="AF11" s="52">
        <f>'Temporary Relocation Numbers'!AF11*Assumptions!G$21</f>
        <v>55858.597247249185</v>
      </c>
      <c r="AG11" s="52">
        <f>'Temporary Relocation Numbers'!AG11*Assumptions!H$21</f>
        <v>22079.347211749635</v>
      </c>
      <c r="AH11" s="53">
        <f>'Temporary Relocation Numbers'!AH11*Assumptions!C$21</f>
        <v>8883586.4275116026</v>
      </c>
      <c r="AI11" s="53">
        <f>'Temporary Relocation Numbers'!AI11*Assumptions!D$21</f>
        <v>17003805.315136965</v>
      </c>
      <c r="AJ11" s="53">
        <f>'Temporary Relocation Numbers'!AJ11*Assumptions!E$21</f>
        <v>13424054.476248445</v>
      </c>
      <c r="AK11" s="53">
        <f>'Temporary Relocation Numbers'!AK11*Assumptions!F$21</f>
        <v>6205583.933429189</v>
      </c>
      <c r="AL11" s="53">
        <f>'Temporary Relocation Numbers'!AL11*Assumptions!G$21</f>
        <v>3813580.2773707244</v>
      </c>
      <c r="AM11" s="53">
        <f>'Temporary Relocation Numbers'!AM11*Assumptions!H$21</f>
        <v>2009869.377641662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97393.475686658028</v>
      </c>
      <c r="I12" s="52">
        <f>'Temporary Relocation Numbers'!I12*Assumptions!D$21</f>
        <v>113360.0624377434</v>
      </c>
      <c r="J12" s="52">
        <f>'Temporary Relocation Numbers'!J12*Assumptions!E$21</f>
        <v>77990.530021747691</v>
      </c>
      <c r="K12" s="52">
        <f>'Temporary Relocation Numbers'!K12*Assumptions!F$21</f>
        <v>72101.920037746677</v>
      </c>
      <c r="L12" s="52">
        <f>'Temporary Relocation Numbers'!L12*Assumptions!G$21</f>
        <v>57842.451700748083</v>
      </c>
      <c r="M12" s="52">
        <f>'Temporary Relocation Numbers'!M12*Assumptions!H$21</f>
        <v>24486.818659105458</v>
      </c>
      <c r="N12" s="53">
        <f>'Temporary Relocation Numbers'!N12*Assumptions!C$21</f>
        <v>9674791.9134469051</v>
      </c>
      <c r="O12" s="53">
        <f>'Temporary Relocation Numbers'!O12*Assumptions!D$21</f>
        <v>18878855.854137782</v>
      </c>
      <c r="P12" s="53">
        <f>'Temporary Relocation Numbers'!P12*Assumptions!E$21</f>
        <v>15062542.32719654</v>
      </c>
      <c r="Q12" s="53">
        <f>'Temporary Relocation Numbers'!Q12*Assumptions!F$21</f>
        <v>6308022.6823754432</v>
      </c>
      <c r="R12" s="53">
        <f>'Temporary Relocation Numbers'!R12*Assumptions!G$21</f>
        <v>3947187.0897526196</v>
      </c>
      <c r="S12" s="53">
        <f>'Temporary Relocation Numbers'!S12*Assumptions!H$21</f>
        <v>2227984.2719526263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90670.956411762425</v>
      </c>
      <c r="AC12" s="52">
        <f>'Temporary Relocation Numbers'!AC12*Assumptions!D$21</f>
        <v>103519.49931189229</v>
      </c>
      <c r="AD12" s="52">
        <f>'Temporary Relocation Numbers'!AD12*Assumptions!E$21</f>
        <v>70472.378634284469</v>
      </c>
      <c r="AE12" s="52">
        <f>'Temporary Relocation Numbers'!AE12*Assumptions!F$21</f>
        <v>71916.388628992121</v>
      </c>
      <c r="AF12" s="52">
        <f>'Temporary Relocation Numbers'!AF12*Assumptions!G$21</f>
        <v>56660.904990173789</v>
      </c>
      <c r="AG12" s="52">
        <f>'Temporary Relocation Numbers'!AG12*Assumptions!H$21</f>
        <v>22396.477109378422</v>
      </c>
      <c r="AH12" s="53">
        <f>'Temporary Relocation Numbers'!AH12*Assumptions!C$21</f>
        <v>9006995.8967198748</v>
      </c>
      <c r="AI12" s="53">
        <f>'Temporary Relocation Numbers'!AI12*Assumptions!D$21</f>
        <v>17240019.664553687</v>
      </c>
      <c r="AJ12" s="53">
        <f>'Temporary Relocation Numbers'!AJ12*Assumptions!E$21</f>
        <v>13610539.456279282</v>
      </c>
      <c r="AK12" s="53">
        <f>'Temporary Relocation Numbers'!AK12*Assumptions!F$21</f>
        <v>6291790.9879336832</v>
      </c>
      <c r="AL12" s="53">
        <f>'Temporary Relocation Numbers'!AL12*Assumptions!G$21</f>
        <v>3866557.9707441977</v>
      </c>
      <c r="AM12" s="53">
        <f>'Temporary Relocation Numbers'!AM12*Assumptions!H$21</f>
        <v>2037790.1858756617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98792.356852754499</v>
      </c>
      <c r="I13" s="52">
        <f>'Temporary Relocation Numbers'!I13*Assumptions!D$21</f>
        <v>114988.27475087481</v>
      </c>
      <c r="J13" s="52">
        <f>'Temporary Relocation Numbers'!J13*Assumptions!E$21</f>
        <v>79110.72295882192</v>
      </c>
      <c r="K13" s="52">
        <f>'Temporary Relocation Numbers'!K13*Assumptions!F$21</f>
        <v>73137.533740503335</v>
      </c>
      <c r="L13" s="52">
        <f>'Temporary Relocation Numbers'!L13*Assumptions!G$21</f>
        <v>58673.253925584446</v>
      </c>
      <c r="M13" s="52">
        <f>'Temporary Relocation Numbers'!M13*Assumptions!H$21</f>
        <v>24838.527530755629</v>
      </c>
      <c r="N13" s="53">
        <f>'Temporary Relocation Numbers'!N13*Assumptions!C$21</f>
        <v>9809192.6922856588</v>
      </c>
      <c r="O13" s="53">
        <f>'Temporary Relocation Numbers'!O13*Assumptions!D$21</f>
        <v>19141118.128415138</v>
      </c>
      <c r="P13" s="53">
        <f>'Temporary Relocation Numbers'!P13*Assumptions!E$21</f>
        <v>15271788.938201495</v>
      </c>
      <c r="Q13" s="53">
        <f>'Temporary Relocation Numbers'!Q13*Assumptions!F$21</f>
        <v>6395652.8008346781</v>
      </c>
      <c r="R13" s="53">
        <f>'Temporary Relocation Numbers'!R13*Assumptions!G$21</f>
        <v>4002020.8292098665</v>
      </c>
      <c r="S13" s="53">
        <f>'Temporary Relocation Numbers'!S13*Assumptions!H$21</f>
        <v>2258935.1000499967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91973.280744497417</v>
      </c>
      <c r="AC13" s="52">
        <f>'Temporary Relocation Numbers'!AC13*Assumptions!D$21</f>
        <v>105006.36972995852</v>
      </c>
      <c r="AD13" s="52">
        <f>'Temporary Relocation Numbers'!AD13*Assumptions!E$21</f>
        <v>71484.586921405134</v>
      </c>
      <c r="AE13" s="52">
        <f>'Temporary Relocation Numbers'!AE13*Assumptions!F$21</f>
        <v>72949.337508549914</v>
      </c>
      <c r="AF13" s="52">
        <f>'Temporary Relocation Numbers'!AF13*Assumptions!G$21</f>
        <v>57474.736433049329</v>
      </c>
      <c r="AG13" s="52">
        <f>'Temporary Relocation Numbers'!AG13*Assumptions!H$21</f>
        <v>22718.162004535236</v>
      </c>
      <c r="AH13" s="53">
        <f>'Temporary Relocation Numbers'!AH13*Assumptions!C$21</f>
        <v>9132119.7520282324</v>
      </c>
      <c r="AI13" s="53">
        <f>'Temporary Relocation Numbers'!AI13*Assumptions!D$21</f>
        <v>17479515.468788095</v>
      </c>
      <c r="AJ13" s="53">
        <f>'Temporary Relocation Numbers'!AJ13*Assumptions!E$21</f>
        <v>13799615.058080811</v>
      </c>
      <c r="AK13" s="53">
        <f>'Temporary Relocation Numbers'!AK13*Assumptions!F$21</f>
        <v>6379195.6180935968</v>
      </c>
      <c r="AL13" s="53">
        <f>'Temporary Relocation Numbers'!AL13*Assumptions!G$21</f>
        <v>3920271.6224012352</v>
      </c>
      <c r="AM13" s="53">
        <f>'Temporary Relocation Numbers'!AM13*Assumptions!H$21</f>
        <v>2066098.8658495424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100211.33041726952</v>
      </c>
      <c r="I14" s="52">
        <f>'Temporary Relocation Numbers'!I14*Assumptions!D$21</f>
        <v>116639.87338966291</v>
      </c>
      <c r="J14" s="52">
        <f>'Temporary Relocation Numbers'!J14*Assumptions!E$21</f>
        <v>80247.005441843852</v>
      </c>
      <c r="K14" s="52">
        <f>'Temporary Relocation Numbers'!K14*Assumptions!F$21</f>
        <v>74188.022161447458</v>
      </c>
      <c r="L14" s="52">
        <f>'Temporary Relocation Numbers'!L14*Assumptions!G$21</f>
        <v>59515.989122079132</v>
      </c>
      <c r="M14" s="52">
        <f>'Temporary Relocation Numbers'!M14*Assumptions!H$21</f>
        <v>25195.288064368073</v>
      </c>
      <c r="N14" s="53">
        <f>'Temporary Relocation Numbers'!N14*Assumptions!C$21</f>
        <v>9945460.5468728207</v>
      </c>
      <c r="O14" s="53">
        <f>'Temporary Relocation Numbers'!O14*Assumptions!D$21</f>
        <v>19407023.711431134</v>
      </c>
      <c r="P14" s="53">
        <f>'Temporary Relocation Numbers'!P14*Assumptions!E$21</f>
        <v>15483942.372189317</v>
      </c>
      <c r="Q14" s="53">
        <f>'Temporary Relocation Numbers'!Q14*Assumptions!F$21</f>
        <v>6484500.2639433891</v>
      </c>
      <c r="R14" s="53">
        <f>'Temporary Relocation Numbers'!R14*Assumptions!G$21</f>
        <v>4057616.3108684579</v>
      </c>
      <c r="S14" s="53">
        <f>'Temporary Relocation Numbers'!S14*Assumptions!H$21</f>
        <v>2290315.8924752008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93294.31061133898</v>
      </c>
      <c r="AC14" s="52">
        <f>'Temporary Relocation Numbers'!AC14*Assumptions!D$21</f>
        <v>106514.59635294089</v>
      </c>
      <c r="AD14" s="52">
        <f>'Temporary Relocation Numbers'!AD14*Assumptions!E$21</f>
        <v>72511.333750240578</v>
      </c>
      <c r="AE14" s="52">
        <f>'Temporary Relocation Numbers'!AE14*Assumptions!F$21</f>
        <v>73997.122830928623</v>
      </c>
      <c r="AF14" s="52">
        <f>'Temporary Relocation Numbers'!AF14*Assumptions!G$21</f>
        <v>58300.257092987798</v>
      </c>
      <c r="AG14" s="52">
        <f>'Temporary Relocation Numbers'!AG14*Assumptions!H$21</f>
        <v>23044.467321522978</v>
      </c>
      <c r="AH14" s="53">
        <f>'Temporary Relocation Numbers'!AH14*Assumptions!C$21</f>
        <v>9258981.8094349131</v>
      </c>
      <c r="AI14" s="53">
        <f>'Temporary Relocation Numbers'!AI14*Assumptions!D$21</f>
        <v>17722338.313325342</v>
      </c>
      <c r="AJ14" s="53">
        <f>'Temporary Relocation Numbers'!AJ14*Assumptions!E$21</f>
        <v>13991317.270187641</v>
      </c>
      <c r="AK14" s="53">
        <f>'Temporary Relocation Numbers'!AK14*Assumptions!F$21</f>
        <v>6467814.4604528723</v>
      </c>
      <c r="AL14" s="53">
        <f>'Temporary Relocation Numbers'!AL14*Assumptions!G$21</f>
        <v>3974731.4561655032</v>
      </c>
      <c r="AM14" s="53">
        <f>'Temporary Relocation Numbers'!AM14*Assumptions!H$21</f>
        <v>2094800.8058201682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101650.68497117415</v>
      </c>
      <c r="I15" s="52">
        <f>'Temporary Relocation Numbers'!I15*Assumptions!D$21</f>
        <v>118315.19425638736</v>
      </c>
      <c r="J15" s="52">
        <f>'Temporary Relocation Numbers'!J15*Assumptions!E$21</f>
        <v>81399.608568047071</v>
      </c>
      <c r="K15" s="52">
        <f>'Temporary Relocation Numbers'!K15*Assumptions!F$21</f>
        <v>75253.598949008549</v>
      </c>
      <c r="L15" s="52">
        <f>'Temporary Relocation Numbers'!L15*Assumptions!G$21</f>
        <v>60370.828685792185</v>
      </c>
      <c r="M15" s="52">
        <f>'Temporary Relocation Numbers'!M15*Assumptions!H$21</f>
        <v>25557.172817932202</v>
      </c>
      <c r="N15" s="53">
        <f>'Temporary Relocation Numbers'!N15*Assumptions!C$21</f>
        <v>10083621.414348636</v>
      </c>
      <c r="O15" s="53">
        <f>'Temporary Relocation Numbers'!O15*Assumptions!D$21</f>
        <v>19676623.215492122</v>
      </c>
      <c r="P15" s="53">
        <f>'Temporary Relocation Numbers'!P15*Assumptions!E$21</f>
        <v>15699043.010315105</v>
      </c>
      <c r="Q15" s="53">
        <f>'Temporary Relocation Numbers'!Q15*Assumptions!F$21</f>
        <v>6574581.9828734677</v>
      </c>
      <c r="R15" s="53">
        <f>'Temporary Relocation Numbers'!R15*Assumptions!G$21</f>
        <v>4113984.1167384302</v>
      </c>
      <c r="S15" s="53">
        <f>'Temporary Relocation Numbers'!S15*Assumptions!H$21</f>
        <v>2322132.62222911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94634.314683460165</v>
      </c>
      <c r="AC15" s="52">
        <f>'Temporary Relocation Numbers'!AC15*Assumptions!D$21</f>
        <v>108044.48592410558</v>
      </c>
      <c r="AD15" s="52">
        <f>'Temporary Relocation Numbers'!AD15*Assumptions!E$21</f>
        <v>73552.827940653238</v>
      </c>
      <c r="AE15" s="52">
        <f>'Temporary Relocation Numbers'!AE15*Assumptions!F$21</f>
        <v>75059.957694801269</v>
      </c>
      <c r="AF15" s="52">
        <f>'Temporary Relocation Numbers'!AF15*Assumptions!G$21</f>
        <v>59137.634864455256</v>
      </c>
      <c r="AG15" s="52">
        <f>'Temporary Relocation Numbers'!AG15*Assumptions!H$21</f>
        <v>23375.459424346358</v>
      </c>
      <c r="AH15" s="53">
        <f>'Temporary Relocation Numbers'!AH15*Assumptions!C$21</f>
        <v>9387606.2157864682</v>
      </c>
      <c r="AI15" s="53">
        <f>'Temporary Relocation Numbers'!AI15*Assumptions!D$21</f>
        <v>17968534.416917428</v>
      </c>
      <c r="AJ15" s="53">
        <f>'Temporary Relocation Numbers'!AJ15*Assumptions!E$21</f>
        <v>14185682.581081795</v>
      </c>
      <c r="AK15" s="53">
        <f>'Temporary Relocation Numbers'!AK15*Assumptions!F$21</f>
        <v>6557664.3826678628</v>
      </c>
      <c r="AL15" s="53">
        <f>'Temporary Relocation Numbers'!AL15*Assumptions!G$21</f>
        <v>4029947.837888509</v>
      </c>
      <c r="AM15" s="53">
        <f>'Temporary Relocation Numbers'!AM15*Assumptions!H$21</f>
        <v>2123901.4688972691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103110.71325052697</v>
      </c>
      <c r="I16" s="52">
        <f>'Temporary Relocation Numbers'!I16*Assumptions!D$21</f>
        <v>120014.57807795664</v>
      </c>
      <c r="J16" s="52">
        <f>'Temporary Relocation Numbers'!J16*Assumptions!E$21</f>
        <v>82568.766753958946</v>
      </c>
      <c r="K16" s="52">
        <f>'Temporary Relocation Numbers'!K16*Assumptions!F$21</f>
        <v>76334.480820289449</v>
      </c>
      <c r="L16" s="52">
        <f>'Temporary Relocation Numbers'!L16*Assumptions!G$21</f>
        <v>61237.946474070901</v>
      </c>
      <c r="M16" s="52">
        <f>'Temporary Relocation Numbers'!M16*Assumptions!H$21</f>
        <v>25924.255391601717</v>
      </c>
      <c r="N16" s="53">
        <f>'Temporary Relocation Numbers'!N16*Assumptions!C$21</f>
        <v>10223701.592168268</v>
      </c>
      <c r="O16" s="53">
        <f>'Temporary Relocation Numbers'!O16*Assumptions!D$21</f>
        <v>19949967.9560031</v>
      </c>
      <c r="P16" s="53">
        <f>'Temporary Relocation Numbers'!P16*Assumptions!E$21</f>
        <v>15917131.794702997</v>
      </c>
      <c r="Q16" s="53">
        <f>'Temporary Relocation Numbers'!Q16*Assumptions!F$21</f>
        <v>6665915.1037242934</v>
      </c>
      <c r="R16" s="53">
        <f>'Temporary Relocation Numbers'!R16*Assumptions!G$21</f>
        <v>4171134.9758335403</v>
      </c>
      <c r="S16" s="53">
        <f>'Temporary Relocation Numbers'!S16*Assumptions!H$21</f>
        <v>2354391.3452886413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95993.565491009635</v>
      </c>
      <c r="AC16" s="52">
        <f>'Temporary Relocation Numbers'!AC16*Assumptions!D$21</f>
        <v>109596.3495925311</v>
      </c>
      <c r="AD16" s="52">
        <f>'Temporary Relocation Numbers'!AD16*Assumptions!E$21</f>
        <v>74609.281311825107</v>
      </c>
      <c r="AE16" s="52">
        <f>'Temporary Relocation Numbers'!AE16*Assumptions!F$21</f>
        <v>76138.058259618076</v>
      </c>
      <c r="AF16" s="52">
        <f>'Temporary Relocation Numbers'!AF16*Assumptions!G$21</f>
        <v>59987.040053418146</v>
      </c>
      <c r="AG16" s="52">
        <f>'Temporary Relocation Numbers'!AG16*Assumptions!H$21</f>
        <v>23711.205630208991</v>
      </c>
      <c r="AH16" s="53">
        <f>'Temporary Relocation Numbers'!AH16*Assumptions!C$21</f>
        <v>9518017.4533738717</v>
      </c>
      <c r="AI16" s="53">
        <f>'Temporary Relocation Numbers'!AI16*Assumptions!D$21</f>
        <v>18218150.640380397</v>
      </c>
      <c r="AJ16" s="53">
        <f>'Temporary Relocation Numbers'!AJ16*Assumptions!E$21</f>
        <v>14382747.986137884</v>
      </c>
      <c r="AK16" s="53">
        <f>'Temporary Relocation Numbers'!AK16*Assumptions!F$21</f>
        <v>6648762.4867179105</v>
      </c>
      <c r="AL16" s="53">
        <f>'Temporary Relocation Numbers'!AL16*Assumptions!G$21</f>
        <v>4085931.2774226423</v>
      </c>
      <c r="AM16" s="53">
        <f>'Temporary Relocation Numbers'!AM16*Assumptions!H$21</f>
        <v>2153406.3940832894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104591.71219601072</v>
      </c>
      <c r="I17" s="52">
        <f>'Temporary Relocation Numbers'!I17*Assumptions!D$21</f>
        <v>121738.37047520519</v>
      </c>
      <c r="J17" s="52">
        <f>'Temporary Relocation Numbers'!J17*Assumptions!E$21</f>
        <v>83754.717783076485</v>
      </c>
      <c r="K17" s="52">
        <f>'Temporary Relocation Numbers'!K17*Assumptions!F$21</f>
        <v>77430.887605142314</v>
      </c>
      <c r="L17" s="52">
        <f>'Temporary Relocation Numbers'!L17*Assumptions!G$21</f>
        <v>62117.518841409044</v>
      </c>
      <c r="M17" s="52">
        <f>'Temporary Relocation Numbers'!M17*Assumptions!H$21</f>
        <v>26296.610442663474</v>
      </c>
      <c r="N17" s="53">
        <f>'Temporary Relocation Numbers'!N17*Assumptions!C$21</f>
        <v>10365727.74310725</v>
      </c>
      <c r="O17" s="53">
        <f>'Temporary Relocation Numbers'!O17*Assumptions!D$21</f>
        <v>20227109.961235106</v>
      </c>
      <c r="P17" s="53">
        <f>'Temporary Relocation Numbers'!P17*Assumptions!E$21</f>
        <v>16138250.236239068</v>
      </c>
      <c r="Q17" s="53">
        <f>'Temporary Relocation Numbers'!Q17*Assumptions!F$21</f>
        <v>6758517.0107863294</v>
      </c>
      <c r="R17" s="53">
        <f>'Temporary Relocation Numbers'!R17*Assumptions!G$21</f>
        <v>4229079.7662134171</v>
      </c>
      <c r="S17" s="53">
        <f>'Temporary Relocation Numbers'!S17*Assumptions!H$21</f>
        <v>2387098.2017594469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97372.339478538852</v>
      </c>
      <c r="AC17" s="52">
        <f>'Temporary Relocation Numbers'!AC17*Assumptions!D$21</f>
        <v>111170.50297638986</v>
      </c>
      <c r="AD17" s="52">
        <f>'Temporary Relocation Numbers'!AD17*Assumptions!E$21</f>
        <v>75680.908725337795</v>
      </c>
      <c r="AE17" s="52">
        <f>'Temporary Relocation Numbers'!AE17*Assumptions!F$21</f>
        <v>77231.64378956877</v>
      </c>
      <c r="AF17" s="52">
        <f>'Temporary Relocation Numbers'!AF17*Assumptions!G$21</f>
        <v>60848.645411980149</v>
      </c>
      <c r="AG17" s="52">
        <f>'Temporary Relocation Numbers'!AG17*Assumptions!H$21</f>
        <v>24051.774223204429</v>
      </c>
      <c r="AH17" s="53">
        <f>'Temporary Relocation Numbers'!AH17*Assumptions!C$21</f>
        <v>9650240.3445924744</v>
      </c>
      <c r="AI17" s="53">
        <f>'Temporary Relocation Numbers'!AI17*Assumptions!D$21</f>
        <v>18471234.49551383</v>
      </c>
      <c r="AJ17" s="53">
        <f>'Temporary Relocation Numbers'!AJ17*Assumptions!E$21</f>
        <v>14582550.994664781</v>
      </c>
      <c r="AK17" s="53">
        <f>'Temporary Relocation Numbers'!AK17*Assumptions!F$21</f>
        <v>6741126.1121605169</v>
      </c>
      <c r="AL17" s="53">
        <f>'Temporary Relocation Numbers'!AL17*Assumptions!G$21</f>
        <v>4142692.430621603</v>
      </c>
      <c r="AM17" s="53">
        <f>'Temporary Relocation Numbers'!AM17*Assumptions!H$21</f>
        <v>2183321.1973276767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106093.98301332406</v>
      </c>
      <c r="I18" s="52">
        <f>'Temporary Relocation Numbers'!I18*Assumptions!D$21</f>
        <v>123486.92203318568</v>
      </c>
      <c r="J18" s="52">
        <f>'Temporary Relocation Numbers'!J18*Assumptions!E$21</f>
        <v>84957.702854226605</v>
      </c>
      <c r="K18" s="52">
        <f>'Temporary Relocation Numbers'!K18*Assumptions!F$21</f>
        <v>78543.042290877638</v>
      </c>
      <c r="L18" s="52">
        <f>'Temporary Relocation Numbers'!L18*Assumptions!G$21</f>
        <v>63009.724675313715</v>
      </c>
      <c r="M18" s="52">
        <f>'Temporary Relocation Numbers'!M18*Assumptions!H$21</f>
        <v>26674.313700721214</v>
      </c>
      <c r="N18" s="53">
        <f>'Temporary Relocation Numbers'!N18*Assumptions!C$21</f>
        <v>10509726.900336435</v>
      </c>
      <c r="O18" s="53">
        <f>'Temporary Relocation Numbers'!O18*Assumptions!D$21</f>
        <v>20508101.982228201</v>
      </c>
      <c r="P18" s="53">
        <f>'Temporary Relocation Numbers'!P18*Assumptions!E$21</f>
        <v>16362440.42247249</v>
      </c>
      <c r="Q18" s="53">
        <f>'Temporary Relocation Numbers'!Q18*Assumptions!F$21</f>
        <v>6852405.3298500339</v>
      </c>
      <c r="R18" s="53">
        <f>'Temporary Relocation Numbers'!R18*Assumptions!G$21</f>
        <v>4287829.5170540838</v>
      </c>
      <c r="S18" s="53">
        <f>'Temporary Relocation Numbers'!S18*Assumptions!H$21</f>
        <v>2420259.4170446186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98770.917061225322</v>
      </c>
      <c r="AC18" s="52">
        <f>'Temporary Relocation Numbers'!AC18*Assumptions!D$21</f>
        <v>112767.26622713856</v>
      </c>
      <c r="AD18" s="52">
        <f>'Temporary Relocation Numbers'!AD18*Assumptions!E$21</f>
        <v>76767.928128871063</v>
      </c>
      <c r="AE18" s="52">
        <f>'Temporary Relocation Numbers'!AE18*Assumptions!F$21</f>
        <v>78340.936698176825</v>
      </c>
      <c r="AF18" s="52">
        <f>'Temporary Relocation Numbers'!AF18*Assumptions!G$21</f>
        <v>61722.626173516546</v>
      </c>
      <c r="AG18" s="52">
        <f>'Temporary Relocation Numbers'!AG18*Assumptions!H$21</f>
        <v>24397.234468203726</v>
      </c>
      <c r="AH18" s="53">
        <f>'Temporary Relocation Numbers'!AH18*Assumptions!C$21</f>
        <v>9784300.0566666648</v>
      </c>
      <c r="AI18" s="53">
        <f>'Temporary Relocation Numbers'!AI18*Assumptions!D$21</f>
        <v>18727834.154144194</v>
      </c>
      <c r="AJ18" s="53">
        <f>'Temporary Relocation Numbers'!AJ18*Assumptions!E$21</f>
        <v>14785129.637045171</v>
      </c>
      <c r="AK18" s="53">
        <f>'Temporary Relocation Numbers'!AK18*Assumptions!F$21</f>
        <v>6834772.8394317655</v>
      </c>
      <c r="AL18" s="53">
        <f>'Temporary Relocation Numbers'!AL18*Assumptions!G$21</f>
        <v>4200242.1013686405</v>
      </c>
      <c r="AM18" s="53">
        <f>'Temporary Relocation Numbers'!AM18*Assumptions!H$21</f>
        <v>2213651.5725958156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107617.83123444091</v>
      </c>
      <c r="I19" s="52">
        <f>'Temporary Relocation Numbers'!I19*Assumptions!D$21</f>
        <v>125260.58837247119</v>
      </c>
      <c r="J19" s="52">
        <f>'Temporary Relocation Numbers'!J19*Assumptions!E$21</f>
        <v>86177.966630621217</v>
      </c>
      <c r="K19" s="52">
        <f>'Temporary Relocation Numbers'!K19*Assumptions!F$21</f>
        <v>79671.171067615418</v>
      </c>
      <c r="L19" s="52">
        <f>'Temporary Relocation Numbers'!L19*Assumptions!G$21</f>
        <v>63914.745432687676</v>
      </c>
      <c r="M19" s="52">
        <f>'Temporary Relocation Numbers'!M19*Assumptions!H$21</f>
        <v>27057.441983097528</v>
      </c>
      <c r="N19" s="53">
        <f>'Temporary Relocation Numbers'!N19*Assumptions!C$21</f>
        <v>10655726.472567502</v>
      </c>
      <c r="O19" s="53">
        <f>'Temporary Relocation Numbers'!O19*Assumptions!D$21</f>
        <v>20792997.502832122</v>
      </c>
      <c r="P19" s="53">
        <f>'Temporary Relocation Numbers'!P19*Assumptions!E$21</f>
        <v>16589745.025626434</v>
      </c>
      <c r="Q19" s="53">
        <f>'Temporary Relocation Numbers'!Q19*Assumptions!F$21</f>
        <v>6947597.9315607389</v>
      </c>
      <c r="R19" s="53">
        <f>'Temporary Relocation Numbers'!R19*Assumptions!G$21</f>
        <v>4347395.4107472487</v>
      </c>
      <c r="S19" s="53">
        <f>'Temporary Relocation Numbers'!S19*Assumptions!H$21</f>
        <v>2453881.3030296317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100189.5826819036</v>
      </c>
      <c r="AC19" s="52">
        <f>'Temporary Relocation Numbers'!AC19*Assumptions!D$21</f>
        <v>114386.96409463076</v>
      </c>
      <c r="AD19" s="52">
        <f>'Temporary Relocation Numbers'!AD19*Assumptions!E$21</f>
        <v>77870.560600528886</v>
      </c>
      <c r="AE19" s="52">
        <f>'Temporary Relocation Numbers'!AE19*Assumptions!F$21</f>
        <v>79466.162593533692</v>
      </c>
      <c r="AF19" s="52">
        <f>'Temporary Relocation Numbers'!AF19*Assumptions!G$21</f>
        <v>62609.160088313205</v>
      </c>
      <c r="AG19" s="52">
        <f>'Temporary Relocation Numbers'!AG19*Assumptions!H$21</f>
        <v>24747.656624942567</v>
      </c>
      <c r="AH19" s="53">
        <f>'Temporary Relocation Numbers'!AH19*Assumptions!C$21</f>
        <v>9920222.1064401958</v>
      </c>
      <c r="AI19" s="53">
        <f>'Temporary Relocation Numbers'!AI19*Assumptions!D$21</f>
        <v>18987998.457293872</v>
      </c>
      <c r="AJ19" s="53">
        <f>'Temporary Relocation Numbers'!AJ19*Assumptions!E$21</f>
        <v>14990522.471974149</v>
      </c>
      <c r="AK19" s="53">
        <f>'Temporary Relocation Numbers'!AK19*Assumptions!F$21</f>
        <v>6929720.4931925517</v>
      </c>
      <c r="AL19" s="53">
        <f>'Temporary Relocation Numbers'!AL19*Assumptions!G$21</f>
        <v>4258591.2436329471</v>
      </c>
      <c r="AM19" s="53">
        <f>'Temporary Relocation Numbers'!AM19*Assumptions!H$21</f>
        <v>2244403.2929528188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109163.56677974941</v>
      </c>
      <c r="I20" s="52">
        <f>'Temporary Relocation Numbers'!I20*Assumptions!D$21</f>
        <v>127059.73022148132</v>
      </c>
      <c r="J20" s="52">
        <f>'Temporary Relocation Numbers'!J20*Assumptions!E$21</f>
        <v>87415.7572896169</v>
      </c>
      <c r="K20" s="52">
        <f>'Temporary Relocation Numbers'!K20*Assumptions!F$21</f>
        <v>80815.50337428764</v>
      </c>
      <c r="L20" s="52">
        <f>'Temporary Relocation Numbers'!L20*Assumptions!G$21</f>
        <v>64832.765176733912</v>
      </c>
      <c r="M20" s="52">
        <f>'Temporary Relocation Numbers'!M20*Assumptions!H$21</f>
        <v>27446.073210456925</v>
      </c>
      <c r="N20" s="53">
        <f>'Temporary Relocation Numbers'!N20*Assumptions!C$21</f>
        <v>10803754.249269892</v>
      </c>
      <c r="O20" s="53">
        <f>'Temporary Relocation Numbers'!O20*Assumptions!D$21</f>
        <v>21081850.749886338</v>
      </c>
      <c r="P20" s="53">
        <f>'Temporary Relocation Numbers'!P20*Assumptions!E$21</f>
        <v>16820207.310720291</v>
      </c>
      <c r="Q20" s="53">
        <f>'Temporary Relocation Numbers'!Q20*Assumptions!F$21</f>
        <v>7044112.9348201323</v>
      </c>
      <c r="R20" s="53">
        <f>'Temporary Relocation Numbers'!R20*Assumptions!G$21</f>
        <v>4407788.7850287519</v>
      </c>
      <c r="S20" s="53">
        <f>'Temporary Relocation Numbers'!S20*Assumptions!H$21</f>
        <v>2487970.2592837345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101628.62486891513</v>
      </c>
      <c r="AC20" s="52">
        <f>'Temporary Relocation Numbers'!AC20*Assumptions!D$21</f>
        <v>116029.92599316435</v>
      </c>
      <c r="AD20" s="52">
        <f>'Temporary Relocation Numbers'!AD20*Assumptions!E$21</f>
        <v>78989.030393802517</v>
      </c>
      <c r="AE20" s="52">
        <f>'Temporary Relocation Numbers'!AE20*Assumptions!F$21</f>
        <v>80607.550324183147</v>
      </c>
      <c r="AF20" s="52">
        <f>'Temporary Relocation Numbers'!AF20*Assumptions!G$21</f>
        <v>63508.427459717415</v>
      </c>
      <c r="AG20" s="52">
        <f>'Temporary Relocation Numbers'!AG20*Assumptions!H$21</f>
        <v>25103.11196231069</v>
      </c>
      <c r="AH20" s="53">
        <f>'Temporary Relocation Numbers'!AH20*Assumptions!C$21</f>
        <v>10058032.365233038</v>
      </c>
      <c r="AI20" s="53">
        <f>'Temporary Relocation Numbers'!AI20*Assumptions!D$21</f>
        <v>19251776.924477477</v>
      </c>
      <c r="AJ20" s="53">
        <f>'Temporary Relocation Numbers'!AJ20*Assumptions!E$21</f>
        <v>15198768.593798533</v>
      </c>
      <c r="AK20" s="53">
        <f>'Temporary Relocation Numbers'!AK20*Assumptions!F$21</f>
        <v>7025987.1457213238</v>
      </c>
      <c r="AL20" s="53">
        <f>'Temporary Relocation Numbers'!AL20*Assumptions!G$21</f>
        <v>4317750.9635546384</v>
      </c>
      <c r="AM20" s="53">
        <f>'Temporary Relocation Numbers'!AM20*Assumptions!H$21</f>
        <v>2275582.2116623647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123039.37445767206</v>
      </c>
      <c r="I21" s="52">
        <f>'Temporary Relocation Numbers'!I21*Assumptions!D$21</f>
        <v>143210.32361239893</v>
      </c>
      <c r="J21" s="52">
        <f>'Temporary Relocation Numbers'!J21*Assumptions!E$21</f>
        <v>98527.195583108973</v>
      </c>
      <c r="K21" s="52">
        <f>'Temporary Relocation Numbers'!K21*Assumptions!F$21</f>
        <v>91087.981777990281</v>
      </c>
      <c r="L21" s="52">
        <f>'Temporary Relocation Numbers'!L21*Assumptions!G$21</f>
        <v>73073.673818307929</v>
      </c>
      <c r="M21" s="52">
        <f>'Temporary Relocation Numbers'!M21*Assumptions!H$21</f>
        <v>30934.750290337146</v>
      </c>
      <c r="N21" s="53">
        <f>'Temporary Relocation Numbers'!N21*Assumptions!C$21</f>
        <v>12171363.852541493</v>
      </c>
      <c r="O21" s="53">
        <f>'Temporary Relocation Numbers'!O21*Assumptions!D$21</f>
        <v>23750528.773753058</v>
      </c>
      <c r="P21" s="53">
        <f>'Temporary Relocation Numbers'!P21*Assumptions!E$21</f>
        <v>18949418.74189616</v>
      </c>
      <c r="Q21" s="53">
        <f>'Temporary Relocation Numbers'!Q21*Assumptions!F$21</f>
        <v>7935802.6450743983</v>
      </c>
      <c r="R21" s="53">
        <f>'Temporary Relocation Numbers'!R21*Assumptions!G$21</f>
        <v>4965755.4077891298</v>
      </c>
      <c r="S21" s="53">
        <f>'Temporary Relocation Numbers'!S21*Assumptions!H$21</f>
        <v>2802913.7447374621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114546.66423728807</v>
      </c>
      <c r="AC21" s="52">
        <f>'Temporary Relocation Numbers'!AC21*Assumptions!D$21</f>
        <v>130778.51827041316</v>
      </c>
      <c r="AD21" s="52">
        <f>'Temporary Relocation Numbers'!AD21*Assumptions!E$21</f>
        <v>89029.345370147814</v>
      </c>
      <c r="AE21" s="52">
        <f>'Temporary Relocation Numbers'!AE21*Assumptions!F$21</f>
        <v>90853.595764815676</v>
      </c>
      <c r="AF21" s="52">
        <f>'Temporary Relocation Numbers'!AF21*Assumptions!G$21</f>
        <v>71580.999210110371</v>
      </c>
      <c r="AG21" s="52">
        <f>'Temporary Relocation Numbers'!AG21*Assumptions!H$21</f>
        <v>28293.974664783316</v>
      </c>
      <c r="AH21" s="53">
        <f>'Temporary Relocation Numbers'!AH21*Assumptions!C$21</f>
        <v>11331243.633773217</v>
      </c>
      <c r="AI21" s="53">
        <f>'Temporary Relocation Numbers'!AI21*Assumptions!D$21</f>
        <v>21688792.279925555</v>
      </c>
      <c r="AJ21" s="53">
        <f>'Temporary Relocation Numbers'!AJ21*Assumptions!E$21</f>
        <v>17122727.747921869</v>
      </c>
      <c r="AK21" s="53">
        <f>'Temporary Relocation Numbers'!AK21*Assumptions!F$21</f>
        <v>7915382.3754953342</v>
      </c>
      <c r="AL21" s="53">
        <f>'Temporary Relocation Numbers'!AL21*Assumptions!G$21</f>
        <v>4864320.0122435801</v>
      </c>
      <c r="AM21" s="53">
        <f>'Temporary Relocation Numbers'!AM21*Assumptions!H$21</f>
        <v>2563640.2342625922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124806.61258531502</v>
      </c>
      <c r="I22" s="52">
        <f>'Temporary Relocation Numbers'!I22*Assumptions!D$21</f>
        <v>145267.28095044993</v>
      </c>
      <c r="J22" s="52">
        <f>'Temporary Relocation Numbers'!J22*Assumptions!E$21</f>
        <v>99942.360585464427</v>
      </c>
      <c r="K22" s="52">
        <f>'Temporary Relocation Numbers'!K22*Assumptions!F$21</f>
        <v>92396.295926023362</v>
      </c>
      <c r="L22" s="52">
        <f>'Temporary Relocation Numbers'!L22*Assumptions!G$21</f>
        <v>74123.245006944664</v>
      </c>
      <c r="M22" s="52">
        <f>'Temporary Relocation Numbers'!M22*Assumptions!H$21</f>
        <v>31379.072040371761</v>
      </c>
      <c r="N22" s="53">
        <f>'Temporary Relocation Numbers'!N22*Assumptions!C$21</f>
        <v>12340446.639638739</v>
      </c>
      <c r="O22" s="53">
        <f>'Temporary Relocation Numbers'!O22*Assumptions!D$21</f>
        <v>24080467.607950412</v>
      </c>
      <c r="P22" s="53">
        <f>'Temporary Relocation Numbers'!P22*Assumptions!E$21</f>
        <v>19212661.265377492</v>
      </c>
      <c r="Q22" s="53">
        <f>'Temporary Relocation Numbers'!Q22*Assumptions!F$21</f>
        <v>8046045.642107361</v>
      </c>
      <c r="R22" s="53">
        <f>'Temporary Relocation Numbers'!R22*Assumptions!G$21</f>
        <v>5034738.9477247018</v>
      </c>
      <c r="S22" s="53">
        <f>'Temporary Relocation Numbers'!S22*Assumptions!H$21</f>
        <v>2841851.4080671486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116191.91993959247</v>
      </c>
      <c r="AC22" s="52">
        <f>'Temporary Relocation Numbers'!AC22*Assumptions!D$21</f>
        <v>132656.91520458835</v>
      </c>
      <c r="AD22" s="52">
        <f>'Temporary Relocation Numbers'!AD22*Assumptions!E$21</f>
        <v>90308.090928719743</v>
      </c>
      <c r="AE22" s="52">
        <f>'Temporary Relocation Numbers'!AE22*Assumptions!F$21</f>
        <v>92158.543381598938</v>
      </c>
      <c r="AF22" s="52">
        <f>'Temporary Relocation Numbers'!AF22*Assumptions!G$21</f>
        <v>72609.130827135188</v>
      </c>
      <c r="AG22" s="52">
        <f>'Temporary Relocation Numbers'!AG22*Assumptions!H$21</f>
        <v>28700.366448149958</v>
      </c>
      <c r="AH22" s="53">
        <f>'Temporary Relocation Numbers'!AH22*Assumptions!C$21</f>
        <v>11488655.59500353</v>
      </c>
      <c r="AI22" s="53">
        <f>'Temporary Relocation Numbers'!AI22*Assumptions!D$21</f>
        <v>21990089.77557943</v>
      </c>
      <c r="AJ22" s="53">
        <f>'Temporary Relocation Numbers'!AJ22*Assumptions!E$21</f>
        <v>17360594.150192089</v>
      </c>
      <c r="AK22" s="53">
        <f>'Temporary Relocation Numbers'!AK22*Assumptions!F$21</f>
        <v>8025341.6971624512</v>
      </c>
      <c r="AL22" s="53">
        <f>'Temporary Relocation Numbers'!AL22*Assumptions!G$21</f>
        <v>4931894.4266615082</v>
      </c>
      <c r="AM22" s="53">
        <f>'Temporary Relocation Numbers'!AM22*Assumptions!H$21</f>
        <v>2599253.9453614699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126599.23389304616</v>
      </c>
      <c r="I23" s="52">
        <f>'Temporary Relocation Numbers'!I23*Assumptions!D$21</f>
        <v>147353.78276116072</v>
      </c>
      <c r="J23" s="52">
        <f>'Temporary Relocation Numbers'!J23*Assumptions!E$21</f>
        <v>101377.85187410096</v>
      </c>
      <c r="K23" s="52">
        <f>'Temporary Relocation Numbers'!K23*Assumptions!F$21</f>
        <v>93723.401641028628</v>
      </c>
      <c r="L23" s="52">
        <f>'Temporary Relocation Numbers'!L23*Assumptions!G$21</f>
        <v>75187.89138781486</v>
      </c>
      <c r="M23" s="52">
        <f>'Temporary Relocation Numbers'!M23*Assumptions!H$21</f>
        <v>31829.775668899052</v>
      </c>
      <c r="N23" s="53">
        <f>'Temporary Relocation Numbers'!N23*Assumptions!C$21</f>
        <v>12511878.299815357</v>
      </c>
      <c r="O23" s="53">
        <f>'Temporary Relocation Numbers'!O23*Assumptions!D$21</f>
        <v>24414989.903650817</v>
      </c>
      <c r="P23" s="53">
        <f>'Temporary Relocation Numbers'!P23*Assumptions!E$21</f>
        <v>19479560.715074491</v>
      </c>
      <c r="Q23" s="53">
        <f>'Temporary Relocation Numbers'!Q23*Assumptions!F$21</f>
        <v>8157820.118555624</v>
      </c>
      <c r="R23" s="53">
        <f>'Temporary Relocation Numbers'!R23*Assumptions!G$21</f>
        <v>5104680.7967978083</v>
      </c>
      <c r="S23" s="53">
        <f>'Temporary Relocation Numbers'!S23*Assumptions!H$21</f>
        <v>2881329.9876588578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117860.80676502027</v>
      </c>
      <c r="AC23" s="52">
        <f>'Temporary Relocation Numbers'!AC23*Assumptions!D$21</f>
        <v>134562.29191410419</v>
      </c>
      <c r="AD23" s="52">
        <f>'Temporary Relocation Numbers'!AD23*Assumptions!E$21</f>
        <v>91605.203354943849</v>
      </c>
      <c r="AE23" s="52">
        <f>'Temporary Relocation Numbers'!AE23*Assumptions!F$21</f>
        <v>93482.234211220537</v>
      </c>
      <c r="AF23" s="52">
        <f>'Temporary Relocation Numbers'!AF23*Assumptions!G$21</f>
        <v>73652.02969571545</v>
      </c>
      <c r="AG23" s="52">
        <f>'Temporary Relocation Numbers'!AG23*Assumptions!H$21</f>
        <v>29112.59531462509</v>
      </c>
      <c r="AH23" s="53">
        <f>'Temporary Relocation Numbers'!AH23*Assumptions!C$21</f>
        <v>11648254.29992581</v>
      </c>
      <c r="AI23" s="53">
        <f>'Temporary Relocation Numbers'!AI23*Assumptions!D$21</f>
        <v>22295572.851495951</v>
      </c>
      <c r="AJ23" s="53">
        <f>'Temporary Relocation Numbers'!AJ23*Assumptions!E$21</f>
        <v>17601764.957353987</v>
      </c>
      <c r="AK23" s="53">
        <f>'Temporary Relocation Numbers'!AK23*Assumptions!F$21</f>
        <v>8136828.5574686266</v>
      </c>
      <c r="AL23" s="53">
        <f>'Temporary Relocation Numbers'!AL23*Assumptions!G$21</f>
        <v>5000407.5748536186</v>
      </c>
      <c r="AM23" s="53">
        <f>'Temporary Relocation Numbers'!AM23*Assumptions!H$21</f>
        <v>2635362.3968694289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128417.6029643482</v>
      </c>
      <c r="I24" s="52">
        <f>'Temporary Relocation Numbers'!I24*Assumptions!D$21</f>
        <v>149470.25339745716</v>
      </c>
      <c r="J24" s="52">
        <f>'Temporary Relocation Numbers'!J24*Assumptions!E$21</f>
        <v>102833.96139936589</v>
      </c>
      <c r="K24" s="52">
        <f>'Temporary Relocation Numbers'!K24*Assumptions!F$21</f>
        <v>95069.568829885728</v>
      </c>
      <c r="L24" s="52">
        <f>'Temporary Relocation Numbers'!L24*Assumptions!G$21</f>
        <v>76267.829488795178</v>
      </c>
      <c r="M24" s="52">
        <f>'Temporary Relocation Numbers'!M24*Assumptions!H$21</f>
        <v>32286.952840063495</v>
      </c>
      <c r="N24" s="53">
        <f>'Temporary Relocation Numbers'!N24*Assumptions!C$21</f>
        <v>12685691.463268895</v>
      </c>
      <c r="O24" s="53">
        <f>'Temporary Relocation Numbers'!O24*Assumptions!D$21</f>
        <v>24754159.333623793</v>
      </c>
      <c r="P24" s="53">
        <f>'Temporary Relocation Numbers'!P24*Assumptions!E$21</f>
        <v>19750167.892465457</v>
      </c>
      <c r="Q24" s="53">
        <f>'Temporary Relocation Numbers'!Q24*Assumptions!F$21</f>
        <v>8271147.3495047903</v>
      </c>
      <c r="R24" s="53">
        <f>'Temporary Relocation Numbers'!R24*Assumptions!G$21</f>
        <v>5175594.2676973008</v>
      </c>
      <c r="S24" s="53">
        <f>'Temporary Relocation Numbers'!S24*Assumptions!H$21</f>
        <v>2921356.9978413275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119553.66413192406</v>
      </c>
      <c r="AC24" s="52">
        <f>'Temporary Relocation Numbers'!AC24*Assumptions!D$21</f>
        <v>136495.03591464719</v>
      </c>
      <c r="AD24" s="52">
        <f>'Temporary Relocation Numbers'!AD24*Assumptions!E$21</f>
        <v>92920.946455661877</v>
      </c>
      <c r="AE24" s="52">
        <f>'Temporary Relocation Numbers'!AE24*Assumptions!F$21</f>
        <v>94824.937466040414</v>
      </c>
      <c r="AF24" s="52">
        <f>'Temporary Relocation Numbers'!AF24*Assumptions!G$21</f>
        <v>74709.907920716825</v>
      </c>
      <c r="AG24" s="52">
        <f>'Temporary Relocation Numbers'!AG24*Assumptions!H$21</f>
        <v>29530.745103352645</v>
      </c>
      <c r="AH24" s="53">
        <f>'Temporary Relocation Numbers'!AH24*Assumptions!C$21</f>
        <v>11810070.126460122</v>
      </c>
      <c r="AI24" s="53">
        <f>'Temporary Relocation Numbers'!AI24*Assumptions!D$21</f>
        <v>22605299.653137278</v>
      </c>
      <c r="AJ24" s="53">
        <f>'Temporary Relocation Numbers'!AJ24*Assumptions!E$21</f>
        <v>17846286.073711753</v>
      </c>
      <c r="AK24" s="53">
        <f>'Temporary Relocation Numbers'!AK24*Assumptions!F$21</f>
        <v>8249864.1767547857</v>
      </c>
      <c r="AL24" s="53">
        <f>'Temporary Relocation Numbers'!AL24*Assumptions!G$21</f>
        <v>5069872.4975707112</v>
      </c>
      <c r="AM24" s="53">
        <f>'Temporary Relocation Numbers'!AM24*Assumptions!H$21</f>
        <v>2671972.4616470835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130262.08961928633</v>
      </c>
      <c r="I25" s="52">
        <f>'Temporary Relocation Numbers'!I25*Assumptions!D$21</f>
        <v>151617.12330732745</v>
      </c>
      <c r="J25" s="52">
        <f>'Temporary Relocation Numbers'!J25*Assumptions!E$21</f>
        <v>104310.98530494532</v>
      </c>
      <c r="K25" s="52">
        <f>'Temporary Relocation Numbers'!K25*Assumptions!F$21</f>
        <v>96435.071276198563</v>
      </c>
      <c r="L25" s="52">
        <f>'Temporary Relocation Numbers'!L25*Assumptions!G$21</f>
        <v>77363.278947793675</v>
      </c>
      <c r="M25" s="52">
        <f>'Temporary Relocation Numbers'!M25*Assumptions!H$21</f>
        <v>32750.696534599261</v>
      </c>
      <c r="N25" s="53">
        <f>'Temporary Relocation Numbers'!N25*Assumptions!C$21</f>
        <v>12861919.213490762</v>
      </c>
      <c r="O25" s="53">
        <f>'Temporary Relocation Numbers'!O25*Assumptions!D$21</f>
        <v>25098040.455171593</v>
      </c>
      <c r="P25" s="53">
        <f>'Temporary Relocation Numbers'!P25*Assumptions!E$21</f>
        <v>20024534.304755338</v>
      </c>
      <c r="Q25" s="53">
        <f>'Temporary Relocation Numbers'!Q25*Assumptions!F$21</f>
        <v>8386048.9055908155</v>
      </c>
      <c r="R25" s="53">
        <f>'Temporary Relocation Numbers'!R25*Assumptions!G$21</f>
        <v>5247492.8580499357</v>
      </c>
      <c r="S25" s="53">
        <f>'Temporary Relocation Numbers'!S25*Assumptions!H$21</f>
        <v>2961940.0573312375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121270.8363337873</v>
      </c>
      <c r="AC25" s="52">
        <f>'Temporary Relocation Numbers'!AC25*Assumptions!D$21</f>
        <v>138455.54028786588</v>
      </c>
      <c r="AD25" s="52">
        <f>'Temporary Relocation Numbers'!AD25*Assumptions!E$21</f>
        <v>94255.587826823976</v>
      </c>
      <c r="AE25" s="52">
        <f>'Temporary Relocation Numbers'!AE25*Assumptions!F$21</f>
        <v>96186.926225167277</v>
      </c>
      <c r="AF25" s="52">
        <f>'Temporary Relocation Numbers'!AF25*Assumptions!G$21</f>
        <v>75782.980653507795</v>
      </c>
      <c r="AG25" s="52">
        <f>'Temporary Relocation Numbers'!AG25*Assumptions!H$21</f>
        <v>29954.900857674234</v>
      </c>
      <c r="AH25" s="53">
        <f>'Temporary Relocation Numbers'!AH25*Assumptions!C$21</f>
        <v>11974133.8745321</v>
      </c>
      <c r="AI25" s="53">
        <f>'Temporary Relocation Numbers'!AI25*Assumptions!D$21</f>
        <v>22919329.133713741</v>
      </c>
      <c r="AJ25" s="53">
        <f>'Temporary Relocation Numbers'!AJ25*Assumptions!E$21</f>
        <v>18094204.041265391</v>
      </c>
      <c r="AK25" s="53">
        <f>'Temporary Relocation Numbers'!AK25*Assumptions!F$21</f>
        <v>8364470.0701516978</v>
      </c>
      <c r="AL25" s="53">
        <f>'Temporary Relocation Numbers'!AL25*Assumptions!G$21</f>
        <v>5140302.4167237654</v>
      </c>
      <c r="AM25" s="53">
        <f>'Temporary Relocation Numbers'!AM25*Assumptions!H$21</f>
        <v>2709091.1080318126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132133.06898972229</v>
      </c>
      <c r="I26" s="52">
        <f>'Temporary Relocation Numbers'!I26*Assumptions!D$21</f>
        <v>153794.82912136696</v>
      </c>
      <c r="J26" s="52">
        <f>'Temporary Relocation Numbers'!J26*Assumptions!E$21</f>
        <v>105809.22398809405</v>
      </c>
      <c r="K26" s="52">
        <f>'Temporary Relocation Numbers'!K26*Assumptions!F$21</f>
        <v>97820.18669597742</v>
      </c>
      <c r="L26" s="52">
        <f>'Temporary Relocation Numbers'!L26*Assumptions!G$21</f>
        <v>78474.462557419829</v>
      </c>
      <c r="M26" s="52">
        <f>'Temporary Relocation Numbers'!M26*Assumptions!H$21</f>
        <v>33221.101068740645</v>
      </c>
      <c r="N26" s="53">
        <f>'Temporary Relocation Numbers'!N26*Assumptions!C$21</f>
        <v>13040595.093563354</v>
      </c>
      <c r="O26" s="53">
        <f>'Temporary Relocation Numbers'!O26*Assumptions!D$21</f>
        <v>25446698.72241693</v>
      </c>
      <c r="P26" s="53">
        <f>'Temporary Relocation Numbers'!P26*Assumptions!E$21</f>
        <v>20302712.174679525</v>
      </c>
      <c r="Q26" s="53">
        <f>'Temporary Relocation Numbers'!Q26*Assumptions!F$21</f>
        <v>8502546.6571057383</v>
      </c>
      <c r="R26" s="53">
        <f>'Temporary Relocation Numbers'!R26*Assumptions!G$21</f>
        <v>5320390.2529895091</v>
      </c>
      <c r="S26" s="53">
        <f>'Temporary Relocation Numbers'!S26*Assumptions!H$21</f>
        <v>3003086.8906833567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123012.67260924683</v>
      </c>
      <c r="AC26" s="52">
        <f>'Temporary Relocation Numbers'!AC26*Assumptions!D$21</f>
        <v>140444.20376131602</v>
      </c>
      <c r="AD26" s="52">
        <f>'Temporary Relocation Numbers'!AD26*Assumptions!E$21</f>
        <v>95609.398907912226</v>
      </c>
      <c r="AE26" s="52">
        <f>'Temporary Relocation Numbers'!AE26*Assumptions!F$21</f>
        <v>97568.477489997327</v>
      </c>
      <c r="AF26" s="52">
        <f>'Temporary Relocation Numbers'!AF26*Assumptions!G$21</f>
        <v>76871.466135717244</v>
      </c>
      <c r="AG26" s="52">
        <f>'Temporary Relocation Numbers'!AG26*Assumptions!H$21</f>
        <v>30385.148842425311</v>
      </c>
      <c r="AH26" s="53">
        <f>'Temporary Relocation Numbers'!AH26*Assumptions!C$21</f>
        <v>12140476.771935388</v>
      </c>
      <c r="AI26" s="53">
        <f>'Temporary Relocation Numbers'!AI26*Assumptions!D$21</f>
        <v>23237721.065404952</v>
      </c>
      <c r="AJ26" s="53">
        <f>'Temporary Relocation Numbers'!AJ26*Assumptions!E$21</f>
        <v>18345566.048569471</v>
      </c>
      <c r="AK26" s="53">
        <f>'Temporary Relocation Numbers'!AK26*Assumptions!F$21</f>
        <v>8480668.051675139</v>
      </c>
      <c r="AL26" s="53">
        <f>'Temporary Relocation Numbers'!AL26*Assumptions!G$21</f>
        <v>5211710.7379005952</v>
      </c>
      <c r="AM26" s="53">
        <f>'Temporary Relocation Numbers'!AM26*Assumptions!H$21</f>
        <v>2746725.4011641084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134030.92159560861</v>
      </c>
      <c r="I27" s="52">
        <f>'Temporary Relocation Numbers'!I27*Assumptions!D$21</f>
        <v>156003.81374157986</v>
      </c>
      <c r="J27" s="52">
        <f>'Temporary Relocation Numbers'!J27*Assumptions!E$21</f>
        <v>107328.98216073011</v>
      </c>
      <c r="K27" s="52">
        <f>'Temporary Relocation Numbers'!K27*Assumptions!F$21</f>
        <v>99225.1967941209</v>
      </c>
      <c r="L27" s="52">
        <f>'Temporary Relocation Numbers'!L27*Assumptions!G$21</f>
        <v>79601.606310296047</v>
      </c>
      <c r="M27" s="52">
        <f>'Temporary Relocation Numbers'!M27*Assumptions!H$21</f>
        <v>33698.262113404082</v>
      </c>
      <c r="N27" s="53">
        <f>'Temporary Relocation Numbers'!N27*Assumptions!C$21</f>
        <v>13221753.1125446</v>
      </c>
      <c r="O27" s="53">
        <f>'Temporary Relocation Numbers'!O27*Assumptions!D$21</f>
        <v>25800200.498761546</v>
      </c>
      <c r="P27" s="53">
        <f>'Temporary Relocation Numbers'!P27*Assumptions!E$21</f>
        <v>20584754.450443976</v>
      </c>
      <c r="Q27" s="53">
        <f>'Temporary Relocation Numbers'!Q27*Assumptions!F$21</f>
        <v>8620662.7781604528</v>
      </c>
      <c r="R27" s="53">
        <f>'Temporary Relocation Numbers'!R27*Assumptions!G$21</f>
        <v>5394300.3277616641</v>
      </c>
      <c r="S27" s="53">
        <f>'Temporary Relocation Numbers'!S27*Assumptions!H$21</f>
        <v>3044805.3297608234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124779.52721312091</v>
      </c>
      <c r="AC27" s="52">
        <f>'Temporary Relocation Numbers'!AC27*Assumptions!D$21</f>
        <v>142461.43078955356</v>
      </c>
      <c r="AD27" s="52">
        <f>'Temporary Relocation Numbers'!AD27*Assumptions!E$21</f>
        <v>96982.655037146018</v>
      </c>
      <c r="AE27" s="52">
        <f>'Temporary Relocation Numbers'!AE27*Assumptions!F$21</f>
        <v>98969.872240551078</v>
      </c>
      <c r="AF27" s="52">
        <f>'Temporary Relocation Numbers'!AF27*Assumptions!G$21</f>
        <v>77975.585743620395</v>
      </c>
      <c r="AG27" s="52">
        <f>'Temporary Relocation Numbers'!AG27*Assumptions!H$21</f>
        <v>30821.576561479702</v>
      </c>
      <c r="AH27" s="53">
        <f>'Temporary Relocation Numbers'!AH27*Assumptions!C$21</f>
        <v>12309130.480275521</v>
      </c>
      <c r="AI27" s="53">
        <f>'Temporary Relocation Numbers'!AI27*Assumptions!D$21</f>
        <v>23560536.050736811</v>
      </c>
      <c r="AJ27" s="53">
        <f>'Temporary Relocation Numbers'!AJ27*Assumptions!E$21</f>
        <v>18600419.939715039</v>
      </c>
      <c r="AK27" s="53">
        <f>'Temporary Relocation Numbers'!AK27*Assumptions!F$21</f>
        <v>8598480.2383779753</v>
      </c>
      <c r="AL27" s="53">
        <f>'Temporary Relocation Numbers'!AL27*Assumptions!G$21</f>
        <v>5284111.0529174553</v>
      </c>
      <c r="AM27" s="53">
        <f>'Temporary Relocation Numbers'!AM27*Assumptions!H$21</f>
        <v>2784882.5043323478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135956.03342237894</v>
      </c>
      <c r="I28" s="52">
        <f>'Temporary Relocation Numbers'!I28*Assumptions!D$21</f>
        <v>158244.52643145682</v>
      </c>
      <c r="J28" s="52">
        <f>'Temporary Relocation Numbers'!J28*Assumptions!E$21</f>
        <v>108870.5689114073</v>
      </c>
      <c r="K28" s="52">
        <f>'Temporary Relocation Numbers'!K28*Assumptions!F$21</f>
        <v>100650.38732170907</v>
      </c>
      <c r="L28" s="52">
        <f>'Temporary Relocation Numbers'!L28*Assumptions!G$21</f>
        <v>80744.939445020151</v>
      </c>
      <c r="M28" s="52">
        <f>'Temporary Relocation Numbers'!M28*Assumptions!H$21</f>
        <v>34182.276713645748</v>
      </c>
      <c r="N28" s="53">
        <f>'Temporary Relocation Numbers'!N28*Assumptions!C$21</f>
        <v>13405427.751941219</v>
      </c>
      <c r="O28" s="53">
        <f>'Temporary Relocation Numbers'!O28*Assumptions!D$21</f>
        <v>26158613.06951772</v>
      </c>
      <c r="P28" s="53">
        <f>'Temporary Relocation Numbers'!P28*Assumptions!E$21</f>
        <v>20870714.815803245</v>
      </c>
      <c r="Q28" s="53">
        <f>'Temporary Relocation Numbers'!Q28*Assumptions!F$21</f>
        <v>8740419.7509053294</v>
      </c>
      <c r="R28" s="53">
        <f>'Temporary Relocation Numbers'!R28*Assumptions!G$21</f>
        <v>5469237.150364913</v>
      </c>
      <c r="S28" s="53">
        <f>'Temporary Relocation Numbers'!S28*Assumptions!H$21</f>
        <v>3087103.3152258606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126571.75948845773</v>
      </c>
      <c r="AC28" s="52">
        <f>'Temporary Relocation Numbers'!AC28*Assumptions!D$21</f>
        <v>144507.63163639285</v>
      </c>
      <c r="AD28" s="52">
        <f>'Temporary Relocation Numbers'!AD28*Assumptions!E$21</f>
        <v>98375.635507480343</v>
      </c>
      <c r="AE28" s="52">
        <f>'Temporary Relocation Numbers'!AE28*Assumptions!F$21</f>
        <v>100391.39549261887</v>
      </c>
      <c r="AF28" s="52">
        <f>'Temporary Relocation Numbers'!AF28*Assumptions!G$21</f>
        <v>79095.564033162402</v>
      </c>
      <c r="AG28" s="52">
        <f>'Temporary Relocation Numbers'!AG28*Assumptions!H$21</f>
        <v>31264.272775546135</v>
      </c>
      <c r="AH28" s="53">
        <f>'Temporary Relocation Numbers'!AH28*Assumptions!C$21</f>
        <v>12480127.100996375</v>
      </c>
      <c r="AI28" s="53">
        <f>'Temporary Relocation Numbers'!AI28*Assumptions!D$21</f>
        <v>23887835.53411654</v>
      </c>
      <c r="AJ28" s="53">
        <f>'Temporary Relocation Numbers'!AJ28*Assumptions!E$21</f>
        <v>18858814.223436117</v>
      </c>
      <c r="AK28" s="53">
        <f>'Temporary Relocation Numbers'!AK28*Assumptions!F$21</f>
        <v>8717929.0545598939</v>
      </c>
      <c r="AL28" s="53">
        <f>'Temporary Relocation Numbers'!AL28*Assumptions!G$21</f>
        <v>5357517.1424061097</v>
      </c>
      <c r="AM28" s="53">
        <f>'Temporary Relocation Numbers'!AM28*Assumptions!H$21</f>
        <v>2823569.6803362546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137908.79599944962</v>
      </c>
      <c r="I29" s="52">
        <f>'Temporary Relocation Numbers'!I29*Assumptions!D$21</f>
        <v>160517.42290734619</v>
      </c>
      <c r="J29" s="52">
        <f>'Temporary Relocation Numbers'!J29*Assumptions!E$21</f>
        <v>110434.29776817754</v>
      </c>
      <c r="K29" s="52">
        <f>'Temporary Relocation Numbers'!K29*Assumptions!F$21</f>
        <v>102096.04813411957</v>
      </c>
      <c r="L29" s="52">
        <f>'Temporary Relocation Numbers'!L29*Assumptions!G$21</f>
        <v>81904.694492787821</v>
      </c>
      <c r="M29" s="52">
        <f>'Temporary Relocation Numbers'!M29*Assumptions!H$21</f>
        <v>34673.243308398538</v>
      </c>
      <c r="N29" s="53">
        <f>'Temporary Relocation Numbers'!N29*Assumptions!C$21</f>
        <v>13591653.972271955</v>
      </c>
      <c r="O29" s="53">
        <f>'Temporary Relocation Numbers'!O29*Assumptions!D$21</f>
        <v>26522004.654715363</v>
      </c>
      <c r="P29" s="53">
        <f>'Temporary Relocation Numbers'!P29*Assumptions!E$21</f>
        <v>21160647.700278707</v>
      </c>
      <c r="Q29" s="53">
        <f>'Temporary Relocation Numbers'!Q29*Assumptions!F$21</f>
        <v>8861840.3698094543</v>
      </c>
      <c r="R29" s="53">
        <f>'Temporary Relocation Numbers'!R29*Assumptions!G$21</f>
        <v>5545214.9842283214</v>
      </c>
      <c r="S29" s="53">
        <f>'Temporary Relocation Numbers'!S29*Assumptions!H$21</f>
        <v>3129988.8980512009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128389.73393961854</v>
      </c>
      <c r="AC29" s="52">
        <f>'Temporary Relocation Numbers'!AC29*Assumptions!D$21</f>
        <v>146583.22245834614</v>
      </c>
      <c r="AD29" s="52">
        <f>'Temporary Relocation Numbers'!AD29*Assumptions!E$21</f>
        <v>99788.623623408523</v>
      </c>
      <c r="AE29" s="52">
        <f>'Temporary Relocation Numbers'!AE29*Assumptions!F$21</f>
        <v>101833.33635572747</v>
      </c>
      <c r="AF29" s="52">
        <f>'Temporary Relocation Numbers'!AF29*Assumptions!G$21</f>
        <v>80231.628785628433</v>
      </c>
      <c r="AG29" s="52">
        <f>'Temporary Relocation Numbers'!AG29*Assumptions!H$21</f>
        <v>31713.327520220435</v>
      </c>
      <c r="AH29" s="53">
        <f>'Temporary Relocation Numbers'!AH29*Assumptions!C$21</f>
        <v>12653499.181490351</v>
      </c>
      <c r="AI29" s="53">
        <f>'Temporary Relocation Numbers'!AI29*Assumptions!D$21</f>
        <v>24219681.813527994</v>
      </c>
      <c r="AJ29" s="53">
        <f>'Temporary Relocation Numbers'!AJ29*Assumptions!E$21</f>
        <v>19120798.082342926</v>
      </c>
      <c r="AK29" s="53">
        <f>'Temporary Relocation Numbers'!AK29*Assumptions!F$21</f>
        <v>8839037.2360356469</v>
      </c>
      <c r="AL29" s="53">
        <f>'Temporary Relocation Numbers'!AL29*Assumptions!G$21</f>
        <v>5431942.9784368128</v>
      </c>
      <c r="AM29" s="53">
        <f>'Temporary Relocation Numbers'!AM29*Assumptions!H$21</f>
        <v>2862794.292869288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139889.60647984917</v>
      </c>
      <c r="I30" s="52">
        <f>'Temporary Relocation Numbers'!I30*Assumptions!D$21</f>
        <v>162822.96543113756</v>
      </c>
      <c r="J30" s="52">
        <f>'Temporary Relocation Numbers'!J30*Assumptions!E$21</f>
        <v>112020.48676235629</v>
      </c>
      <c r="K30" s="52">
        <f>'Temporary Relocation Numbers'!K30*Assumptions!F$21</f>
        <v>103562.47324997839</v>
      </c>
      <c r="L30" s="52">
        <f>'Temporary Relocation Numbers'!L30*Assumptions!G$21</f>
        <v>83081.10732468497</v>
      </c>
      <c r="M30" s="52">
        <f>'Temporary Relocation Numbers'!M30*Assumptions!H$21</f>
        <v>35171.261750492646</v>
      </c>
      <c r="N30" s="53">
        <f>'Temporary Relocation Numbers'!N30*Assumptions!C$21</f>
        <v>13780467.21972188</v>
      </c>
      <c r="O30" s="53">
        <f>'Temporary Relocation Numbers'!O30*Assumptions!D$21</f>
        <v>26890444.422086954</v>
      </c>
      <c r="P30" s="53">
        <f>'Temporary Relocation Numbers'!P30*Assumptions!E$21</f>
        <v>21454608.289518572</v>
      </c>
      <c r="Q30" s="53">
        <f>'Temporary Relocation Numbers'!Q30*Assumptions!F$21</f>
        <v>8984947.7459992915</v>
      </c>
      <c r="R30" s="53">
        <f>'Temporary Relocation Numbers'!R30*Assumptions!G$21</f>
        <v>5622248.2909263968</v>
      </c>
      <c r="S30" s="53">
        <f>'Temporary Relocation Numbers'!S30*Assumptions!H$21</f>
        <v>3173470.2410524962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130233.82030641072</v>
      </c>
      <c r="AC30" s="52">
        <f>'Temporary Relocation Numbers'!AC30*Assumptions!D$21</f>
        <v>148688.62538926137</v>
      </c>
      <c r="AD30" s="52">
        <f>'Temporary Relocation Numbers'!AD30*Assumptions!E$21</f>
        <v>101221.90675858058</v>
      </c>
      <c r="AE30" s="52">
        <f>'Temporary Relocation Numbers'!AE30*Assumptions!F$21</f>
        <v>103295.98809193932</v>
      </c>
      <c r="AF30" s="52">
        <f>'Temporary Relocation Numbers'!AF30*Assumptions!G$21</f>
        <v>81384.011053969996</v>
      </c>
      <c r="AG30" s="52">
        <f>'Temporary Relocation Numbers'!AG30*Assumptions!H$21</f>
        <v>32168.832124296932</v>
      </c>
      <c r="AH30" s="53">
        <f>'Temporary Relocation Numbers'!AH30*Assumptions!C$21</f>
        <v>12829279.721293397</v>
      </c>
      <c r="AI30" s="53">
        <f>'Temporary Relocation Numbers'!AI30*Assumptions!D$21</f>
        <v>24556138.052389391</v>
      </c>
      <c r="AJ30" s="53">
        <f>'Temporary Relocation Numbers'!AJ30*Assumptions!E$21</f>
        <v>19386421.382283226</v>
      </c>
      <c r="AK30" s="53">
        <f>'Temporary Relocation Numbers'!AK30*Assumptions!F$21</f>
        <v>8961827.8344625514</v>
      </c>
      <c r="AL30" s="53">
        <f>'Temporary Relocation Numbers'!AL30*Assumptions!G$21</f>
        <v>5507402.7271777568</v>
      </c>
      <c r="AM30" s="53">
        <f>'Temporary Relocation Numbers'!AM30*Assumptions!H$21</f>
        <v>2902563.8079202534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154542.84546052647</v>
      </c>
      <c r="I31" s="52">
        <f>'Temporary Relocation Numbers'!I31*Assumptions!D$21</f>
        <v>179878.44141711583</v>
      </c>
      <c r="J31" s="52">
        <f>'Temporary Relocation Numbers'!J31*Assumptions!E$21</f>
        <v>123754.47475879162</v>
      </c>
      <c r="K31" s="52">
        <f>'Temporary Relocation Numbers'!K31*Assumptions!F$21</f>
        <v>114410.49626004045</v>
      </c>
      <c r="L31" s="52">
        <f>'Temporary Relocation Numbers'!L31*Assumptions!G$21</f>
        <v>91783.736140666879</v>
      </c>
      <c r="M31" s="52">
        <f>'Temporary Relocation Numbers'!M31*Assumptions!H$21</f>
        <v>38855.401813865843</v>
      </c>
      <c r="N31" s="53">
        <f>'Temporary Relocation Numbers'!N31*Assumptions!C$21</f>
        <v>15216877.679841997</v>
      </c>
      <c r="O31" s="53">
        <f>'Temporary Relocation Numbers'!O31*Assumptions!D$21</f>
        <v>29693376.647047013</v>
      </c>
      <c r="P31" s="53">
        <f>'Temporary Relocation Numbers'!P31*Assumptions!E$21</f>
        <v>23690934.770578645</v>
      </c>
      <c r="Q31" s="53">
        <f>'Temporary Relocation Numbers'!Q31*Assumptions!F$21</f>
        <v>9921496.0299004018</v>
      </c>
      <c r="R31" s="53">
        <f>'Temporary Relocation Numbers'!R31*Assumptions!G$21</f>
        <v>6208284.7529500769</v>
      </c>
      <c r="S31" s="53">
        <f>'Temporary Relocation Numbers'!S31*Assumptions!H$21</f>
        <v>3504257.7083020792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143875.6293037883</v>
      </c>
      <c r="AC31" s="52">
        <f>'Temporary Relocation Numbers'!AC31*Assumptions!D$21</f>
        <v>164263.54919070262</v>
      </c>
      <c r="AD31" s="52">
        <f>'Temporary Relocation Numbers'!AD31*Assumptions!E$21</f>
        <v>111824.75872976669</v>
      </c>
      <c r="AE31" s="52">
        <f>'Temporary Relocation Numbers'!AE31*Assumptions!F$21</f>
        <v>114116.09715754325</v>
      </c>
      <c r="AF31" s="52">
        <f>'Temporary Relocation Numbers'!AF31*Assumptions!G$21</f>
        <v>89908.871429152248</v>
      </c>
      <c r="AG31" s="52">
        <f>'Temporary Relocation Numbers'!AG31*Assumptions!H$21</f>
        <v>35538.471918905358</v>
      </c>
      <c r="AH31" s="53">
        <f>'Temporary Relocation Numbers'!AH31*Assumptions!C$21</f>
        <v>14166542.913727058</v>
      </c>
      <c r="AI31" s="53">
        <f>'Temporary Relocation Numbers'!AI31*Assumptions!D$21</f>
        <v>27115753.266895711</v>
      </c>
      <c r="AJ31" s="53">
        <f>'Temporary Relocation Numbers'!AJ31*Assumptions!E$21</f>
        <v>21407169.881866388</v>
      </c>
      <c r="AK31" s="53">
        <f>'Temporary Relocation Numbers'!AK31*Assumptions!F$21</f>
        <v>9895966.2085805703</v>
      </c>
      <c r="AL31" s="53">
        <f>'Temporary Relocation Numbers'!AL31*Assumptions!G$21</f>
        <v>6081468.2330330666</v>
      </c>
      <c r="AM31" s="53">
        <f>'Temporary Relocation Numbers'!AM31*Assumptions!H$21</f>
        <v>3205113.2751034759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156762.57398284785</v>
      </c>
      <c r="I32" s="52">
        <f>'Temporary Relocation Numbers'!I32*Assumptions!D$21</f>
        <v>182462.06996216078</v>
      </c>
      <c r="J32" s="52">
        <f>'Temporary Relocation Numbers'!J32*Assumptions!E$21</f>
        <v>125531.98400917715</v>
      </c>
      <c r="K32" s="52">
        <f>'Temporary Relocation Numbers'!K32*Assumptions!F$21</f>
        <v>116053.79615557799</v>
      </c>
      <c r="L32" s="52">
        <f>'Temporary Relocation Numbers'!L32*Assumptions!G$21</f>
        <v>93102.043542019208</v>
      </c>
      <c r="M32" s="52">
        <f>'Temporary Relocation Numbers'!M32*Assumptions!H$21</f>
        <v>39413.489400486127</v>
      </c>
      <c r="N32" s="53">
        <f>'Temporary Relocation Numbers'!N32*Assumptions!C$21</f>
        <v>15428268.294747343</v>
      </c>
      <c r="O32" s="53">
        <f>'Temporary Relocation Numbers'!O32*Assumptions!D$21</f>
        <v>30105872.645247117</v>
      </c>
      <c r="P32" s="53">
        <f>'Temporary Relocation Numbers'!P32*Assumptions!E$21</f>
        <v>24020045.733694896</v>
      </c>
      <c r="Q32" s="53">
        <f>'Temporary Relocation Numbers'!Q32*Assumptions!F$21</f>
        <v>10059323.9858496</v>
      </c>
      <c r="R32" s="53">
        <f>'Temporary Relocation Numbers'!R32*Assumptions!G$21</f>
        <v>6294529.3268400384</v>
      </c>
      <c r="S32" s="53">
        <f>'Temporary Relocation Numbers'!S32*Assumptions!H$21</f>
        <v>3552938.3382795476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145942.14255505445</v>
      </c>
      <c r="AC32" s="52">
        <f>'Temporary Relocation Numbers'!AC32*Assumptions!D$21</f>
        <v>166622.89804460653</v>
      </c>
      <c r="AD32" s="52">
        <f>'Temporary Relocation Numbers'!AD32*Assumptions!E$21</f>
        <v>113430.91918135207</v>
      </c>
      <c r="AE32" s="52">
        <f>'Temporary Relocation Numbers'!AE32*Assumptions!F$21</f>
        <v>115755.16854232179</v>
      </c>
      <c r="AF32" s="52">
        <f>'Temporary Relocation Numbers'!AF32*Assumptions!G$21</f>
        <v>91200.249789155278</v>
      </c>
      <c r="AG32" s="52">
        <f>'Temporary Relocation Numbers'!AG32*Assumptions!H$21</f>
        <v>36048.917805436293</v>
      </c>
      <c r="AH32" s="53">
        <f>'Temporary Relocation Numbers'!AH32*Assumptions!C$21</f>
        <v>14363342.433354059</v>
      </c>
      <c r="AI32" s="53">
        <f>'Temporary Relocation Numbers'!AI32*Assumptions!D$21</f>
        <v>27492441.302201673</v>
      </c>
      <c r="AJ32" s="53">
        <f>'Temporary Relocation Numbers'!AJ32*Assumptions!E$21</f>
        <v>21704555.120804437</v>
      </c>
      <c r="AK32" s="53">
        <f>'Temporary Relocation Numbers'!AK32*Assumptions!F$21</f>
        <v>10033439.508026589</v>
      </c>
      <c r="AL32" s="53">
        <f>'Temporary Relocation Numbers'!AL32*Assumptions!G$21</f>
        <v>6165951.0905782264</v>
      </c>
      <c r="AM32" s="53">
        <f>'Temporary Relocation Numbers'!AM32*Assumptions!H$21</f>
        <v>3249638.2348436038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159014.18489155942</v>
      </c>
      <c r="I33" s="52">
        <f>'Temporary Relocation Numbers'!I33*Assumptions!D$21</f>
        <v>185082.80765939865</v>
      </c>
      <c r="J33" s="52">
        <f>'Temporary Relocation Numbers'!J33*Assumptions!E$21</f>
        <v>127335.02396575629</v>
      </c>
      <c r="K33" s="52">
        <f>'Temporary Relocation Numbers'!K33*Assumptions!F$21</f>
        <v>117720.6990826113</v>
      </c>
      <c r="L33" s="52">
        <f>'Temporary Relocation Numbers'!L33*Assumptions!G$21</f>
        <v>94439.286045357323</v>
      </c>
      <c r="M33" s="52">
        <f>'Temporary Relocation Numbers'!M33*Assumptions!H$21</f>
        <v>39979.592906124089</v>
      </c>
      <c r="N33" s="53">
        <f>'Temporary Relocation Numbers'!N33*Assumptions!C$21</f>
        <v>15642595.516820746</v>
      </c>
      <c r="O33" s="53">
        <f>'Temporary Relocation Numbers'!O33*Assumptions!D$21</f>
        <v>30524098.976866487</v>
      </c>
      <c r="P33" s="53">
        <f>'Temporary Relocation Numbers'!P33*Assumptions!E$21</f>
        <v>24353728.657651551</v>
      </c>
      <c r="Q33" s="53">
        <f>'Temporary Relocation Numbers'!Q33*Assumptions!F$21</f>
        <v>10199066.627384914</v>
      </c>
      <c r="R33" s="53">
        <f>'Temporary Relocation Numbers'!R33*Assumptions!G$21</f>
        <v>6381971.9975991724</v>
      </c>
      <c r="S33" s="53">
        <f>'Temporary Relocation Numbers'!S33*Assumptions!H$21</f>
        <v>3602295.2323712069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148038.33753239422</v>
      </c>
      <c r="AC33" s="52">
        <f>'Temporary Relocation Numbers'!AC33*Assumptions!D$21</f>
        <v>169016.1346784948</v>
      </c>
      <c r="AD33" s="52">
        <f>'Temporary Relocation Numbers'!AD33*Assumptions!E$21</f>
        <v>115060.14922347844</v>
      </c>
      <c r="AE33" s="52">
        <f>'Temporary Relocation Numbers'!AE33*Assumptions!F$21</f>
        <v>117417.78222368524</v>
      </c>
      <c r="AF33" s="52">
        <f>'Temporary Relocation Numbers'!AF33*Assumptions!G$21</f>
        <v>92510.176464159653</v>
      </c>
      <c r="AG33" s="52">
        <f>'Temporary Relocation Numbers'!AG33*Assumptions!H$21</f>
        <v>36566.695324111432</v>
      </c>
      <c r="AH33" s="53">
        <f>'Temporary Relocation Numbers'!AH33*Assumptions!C$21</f>
        <v>14562875.862810813</v>
      </c>
      <c r="AI33" s="53">
        <f>'Temporary Relocation Numbers'!AI33*Assumptions!D$21</f>
        <v>27874362.232000586</v>
      </c>
      <c r="AJ33" s="53">
        <f>'Temporary Relocation Numbers'!AJ33*Assumptions!E$21</f>
        <v>22006071.591513265</v>
      </c>
      <c r="AK33" s="53">
        <f>'Temporary Relocation Numbers'!AK33*Assumptions!F$21</f>
        <v>10172822.56622302</v>
      </c>
      <c r="AL33" s="53">
        <f>'Temporary Relocation Numbers'!AL33*Assumptions!G$21</f>
        <v>6251607.5714895688</v>
      </c>
      <c r="AM33" s="53">
        <f>'Temporary Relocation Numbers'!AM33*Assumptions!H$21</f>
        <v>3294781.7287414041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161298.13611949014</v>
      </c>
      <c r="I34" s="52">
        <f>'Temporary Relocation Numbers'!I34*Assumptions!D$21</f>
        <v>187741.18751469796</v>
      </c>
      <c r="J34" s="52">
        <f>'Temporary Relocation Numbers'!J34*Assumptions!E$21</f>
        <v>129163.96133095751</v>
      </c>
      <c r="K34" s="52">
        <f>'Temporary Relocation Numbers'!K34*Assumptions!F$21</f>
        <v>119411.54405600757</v>
      </c>
      <c r="L34" s="52">
        <f>'Temporary Relocation Numbers'!L34*Assumptions!G$21</f>
        <v>95795.735619181782</v>
      </c>
      <c r="M34" s="52">
        <f>'Temporary Relocation Numbers'!M34*Assumptions!H$21</f>
        <v>40553.827464961621</v>
      </c>
      <c r="N34" s="53">
        <f>'Temporary Relocation Numbers'!N34*Assumptions!C$21</f>
        <v>15859900.140974805</v>
      </c>
      <c r="O34" s="53">
        <f>'Temporary Relocation Numbers'!O34*Assumptions!D$21</f>
        <v>30948135.246849727</v>
      </c>
      <c r="P34" s="53">
        <f>'Temporary Relocation Numbers'!P34*Assumptions!E$21</f>
        <v>24692047.055452611</v>
      </c>
      <c r="Q34" s="53">
        <f>'Temporary Relocation Numbers'!Q34*Assumptions!F$21</f>
        <v>10340750.553035416</v>
      </c>
      <c r="R34" s="53">
        <f>'Temporary Relocation Numbers'!R34*Assumptions!G$21</f>
        <v>6470629.4090120522</v>
      </c>
      <c r="S34" s="53">
        <f>'Temporary Relocation Numbers'!S34*Assumptions!H$21</f>
        <v>3652337.7851381465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150164.64056013047</v>
      </c>
      <c r="AC34" s="52">
        <f>'Temporary Relocation Numbers'!AC34*Assumptions!D$21</f>
        <v>171443.74582904912</v>
      </c>
      <c r="AD34" s="52">
        <f>'Temporary Relocation Numbers'!AD34*Assumptions!E$21</f>
        <v>116712.78020909823</v>
      </c>
      <c r="AE34" s="52">
        <f>'Temporary Relocation Numbers'!AE34*Assumptions!F$21</f>
        <v>119104.27634415365</v>
      </c>
      <c r="AF34" s="52">
        <f>'Temporary Relocation Numbers'!AF34*Assumptions!G$21</f>
        <v>93838.917867170327</v>
      </c>
      <c r="AG34" s="52">
        <f>'Temporary Relocation Numbers'!AG34*Assumptions!H$21</f>
        <v>37091.909780569069</v>
      </c>
      <c r="AH34" s="53">
        <f>'Temporary Relocation Numbers'!AH34*Assumptions!C$21</f>
        <v>14765181.181168461</v>
      </c>
      <c r="AI34" s="53">
        <f>'Temporary Relocation Numbers'!AI34*Assumptions!D$21</f>
        <v>28261588.750889063</v>
      </c>
      <c r="AJ34" s="53">
        <f>'Temporary Relocation Numbers'!AJ34*Assumptions!E$21</f>
        <v>22311776.684453819</v>
      </c>
      <c r="AK34" s="53">
        <f>'Temporary Relocation Numbers'!AK34*Assumptions!F$21</f>
        <v>10314141.913256057</v>
      </c>
      <c r="AL34" s="53">
        <f>'Temporary Relocation Numbers'!AL34*Assumptions!G$21</f>
        <v>6338453.9795693802</v>
      </c>
      <c r="AM34" s="53">
        <f>'Temporary Relocation Numbers'!AM34*Assumptions!H$21</f>
        <v>3340552.3493819442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163614.89217684616</v>
      </c>
      <c r="I35" s="52">
        <f>'Temporary Relocation Numbers'!I35*Assumptions!D$21</f>
        <v>190437.7501895926</v>
      </c>
      <c r="J35" s="52">
        <f>'Temporary Relocation Numbers'!J35*Assumptions!E$21</f>
        <v>131019.16807422644</v>
      </c>
      <c r="K35" s="52">
        <f>'Temporary Relocation Numbers'!K35*Assumptions!F$21</f>
        <v>121126.67495996949</v>
      </c>
      <c r="L35" s="52">
        <f>'Temporary Relocation Numbers'!L35*Assumptions!G$21</f>
        <v>97171.668138328852</v>
      </c>
      <c r="M35" s="52">
        <f>'Temporary Relocation Numbers'!M35*Assumptions!H$21</f>
        <v>41136.309864874915</v>
      </c>
      <c r="N35" s="53">
        <f>'Temporary Relocation Numbers'!N35*Assumptions!C$21</f>
        <v>16080223.528839013</v>
      </c>
      <c r="O35" s="53">
        <f>'Temporary Relocation Numbers'!O35*Assumptions!D$21</f>
        <v>31378062.16600161</v>
      </c>
      <c r="P35" s="53">
        <f>'Temporary Relocation Numbers'!P35*Assumptions!E$21</f>
        <v>25035065.322415393</v>
      </c>
      <c r="Q35" s="53">
        <f>'Temporary Relocation Numbers'!Q35*Assumptions!F$21</f>
        <v>10484402.730833014</v>
      </c>
      <c r="R35" s="53">
        <f>'Temporary Relocation Numbers'!R35*Assumptions!G$21</f>
        <v>6560518.436076236</v>
      </c>
      <c r="S35" s="53">
        <f>'Temporary Relocation Numbers'!S35*Assumptions!H$21</f>
        <v>3703075.5216493071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152321.48408596427</v>
      </c>
      <c r="AC35" s="52">
        <f>'Temporary Relocation Numbers'!AC35*Assumptions!D$21</f>
        <v>173906.22522404359</v>
      </c>
      <c r="AD35" s="52">
        <f>'Temporary Relocation Numbers'!AD35*Assumptions!E$21</f>
        <v>118389.14825044977</v>
      </c>
      <c r="AE35" s="52">
        <f>'Temporary Relocation Numbers'!AE35*Assumptions!F$21</f>
        <v>120814.99390305286</v>
      </c>
      <c r="AF35" s="52">
        <f>'Temporary Relocation Numbers'!AF35*Assumptions!G$21</f>
        <v>95186.744237733306</v>
      </c>
      <c r="AG35" s="52">
        <f>'Temporary Relocation Numbers'!AG35*Assumptions!H$21</f>
        <v>37624.667992972572</v>
      </c>
      <c r="AH35" s="53">
        <f>'Temporary Relocation Numbers'!AH35*Assumptions!C$21</f>
        <v>14970296.89509779</v>
      </c>
      <c r="AI35" s="53">
        <f>'Temporary Relocation Numbers'!AI35*Assumptions!D$21</f>
        <v>28654194.563326307</v>
      </c>
      <c r="AJ35" s="53">
        <f>'Temporary Relocation Numbers'!AJ35*Assumptions!E$21</f>
        <v>22621728.587346852</v>
      </c>
      <c r="AK35" s="53">
        <f>'Temporary Relocation Numbers'!AK35*Assumptions!F$21</f>
        <v>10457424.447763938</v>
      </c>
      <c r="AL35" s="53">
        <f>'Temporary Relocation Numbers'!AL35*Assumptions!G$21</f>
        <v>6426506.8451099508</v>
      </c>
      <c r="AM35" s="53">
        <f>'Temporary Relocation Numbers'!AM35*Assumptions!H$21</f>
        <v>3386958.808717214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165964.92424568272</v>
      </c>
      <c r="I36" s="52">
        <f>'Temporary Relocation Numbers'!I36*Assumptions!D$21</f>
        <v>193173.04411124185</v>
      </c>
      <c r="J36" s="52">
        <f>'Temporary Relocation Numbers'!J36*Assumptions!E$21</f>
        <v>132901.02150767745</v>
      </c>
      <c r="K36" s="52">
        <f>'Temporary Relocation Numbers'!K36*Assumptions!F$21</f>
        <v>122866.44061797447</v>
      </c>
      <c r="L36" s="52">
        <f>'Temporary Relocation Numbers'!L36*Assumptions!G$21</f>
        <v>98567.363440077985</v>
      </c>
      <c r="M36" s="52">
        <f>'Temporary Relocation Numbers'!M36*Assumptions!H$21</f>
        <v>41727.158571186832</v>
      </c>
      <c r="N36" s="53">
        <f>'Temporary Relocation Numbers'!N36*Assumptions!C$21</f>
        <v>16303607.61663251</v>
      </c>
      <c r="O36" s="53">
        <f>'Temporary Relocation Numbers'!O36*Assumptions!D$21</f>
        <v>31813961.566349439</v>
      </c>
      <c r="P36" s="53">
        <f>'Temporary Relocation Numbers'!P36*Assumptions!E$21</f>
        <v>25382848.748427387</v>
      </c>
      <c r="Q36" s="53">
        <f>'Temporary Relocation Numbers'!Q36*Assumptions!F$21</f>
        <v>10630050.503445532</v>
      </c>
      <c r="R36" s="53">
        <f>'Temporary Relocation Numbers'!R36*Assumptions!G$21</f>
        <v>6651656.1882142583</v>
      </c>
      <c r="S36" s="53">
        <f>'Temporary Relocation Numbers'!S36*Assumptions!H$21</f>
        <v>3754518.0992944823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154509.30676892569</v>
      </c>
      <c r="AC36" s="52">
        <f>'Temporary Relocation Numbers'!AC36*Assumptions!D$21</f>
        <v>176404.07368275893</v>
      </c>
      <c r="AD36" s="52">
        <f>'Temporary Relocation Numbers'!AD36*Assumptions!E$21</f>
        <v>120089.59428741617</v>
      </c>
      <c r="AE36" s="52">
        <f>'Temporary Relocation Numbers'!AE36*Assumptions!F$21</f>
        <v>122550.28282627376</v>
      </c>
      <c r="AF36" s="52">
        <f>'Temporary Relocation Numbers'!AF36*Assumptions!G$21</f>
        <v>96553.929696896987</v>
      </c>
      <c r="AG36" s="52">
        <f>'Temporary Relocation Numbers'!AG36*Assumptions!H$21</f>
        <v>38165.078313735088</v>
      </c>
      <c r="AH36" s="53">
        <f>'Temporary Relocation Numbers'!AH36*Assumptions!C$21</f>
        <v>15178262.046198567</v>
      </c>
      <c r="AI36" s="53">
        <f>'Temporary Relocation Numbers'!AI36*Assumptions!D$21</f>
        <v>29052254.397662964</v>
      </c>
      <c r="AJ36" s="53">
        <f>'Temporary Relocation Numbers'!AJ36*Assumptions!E$21</f>
        <v>22935986.296248324</v>
      </c>
      <c r="AK36" s="53">
        <f>'Temporary Relocation Numbers'!AK36*Assumptions!F$21</f>
        <v>10602697.442056814</v>
      </c>
      <c r="AL36" s="53">
        <f>'Temporary Relocation Numbers'!AL36*Assumptions!G$21</f>
        <v>6515782.9280399485</v>
      </c>
      <c r="AM36" s="53">
        <f>'Temporary Relocation Numbers'!AM36*Assumptions!H$21</f>
        <v>3434009.9397243503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168348.71027573317</v>
      </c>
      <c r="I37" s="52">
        <f>'Temporary Relocation Numbers'!I37*Assumptions!D$21</f>
        <v>195947.62558396938</v>
      </c>
      <c r="J37" s="52">
        <f>'Temporary Relocation Numbers'!J37*Assumptions!E$21</f>
        <v>134809.904362831</v>
      </c>
      <c r="K37" s="52">
        <f>'Temporary Relocation Numbers'!K37*Assumptions!F$21</f>
        <v>124631.1948637185</v>
      </c>
      <c r="L37" s="52">
        <f>'Temporary Relocation Numbers'!L37*Assumptions!G$21</f>
        <v>99983.105381065106</v>
      </c>
      <c r="M37" s="52">
        <f>'Temporary Relocation Numbers'!M37*Assumptions!H$21</f>
        <v>42326.493750760383</v>
      </c>
      <c r="N37" s="53">
        <f>'Temporary Relocation Numbers'!N37*Assumptions!C$21</f>
        <v>16530094.923146188</v>
      </c>
      <c r="O37" s="53">
        <f>'Temporary Relocation Numbers'!O37*Assumptions!D$21</f>
        <v>32255916.416718949</v>
      </c>
      <c r="P37" s="53">
        <f>'Temporary Relocation Numbers'!P37*Assumptions!E$21</f>
        <v>25735463.530373588</v>
      </c>
      <c r="Q37" s="53">
        <f>'Temporary Relocation Numbers'!Q37*Assumptions!F$21</f>
        <v>10777721.593381085</v>
      </c>
      <c r="R37" s="53">
        <f>'Temporary Relocation Numbers'!R37*Assumptions!G$21</f>
        <v>6744060.0125302188</v>
      </c>
      <c r="S37" s="53">
        <f>'Temporary Relocation Numbers'!S37*Assumptions!H$21</f>
        <v>3806675.3096224926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156728.55356858869</v>
      </c>
      <c r="AC37" s="52">
        <f>'Temporary Relocation Numbers'!AC37*Assumptions!D$21</f>
        <v>178937.79921783923</v>
      </c>
      <c r="AD37" s="52">
        <f>'Temporary Relocation Numbers'!AD37*Assumptions!E$21</f>
        <v>121814.46415686523</v>
      </c>
      <c r="AE37" s="52">
        <f>'Temporary Relocation Numbers'!AE37*Assumptions!F$21</f>
        <v>124310.49603703358</v>
      </c>
      <c r="AF37" s="52">
        <f>'Temporary Relocation Numbers'!AF37*Assumptions!G$21</f>
        <v>97940.752302962937</v>
      </c>
      <c r="AG37" s="52">
        <f>'Temporary Relocation Numbers'!AG37*Assumptions!H$21</f>
        <v>38713.25065155622</v>
      </c>
      <c r="AH37" s="53">
        <f>'Temporary Relocation Numbers'!AH37*Assumptions!C$21</f>
        <v>15389116.218430681</v>
      </c>
      <c r="AI37" s="53">
        <f>'Temporary Relocation Numbers'!AI37*Assumptions!D$21</f>
        <v>29455844.020364873</v>
      </c>
      <c r="AJ37" s="53">
        <f>'Temporary Relocation Numbers'!AJ37*Assumptions!E$21</f>
        <v>23254609.626778699</v>
      </c>
      <c r="AK37" s="53">
        <f>'Temporary Relocation Numbers'!AK37*Assumptions!F$21</f>
        <v>10749988.54730772</v>
      </c>
      <c r="AL37" s="53">
        <f>'Temporary Relocation Numbers'!AL37*Assumptions!G$21</f>
        <v>6606299.2211144986</v>
      </c>
      <c r="AM37" s="53">
        <f>'Temporary Relocation Numbers'!AM37*Assumptions!H$21</f>
        <v>3481714.6980869044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170766.73508161469</v>
      </c>
      <c r="I38" s="52">
        <f>'Temporary Relocation Numbers'!I38*Assumptions!D$21</f>
        <v>198762.05890240459</v>
      </c>
      <c r="J38" s="52">
        <f>'Temporary Relocation Numbers'!J38*Assumptions!E$21</f>
        <v>136746.20486845373</v>
      </c>
      <c r="K38" s="52">
        <f>'Temporary Relocation Numbers'!K38*Assumptions!F$21</f>
        <v>126421.29661307871</v>
      </c>
      <c r="L38" s="52">
        <f>'Temporary Relocation Numbers'!L38*Assumptions!G$21</f>
        <v>101419.18189501351</v>
      </c>
      <c r="M38" s="52">
        <f>'Temporary Relocation Numbers'!M38*Assumptions!H$21</f>
        <v>42934.437296438264</v>
      </c>
      <c r="N38" s="53">
        <f>'Temporary Relocation Numbers'!N38*Assumptions!C$21</f>
        <v>16759728.557835689</v>
      </c>
      <c r="O38" s="53">
        <f>'Temporary Relocation Numbers'!O38*Assumptions!D$21</f>
        <v>32704010.838526551</v>
      </c>
      <c r="P38" s="53">
        <f>'Temporary Relocation Numbers'!P38*Assumptions!E$21</f>
        <v>26092976.784736309</v>
      </c>
      <c r="Q38" s="53">
        <f>'Temporary Relocation Numbers'!Q38*Assumptions!F$21</f>
        <v>10927444.108264778</v>
      </c>
      <c r="R38" s="53">
        <f>'Temporary Relocation Numbers'!R38*Assumptions!G$21</f>
        <v>6837747.497111625</v>
      </c>
      <c r="S38" s="53">
        <f>'Temporary Relocation Numbers'!S38*Assumptions!H$21</f>
        <v>3859557.0802049087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158979.67583556697</v>
      </c>
      <c r="AC38" s="52">
        <f>'Temporary Relocation Numbers'!AC38*Assumptions!D$21</f>
        <v>181507.91713861161</v>
      </c>
      <c r="AD38" s="52">
        <f>'Temporary Relocation Numbers'!AD38*Assumptions!E$21</f>
        <v>123564.10866298604</v>
      </c>
      <c r="AE38" s="52">
        <f>'Temporary Relocation Numbers'!AE38*Assumptions!F$21</f>
        <v>126095.99152765339</v>
      </c>
      <c r="AF38" s="52">
        <f>'Temporary Relocation Numbers'!AF38*Assumptions!G$21</f>
        <v>99347.494108037528</v>
      </c>
      <c r="AG38" s="52">
        <f>'Temporary Relocation Numbers'!AG38*Assumptions!H$21</f>
        <v>39269.296493775342</v>
      </c>
      <c r="AH38" s="53">
        <f>'Temporary Relocation Numbers'!AH38*Assumptions!C$21</f>
        <v>15602899.545648547</v>
      </c>
      <c r="AI38" s="53">
        <f>'Temporary Relocation Numbers'!AI38*Assumptions!D$21</f>
        <v>29865040.250434432</v>
      </c>
      <c r="AJ38" s="53">
        <f>'Temporary Relocation Numbers'!AJ38*Assumptions!E$21</f>
        <v>23577659.225508183</v>
      </c>
      <c r="AK38" s="53">
        <f>'Temporary Relocation Numbers'!AK38*Assumptions!F$21</f>
        <v>10899325.798815705</v>
      </c>
      <c r="AL38" s="53">
        <f>'Temporary Relocation Numbers'!AL38*Assumptions!G$21</f>
        <v>6698072.9531495608</v>
      </c>
      <c r="AM38" s="53">
        <f>'Temporary Relocation Numbers'!AM38*Assumptions!H$21</f>
        <v>3530082.1638994594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173219.49044142963</v>
      </c>
      <c r="I39" s="52">
        <f>'Temporary Relocation Numbers'!I39*Assumptions!D$21</f>
        <v>201616.91646624883</v>
      </c>
      <c r="J39" s="52">
        <f>'Temporary Relocation Numbers'!J39*Assumptions!E$21</f>
        <v>138710.31682951658</v>
      </c>
      <c r="K39" s="52">
        <f>'Temporary Relocation Numbers'!K39*Assumptions!F$21</f>
        <v>128237.10993710982</v>
      </c>
      <c r="L39" s="52">
        <f>'Temporary Relocation Numbers'!L39*Assumptions!G$21</f>
        <v>102875.88505129362</v>
      </c>
      <c r="M39" s="52">
        <f>'Temporary Relocation Numbers'!M39*Assumptions!H$21</f>
        <v>43551.112851833452</v>
      </c>
      <c r="N39" s="53">
        <f>'Temporary Relocation Numbers'!N39*Assumptions!C$21</f>
        <v>16992552.229026847</v>
      </c>
      <c r="O39" s="53">
        <f>'Temporary Relocation Numbers'!O39*Assumptions!D$21</f>
        <v>33158330.121790905</v>
      </c>
      <c r="P39" s="53">
        <f>'Temporary Relocation Numbers'!P39*Assumptions!E$21</f>
        <v>26455456.560370132</v>
      </c>
      <c r="Q39" s="53">
        <f>'Temporary Relocation Numbers'!Q39*Assumptions!F$21</f>
        <v>11079246.546188684</v>
      </c>
      <c r="R39" s="53">
        <f>'Temporary Relocation Numbers'!R39*Assumptions!G$21</f>
        <v>6932736.474377092</v>
      </c>
      <c r="S39" s="53">
        <f>'Temporary Relocation Numbers'!S39*Assumptions!H$21</f>
        <v>3913173.4765256606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161263.1314033095</v>
      </c>
      <c r="AC39" s="52">
        <f>'Temporary Relocation Numbers'!AC39*Assumptions!D$21</f>
        <v>184114.95015588985</v>
      </c>
      <c r="AD39" s="52">
        <f>'Temporary Relocation Numbers'!AD39*Assumptions!E$21</f>
        <v>125338.8836486356</v>
      </c>
      <c r="AE39" s="52">
        <f>'Temporary Relocation Numbers'!AE39*Assumptions!F$21</f>
        <v>127907.13243236658</v>
      </c>
      <c r="AF39" s="52">
        <f>'Temporary Relocation Numbers'!AF39*Assumptions!G$21</f>
        <v>100774.44121539548</v>
      </c>
      <c r="AG39" s="52">
        <f>'Temporary Relocation Numbers'!AG39*Assumptions!H$21</f>
        <v>39833.32892904582</v>
      </c>
      <c r="AH39" s="53">
        <f>'Temporary Relocation Numbers'!AH39*Assumptions!C$21</f>
        <v>15819652.719240153</v>
      </c>
      <c r="AI39" s="53">
        <f>'Temporary Relocation Numbers'!AI39*Assumptions!D$21</f>
        <v>30279920.974032242</v>
      </c>
      <c r="AJ39" s="53">
        <f>'Temporary Relocation Numbers'!AJ39*Assumptions!E$21</f>
        <v>23905196.581500169</v>
      </c>
      <c r="AK39" s="53">
        <f>'Temporary Relocation Numbers'!AK39*Assumptions!F$21</f>
        <v>11050737.621342052</v>
      </c>
      <c r="AL39" s="53">
        <f>'Temporary Relocation Numbers'!AL39*Assumptions!G$21</f>
        <v>6791121.5923012579</v>
      </c>
      <c r="AM39" s="53">
        <f>'Temporary Relocation Numbers'!AM39*Assumptions!H$21</f>
        <v>3579121.5433959276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175707.47519678372</v>
      </c>
      <c r="I40" s="52">
        <f>'Temporary Relocation Numbers'!I40*Assumptions!D$21</f>
        <v>204512.77889669008</v>
      </c>
      <c r="J40" s="52">
        <f>'Temporary Relocation Numbers'!J40*Assumptions!E$21</f>
        <v>140702.63970728684</v>
      </c>
      <c r="K40" s="52">
        <f>'Temporary Relocation Numbers'!K40*Assumptions!F$21</f>
        <v>130079.00413608889</v>
      </c>
      <c r="L40" s="52">
        <f>'Temporary Relocation Numbers'!L40*Assumptions!G$21</f>
        <v>104353.51111432444</v>
      </c>
      <c r="M40" s="52">
        <f>'Temporary Relocation Numbers'!M40*Assumptions!H$21</f>
        <v>44176.645836475851</v>
      </c>
      <c r="N40" s="53">
        <f>'Temporary Relocation Numbers'!N40*Assumptions!C$21</f>
        <v>17228610.252235096</v>
      </c>
      <c r="O40" s="53">
        <f>'Temporary Relocation Numbers'!O40*Assumptions!D$21</f>
        <v>33618960.741367042</v>
      </c>
      <c r="P40" s="53">
        <f>'Temporary Relocation Numbers'!P40*Assumptions!E$21</f>
        <v>26822971.851454236</v>
      </c>
      <c r="Q40" s="53">
        <f>'Temporary Relocation Numbers'!Q40*Assumptions!F$21</f>
        <v>11233157.801136162</v>
      </c>
      <c r="R40" s="53">
        <f>'Temporary Relocation Numbers'!R40*Assumptions!G$21</f>
        <v>7029045.024470564</v>
      </c>
      <c r="S40" s="53">
        <f>'Temporary Relocation Numbers'!S40*Assumptions!H$21</f>
        <v>3967534.7038968895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163579.38468121507</v>
      </c>
      <c r="AC40" s="52">
        <f>'Temporary Relocation Numbers'!AC40*Assumptions!D$21</f>
        <v>186759.42848828345</v>
      </c>
      <c r="AD40" s="52">
        <f>'Temporary Relocation Numbers'!AD40*Assumptions!E$21</f>
        <v>127139.15006771008</v>
      </c>
      <c r="AE40" s="52">
        <f>'Temporary Relocation Numbers'!AE40*Assumptions!F$21</f>
        <v>129744.28710117316</v>
      </c>
      <c r="AF40" s="52">
        <f>'Temporary Relocation Numbers'!AF40*Assumptions!G$21</f>
        <v>102221.88383766783</v>
      </c>
      <c r="AG40" s="52">
        <f>'Temporary Relocation Numbers'!AG40*Assumptions!H$21</f>
        <v>40405.46267033503</v>
      </c>
      <c r="AH40" s="53">
        <f>'Temporary Relocation Numbers'!AH40*Assumptions!C$21</f>
        <v>16039416.995872229</v>
      </c>
      <c r="AI40" s="53">
        <f>'Temporary Relocation Numbers'!AI40*Assumptions!D$21</f>
        <v>30700565.159301952</v>
      </c>
      <c r="AJ40" s="53">
        <f>'Temporary Relocation Numbers'!AJ40*Assumptions!E$21</f>
        <v>24237284.03801503</v>
      </c>
      <c r="AK40" s="53">
        <f>'Temporary Relocation Numbers'!AK40*Assumptions!F$21</f>
        <v>11204252.834520619</v>
      </c>
      <c r="AL40" s="53">
        <f>'Temporary Relocation Numbers'!AL40*Assumptions!G$21</f>
        <v>6885462.8493907647</v>
      </c>
      <c r="AM40" s="53">
        <f>'Temporary Relocation Numbers'!AM40*Assumptions!H$21</f>
        <v>3628842.1707018642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188897.70408528397</v>
      </c>
      <c r="I41" s="52">
        <f>'Temporary Relocation Numbers'!I41*Assumptions!D$21</f>
        <v>219865.40041293154</v>
      </c>
      <c r="J41" s="52">
        <f>'Temporary Relocation Numbers'!J41*Assumptions!E$21</f>
        <v>151265.081748394</v>
      </c>
      <c r="K41" s="52">
        <f>'Temporary Relocation Numbers'!K41*Assumptions!F$21</f>
        <v>139843.93779199407</v>
      </c>
      <c r="L41" s="52">
        <f>'Temporary Relocation Numbers'!L41*Assumptions!G$21</f>
        <v>112187.25122910924</v>
      </c>
      <c r="M41" s="52">
        <f>'Temporary Relocation Numbers'!M41*Assumptions!H$21</f>
        <v>47492.953634176185</v>
      </c>
      <c r="N41" s="53">
        <f>'Temporary Relocation Numbers'!N41*Assumptions!C$21</f>
        <v>18513342.640964739</v>
      </c>
      <c r="O41" s="53">
        <f>'Temporary Relocation Numbers'!O41*Assumptions!D$21</f>
        <v>36125916.735351615</v>
      </c>
      <c r="P41" s="53">
        <f>'Temporary Relocation Numbers'!P41*Assumptions!E$21</f>
        <v>28823152.95689635</v>
      </c>
      <c r="Q41" s="53">
        <f>'Temporary Relocation Numbers'!Q41*Assumptions!F$21</f>
        <v>12070811.067624016</v>
      </c>
      <c r="R41" s="53">
        <f>'Temporary Relocation Numbers'!R41*Assumptions!G$21</f>
        <v>7553198.8402784746</v>
      </c>
      <c r="S41" s="53">
        <f>'Temporary Relocation Numbers'!S41*Assumptions!H$21</f>
        <v>4263392.5974169979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175859.16687584741</v>
      </c>
      <c r="AC41" s="52">
        <f>'Temporary Relocation Numbers'!AC41*Assumptions!D$21</f>
        <v>200779.31925324426</v>
      </c>
      <c r="AD41" s="52">
        <f>'Temporary Relocation Numbers'!AD41*Assumptions!E$21</f>
        <v>136683.39107512499</v>
      </c>
      <c r="AE41" s="52">
        <f>'Temporary Relocation Numbers'!AE41*Assumptions!F$21</f>
        <v>139484.09379934089</v>
      </c>
      <c r="AF41" s="52">
        <f>'Temporary Relocation Numbers'!AF41*Assumptions!G$21</f>
        <v>109895.60428537482</v>
      </c>
      <c r="AG41" s="52">
        <f>'Temporary Relocation Numbers'!AG41*Assumptions!H$21</f>
        <v>43438.670565278539</v>
      </c>
      <c r="AH41" s="53">
        <f>'Temporary Relocation Numbers'!AH41*Assumptions!C$21</f>
        <v>17235471.593965221</v>
      </c>
      <c r="AI41" s="53">
        <f>'Temporary Relocation Numbers'!AI41*Assumptions!D$21</f>
        <v>32989897.254869167</v>
      </c>
      <c r="AJ41" s="53">
        <f>'Temporary Relocation Numbers'!AJ41*Assumptions!E$21</f>
        <v>26044651.165287435</v>
      </c>
      <c r="AK41" s="53">
        <f>'Temporary Relocation Numbers'!AK41*Assumptions!F$21</f>
        <v>12039750.666167095</v>
      </c>
      <c r="AL41" s="53">
        <f>'Temporary Relocation Numbers'!AL41*Assumptions!G$21</f>
        <v>7398909.7847208753</v>
      </c>
      <c r="AM41" s="53">
        <f>'Temporary Relocation Numbers'!AM41*Assumptions!H$21</f>
        <v>3899443.8618442975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191610.87802943939</v>
      </c>
      <c r="I42" s="52">
        <f>'Temporary Relocation Numbers'!I42*Assumptions!D$21</f>
        <v>223023.36931737268</v>
      </c>
      <c r="J42" s="52">
        <f>'Temporary Relocation Numbers'!J42*Assumptions!E$21</f>
        <v>153437.73112202002</v>
      </c>
      <c r="K42" s="52">
        <f>'Temporary Relocation Numbers'!K42*Assumptions!F$21</f>
        <v>141852.54308501564</v>
      </c>
      <c r="L42" s="52">
        <f>'Temporary Relocation Numbers'!L42*Assumptions!G$21</f>
        <v>113798.61822996917</v>
      </c>
      <c r="M42" s="52">
        <f>'Temporary Relocation Numbers'!M42*Assumptions!H$21</f>
        <v>48175.104033807562</v>
      </c>
      <c r="N42" s="53">
        <f>'Temporary Relocation Numbers'!N42*Assumptions!C$21</f>
        <v>18770527.259726007</v>
      </c>
      <c r="O42" s="53">
        <f>'Temporary Relocation Numbers'!O42*Assumptions!D$21</f>
        <v>36627772.629404172</v>
      </c>
      <c r="P42" s="53">
        <f>'Temporary Relocation Numbers'!P42*Assumptions!E$21</f>
        <v>29223559.936255895</v>
      </c>
      <c r="Q42" s="53">
        <f>'Temporary Relocation Numbers'!Q42*Assumptions!F$21</f>
        <v>12238496.990299964</v>
      </c>
      <c r="R42" s="53">
        <f>'Temporary Relocation Numbers'!R42*Assumptions!G$21</f>
        <v>7658126.7618233766</v>
      </c>
      <c r="S42" s="53">
        <f>'Temporary Relocation Numbers'!S42*Assumptions!H$21</f>
        <v>4322619.0170355756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178385.06580997631</v>
      </c>
      <c r="AC42" s="52">
        <f>'Temporary Relocation Numbers'!AC42*Assumptions!D$21</f>
        <v>203663.15111430921</v>
      </c>
      <c r="AD42" s="52">
        <f>'Temporary Relocation Numbers'!AD42*Assumptions!E$21</f>
        <v>138646.60082963004</v>
      </c>
      <c r="AE42" s="52">
        <f>'Temporary Relocation Numbers'!AE42*Assumptions!F$21</f>
        <v>141487.53058409732</v>
      </c>
      <c r="AF42" s="52">
        <f>'Temporary Relocation Numbers'!AF42*Assumptions!G$21</f>
        <v>111474.05592176779</v>
      </c>
      <c r="AG42" s="52">
        <f>'Temporary Relocation Numbers'!AG42*Assumptions!H$21</f>
        <v>44062.588519798795</v>
      </c>
      <c r="AH42" s="53">
        <f>'Temporary Relocation Numbers'!AH42*Assumptions!C$21</f>
        <v>17474904.217075437</v>
      </c>
      <c r="AI42" s="53">
        <f>'Temporary Relocation Numbers'!AI42*Assumptions!D$21</f>
        <v>33448188.029960927</v>
      </c>
      <c r="AJ42" s="53">
        <f>'Temporary Relocation Numbers'!AJ42*Assumptions!E$21</f>
        <v>26406459.608560842</v>
      </c>
      <c r="AK42" s="53">
        <f>'Temporary Relocation Numbers'!AK42*Assumptions!F$21</f>
        <v>12207005.102338299</v>
      </c>
      <c r="AL42" s="53">
        <f>'Temporary Relocation Numbers'!AL42*Assumptions!G$21</f>
        <v>7501694.3455176866</v>
      </c>
      <c r="AM42" s="53">
        <f>'Temporary Relocation Numbers'!AM42*Assumptions!H$21</f>
        <v>3953614.3594383034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194363.02181119495</v>
      </c>
      <c r="I43" s="52">
        <f>'Temporary Relocation Numbers'!I43*Assumptions!D$21</f>
        <v>226226.69673471624</v>
      </c>
      <c r="J43" s="52">
        <f>'Temporary Relocation Numbers'!J43*Assumptions!E$21</f>
        <v>155641.58667519616</v>
      </c>
      <c r="K43" s="52">
        <f>'Temporary Relocation Numbers'!K43*Assumptions!F$21</f>
        <v>143889.99836100289</v>
      </c>
      <c r="L43" s="52">
        <f>'Temporary Relocation Numbers'!L43*Assumptions!G$21</f>
        <v>115433.12960403561</v>
      </c>
      <c r="M43" s="52">
        <f>'Temporary Relocation Numbers'!M43*Assumptions!H$21</f>
        <v>48867.052290428466</v>
      </c>
      <c r="N43" s="53">
        <f>'Temporary Relocation Numbers'!N43*Assumptions!C$21</f>
        <v>19031284.649186231</v>
      </c>
      <c r="O43" s="53">
        <f>'Temporary Relocation Numbers'!O43*Assumptions!D$21</f>
        <v>37136600.231337257</v>
      </c>
      <c r="P43" s="53">
        <f>'Temporary Relocation Numbers'!P43*Assumptions!E$21</f>
        <v>29629529.310172327</v>
      </c>
      <c r="Q43" s="53">
        <f>'Temporary Relocation Numbers'!Q43*Assumptions!F$21</f>
        <v>12408512.381021274</v>
      </c>
      <c r="R43" s="53">
        <f>'Temporary Relocation Numbers'!R43*Assumptions!G$21</f>
        <v>7764512.3265407346</v>
      </c>
      <c r="S43" s="53">
        <f>'Temporary Relocation Numbers'!S43*Assumptions!H$21</f>
        <v>4382668.2013188396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180947.24471482722</v>
      </c>
      <c r="AC43" s="52">
        <f>'Temporary Relocation Numbers'!AC43*Assumptions!D$21</f>
        <v>206588.40400535785</v>
      </c>
      <c r="AD43" s="52">
        <f>'Temporary Relocation Numbers'!AD43*Assumptions!E$21</f>
        <v>140638.00854227657</v>
      </c>
      <c r="AE43" s="52">
        <f>'Temporary Relocation Numbers'!AE43*Assumptions!F$21</f>
        <v>143519.74311554423</v>
      </c>
      <c r="AF43" s="52">
        <f>'Temporary Relocation Numbers'!AF43*Assumptions!G$21</f>
        <v>113075.17916167602</v>
      </c>
      <c r="AG43" s="52">
        <f>'Temporary Relocation Numbers'!AG43*Assumptions!H$21</f>
        <v>44695.467927533602</v>
      </c>
      <c r="AH43" s="53">
        <f>'Temporary Relocation Numbers'!AH43*Assumptions!C$21</f>
        <v>17717663.002785683</v>
      </c>
      <c r="AI43" s="53">
        <f>'Temporary Relocation Numbers'!AI43*Assumptions!D$21</f>
        <v>33912845.312741719</v>
      </c>
      <c r="AJ43" s="53">
        <f>'Temporary Relocation Numbers'!AJ43*Assumptions!E$21</f>
        <v>26773294.241234634</v>
      </c>
      <c r="AK43" s="53">
        <f>'Temporary Relocation Numbers'!AK43*Assumptions!F$21</f>
        <v>12376583.012408137</v>
      </c>
      <c r="AL43" s="53">
        <f>'Temporary Relocation Numbers'!AL43*Assumptions!G$21</f>
        <v>7605906.7742363364</v>
      </c>
      <c r="AM43" s="53">
        <f>'Temporary Relocation Numbers'!AM43*Assumptions!H$21</f>
        <v>4008537.385575749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197154.69516180031</v>
      </c>
      <c r="I44" s="52">
        <f>'Temporary Relocation Numbers'!I44*Assumptions!D$21</f>
        <v>229476.03415798032</v>
      </c>
      <c r="J44" s="52">
        <f>'Temporary Relocation Numbers'!J44*Assumptions!E$21</f>
        <v>157877.09662826307</v>
      </c>
      <c r="K44" s="52">
        <f>'Temporary Relocation Numbers'!K44*Assumptions!F$21</f>
        <v>145956.71799779308</v>
      </c>
      <c r="L44" s="52">
        <f>'Temporary Relocation Numbers'!L44*Assumptions!G$21</f>
        <v>117091.11777837879</v>
      </c>
      <c r="M44" s="52">
        <f>'Temporary Relocation Numbers'!M44*Assumptions!H$21</f>
        <v>49568.939132537525</v>
      </c>
      <c r="N44" s="53">
        <f>'Temporary Relocation Numbers'!N44*Assumptions!C$21</f>
        <v>19295664.441747714</v>
      </c>
      <c r="O44" s="53">
        <f>'Temporary Relocation Numbers'!O44*Assumptions!D$21</f>
        <v>37652496.391085967</v>
      </c>
      <c r="P44" s="53">
        <f>'Temporary Relocation Numbers'!P44*Assumptions!E$21</f>
        <v>30041138.350608435</v>
      </c>
      <c r="Q44" s="53">
        <f>'Temporary Relocation Numbers'!Q44*Assumptions!F$21</f>
        <v>12580889.600413626</v>
      </c>
      <c r="R44" s="53">
        <f>'Temporary Relocation Numbers'!R44*Assumptions!G$21</f>
        <v>7872375.783793984</v>
      </c>
      <c r="S44" s="53">
        <f>'Temporary Relocation Numbers'!S44*Assumptions!H$21</f>
        <v>4443551.579991864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183546.22468657594</v>
      </c>
      <c r="AC44" s="52">
        <f>'Temporary Relocation Numbers'!AC44*Assumptions!D$21</f>
        <v>209555.67286458614</v>
      </c>
      <c r="AD44" s="52">
        <f>'Temporary Relocation Numbers'!AD44*Assumptions!E$21</f>
        <v>142658.01922574436</v>
      </c>
      <c r="AE44" s="52">
        <f>'Temporary Relocation Numbers'!AE44*Assumptions!F$21</f>
        <v>145581.14470524891</v>
      </c>
      <c r="AF44" s="52">
        <f>'Temporary Relocation Numbers'!AF44*Assumptions!G$21</f>
        <v>114699.29964168808</v>
      </c>
      <c r="AG44" s="52">
        <f>'Temporary Relocation Numbers'!AG44*Assumptions!H$21</f>
        <v>45337.437503553796</v>
      </c>
      <c r="AH44" s="53">
        <f>'Temporary Relocation Numbers'!AH44*Assumptions!C$21</f>
        <v>17963794.157654993</v>
      </c>
      <c r="AI44" s="53">
        <f>'Temporary Relocation Numbers'!AI44*Assumptions!D$21</f>
        <v>34383957.545795098</v>
      </c>
      <c r="AJ44" s="53">
        <f>'Temporary Relocation Numbers'!AJ44*Assumptions!E$21</f>
        <v>27145224.886388849</v>
      </c>
      <c r="AK44" s="53">
        <f>'Temporary Relocation Numbers'!AK44*Assumptions!F$21</f>
        <v>12548516.673732489</v>
      </c>
      <c r="AL44" s="53">
        <f>'Temporary Relocation Numbers'!AL44*Assumptions!G$21</f>
        <v>7711566.9066068865</v>
      </c>
      <c r="AM44" s="53">
        <f>'Temporary Relocation Numbers'!AM44*Assumptions!H$21</f>
        <v>4064223.3942718999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199986.46585203271</v>
      </c>
      <c r="I45" s="52">
        <f>'Temporary Relocation Numbers'!I45*Assumptions!D$21</f>
        <v>232772.04243770218</v>
      </c>
      <c r="J45" s="52">
        <f>'Temporary Relocation Numbers'!J45*Assumptions!E$21</f>
        <v>160144.71563943604</v>
      </c>
      <c r="K45" s="52">
        <f>'Temporary Relocation Numbers'!K45*Assumptions!F$21</f>
        <v>148053.12232501167</v>
      </c>
      <c r="L45" s="52">
        <f>'Temporary Relocation Numbers'!L45*Assumptions!G$21</f>
        <v>118772.91995478269</v>
      </c>
      <c r="M45" s="52">
        <f>'Temporary Relocation Numbers'!M45*Assumptions!H$21</f>
        <v>50280.907309943774</v>
      </c>
      <c r="N45" s="53">
        <f>'Temporary Relocation Numbers'!N45*Assumptions!C$21</f>
        <v>19563716.95929879</v>
      </c>
      <c r="O45" s="53">
        <f>'Temporary Relocation Numbers'!O45*Assumptions!D$21</f>
        <v>38175559.304010414</v>
      </c>
      <c r="P45" s="53">
        <f>'Temporary Relocation Numbers'!P45*Assumptions!E$21</f>
        <v>30458465.402977675</v>
      </c>
      <c r="Q45" s="53">
        <f>'Temporary Relocation Numbers'!Q45*Assumptions!F$21</f>
        <v>12755661.45865172</v>
      </c>
      <c r="R45" s="53">
        <f>'Temporary Relocation Numbers'!R45*Assumptions!G$21</f>
        <v>7981737.6642477317</v>
      </c>
      <c r="S45" s="53">
        <f>'Temporary Relocation Numbers'!S45*Assumptions!H$21</f>
        <v>4505280.7415597746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186182.53430600293</v>
      </c>
      <c r="AC45" s="52">
        <f>'Temporary Relocation Numbers'!AC45*Assumptions!D$21</f>
        <v>212565.56117540141</v>
      </c>
      <c r="AD45" s="52">
        <f>'Temporary Relocation Numbers'!AD45*Assumptions!E$21</f>
        <v>144707.04370998777</v>
      </c>
      <c r="AE45" s="52">
        <f>'Temporary Relocation Numbers'!AE45*Assumptions!F$21</f>
        <v>147672.15460125203</v>
      </c>
      <c r="AF45" s="52">
        <f>'Temporary Relocation Numbers'!AF45*Assumptions!G$21</f>
        <v>116346.74767557312</v>
      </c>
      <c r="AG45" s="52">
        <f>'Temporary Relocation Numbers'!AG45*Assumptions!H$21</f>
        <v>45988.627811689446</v>
      </c>
      <c r="AH45" s="53">
        <f>'Temporary Relocation Numbers'!AH45*Assumptions!C$21</f>
        <v>18213344.530137137</v>
      </c>
      <c r="AI45" s="53">
        <f>'Temporary Relocation Numbers'!AI45*Assumptions!D$21</f>
        <v>34861614.400335871</v>
      </c>
      <c r="AJ45" s="53">
        <f>'Temporary Relocation Numbers'!AJ45*Assumptions!E$21</f>
        <v>27522322.33707542</v>
      </c>
      <c r="AK45" s="53">
        <f>'Temporary Relocation Numbers'!AK45*Assumptions!F$21</f>
        <v>12722838.812059481</v>
      </c>
      <c r="AL45" s="53">
        <f>'Temporary Relocation Numbers'!AL45*Assumptions!G$21</f>
        <v>7818694.8539144248</v>
      </c>
      <c r="AM45" s="53">
        <f>'Temporary Relocation Numbers'!AM45*Assumptions!H$21</f>
        <v>4120682.9847676517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202858.90980766958</v>
      </c>
      <c r="I46" s="52">
        <f>'Temporary Relocation Numbers'!I46*Assumptions!D$21</f>
        <v>236115.39191634208</v>
      </c>
      <c r="J46" s="52">
        <f>'Temporary Relocation Numbers'!J46*Assumptions!E$21</f>
        <v>162444.90489727329</v>
      </c>
      <c r="K46" s="52">
        <f>'Temporary Relocation Numbers'!K46*Assumptions!F$21</f>
        <v>150179.63770955923</v>
      </c>
      <c r="L46" s="52">
        <f>'Temporary Relocation Numbers'!L46*Assumptions!G$21</f>
        <v>120478.87817832507</v>
      </c>
      <c r="M46" s="52">
        <f>'Temporary Relocation Numbers'!M46*Assumptions!H$21</f>
        <v>51003.101622799142</v>
      </c>
      <c r="N46" s="53">
        <f>'Temporary Relocation Numbers'!N46*Assumptions!C$21</f>
        <v>19835493.222791977</v>
      </c>
      <c r="O46" s="53">
        <f>'Temporary Relocation Numbers'!O46*Assumptions!D$21</f>
        <v>38705888.529586084</v>
      </c>
      <c r="P46" s="53">
        <f>'Temporary Relocation Numbers'!P46*Assumptions!E$21</f>
        <v>30881589.901056413</v>
      </c>
      <c r="Q46" s="53">
        <f>'Temporary Relocation Numbers'!Q46*Assumptions!F$21</f>
        <v>12932861.221704349</v>
      </c>
      <c r="R46" s="53">
        <f>'Temporary Relocation Numbers'!R46*Assumptions!G$21</f>
        <v>8092618.7837755335</v>
      </c>
      <c r="S46" s="53">
        <f>'Temporary Relocation Numbers'!S46*Assumptions!H$21</f>
        <v>4567867.4355134992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188856.70974599558</v>
      </c>
      <c r="AC46" s="52">
        <f>'Temporary Relocation Numbers'!AC46*Assumptions!D$21</f>
        <v>215618.68108915896</v>
      </c>
      <c r="AD46" s="52">
        <f>'Temporary Relocation Numbers'!AD46*Assumptions!E$21</f>
        <v>146785.49872579059</v>
      </c>
      <c r="AE46" s="52">
        <f>'Temporary Relocation Numbers'!AE46*Assumptions!F$21</f>
        <v>149793.19807333418</v>
      </c>
      <c r="AF46" s="52">
        <f>'Temporary Relocation Numbers'!AF46*Assumptions!G$21</f>
        <v>118017.85832146039</v>
      </c>
      <c r="AG46" s="52">
        <f>'Temporary Relocation Numbers'!AG46*Assumptions!H$21</f>
        <v>46649.171291084007</v>
      </c>
      <c r="AH46" s="53">
        <f>'Temporary Relocation Numbers'!AH46*Assumptions!C$21</f>
        <v>18466361.619497661</v>
      </c>
      <c r="AI46" s="53">
        <f>'Temporary Relocation Numbers'!AI46*Assumptions!D$21</f>
        <v>35345906.793278106</v>
      </c>
      <c r="AJ46" s="53">
        <f>'Temporary Relocation Numbers'!AJ46*Assumptions!E$21</f>
        <v>27904658.369792871</v>
      </c>
      <c r="AK46" s="53">
        <f>'Temporary Relocation Numbers'!AK46*Assumptions!F$21</f>
        <v>12899582.607758498</v>
      </c>
      <c r="AL46" s="53">
        <f>'Temporary Relocation Numbers'!AL46*Assumptions!G$21</f>
        <v>7927311.0068270369</v>
      </c>
      <c r="AM46" s="53">
        <f>'Temporary Relocation Numbers'!AM46*Assumptions!H$21</f>
        <v>4177926.9035469932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205772.61122662091</v>
      </c>
      <c r="I47" s="52">
        <f>'Temporary Relocation Numbers'!I47*Assumptions!D$21</f>
        <v>239506.76256461753</v>
      </c>
      <c r="J47" s="52">
        <f>'Temporary Relocation Numbers'!J47*Assumptions!E$21</f>
        <v>164778.13221447292</v>
      </c>
      <c r="K47" s="52">
        <f>'Temporary Relocation Numbers'!K47*Assumptions!F$21</f>
        <v>152336.69664232587</v>
      </c>
      <c r="L47" s="52">
        <f>'Temporary Relocation Numbers'!L47*Assumptions!G$21</f>
        <v>122209.33940694286</v>
      </c>
      <c r="M47" s="52">
        <f>'Temporary Relocation Numbers'!M47*Assumptions!H$21</f>
        <v>51735.668951047926</v>
      </c>
      <c r="N47" s="53">
        <f>'Temporary Relocation Numbers'!N47*Assumptions!C$21</f>
        <v>20111044.961955354</v>
      </c>
      <c r="O47" s="53">
        <f>'Temporary Relocation Numbers'!O47*Assumptions!D$21</f>
        <v>39243585.010354012</v>
      </c>
      <c r="P47" s="53">
        <f>'Temporary Relocation Numbers'!P47*Assumptions!E$21</f>
        <v>31310592.382103302</v>
      </c>
      <c r="Q47" s="53">
        <f>'Temporary Relocation Numbers'!Q47*Assumptions!F$21</f>
        <v>13112522.61766623</v>
      </c>
      <c r="R47" s="53">
        <f>'Temporary Relocation Numbers'!R47*Assumptions!G$21</f>
        <v>8205040.2474219874</v>
      </c>
      <c r="S47" s="53">
        <f>'Temporary Relocation Numbers'!S47*Assumptions!H$21</f>
        <v>4631323.5745661557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191569.29488059526</v>
      </c>
      <c r="AC47" s="52">
        <f>'Temporary Relocation Numbers'!AC47*Assumptions!D$21</f>
        <v>218715.65354966134</v>
      </c>
      <c r="AD47" s="52">
        <f>'Temporary Relocation Numbers'!AD47*Assumptions!E$21</f>
        <v>148893.80698952079</v>
      </c>
      <c r="AE47" s="52">
        <f>'Temporary Relocation Numbers'!AE47*Assumptions!F$21</f>
        <v>151944.70649950748</v>
      </c>
      <c r="AF47" s="52">
        <f>'Temporary Relocation Numbers'!AF47*Assumptions!G$21</f>
        <v>119712.97144998332</v>
      </c>
      <c r="AG47" s="52">
        <f>'Temporary Relocation Numbers'!AG47*Assumptions!H$21</f>
        <v>47319.202283129656</v>
      </c>
      <c r="AH47" s="53">
        <f>'Temporary Relocation Numbers'!AH47*Assumptions!C$21</f>
        <v>18722893.584854871</v>
      </c>
      <c r="AI47" s="53">
        <f>'Temporary Relocation Numbers'!AI47*Assumptions!D$21</f>
        <v>35836926.904540233</v>
      </c>
      <c r="AJ47" s="53">
        <f>'Temporary Relocation Numbers'!AJ47*Assumptions!E$21</f>
        <v>28292305.758148264</v>
      </c>
      <c r="AK47" s="53">
        <f>'Temporary Relocation Numbers'!AK47*Assumptions!F$21</f>
        <v>13078781.702135703</v>
      </c>
      <c r="AL47" s="53">
        <f>'Temporary Relocation Numbers'!AL47*Assumptions!G$21</f>
        <v>8037436.0392769594</v>
      </c>
      <c r="AM47" s="53">
        <f>'Temporary Relocation Numbers'!AM47*Assumptions!H$21</f>
        <v>4235966.0463824747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208728.16269774316</v>
      </c>
      <c r="I48" s="52">
        <f>'Temporary Relocation Numbers'!I48*Assumptions!D$21</f>
        <v>242946.84411979592</v>
      </c>
      <c r="J48" s="52">
        <f>'Temporary Relocation Numbers'!J48*Assumptions!E$21</f>
        <v>167144.87212301651</v>
      </c>
      <c r="K48" s="52">
        <f>'Temporary Relocation Numbers'!K48*Assumptions!F$21</f>
        <v>154524.73782615128</v>
      </c>
      <c r="L48" s="52">
        <f>'Temporary Relocation Numbers'!L48*Assumptions!G$21</f>
        <v>123964.65558199633</v>
      </c>
      <c r="M48" s="52">
        <f>'Temporary Relocation Numbers'!M48*Assumptions!H$21</f>
        <v>52478.758284299227</v>
      </c>
      <c r="N48" s="53">
        <f>'Temporary Relocation Numbers'!N48*Assumptions!C$21</f>
        <v>20390424.625138726</v>
      </c>
      <c r="O48" s="53">
        <f>'Temporary Relocation Numbers'!O48*Assumptions!D$21</f>
        <v>39788751.091134079</v>
      </c>
      <c r="P48" s="53">
        <f>'Temporary Relocation Numbers'!P48*Assumptions!E$21</f>
        <v>31745554.502188656</v>
      </c>
      <c r="Q48" s="53">
        <f>'Temporary Relocation Numbers'!Q48*Assumptions!F$21</f>
        <v>13294679.84317779</v>
      </c>
      <c r="R48" s="53">
        <f>'Temporary Relocation Numbers'!R48*Assumptions!G$21</f>
        <v>8319023.4534198493</v>
      </c>
      <c r="S48" s="53">
        <f>'Temporary Relocation Numbers'!S48*Assumptions!H$21</f>
        <v>4695661.2369205095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194320.84139561054</v>
      </c>
      <c r="AC48" s="52">
        <f>'Temporary Relocation Numbers'!AC48*Assumptions!D$21</f>
        <v>221857.10841944601</v>
      </c>
      <c r="AD48" s="52">
        <f>'Temporary Relocation Numbers'!AD48*Assumptions!E$21</f>
        <v>151032.39728910264</v>
      </c>
      <c r="AE48" s="52">
        <f>'Temporary Relocation Numbers'!AE48*Assumptions!F$21</f>
        <v>154127.117453749</v>
      </c>
      <c r="AF48" s="52">
        <f>'Temporary Relocation Numbers'!AF48*Assumptions!G$21</f>
        <v>121432.43181340242</v>
      </c>
      <c r="AG48" s="52">
        <f>'Temporary Relocation Numbers'!AG48*Assumptions!H$21</f>
        <v>47998.857058789836</v>
      </c>
      <c r="AH48" s="53">
        <f>'Temporary Relocation Numbers'!AH48*Assumptions!C$21</f>
        <v>18982989.254346441</v>
      </c>
      <c r="AI48" s="53">
        <f>'Temporary Relocation Numbers'!AI48*Assumptions!D$21</f>
        <v>36334768.194590449</v>
      </c>
      <c r="AJ48" s="53">
        <f>'Temporary Relocation Numbers'!AJ48*Assumptions!E$21</f>
        <v>28685338.286708828</v>
      </c>
      <c r="AK48" s="53">
        <f>'Temporary Relocation Numbers'!AK48*Assumptions!F$21</f>
        <v>13260470.20383732</v>
      </c>
      <c r="AL48" s="53">
        <f>'Temporary Relocation Numbers'!AL48*Assumptions!G$21</f>
        <v>8149090.9123956366</v>
      </c>
      <c r="AM48" s="53">
        <f>'Temporary Relocation Numbers'!AM48*Assumptions!H$21</f>
        <v>4294811.4604091095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211726.16532136037</v>
      </c>
      <c r="I49" s="52">
        <f>'Temporary Relocation Numbers'!I49*Assumptions!D$21</f>
        <v>246436.33622597315</v>
      </c>
      <c r="J49" s="52">
        <f>'Temporary Relocation Numbers'!J49*Assumptions!E$21</f>
        <v>169545.60597067943</v>
      </c>
      <c r="K49" s="52">
        <f>'Temporary Relocation Numbers'!K49*Assumptions!F$21</f>
        <v>156744.20626504809</v>
      </c>
      <c r="L49" s="52">
        <f>'Temporary Relocation Numbers'!L49*Assumptions!G$21</f>
        <v>125745.18369984694</v>
      </c>
      <c r="M49" s="52">
        <f>'Temporary Relocation Numbers'!M49*Assumptions!H$21</f>
        <v>53232.52075212841</v>
      </c>
      <c r="N49" s="53">
        <f>'Temporary Relocation Numbers'!N49*Assumptions!C$21</f>
        <v>20673685.389296617</v>
      </c>
      <c r="O49" s="53">
        <f>'Temporary Relocation Numbers'!O49*Assumptions!D$21</f>
        <v>40341490.538505256</v>
      </c>
      <c r="P49" s="53">
        <f>'Temporary Relocation Numbers'!P49*Assumptions!E$21</f>
        <v>32186559.051736861</v>
      </c>
      <c r="Q49" s="53">
        <f>'Temporary Relocation Numbers'!Q49*Assumptions!F$21</f>
        <v>13479367.569934113</v>
      </c>
      <c r="R49" s="53">
        <f>'Temporary Relocation Numbers'!R49*Assumptions!G$21</f>
        <v>8434590.0972629562</v>
      </c>
      <c r="S49" s="53">
        <f>'Temporary Relocation Numbers'!S49*Assumptions!H$21</f>
        <v>4760892.6685679331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197111.90890081902</v>
      </c>
      <c r="AC49" s="52">
        <f>'Temporary Relocation Numbers'!AC49*Assumptions!D$21</f>
        <v>225043.6846078868</v>
      </c>
      <c r="AD49" s="52">
        <f>'Temporary Relocation Numbers'!AD49*Assumptions!E$21</f>
        <v>153201.7045712235</v>
      </c>
      <c r="AE49" s="52">
        <f>'Temporary Relocation Numbers'!AE49*Assumptions!F$21</f>
        <v>156340.87479499492</v>
      </c>
      <c r="AF49" s="52">
        <f>'Temporary Relocation Numbers'!AF49*Assumptions!G$21</f>
        <v>123176.58911572097</v>
      </c>
      <c r="AG49" s="52">
        <f>'Temporary Relocation Numbers'!AG49*Assumptions!H$21</f>
        <v>48688.273846313896</v>
      </c>
      <c r="AH49" s="53">
        <f>'Temporary Relocation Numbers'!AH49*Assumptions!C$21</f>
        <v>19246698.134423312</v>
      </c>
      <c r="AI49" s="53">
        <f>'Temporary Relocation Numbers'!AI49*Assumptions!D$21</f>
        <v>36839525.422235951</v>
      </c>
      <c r="AJ49" s="53">
        <f>'Temporary Relocation Numbers'!AJ49*Assumptions!E$21</f>
        <v>29083830.765046097</v>
      </c>
      <c r="AK49" s="53">
        <f>'Temporary Relocation Numbers'!AK49*Assumptions!F$21</f>
        <v>13444682.69534184</v>
      </c>
      <c r="AL49" s="53">
        <f>'Temporary Relocation Numbers'!AL49*Assumptions!G$21</f>
        <v>8262296.8785034465</v>
      </c>
      <c r="AM49" s="53">
        <f>'Temporary Relocation Numbers'!AM49*Assumptions!H$21</f>
        <v>4354474.3462270778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214767.22883151556</v>
      </c>
      <c r="I50" s="52">
        <f>'Temporary Relocation Numbers'!I50*Assumptions!D$21</f>
        <v>249975.94857636769</v>
      </c>
      <c r="J50" s="52">
        <f>'Temporary Relocation Numbers'!J50*Assumptions!E$21</f>
        <v>171980.82201892743</v>
      </c>
      <c r="K50" s="52">
        <f>'Temporary Relocation Numbers'!K50*Assumptions!F$21</f>
        <v>158995.55335470694</v>
      </c>
      <c r="L50" s="52">
        <f>'Temporary Relocation Numbers'!L50*Assumptions!G$21</f>
        <v>127551.28588446336</v>
      </c>
      <c r="M50" s="52">
        <f>'Temporary Relocation Numbers'!M50*Assumptions!H$21</f>
        <v>53997.109654813932</v>
      </c>
      <c r="N50" s="53">
        <f>'Temporary Relocation Numbers'!N50*Assumptions!C$21</f>
        <v>20960881.170109946</v>
      </c>
      <c r="O50" s="53">
        <f>'Temporary Relocation Numbers'!O50*Assumptions!D$21</f>
        <v>40901908.560556509</v>
      </c>
      <c r="P50" s="53">
        <f>'Temporary Relocation Numbers'!P50*Assumptions!E$21</f>
        <v>32633689.97128465</v>
      </c>
      <c r="Q50" s="53">
        <f>'Temporary Relocation Numbers'!Q50*Assumptions!F$21</f>
        <v>13666620.951284366</v>
      </c>
      <c r="R50" s="53">
        <f>'Temporary Relocation Numbers'!R50*Assumptions!G$21</f>
        <v>8551762.1758357454</v>
      </c>
      <c r="S50" s="53">
        <f>'Temporary Relocation Numbers'!S50*Assumptions!H$21</f>
        <v>4827030.2856193054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199943.06504378081</v>
      </c>
      <c r="AC50" s="52">
        <f>'Temporary Relocation Numbers'!AC50*Assumptions!D$21</f>
        <v>228276.03020113541</v>
      </c>
      <c r="AD50" s="52">
        <f>'Temporary Relocation Numbers'!AD50*Assumptions!E$21</f>
        <v>155402.17002979343</v>
      </c>
      <c r="AE50" s="52">
        <f>'Temporary Relocation Numbers'!AE50*Assumptions!F$21</f>
        <v>158586.42875741218</v>
      </c>
      <c r="AF50" s="52">
        <f>'Temporary Relocation Numbers'!AF50*Assumptions!G$21</f>
        <v>124945.79808380787</v>
      </c>
      <c r="AG50" s="52">
        <f>'Temporary Relocation Numbers'!AG50*Assumptions!H$21</f>
        <v>49387.592859350079</v>
      </c>
      <c r="AH50" s="53">
        <f>'Temporary Relocation Numbers'!AH50*Assumptions!C$21</f>
        <v>19514070.419272725</v>
      </c>
      <c r="AI50" s="53">
        <f>'Temporary Relocation Numbers'!AI50*Assumptions!D$21</f>
        <v>37351294.662659302</v>
      </c>
      <c r="AJ50" s="53">
        <f>'Temporary Relocation Numbers'!AJ50*Assumptions!E$21</f>
        <v>29487859.041975114</v>
      </c>
      <c r="AK50" s="53">
        <f>'Temporary Relocation Numbers'!AK50*Assumptions!F$21</f>
        <v>13631454.239542428</v>
      </c>
      <c r="AL50" s="53">
        <f>'Temporary Relocation Numbers'!AL50*Assumptions!G$21</f>
        <v>8377075.4851548681</v>
      </c>
      <c r="AM50" s="53">
        <f>'Temporary Relocation Numbers'!AM50*Assumptions!H$21</f>
        <v>4414966.0600336445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223839.26566227872</v>
      </c>
      <c r="I51" s="52">
        <f>'Temporary Relocation Numbers'!I51*Assumptions!D$21</f>
        <v>260535.24584265982</v>
      </c>
      <c r="J51" s="52">
        <f>'Temporary Relocation Numbers'!J51*Assumptions!E$21</f>
        <v>179245.50741822834</v>
      </c>
      <c r="K51" s="52">
        <f>'Temporary Relocation Numbers'!K51*Assumptions!F$21</f>
        <v>165711.72473620312</v>
      </c>
      <c r="L51" s="52">
        <f>'Temporary Relocation Numbers'!L51*Assumptions!G$21</f>
        <v>132939.21201104589</v>
      </c>
      <c r="M51" s="52">
        <f>'Temporary Relocation Numbers'!M51*Assumptions!H$21</f>
        <v>56278.01522038105</v>
      </c>
      <c r="N51" s="53">
        <f>'Temporary Relocation Numbers'!N51*Assumptions!C$21</f>
        <v>21836143.832945686</v>
      </c>
      <c r="O51" s="53">
        <f>'Temporary Relocation Numbers'!O51*Assumptions!D$21</f>
        <v>42609847.893413715</v>
      </c>
      <c r="P51" s="53">
        <f>'Temporary Relocation Numbers'!P51*Assumptions!E$21</f>
        <v>33996373.636661902</v>
      </c>
      <c r="Q51" s="53">
        <f>'Temporary Relocation Numbers'!Q51*Assumptions!F$21</f>
        <v>14237297.486717682</v>
      </c>
      <c r="R51" s="53">
        <f>'Temporary Relocation Numbers'!R51*Assumptions!G$21</f>
        <v>8908857.761332104</v>
      </c>
      <c r="S51" s="53">
        <f>'Temporary Relocation Numbers'!S51*Assumptions!H$21</f>
        <v>5028592.3930084063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208388.91062274409</v>
      </c>
      <c r="AC51" s="52">
        <f>'Temporary Relocation Numbers'!AC51*Assumptions!D$21</f>
        <v>237918.69572712091</v>
      </c>
      <c r="AD51" s="52">
        <f>'Temporary Relocation Numbers'!AD51*Assumptions!E$21</f>
        <v>161966.55239744415</v>
      </c>
      <c r="AE51" s="52">
        <f>'Temporary Relocation Numbers'!AE51*Assumptions!F$21</f>
        <v>165285.31820332061</v>
      </c>
      <c r="AF51" s="52">
        <f>'Temporary Relocation Numbers'!AF51*Assumptions!G$21</f>
        <v>130223.66514123791</v>
      </c>
      <c r="AG51" s="52">
        <f>'Temporary Relocation Numbers'!AG51*Assumptions!H$21</f>
        <v>51473.78666014754</v>
      </c>
      <c r="AH51" s="53">
        <f>'Temporary Relocation Numbers'!AH51*Assumptions!C$21</f>
        <v>20328918.664407216</v>
      </c>
      <c r="AI51" s="53">
        <f>'Temporary Relocation Numbers'!AI51*Assumptions!D$21</f>
        <v>38910971.15533559</v>
      </c>
      <c r="AJ51" s="53">
        <f>'Temporary Relocation Numbers'!AJ51*Assumptions!E$21</f>
        <v>30719182.373133939</v>
      </c>
      <c r="AK51" s="53">
        <f>'Temporary Relocation Numbers'!AK51*Assumptions!F$21</f>
        <v>14200662.320023278</v>
      </c>
      <c r="AL51" s="53">
        <f>'Temporary Relocation Numbers'!AL51*Assumptions!G$21</f>
        <v>8726876.6856105179</v>
      </c>
      <c r="AM51" s="53">
        <f>'Temporary Relocation Numbers'!AM51*Assumptions!H$21</f>
        <v>4599321.618307827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227054.31195526902</v>
      </c>
      <c r="I52" s="52">
        <f>'Temporary Relocation Numbers'!I52*Assumptions!D$21</f>
        <v>264277.3635352882</v>
      </c>
      <c r="J52" s="52">
        <f>'Temporary Relocation Numbers'!J52*Assumptions!E$21</f>
        <v>181820.0450108847</v>
      </c>
      <c r="K52" s="52">
        <f>'Temporary Relocation Numbers'!K52*Assumptions!F$21</f>
        <v>168091.87401314892</v>
      </c>
      <c r="L52" s="52">
        <f>'Temporary Relocation Numbers'!L52*Assumptions!G$21</f>
        <v>134848.64340372215</v>
      </c>
      <c r="M52" s="52">
        <f>'Temporary Relocation Numbers'!M52*Assumptions!H$21</f>
        <v>57086.347144075473</v>
      </c>
      <c r="N52" s="53">
        <f>'Temporary Relocation Numbers'!N52*Assumptions!C$21</f>
        <v>22139488.314588126</v>
      </c>
      <c r="O52" s="53">
        <f>'Temporary Relocation Numbers'!O52*Assumptions!D$21</f>
        <v>43201777.600461587</v>
      </c>
      <c r="P52" s="53">
        <f>'Temporary Relocation Numbers'!P52*Assumptions!E$21</f>
        <v>34468646.232841469</v>
      </c>
      <c r="Q52" s="53">
        <f>'Temporary Relocation Numbers'!Q52*Assumptions!F$21</f>
        <v>14435079.91841157</v>
      </c>
      <c r="R52" s="53">
        <f>'Temporary Relocation Numbers'!R52*Assumptions!G$21</f>
        <v>9032618.2961734273</v>
      </c>
      <c r="S52" s="53">
        <f>'Temporary Relocation Numbers'!S52*Assumptions!H$21</f>
        <v>5098448.8550521666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211382.04050375783</v>
      </c>
      <c r="AC52" s="52">
        <f>'Temporary Relocation Numbers'!AC52*Assumptions!D$21</f>
        <v>241335.96757380685</v>
      </c>
      <c r="AD52" s="52">
        <f>'Temporary Relocation Numbers'!AD52*Assumptions!E$21</f>
        <v>164292.90904596655</v>
      </c>
      <c r="AE52" s="52">
        <f>'Temporary Relocation Numbers'!AE52*Assumptions!F$21</f>
        <v>167659.34292147291</v>
      </c>
      <c r="AF52" s="52">
        <f>'Temporary Relocation Numbers'!AF52*Assumptions!G$21</f>
        <v>132094.09261352787</v>
      </c>
      <c r="AG52" s="52">
        <f>'Temporary Relocation Numbers'!AG52*Assumptions!H$21</f>
        <v>52213.114527839753</v>
      </c>
      <c r="AH52" s="53">
        <f>'Temporary Relocation Numbers'!AH52*Assumptions!C$21</f>
        <v>20611324.996852323</v>
      </c>
      <c r="AI52" s="53">
        <f>'Temporary Relocation Numbers'!AI52*Assumptions!D$21</f>
        <v>39451516.613618858</v>
      </c>
      <c r="AJ52" s="53">
        <f>'Temporary Relocation Numbers'!AJ52*Assumptions!E$21</f>
        <v>31145928.712814957</v>
      </c>
      <c r="AK52" s="53">
        <f>'Temporary Relocation Numbers'!AK52*Assumptions!F$21</f>
        <v>14397935.821397975</v>
      </c>
      <c r="AL52" s="53">
        <f>'Temporary Relocation Numbers'!AL52*Assumptions!G$21</f>
        <v>8848109.1662539095</v>
      </c>
      <c r="AM52" s="53">
        <f>'Temporary Relocation Numbers'!AM52*Assumptions!H$21</f>
        <v>4663214.7142173462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230315.53657463772</v>
      </c>
      <c r="I53" s="52">
        <f>'Temporary Relocation Numbers'!I53*Assumptions!D$21</f>
        <v>268073.22998187185</v>
      </c>
      <c r="J53" s="52">
        <f>'Temporary Relocation Numbers'!J53*Assumptions!E$21</f>
        <v>184431.56118064167</v>
      </c>
      <c r="K53" s="52">
        <f>'Temporary Relocation Numbers'!K53*Assumptions!F$21</f>
        <v>170506.20983054361</v>
      </c>
      <c r="L53" s="52">
        <f>'Temporary Relocation Numbers'!L53*Assumptions!G$21</f>
        <v>136785.50032561726</v>
      </c>
      <c r="M53" s="52">
        <f>'Temporary Relocation Numbers'!M53*Assumptions!H$21</f>
        <v>57906.289294184338</v>
      </c>
      <c r="N53" s="53">
        <f>'Temporary Relocation Numbers'!N53*Assumptions!C$21</f>
        <v>22447046.8129199</v>
      </c>
      <c r="O53" s="53">
        <f>'Temporary Relocation Numbers'!O53*Assumptions!D$21</f>
        <v>43801930.307482645</v>
      </c>
      <c r="P53" s="53">
        <f>'Temporary Relocation Numbers'!P53*Assumptions!E$21</f>
        <v>34947479.570101425</v>
      </c>
      <c r="Q53" s="53">
        <f>'Temporary Relocation Numbers'!Q53*Assumptions!F$21</f>
        <v>14635609.914404314</v>
      </c>
      <c r="R53" s="53">
        <f>'Temporary Relocation Numbers'!R53*Assumptions!G$21</f>
        <v>9158098.094066713</v>
      </c>
      <c r="S53" s="53">
        <f>'Temporary Relocation Numbers'!S53*Assumptions!H$21</f>
        <v>5169275.752738324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214418.16128317322</v>
      </c>
      <c r="AC53" s="52">
        <f>'Temporary Relocation Numbers'!AC53*Assumptions!D$21</f>
        <v>244802.32235127487</v>
      </c>
      <c r="AD53" s="52">
        <f>'Temporary Relocation Numbers'!AD53*Assumptions!E$21</f>
        <v>166652.67960110126</v>
      </c>
      <c r="AE53" s="52">
        <f>'Temporary Relocation Numbers'!AE53*Assumptions!F$21</f>
        <v>170067.46621186176</v>
      </c>
      <c r="AF53" s="52">
        <f>'Temporary Relocation Numbers'!AF53*Assumptions!G$21</f>
        <v>133991.38539424937</v>
      </c>
      <c r="AG53" s="52">
        <f>'Temporary Relocation Numbers'!AG53*Assumptions!H$21</f>
        <v>52963.061503458761</v>
      </c>
      <c r="AH53" s="53">
        <f>'Temporary Relocation Numbers'!AH53*Assumptions!C$21</f>
        <v>20897654.476313826</v>
      </c>
      <c r="AI53" s="53">
        <f>'Temporary Relocation Numbers'!AI53*Assumptions!D$21</f>
        <v>39999571.249488659</v>
      </c>
      <c r="AJ53" s="53">
        <f>'Temporary Relocation Numbers'!AJ53*Assumptions!E$21</f>
        <v>31578603.349552155</v>
      </c>
      <c r="AK53" s="53">
        <f>'Temporary Relocation Numbers'!AK53*Assumptions!F$21</f>
        <v>14597949.817086782</v>
      </c>
      <c r="AL53" s="53">
        <f>'Temporary Relocation Numbers'!AL53*Assumptions!G$21</f>
        <v>8971025.7905941233</v>
      </c>
      <c r="AM53" s="53">
        <f>'Temporary Relocation Numbers'!AM53*Assumptions!H$21</f>
        <v>4727995.4035686152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233623.60278854126</v>
      </c>
      <c r="I54" s="52">
        <f>'Temporary Relocation Numbers'!I54*Assumptions!D$21</f>
        <v>271923.61718606995</v>
      </c>
      <c r="J54" s="52">
        <f>'Temporary Relocation Numbers'!J54*Assumptions!E$21</f>
        <v>187080.58705789267</v>
      </c>
      <c r="K54" s="52">
        <f>'Temporary Relocation Numbers'!K54*Assumptions!F$21</f>
        <v>172955.22321622274</v>
      </c>
      <c r="L54" s="52">
        <f>'Temporary Relocation Numbers'!L54*Assumptions!G$21</f>
        <v>138750.17669486612</v>
      </c>
      <c r="M54" s="52">
        <f>'Temporary Relocation Numbers'!M54*Assumptions!H$21</f>
        <v>58738.008430615817</v>
      </c>
      <c r="N54" s="53">
        <f>'Temporary Relocation Numbers'!N54*Assumptions!C$21</f>
        <v>22758877.868437819</v>
      </c>
      <c r="O54" s="53">
        <f>'Temporary Relocation Numbers'!O54*Assumptions!D$21</f>
        <v>44410420.247176766</v>
      </c>
      <c r="P54" s="53">
        <f>'Temporary Relocation Numbers'!P54*Assumptions!E$21</f>
        <v>35432964.789286852</v>
      </c>
      <c r="Q54" s="53">
        <f>'Temporary Relocation Numbers'!Q54*Assumptions!F$21</f>
        <v>14838925.643452937</v>
      </c>
      <c r="R54" s="53">
        <f>'Temporary Relocation Numbers'!R54*Assumptions!G$21</f>
        <v>9285321.0387600772</v>
      </c>
      <c r="S54" s="53">
        <f>'Temporary Relocation Numbers'!S54*Assumptions!H$21</f>
        <v>5241086.5672153458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217497.89044750735</v>
      </c>
      <c r="AC54" s="52">
        <f>'Temporary Relocation Numbers'!AC54*Assumptions!D$21</f>
        <v>248318.46504707137</v>
      </c>
      <c r="AD54" s="52">
        <f>'Temporary Relocation Numbers'!AD54*Assumptions!E$21</f>
        <v>169046.34399319594</v>
      </c>
      <c r="AE54" s="52">
        <f>'Temporary Relocation Numbers'!AE54*Assumptions!F$21</f>
        <v>172510.17783881843</v>
      </c>
      <c r="AF54" s="52">
        <f>'Temporary Relocation Numbers'!AF54*Assumptions!G$21</f>
        <v>135915.92935497861</v>
      </c>
      <c r="AG54" s="52">
        <f>'Temporary Relocation Numbers'!AG54*Assumptions!H$21</f>
        <v>53723.780111287932</v>
      </c>
      <c r="AH54" s="53">
        <f>'Temporary Relocation Numbers'!AH54*Assumptions!C$21</f>
        <v>21187961.602570049</v>
      </c>
      <c r="AI54" s="53">
        <f>'Temporary Relocation Numbers'!AI54*Assumptions!D$21</f>
        <v>40555239.37932983</v>
      </c>
      <c r="AJ54" s="53">
        <f>'Temporary Relocation Numbers'!AJ54*Assumptions!E$21</f>
        <v>32017288.638371751</v>
      </c>
      <c r="AK54" s="53">
        <f>'Temporary Relocation Numbers'!AK54*Assumptions!F$21</f>
        <v>14800742.377631532</v>
      </c>
      <c r="AL54" s="53">
        <f>'Temporary Relocation Numbers'!AL54*Assumptions!G$21</f>
        <v>9095649.9545063768</v>
      </c>
      <c r="AM54" s="53">
        <f>'Temporary Relocation Numbers'!AM54*Assumptions!H$21</f>
        <v>4793676.0166784907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236979.1833917835</v>
      </c>
      <c r="I55" s="52">
        <f>'Temporary Relocation Numbers'!I55*Assumptions!D$21</f>
        <v>275829.30823997839</v>
      </c>
      <c r="J55" s="52">
        <f>'Temporary Relocation Numbers'!J55*Assumptions!E$21</f>
        <v>189767.6614017587</v>
      </c>
      <c r="K55" s="52">
        <f>'Temporary Relocation Numbers'!K55*Assumptions!F$21</f>
        <v>175439.41225074892</v>
      </c>
      <c r="L55" s="52">
        <f>'Temporary Relocation Numbers'!L55*Assumptions!G$21</f>
        <v>140743.07208752533</v>
      </c>
      <c r="M55" s="52">
        <f>'Temporary Relocation Numbers'!M55*Assumptions!H$21</f>
        <v>59581.673708482704</v>
      </c>
      <c r="N55" s="53">
        <f>'Temporary Relocation Numbers'!N55*Assumptions!C$21</f>
        <v>23075040.834874626</v>
      </c>
      <c r="O55" s="53">
        <f>'Temporary Relocation Numbers'!O55*Assumptions!D$21</f>
        <v>45027363.239147589</v>
      </c>
      <c r="P55" s="53">
        <f>'Temporary Relocation Numbers'!P55*Assumptions!E$21</f>
        <v>35925194.297357954</v>
      </c>
      <c r="Q55" s="53">
        <f>'Temporary Relocation Numbers'!Q55*Assumptions!F$21</f>
        <v>15045065.804549163</v>
      </c>
      <c r="R55" s="53">
        <f>'Temporary Relocation Numbers'!R55*Assumptions!G$21</f>
        <v>9414311.345791148</v>
      </c>
      <c r="S55" s="53">
        <f>'Temporary Relocation Numbers'!S55*Assumptions!H$21</f>
        <v>5313894.9669098165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220621.85435235454</v>
      </c>
      <c r="AC55" s="52">
        <f>'Temporary Relocation Numbers'!AC55*Assumptions!D$21</f>
        <v>251885.11077461392</v>
      </c>
      <c r="AD55" s="52">
        <f>'Temporary Relocation Numbers'!AD55*Assumptions!E$21</f>
        <v>171474.38904592983</v>
      </c>
      <c r="AE55" s="52">
        <f>'Temporary Relocation Numbers'!AE55*Assumptions!F$21</f>
        <v>174987.97460125329</v>
      </c>
      <c r="AF55" s="52">
        <f>'Temporary Relocation Numbers'!AF55*Assumptions!G$21</f>
        <v>137868.11590963945</v>
      </c>
      <c r="AG55" s="52">
        <f>'Temporary Relocation Numbers'!AG55*Assumptions!H$21</f>
        <v>54495.425066346092</v>
      </c>
      <c r="AH55" s="53">
        <f>'Temporary Relocation Numbers'!AH55*Assumptions!C$21</f>
        <v>21482301.632502176</v>
      </c>
      <c r="AI55" s="53">
        <f>'Temporary Relocation Numbers'!AI55*Assumptions!D$21</f>
        <v>41118626.768674962</v>
      </c>
      <c r="AJ55" s="53">
        <f>'Temporary Relocation Numbers'!AJ55*Assumptions!E$21</f>
        <v>32462068.078363784</v>
      </c>
      <c r="AK55" s="53">
        <f>'Temporary Relocation Numbers'!AK55*Assumptions!F$21</f>
        <v>15006352.102444388</v>
      </c>
      <c r="AL55" s="53">
        <f>'Temporary Relocation Numbers'!AL55*Assumptions!G$21</f>
        <v>9222005.3788779639</v>
      </c>
      <c r="AM55" s="53">
        <f>'Temporary Relocation Numbers'!AM55*Assumptions!H$21</f>
        <v>4860269.0551547799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240382.96084264931</v>
      </c>
      <c r="I56" s="52">
        <f>'Temporary Relocation Numbers'!I56*Assumptions!D$21</f>
        <v>279791.09748339473</v>
      </c>
      <c r="J56" s="52">
        <f>'Temporary Relocation Numbers'!J56*Assumptions!E$21</f>
        <v>192493.33070966147</v>
      </c>
      <c r="K56" s="52">
        <f>'Temporary Relocation Numbers'!K56*Assumptions!F$21</f>
        <v>177959.2821687113</v>
      </c>
      <c r="L56" s="52">
        <f>'Temporary Relocation Numbers'!L56*Assumptions!G$21</f>
        <v>142764.59181883902</v>
      </c>
      <c r="M56" s="52">
        <f>'Temporary Relocation Numbers'!M56*Assumptions!H$21</f>
        <v>60437.456712505038</v>
      </c>
      <c r="N56" s="53">
        <f>'Temporary Relocation Numbers'!N56*Assumptions!C$21</f>
        <v>23395595.890496314</v>
      </c>
      <c r="O56" s="53">
        <f>'Temporary Relocation Numbers'!O56*Assumptions!D$21</f>
        <v>45652876.711947538</v>
      </c>
      <c r="P56" s="53">
        <f>'Temporary Relocation Numbers'!P56*Assumptions!E$21</f>
        <v>36424261.784978814</v>
      </c>
      <c r="Q56" s="53">
        <f>'Temporary Relocation Numbers'!Q56*Assumptions!F$21</f>
        <v>15254069.634285416</v>
      </c>
      <c r="R56" s="53">
        <f>'Temporary Relocation Numbers'!R56*Assumptions!G$21</f>
        <v>9545093.5670962129</v>
      </c>
      <c r="S56" s="53">
        <f>'Temporary Relocation Numbers'!S56*Assumptions!H$21</f>
        <v>5387714.8101280853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223790.68834977469</v>
      </c>
      <c r="AC56" s="52">
        <f>'Temporary Relocation Numbers'!AC56*Assumptions!D$21</f>
        <v>255502.98491863126</v>
      </c>
      <c r="AD56" s="52">
        <f>'Temporary Relocation Numbers'!AD56*Assumptions!E$21</f>
        <v>173937.3085753241</v>
      </c>
      <c r="AE56" s="52">
        <f>'Temporary Relocation Numbers'!AE56*Assumptions!F$21</f>
        <v>177501.36043369462</v>
      </c>
      <c r="AF56" s="52">
        <f>'Temporary Relocation Numbers'!AF56*Assumptions!G$21</f>
        <v>139848.34209410881</v>
      </c>
      <c r="AG56" s="52">
        <f>'Temporary Relocation Numbers'!AG56*Assumptions!H$21</f>
        <v>55278.153305853608</v>
      </c>
      <c r="AH56" s="53">
        <f>'Temporary Relocation Numbers'!AH56*Assumptions!C$21</f>
        <v>21780730.590611801</v>
      </c>
      <c r="AI56" s="53">
        <f>'Temporary Relocation Numbers'!AI56*Assumptions!D$21</f>
        <v>41689840.652335748</v>
      </c>
      <c r="AJ56" s="53">
        <f>'Temporary Relocation Numbers'!AJ56*Assumptions!E$21</f>
        <v>32913026.328575324</v>
      </c>
      <c r="AK56" s="53">
        <f>'Temporary Relocation Numbers'!AK56*Assumptions!F$21</f>
        <v>15214818.127154844</v>
      </c>
      <c r="AL56" s="53">
        <f>'Temporary Relocation Numbers'!AL56*Assumptions!G$21</f>
        <v>9350116.1141232047</v>
      </c>
      <c r="AM56" s="53">
        <f>'Temporary Relocation Numbers'!AM56*Assumptions!H$21</f>
        <v>4927787.1942757647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243835.62740170251</v>
      </c>
      <c r="I57" s="52">
        <f>'Temporary Relocation Numbers'!I57*Assumptions!D$21</f>
        <v>283809.7906653714</v>
      </c>
      <c r="J57" s="52">
        <f>'Temporary Relocation Numbers'!J57*Assumptions!E$21</f>
        <v>195258.14932846979</v>
      </c>
      <c r="K57" s="52">
        <f>'Temporary Relocation Numbers'!K57*Assumptions!F$21</f>
        <v>180515.34546148035</v>
      </c>
      <c r="L57" s="52">
        <f>'Temporary Relocation Numbers'!L57*Assumptions!G$21</f>
        <v>144815.14702567187</v>
      </c>
      <c r="M57" s="52">
        <f>'Temporary Relocation Numbers'!M57*Assumptions!H$21</f>
        <v>61305.531491907073</v>
      </c>
      <c r="N57" s="53">
        <f>'Temporary Relocation Numbers'!N57*Assumptions!C$21</f>
        <v>23720604.049556468</v>
      </c>
      <c r="O57" s="53">
        <f>'Temporary Relocation Numbers'!O57*Assumptions!D$21</f>
        <v>46287079.725429125</v>
      </c>
      <c r="P57" s="53">
        <f>'Temporary Relocation Numbers'!P57*Assumptions!E$21</f>
        <v>36930262.244350322</v>
      </c>
      <c r="Q57" s="53">
        <f>'Temporary Relocation Numbers'!Q57*Assumptions!F$21</f>
        <v>15465976.914323047</v>
      </c>
      <c r="R57" s="53">
        <f>'Temporary Relocation Numbers'!R57*Assumptions!G$21</f>
        <v>9677692.5956834275</v>
      </c>
      <c r="S57" s="53">
        <f>'Temporary Relocation Numbers'!S57*Assumptions!H$21</f>
        <v>5462560.1476940401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227005.03691751094</v>
      </c>
      <c r="AC57" s="52">
        <f>'Temporary Relocation Numbers'!AC57*Assumptions!D$21</f>
        <v>259172.82328269197</v>
      </c>
      <c r="AD57" s="52">
        <f>'Temporary Relocation Numbers'!AD57*Assumptions!E$21</f>
        <v>176435.60349017399</v>
      </c>
      <c r="AE57" s="52">
        <f>'Temporary Relocation Numbers'!AE57*Assumptions!F$21</f>
        <v>180050.84650877901</v>
      </c>
      <c r="AF57" s="52">
        <f>'Temporary Relocation Numbers'!AF57*Assumptions!G$21</f>
        <v>141857.01064696614</v>
      </c>
      <c r="AG57" s="52">
        <f>'Temporary Relocation Numbers'!AG57*Assumptions!H$21</f>
        <v>56072.12402115015</v>
      </c>
      <c r="AH57" s="53">
        <f>'Temporary Relocation Numbers'!AH57*Assumptions!C$21</f>
        <v>22083305.279684603</v>
      </c>
      <c r="AI57" s="53">
        <f>'Temporary Relocation Numbers'!AI57*Assumptions!D$21</f>
        <v>42268989.754814096</v>
      </c>
      <c r="AJ57" s="53">
        <f>'Temporary Relocation Numbers'!AJ57*Assumptions!E$21</f>
        <v>33370249.224124406</v>
      </c>
      <c r="AK57" s="53">
        <f>'Temporary Relocation Numbers'!AK57*Assumptions!F$21</f>
        <v>15426180.131058767</v>
      </c>
      <c r="AL57" s="53">
        <f>'Temporary Relocation Numbers'!AL57*Assumptions!G$21</f>
        <v>9480006.544761233</v>
      </c>
      <c r="AM57" s="53">
        <f>'Temporary Relocation Numbers'!AM57*Assumptions!H$21</f>
        <v>4996243.2854028316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247337.88527257845</v>
      </c>
      <c r="I58" s="52">
        <f>'Temporary Relocation Numbers'!I58*Assumptions!D$21</f>
        <v>287886.2051080892</v>
      </c>
      <c r="J58" s="52">
        <f>'Temporary Relocation Numbers'!J58*Assumptions!E$21</f>
        <v>198062.67956724294</v>
      </c>
      <c r="K58" s="52">
        <f>'Temporary Relocation Numbers'!K58*Assumptions!F$21</f>
        <v>183108.12198143834</v>
      </c>
      <c r="L58" s="52">
        <f>'Temporary Relocation Numbers'!L58*Assumptions!G$21</f>
        <v>146895.15475012624</v>
      </c>
      <c r="M58" s="52">
        <f>'Temporary Relocation Numbers'!M58*Assumptions!H$21</f>
        <v>62186.074595815546</v>
      </c>
      <c r="N58" s="53">
        <f>'Temporary Relocation Numbers'!N58*Assumptions!C$21</f>
        <v>24050127.173909672</v>
      </c>
      <c r="O58" s="53">
        <f>'Temporary Relocation Numbers'!O58*Assumptions!D$21</f>
        <v>46930092.99340678</v>
      </c>
      <c r="P58" s="53">
        <f>'Temporary Relocation Numbers'!P58*Assumptions!E$21</f>
        <v>37443291.987291001</v>
      </c>
      <c r="Q58" s="53">
        <f>'Temporary Relocation Numbers'!Q58*Assumptions!F$21</f>
        <v>15680827.978964357</v>
      </c>
      <c r="R58" s="53">
        <f>'Temporary Relocation Numbers'!R58*Assumptions!G$21</f>
        <v>9812133.6703709438</v>
      </c>
      <c r="S58" s="53">
        <f>'Temporary Relocation Numbers'!S58*Assumptions!H$21</f>
        <v>5538445.2256235415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230265.55379006409</v>
      </c>
      <c r="AC58" s="52">
        <f>'Temporary Relocation Numbers'!AC58*Assumptions!D$21</f>
        <v>262895.37223885249</v>
      </c>
      <c r="AD58" s="52">
        <f>'Temporary Relocation Numbers'!AD58*Assumptions!E$21</f>
        <v>178969.78189392391</v>
      </c>
      <c r="AE58" s="52">
        <f>'Temporary Relocation Numbers'!AE58*Assumptions!F$21</f>
        <v>182636.95134121351</v>
      </c>
      <c r="AF58" s="52">
        <f>'Temporary Relocation Numbers'!AF58*Assumptions!G$21</f>
        <v>143894.53009140235</v>
      </c>
      <c r="AG58" s="52">
        <f>'Temporary Relocation Numbers'!AG58*Assumptions!H$21</f>
        <v>56877.498690071188</v>
      </c>
      <c r="AH58" s="53">
        <f>'Temporary Relocation Numbers'!AH58*Assumptions!C$21</f>
        <v>22390083.291602198</v>
      </c>
      <c r="AI58" s="53">
        <f>'Temporary Relocation Numbers'!AI58*Assumptions!D$21</f>
        <v>42856184.310996585</v>
      </c>
      <c r="AJ58" s="53">
        <f>'Temporary Relocation Numbers'!AJ58*Assumptions!E$21</f>
        <v>33833823.792537816</v>
      </c>
      <c r="AK58" s="53">
        <f>'Temporary Relocation Numbers'!AK58*Assumptions!F$21</f>
        <v>15640478.344670948</v>
      </c>
      <c r="AL58" s="53">
        <f>'Temporary Relocation Numbers'!AL58*Assumptions!G$21</f>
        <v>9611701.3940573223</v>
      </c>
      <c r="AM58" s="53">
        <f>'Temporary Relocation Numbers'!AM58*Assumptions!H$21</f>
        <v>5065650.3584265634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250890.44674479769</v>
      </c>
      <c r="I59" s="52">
        <f>'Temporary Relocation Numbers'!I59*Assumptions!D$21</f>
        <v>292021.16987308388</v>
      </c>
      <c r="J59" s="52">
        <f>'Temporary Relocation Numbers'!J59*Assumptions!E$21</f>
        <v>200907.49181159306</v>
      </c>
      <c r="K59" s="52">
        <f>'Temporary Relocation Numbers'!K59*Assumptions!F$21</f>
        <v>185738.13904770694</v>
      </c>
      <c r="L59" s="52">
        <f>'Temporary Relocation Numbers'!L59*Assumptions!G$21</f>
        <v>149005.03802436005</v>
      </c>
      <c r="M59" s="52">
        <f>'Temporary Relocation Numbers'!M59*Assumptions!H$21</f>
        <v>63079.265109166074</v>
      </c>
      <c r="N59" s="53">
        <f>'Temporary Relocation Numbers'!N59*Assumptions!C$21</f>
        <v>24384227.984786227</v>
      </c>
      <c r="O59" s="53">
        <f>'Temporary Relocation Numbers'!O59*Assumptions!D$21</f>
        <v>47582038.90663334</v>
      </c>
      <c r="P59" s="53">
        <f>'Temporary Relocation Numbers'!P59*Assumptions!E$21</f>
        <v>37963448.663568892</v>
      </c>
      <c r="Q59" s="53">
        <f>'Temporary Relocation Numbers'!Q59*Assumptions!F$21</f>
        <v>15898663.722829826</v>
      </c>
      <c r="R59" s="53">
        <f>'Temporary Relocation Numbers'!R59*Assumptions!G$21</f>
        <v>9948442.3805908412</v>
      </c>
      <c r="S59" s="53">
        <f>'Temporary Relocation Numbers'!S59*Assumptions!H$21</f>
        <v>5615384.4878359931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233572.90209164875</v>
      </c>
      <c r="AC59" s="52">
        <f>'Temporary Relocation Numbers'!AC59*Assumptions!D$21</f>
        <v>266671.38887945405</v>
      </c>
      <c r="AD59" s="52">
        <f>'Temporary Relocation Numbers'!AD59*Assumptions!E$21</f>
        <v>181540.35918800547</v>
      </c>
      <c r="AE59" s="52">
        <f>'Temporary Relocation Numbers'!AE59*Assumptions!F$21</f>
        <v>185260.20089323149</v>
      </c>
      <c r="AF59" s="52">
        <f>'Temporary Relocation Numbers'!AF59*Assumptions!G$21</f>
        <v>145961.3148183052</v>
      </c>
      <c r="AG59" s="52">
        <f>'Temporary Relocation Numbers'!AG59*Assumptions!H$21</f>
        <v>57694.441109789346</v>
      </c>
      <c r="AH59" s="53">
        <f>'Temporary Relocation Numbers'!AH59*Assumptions!C$21</f>
        <v>22701123.018304054</v>
      </c>
      <c r="AI59" s="53">
        <f>'Temporary Relocation Numbers'!AI59*Assumptions!D$21</f>
        <v>43451536.087136544</v>
      </c>
      <c r="AJ59" s="53">
        <f>'Temporary Relocation Numbers'!AJ59*Assumptions!E$21</f>
        <v>34303838.270315893</v>
      </c>
      <c r="AK59" s="53">
        <f>'Temporary Relocation Numbers'!AK59*Assumptions!F$21</f>
        <v>15857753.55738253</v>
      </c>
      <c r="AL59" s="53">
        <f>'Temporary Relocation Numbers'!AL59*Assumptions!G$21</f>
        <v>9745225.7287286837</v>
      </c>
      <c r="AM59" s="53">
        <f>'Temporary Relocation Numbers'!AM59*Assumptions!H$21</f>
        <v>5136021.6242468739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254494.03433863187</v>
      </c>
      <c r="I60" s="52">
        <f>'Temporary Relocation Numbers'!I60*Assumptions!D$21</f>
        <v>296215.52592986106</v>
      </c>
      <c r="J60" s="52">
        <f>'Temporary Relocation Numbers'!J60*Assumptions!E$21</f>
        <v>203793.16463969011</v>
      </c>
      <c r="K60" s="52">
        <f>'Temporary Relocation Numbers'!K60*Assumptions!F$21</f>
        <v>188405.93155339369</v>
      </c>
      <c r="L60" s="52">
        <f>'Temporary Relocation Numbers'!L60*Assumptions!G$21</f>
        <v>151145.22595662341</v>
      </c>
      <c r="M60" s="52">
        <f>'Temporary Relocation Numbers'!M60*Assumptions!H$21</f>
        <v>63985.284689125554</v>
      </c>
      <c r="N60" s="53">
        <f>'Temporary Relocation Numbers'!N60*Assumptions!C$21</f>
        <v>24722970.074730508</v>
      </c>
      <c r="O60" s="53">
        <f>'Temporary Relocation Numbers'!O60*Assumptions!D$21</f>
        <v>48243041.556095913</v>
      </c>
      <c r="P60" s="53">
        <f>'Temporary Relocation Numbers'!P60*Assumptions!E$21</f>
        <v>38490831.279488206</v>
      </c>
      <c r="Q60" s="53">
        <f>'Temporary Relocation Numbers'!Q60*Assumptions!F$21</f>
        <v>16119525.608641952</v>
      </c>
      <c r="R60" s="53">
        <f>'Temporary Relocation Numbers'!R60*Assumptions!G$21</f>
        <v>10086644.6712598</v>
      </c>
      <c r="S60" s="53">
        <f>'Temporary Relocation Numbers'!S60*Assumptions!H$21</f>
        <v>5693392.5789035894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236927.75447105992</v>
      </c>
      <c r="AC60" s="52">
        <f>'Temporary Relocation Numbers'!AC60*Assumptions!D$21</f>
        <v>270501.64117110078</v>
      </c>
      <c r="AD60" s="52">
        <f>'Temporary Relocation Numbers'!AD60*Assumptions!E$21</f>
        <v>184147.85817665979</v>
      </c>
      <c r="AE60" s="52">
        <f>'Temporary Relocation Numbers'!AE60*Assumptions!F$21</f>
        <v>187921.12868156275</v>
      </c>
      <c r="AF60" s="52">
        <f>'Temporary Relocation Numbers'!AF60*Assumptions!G$21</f>
        <v>148057.78517053821</v>
      </c>
      <c r="AG60" s="52">
        <f>'Temporary Relocation Numbers'!AG60*Assumptions!H$21</f>
        <v>58523.117430127342</v>
      </c>
      <c r="AH60" s="53">
        <f>'Temporary Relocation Numbers'!AH60*Assumptions!C$21</f>
        <v>23016483.662901882</v>
      </c>
      <c r="AI60" s="53">
        <f>'Temporary Relocation Numbers'!AI60*Assumptions!D$21</f>
        <v>44055158.402127594</v>
      </c>
      <c r="AJ60" s="53">
        <f>'Temporary Relocation Numbers'!AJ60*Assumptions!E$21</f>
        <v>34780382.119727381</v>
      </c>
      <c r="AK60" s="53">
        <f>'Temporary Relocation Numbers'!AK60*Assumptions!F$21</f>
        <v>16078047.125224844</v>
      </c>
      <c r="AL60" s="53">
        <f>'Temporary Relocation Numbers'!AL60*Assumptions!G$21</f>
        <v>9880604.9637156539</v>
      </c>
      <c r="AM60" s="53">
        <f>'Temporary Relocation Numbers'!AM60*Assumptions!H$21</f>
        <v>5207370.4772875318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258661.55149250486</v>
      </c>
      <c r="I61" s="52">
        <f>'Temporary Relocation Numbers'!I61*Assumptions!D$21</f>
        <v>301066.26158173726</v>
      </c>
      <c r="J61" s="52">
        <f>'Temporary Relocation Numbers'!J61*Assumptions!E$21</f>
        <v>207130.41972185788</v>
      </c>
      <c r="K61" s="52">
        <f>'Temporary Relocation Numbers'!K61*Assumptions!F$21</f>
        <v>191491.20997133656</v>
      </c>
      <c r="L61" s="52">
        <f>'Temporary Relocation Numbers'!L61*Assumptions!G$21</f>
        <v>153620.33435567567</v>
      </c>
      <c r="M61" s="52">
        <f>'Temporary Relocation Numbers'!M61*Assumptions!H$21</f>
        <v>65033.088313404471</v>
      </c>
      <c r="N61" s="53">
        <f>'Temporary Relocation Numbers'!N61*Assumptions!C$21</f>
        <v>25116149.903434299</v>
      </c>
      <c r="O61" s="53">
        <f>'Temporary Relocation Numbers'!O61*Assumptions!D$21</f>
        <v>49010271.009427786</v>
      </c>
      <c r="P61" s="53">
        <f>'Temporary Relocation Numbers'!P61*Assumptions!E$21</f>
        <v>39102967.21636758</v>
      </c>
      <c r="Q61" s="53">
        <f>'Temporary Relocation Numbers'!Q61*Assumptions!F$21</f>
        <v>16375881.228473818</v>
      </c>
      <c r="R61" s="53">
        <f>'Temporary Relocation Numbers'!R61*Assumptions!G$21</f>
        <v>10247056.839055751</v>
      </c>
      <c r="S61" s="53">
        <f>'Temporary Relocation Numbers'!S61*Assumptions!H$21</f>
        <v>5783937.0042760409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240807.61155121808</v>
      </c>
      <c r="AC61" s="52">
        <f>'Temporary Relocation Numbers'!AC61*Assumptions!D$21</f>
        <v>274931.29404159338</v>
      </c>
      <c r="AD61" s="52">
        <f>'Temporary Relocation Numbers'!AD61*Assumptions!E$21</f>
        <v>187163.40767586356</v>
      </c>
      <c r="AE61" s="52">
        <f>'Temporary Relocation Numbers'!AE61*Assumptions!F$21</f>
        <v>190998.46811464944</v>
      </c>
      <c r="AF61" s="52">
        <f>'Temporary Relocation Numbers'!AF61*Assumptions!G$21</f>
        <v>150482.33457526666</v>
      </c>
      <c r="AG61" s="52">
        <f>'Temporary Relocation Numbers'!AG61*Assumptions!H$21</f>
        <v>59481.4742592845</v>
      </c>
      <c r="AH61" s="53">
        <f>'Temporary Relocation Numbers'!AH61*Assumptions!C$21</f>
        <v>23382524.517887712</v>
      </c>
      <c r="AI61" s="53">
        <f>'Temporary Relocation Numbers'!AI61*Assumptions!D$21</f>
        <v>44755786.181949705</v>
      </c>
      <c r="AJ61" s="53">
        <f>'Temporary Relocation Numbers'!AJ61*Assumptions!E$21</f>
        <v>35333509.217432521</v>
      </c>
      <c r="AK61" s="53">
        <f>'Temporary Relocation Numbers'!AK61*Assumptions!F$21</f>
        <v>16333743.095226796</v>
      </c>
      <c r="AL61" s="53">
        <f>'Temporary Relocation Numbers'!AL61*Assumptions!G$21</f>
        <v>10037740.395072842</v>
      </c>
      <c r="AM61" s="53">
        <f>'Temporary Relocation Numbers'!AM61*Assumptions!H$21</f>
        <v>5290185.4880272746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262376.75695390865</v>
      </c>
      <c r="I62" s="52">
        <f>'Temporary Relocation Numbers'!I62*Assumptions!D$21</f>
        <v>305390.53402508609</v>
      </c>
      <c r="J62" s="52">
        <f>'Temporary Relocation Numbers'!J62*Assumptions!E$21</f>
        <v>210105.47365675156</v>
      </c>
      <c r="K62" s="52">
        <f>'Temporary Relocation Numbers'!K62*Assumptions!F$21</f>
        <v>194241.63493782768</v>
      </c>
      <c r="L62" s="52">
        <f>'Temporary Relocation Numbers'!L62*Assumptions!G$21</f>
        <v>155826.81267411032</v>
      </c>
      <c r="M62" s="52">
        <f>'Temporary Relocation Numbers'!M62*Assumptions!H$21</f>
        <v>65967.171030684185</v>
      </c>
      <c r="N62" s="53">
        <f>'Temporary Relocation Numbers'!N62*Assumptions!C$21</f>
        <v>25465059.744457416</v>
      </c>
      <c r="O62" s="53">
        <f>'Temporary Relocation Numbers'!O62*Assumptions!D$21</f>
        <v>49691114.448097549</v>
      </c>
      <c r="P62" s="53">
        <f>'Temporary Relocation Numbers'!P62*Assumptions!E$21</f>
        <v>39646179.855543993</v>
      </c>
      <c r="Q62" s="53">
        <f>'Temporary Relocation Numbers'!Q62*Assumptions!F$21</f>
        <v>16603372.549317501</v>
      </c>
      <c r="R62" s="53">
        <f>'Temporary Relocation Numbers'!R62*Assumptions!G$21</f>
        <v>10389407.437631408</v>
      </c>
      <c r="S62" s="53">
        <f>'Temporary Relocation Numbers'!S62*Assumptions!H$21</f>
        <v>5864286.6019814499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244266.37744982366</v>
      </c>
      <c r="AC62" s="52">
        <f>'Temporary Relocation Numbers'!AC62*Assumptions!D$21</f>
        <v>278880.18493488769</v>
      </c>
      <c r="AD62" s="52">
        <f>'Temporary Relocation Numbers'!AD62*Assumptions!E$21</f>
        <v>189851.67158814601</v>
      </c>
      <c r="AE62" s="52">
        <f>'Temporary Relocation Numbers'!AE62*Assumptions!F$21</f>
        <v>193741.8157353717</v>
      </c>
      <c r="AF62" s="52">
        <f>'Temporary Relocation Numbers'!AF62*Assumptions!G$21</f>
        <v>152643.74120115637</v>
      </c>
      <c r="AG62" s="52">
        <f>'Temporary Relocation Numbers'!AG62*Assumptions!H$21</f>
        <v>60335.818079405137</v>
      </c>
      <c r="AH62" s="53">
        <f>'Temporary Relocation Numbers'!AH62*Assumptions!C$21</f>
        <v>23707351.091372203</v>
      </c>
      <c r="AI62" s="53">
        <f>'Temporary Relocation Numbers'!AI62*Assumptions!D$21</f>
        <v>45377526.946423851</v>
      </c>
      <c r="AJ62" s="53">
        <f>'Temporary Relocation Numbers'!AJ62*Assumptions!E$21</f>
        <v>35824357.103403993</v>
      </c>
      <c r="AK62" s="53">
        <f>'Temporary Relocation Numbers'!AK62*Assumptions!F$21</f>
        <v>16560649.039353555</v>
      </c>
      <c r="AL62" s="53">
        <f>'Temporary Relocation Numbers'!AL62*Assumptions!G$21</f>
        <v>10177183.20055623</v>
      </c>
      <c r="AM62" s="53">
        <f>'Temporary Relocation Numbers'!AM62*Assumptions!H$21</f>
        <v>5363675.9626703644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266145.32462373027</v>
      </c>
      <c r="I63" s="52">
        <f>'Temporary Relocation Numbers'!I63*Assumptions!D$21</f>
        <v>309776.91682270064</v>
      </c>
      <c r="J63" s="52">
        <f>'Temporary Relocation Numbers'!J63*Assumptions!E$21</f>
        <v>213123.25886176684</v>
      </c>
      <c r="K63" s="52">
        <f>'Temporary Relocation Numbers'!K63*Assumptions!F$21</f>
        <v>197031.56478549546</v>
      </c>
      <c r="L63" s="52">
        <f>'Temporary Relocation Numbers'!L63*Assumptions!G$21</f>
        <v>158064.98306371598</v>
      </c>
      <c r="M63" s="52">
        <f>'Temporary Relocation Numbers'!M63*Assumptions!H$21</f>
        <v>66914.67015713884</v>
      </c>
      <c r="N63" s="53">
        <f>'Temporary Relocation Numbers'!N63*Assumptions!C$21</f>
        <v>25818816.589405537</v>
      </c>
      <c r="O63" s="53">
        <f>'Temporary Relocation Numbers'!O63*Assumptions!D$21</f>
        <v>50381416.063154273</v>
      </c>
      <c r="P63" s="53">
        <f>'Temporary Relocation Numbers'!P63*Assumptions!E$21</f>
        <v>40196938.724389583</v>
      </c>
      <c r="Q63" s="53">
        <f>'Temporary Relocation Numbers'!Q63*Assumptions!F$21</f>
        <v>16834024.145955645</v>
      </c>
      <c r="R63" s="53">
        <f>'Temporary Relocation Numbers'!R63*Assumptions!G$21</f>
        <v>10533735.549675869</v>
      </c>
      <c r="S63" s="53">
        <f>'Temporary Relocation Numbers'!S63*Assumptions!H$21</f>
        <v>5945752.4044184517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247774.82226623537</v>
      </c>
      <c r="AC63" s="52">
        <f>'Temporary Relocation Numbers'!AC63*Assumptions!D$21</f>
        <v>282885.79450526641</v>
      </c>
      <c r="AD63" s="52">
        <f>'Temporary Relocation Numbers'!AD63*Assumptions!E$21</f>
        <v>192578.54755046443</v>
      </c>
      <c r="AE63" s="52">
        <f>'Temporary Relocation Numbers'!AE63*Assumptions!F$21</f>
        <v>196524.56658399629</v>
      </c>
      <c r="AF63" s="52">
        <f>'Temporary Relocation Numbers'!AF63*Assumptions!G$21</f>
        <v>154836.19252485476</v>
      </c>
      <c r="AG63" s="52">
        <f>'Temporary Relocation Numbers'!AG63*Assumptions!H$21</f>
        <v>61202.43300363118</v>
      </c>
      <c r="AH63" s="53">
        <f>'Temporary Relocation Numbers'!AH63*Assumptions!C$21</f>
        <v>24036690.107589766</v>
      </c>
      <c r="AI63" s="53">
        <f>'Temporary Relocation Numbers'!AI63*Assumptions!D$21</f>
        <v>46007904.841673404</v>
      </c>
      <c r="AJ63" s="53">
        <f>'Temporary Relocation Numbers'!AJ63*Assumptions!E$21</f>
        <v>36322023.775635265</v>
      </c>
      <c r="AK63" s="53">
        <f>'Temporary Relocation Numbers'!AK63*Assumptions!F$21</f>
        <v>16790707.12730797</v>
      </c>
      <c r="AL63" s="53">
        <f>'Temporary Relocation Numbers'!AL63*Assumptions!G$21</f>
        <v>10318563.1248767</v>
      </c>
      <c r="AM63" s="53">
        <f>'Temporary Relocation Numbers'!AM63*Assumptions!H$21</f>
        <v>5438187.3561215932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269968.02095360123</v>
      </c>
      <c r="I64" s="52">
        <f>'Temporary Relocation Numbers'!I64*Assumptions!D$21</f>
        <v>314226.30207750847</v>
      </c>
      <c r="J64" s="52">
        <f>'Temporary Relocation Numbers'!J64*Assumptions!E$21</f>
        <v>216184.38909432999</v>
      </c>
      <c r="K64" s="52">
        <f>'Temporary Relocation Numbers'!K64*Assumptions!F$21</f>
        <v>199861.5669305232</v>
      </c>
      <c r="L64" s="52">
        <f>'Temporary Relocation Numbers'!L64*Assumptions!G$21</f>
        <v>160335.30072378775</v>
      </c>
      <c r="M64" s="52">
        <f>'Temporary Relocation Numbers'!M64*Assumptions!H$21</f>
        <v>67875.778395225905</v>
      </c>
      <c r="N64" s="53">
        <f>'Temporary Relocation Numbers'!N64*Assumptions!C$21</f>
        <v>26177487.77214054</v>
      </c>
      <c r="O64" s="53">
        <f>'Temporary Relocation Numbers'!O64*Assumptions!D$21</f>
        <v>51081307.246185899</v>
      </c>
      <c r="P64" s="53">
        <f>'Temporary Relocation Numbers'!P64*Assumptions!E$21</f>
        <v>40755348.654011205</v>
      </c>
      <c r="Q64" s="53">
        <f>'Temporary Relocation Numbers'!Q64*Assumptions!F$21</f>
        <v>17067879.92047232</v>
      </c>
      <c r="R64" s="53">
        <f>'Temporary Relocation Numbers'!R64*Assumptions!G$21</f>
        <v>10680068.646513868</v>
      </c>
      <c r="S64" s="53">
        <f>'Temporary Relocation Numbers'!S64*Assumptions!H$21</f>
        <v>6028349.9177381499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251333.65954827535</v>
      </c>
      <c r="AC64" s="52">
        <f>'Temporary Relocation Numbers'!AC64*Assumptions!D$21</f>
        <v>286948.9374139639</v>
      </c>
      <c r="AD64" s="52">
        <f>'Temporary Relocation Numbers'!AD64*Assumptions!E$21</f>
        <v>195344.59015509722</v>
      </c>
      <c r="AE64" s="52">
        <f>'Temporary Relocation Numbers'!AE64*Assumptions!F$21</f>
        <v>199347.28661664098</v>
      </c>
      <c r="AF64" s="52">
        <f>'Temporary Relocation Numbers'!AF64*Assumptions!G$21</f>
        <v>157060.13444730925</v>
      </c>
      <c r="AG64" s="52">
        <f>'Temporary Relocation Numbers'!AG64*Assumptions!H$21</f>
        <v>62081.495284183809</v>
      </c>
      <c r="AH64" s="53">
        <f>'Temporary Relocation Numbers'!AH64*Assumptions!C$21</f>
        <v>24370604.252727684</v>
      </c>
      <c r="AI64" s="53">
        <f>'Temporary Relocation Numbers'!AI64*Assumptions!D$21</f>
        <v>46647039.853442043</v>
      </c>
      <c r="AJ64" s="53">
        <f>'Temporary Relocation Numbers'!AJ64*Assumptions!E$21</f>
        <v>36826603.959696911</v>
      </c>
      <c r="AK64" s="53">
        <f>'Temporary Relocation Numbers'!AK64*Assumptions!F$21</f>
        <v>17023961.148206037</v>
      </c>
      <c r="AL64" s="53">
        <f>'Temporary Relocation Numbers'!AL64*Assumptions!G$21</f>
        <v>10461907.078202741</v>
      </c>
      <c r="AM64" s="53">
        <f>'Temporary Relocation Numbers'!AM64*Assumptions!H$21</f>
        <v>5513733.8508340977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273845.62340384495</v>
      </c>
      <c r="I65" s="52">
        <f>'Temporary Relocation Numbers'!I65*Assumptions!D$21</f>
        <v>318739.59470588301</v>
      </c>
      <c r="J65" s="52">
        <f>'Temporary Relocation Numbers'!J65*Assumptions!E$21</f>
        <v>219289.48692738291</v>
      </c>
      <c r="K65" s="52">
        <f>'Temporary Relocation Numbers'!K65*Assumptions!F$21</f>
        <v>202732.21693900155</v>
      </c>
      <c r="L65" s="52">
        <f>'Temporary Relocation Numbers'!L65*Assumptions!G$21</f>
        <v>162638.22739173545</v>
      </c>
      <c r="M65" s="52">
        <f>'Temporary Relocation Numbers'!M65*Assumptions!H$21</f>
        <v>68850.691215225263</v>
      </c>
      <c r="N65" s="53">
        <f>'Temporary Relocation Numbers'!N65*Assumptions!C$21</f>
        <v>26541141.561916385</v>
      </c>
      <c r="O65" s="53">
        <f>'Temporary Relocation Numbers'!O65*Assumptions!D$21</f>
        <v>51790921.214052953</v>
      </c>
      <c r="P65" s="53">
        <f>'Temporary Relocation Numbers'!P65*Assumptions!E$21</f>
        <v>41321515.931813926</v>
      </c>
      <c r="Q65" s="53">
        <f>'Temporary Relocation Numbers'!Q65*Assumptions!F$21</f>
        <v>17304984.384832896</v>
      </c>
      <c r="R65" s="53">
        <f>'Temporary Relocation Numbers'!R65*Assumptions!G$21</f>
        <v>10828434.581097718</v>
      </c>
      <c r="S65" s="53">
        <f>'Temporary Relocation Numbers'!S65*Assumptions!H$21</f>
        <v>6112094.8635008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254943.61309259012</v>
      </c>
      <c r="AC65" s="52">
        <f>'Temporary Relocation Numbers'!AC65*Assumptions!D$21</f>
        <v>291070.44002335053</v>
      </c>
      <c r="AD65" s="52">
        <f>'Temporary Relocation Numbers'!AD65*Assumptions!E$21</f>
        <v>198150.3619600379</v>
      </c>
      <c r="AE65" s="52">
        <f>'Temporary Relocation Numbers'!AE65*Assumptions!F$21</f>
        <v>202210.54991835981</v>
      </c>
      <c r="AF65" s="52">
        <f>'Temporary Relocation Numbers'!AF65*Assumptions!G$21</f>
        <v>159316.01927402787</v>
      </c>
      <c r="AG65" s="52">
        <f>'Temporary Relocation Numbers'!AG65*Assumptions!H$21</f>
        <v>62973.183704828698</v>
      </c>
      <c r="AH65" s="53">
        <f>'Temporary Relocation Numbers'!AH65*Assumptions!C$21</f>
        <v>24709157.08380048</v>
      </c>
      <c r="AI65" s="53">
        <f>'Temporary Relocation Numbers'!AI65*Assumptions!D$21</f>
        <v>47295053.634297766</v>
      </c>
      <c r="AJ65" s="53">
        <f>'Temporary Relocation Numbers'!AJ65*Assumptions!E$21</f>
        <v>37338193.697073109</v>
      </c>
      <c r="AK65" s="53">
        <f>'Temporary Relocation Numbers'!AK65*Assumptions!F$21</f>
        <v>17260455.499475695</v>
      </c>
      <c r="AL65" s="53">
        <f>'Temporary Relocation Numbers'!AL65*Assumptions!G$21</f>
        <v>10607242.344534913</v>
      </c>
      <c r="AM65" s="53">
        <f>'Temporary Relocation Numbers'!AM65*Assumptions!H$21</f>
        <v>5590329.8262815624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277778.92060159618</v>
      </c>
      <c r="I66" s="52">
        <f>'Temporary Relocation Numbers'!I66*Assumptions!D$21</f>
        <v>323317.71262168471</v>
      </c>
      <c r="J66" s="52">
        <f>'Temporary Relocation Numbers'!J66*Assumptions!E$21</f>
        <v>222439.183876002</v>
      </c>
      <c r="K66" s="52">
        <f>'Temporary Relocation Numbers'!K66*Assumptions!F$21</f>
        <v>205644.09864398729</v>
      </c>
      <c r="L66" s="52">
        <f>'Temporary Relocation Numbers'!L66*Assumptions!G$21</f>
        <v>164974.23143699186</v>
      </c>
      <c r="M66" s="52">
        <f>'Temporary Relocation Numbers'!M66*Assumptions!H$21</f>
        <v>69839.606894993907</v>
      </c>
      <c r="N66" s="53">
        <f>'Temporary Relocation Numbers'!N66*Assumptions!C$21</f>
        <v>26909847.176373396</v>
      </c>
      <c r="O66" s="53">
        <f>'Temporary Relocation Numbers'!O66*Assumptions!D$21</f>
        <v>52510393.034244828</v>
      </c>
      <c r="P66" s="53">
        <f>'Temporary Relocation Numbers'!P66*Assumptions!E$21</f>
        <v>41895548.321731783</v>
      </c>
      <c r="Q66" s="53">
        <f>'Temporary Relocation Numbers'!Q66*Assumptions!F$21</f>
        <v>17545382.66935635</v>
      </c>
      <c r="R66" s="53">
        <f>'Temporary Relocation Numbers'!R66*Assumptions!G$21</f>
        <v>10978861.593308834</v>
      </c>
      <c r="S66" s="53">
        <f>'Temporary Relocation Numbers'!S66*Assumptions!H$21</f>
        <v>6197003.1816682555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258605.41709185598</v>
      </c>
      <c r="AC66" s="52">
        <f>'Temporary Relocation Numbers'!AC66*Assumptions!D$21</f>
        <v>295251.14056499739</v>
      </c>
      <c r="AD66" s="52">
        <f>'Temporary Relocation Numbers'!AD66*Assumptions!E$21</f>
        <v>200996.43360340846</v>
      </c>
      <c r="AE66" s="52">
        <f>'Temporary Relocation Numbers'!AE66*Assumptions!F$21</f>
        <v>205114.93881990053</v>
      </c>
      <c r="AF66" s="52">
        <f>'Temporary Relocation Numbers'!AF66*Assumptions!G$21</f>
        <v>161604.30580706956</v>
      </c>
      <c r="AG66" s="52">
        <f>'Temporary Relocation Numbers'!AG66*Assumptions!H$21</f>
        <v>63877.679617236987</v>
      </c>
      <c r="AH66" s="53">
        <f>'Temporary Relocation Numbers'!AH66*Assumptions!C$21</f>
        <v>25052413.040747333</v>
      </c>
      <c r="AI66" s="53">
        <f>'Temporary Relocation Numbers'!AI66*Assumptions!D$21</f>
        <v>47952069.526787974</v>
      </c>
      <c r="AJ66" s="53">
        <f>'Temporary Relocation Numbers'!AJ66*Assumptions!E$21</f>
        <v>37856890.36344213</v>
      </c>
      <c r="AK66" s="53">
        <f>'Temporary Relocation Numbers'!AK66*Assumptions!F$21</f>
        <v>17500235.195307389</v>
      </c>
      <c r="AL66" s="53">
        <f>'Temporary Relocation Numbers'!AL66*Assumptions!G$21</f>
        <v>10754596.586899079</v>
      </c>
      <c r="AM66" s="53">
        <f>'Temporary Relocation Numbers'!AM66*Assumptions!H$21</f>
        <v>5667989.8616951918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281768.71250119281</v>
      </c>
      <c r="I67" s="52">
        <f>'Temporary Relocation Numbers'!I67*Assumptions!D$21</f>
        <v>327961.58692294685</v>
      </c>
      <c r="J67" s="52">
        <f>'Temporary Relocation Numbers'!J67*Assumptions!E$21</f>
        <v>225634.12052583596</v>
      </c>
      <c r="K67" s="52">
        <f>'Temporary Relocation Numbers'!K67*Assumptions!F$21</f>
        <v>208597.80426424343</v>
      </c>
      <c r="L67" s="52">
        <f>'Temporary Relocation Numbers'!L67*Assumptions!G$21</f>
        <v>167343.78795626975</v>
      </c>
      <c r="M67" s="52">
        <f>'Temporary Relocation Numbers'!M67*Assumptions!H$21</f>
        <v>70842.726560291718</v>
      </c>
      <c r="N67" s="53">
        <f>'Temporary Relocation Numbers'!N67*Assumptions!C$21</f>
        <v>27283674.794713147</v>
      </c>
      <c r="O67" s="53">
        <f>'Temporary Relocation Numbers'!O67*Assumptions!D$21</f>
        <v>53239859.650588542</v>
      </c>
      <c r="P67" s="53">
        <f>'Temporary Relocation Numbers'!P67*Assumptions!E$21</f>
        <v>42477555.084739387</v>
      </c>
      <c r="Q67" s="53">
        <f>'Temporary Relocation Numbers'!Q67*Assumptions!F$21</f>
        <v>17789120.531305399</v>
      </c>
      <c r="R67" s="53">
        <f>'Temporary Relocation Numbers'!R67*Assumptions!G$21</f>
        <v>11131378.315332873</v>
      </c>
      <c r="S67" s="53">
        <f>'Temporary Relocation Numbers'!S67*Assumptions!H$21</f>
        <v>6283091.0336379539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262319.81628409965</v>
      </c>
      <c r="AC67" s="52">
        <f>'Temporary Relocation Numbers'!AC67*Assumptions!D$21</f>
        <v>299491.88931015652</v>
      </c>
      <c r="AD67" s="52">
        <f>'Temporary Relocation Numbers'!AD67*Assumptions!E$21</f>
        <v>203883.38391951559</v>
      </c>
      <c r="AE67" s="52">
        <f>'Temporary Relocation Numbers'!AE67*Assumptions!F$21</f>
        <v>208061.044016139</v>
      </c>
      <c r="AF67" s="52">
        <f>'Temporary Relocation Numbers'!AF67*Assumptions!G$21</f>
        <v>163925.45943835514</v>
      </c>
      <c r="AG67" s="52">
        <f>'Temporary Relocation Numbers'!AG67*Assumptions!H$21</f>
        <v>64795.166977868677</v>
      </c>
      <c r="AH67" s="53">
        <f>'Temporary Relocation Numbers'!AH67*Assumptions!C$21</f>
        <v>25400437.458697535</v>
      </c>
      <c r="AI67" s="53">
        <f>'Temporary Relocation Numbers'!AI67*Assumptions!D$21</f>
        <v>48618212.586916521</v>
      </c>
      <c r="AJ67" s="53">
        <f>'Temporary Relocation Numbers'!AJ67*Assumptions!E$21</f>
        <v>38382792.687210783</v>
      </c>
      <c r="AK67" s="53">
        <f>'Temporary Relocation Numbers'!AK67*Assumptions!F$21</f>
        <v>17743345.875222024</v>
      </c>
      <c r="AL67" s="53">
        <f>'Temporary Relocation Numbers'!AL67*Assumptions!G$21</f>
        <v>10903997.852611769</v>
      </c>
      <c r="AM67" s="53">
        <f>'Temporary Relocation Numbers'!AM67*Assumptions!H$21</f>
        <v>5746728.7388387099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285815.81054686988</v>
      </c>
      <c r="I68" s="52">
        <f>'Temporary Relocation Numbers'!I68*Assumptions!D$21</f>
        <v>332672.16208124231</v>
      </c>
      <c r="J68" s="52">
        <f>'Temporary Relocation Numbers'!J68*Assumptions!E$21</f>
        <v>228874.94666338773</v>
      </c>
      <c r="K68" s="52">
        <f>'Temporary Relocation Numbers'!K68*Assumptions!F$21</f>
        <v>211593.9345246845</v>
      </c>
      <c r="L68" s="52">
        <f>'Temporary Relocation Numbers'!L68*Assumptions!G$21</f>
        <v>169747.37887018698</v>
      </c>
      <c r="M68" s="52">
        <f>'Temporary Relocation Numbers'!M68*Assumptions!H$21</f>
        <v>71860.254225686353</v>
      </c>
      <c r="N68" s="53">
        <f>'Temporary Relocation Numbers'!N68*Assumptions!C$21</f>
        <v>27662695.571056265</v>
      </c>
      <c r="O68" s="53">
        <f>'Temporary Relocation Numbers'!O68*Assumptions!D$21</f>
        <v>53979459.909314491</v>
      </c>
      <c r="P68" s="53">
        <f>'Temporary Relocation Numbers'!P68*Assumptions!E$21</f>
        <v>43067646.99964872</v>
      </c>
      <c r="Q68" s="53">
        <f>'Temporary Relocation Numbers'!Q68*Assumptions!F$21</f>
        <v>18036244.363595877</v>
      </c>
      <c r="R68" s="53">
        <f>'Temporary Relocation Numbers'!R68*Assumptions!G$21</f>
        <v>11286013.777109593</v>
      </c>
      <c r="S68" s="53">
        <f>'Temporary Relocation Numbers'!S68*Assumptions!H$21</f>
        <v>6370374.8053190857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266087.56610416272</v>
      </c>
      <c r="AC68" s="52">
        <f>'Temporary Relocation Numbers'!AC68*Assumptions!D$21</f>
        <v>303793.54874268896</v>
      </c>
      <c r="AD68" s="52">
        <f>'Temporary Relocation Numbers'!AD68*Assumptions!E$21</f>
        <v>206811.80005657414</v>
      </c>
      <c r="AE68" s="52">
        <f>'Temporary Relocation Numbers'!AE68*Assumptions!F$21</f>
        <v>211049.46468621498</v>
      </c>
      <c r="AF68" s="52">
        <f>'Temporary Relocation Numbers'!AF68*Assumptions!G$21</f>
        <v>166279.95224431873</v>
      </c>
      <c r="AG68" s="52">
        <f>'Temporary Relocation Numbers'!AG68*Assumptions!H$21</f>
        <v>65725.832385385642</v>
      </c>
      <c r="AH68" s="53">
        <f>'Temporary Relocation Numbers'!AH68*Assumptions!C$21</f>
        <v>25753296.580406316</v>
      </c>
      <c r="AI68" s="53">
        <f>'Temporary Relocation Numbers'!AI68*Assumptions!D$21</f>
        <v>49293609.607946783</v>
      </c>
      <c r="AJ68" s="53">
        <f>'Temporary Relocation Numbers'!AJ68*Assumptions!E$21</f>
        <v>38916000.768306322</v>
      </c>
      <c r="AK68" s="53">
        <f>'Temporary Relocation Numbers'!AK68*Assumptions!F$21</f>
        <v>17989833.812757999</v>
      </c>
      <c r="AL68" s="53">
        <f>'Temporary Relocation Numbers'!AL68*Assumptions!G$21</f>
        <v>11055474.578618685</v>
      </c>
      <c r="AM68" s="53">
        <f>'Temporary Relocation Numbers'!AM68*Assumptions!H$21</f>
        <v>5826561.4448219249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289921.0378377919</v>
      </c>
      <c r="I69" s="52">
        <f>'Temporary Relocation Numbers'!I69*Assumptions!D$21</f>
        <v>337450.39613377035</v>
      </c>
      <c r="J69" s="52">
        <f>'Temporary Relocation Numbers'!J69*Assumptions!E$21</f>
        <v>232162.32140816856</v>
      </c>
      <c r="K69" s="52">
        <f>'Temporary Relocation Numbers'!K69*Assumptions!F$21</f>
        <v>214633.0987785524</v>
      </c>
      <c r="L69" s="52">
        <f>'Temporary Relocation Numbers'!L69*Assumptions!G$21</f>
        <v>172185.49302127975</v>
      </c>
      <c r="M69" s="52">
        <f>'Temporary Relocation Numbers'!M69*Assumptions!H$21</f>
        <v>72892.396836045926</v>
      </c>
      <c r="N69" s="53">
        <f>'Temporary Relocation Numbers'!N69*Assumptions!C$21</f>
        <v>28046981.647985924</v>
      </c>
      <c r="O69" s="53">
        <f>'Temporary Relocation Numbers'!O69*Assumptions!D$21</f>
        <v>54729334.585484408</v>
      </c>
      <c r="P69" s="53">
        <f>'Temporary Relocation Numbers'!P69*Assumptions!E$21</f>
        <v>43665936.384194575</v>
      </c>
      <c r="Q69" s="53">
        <f>'Temporary Relocation Numbers'!Q69*Assumptions!F$21</f>
        <v>18286801.203627154</v>
      </c>
      <c r="R69" s="53">
        <f>'Temporary Relocation Numbers'!R69*Assumptions!G$21</f>
        <v>11442797.411858389</v>
      </c>
      <c r="S69" s="53">
        <f>'Temporary Relocation Numbers'!S69*Assumptions!H$21</f>
        <v>6458871.1102514584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269909.43283734232</v>
      </c>
      <c r="AC69" s="52">
        <f>'Temporary Relocation Numbers'!AC69*Assumptions!D$21</f>
        <v>308156.99373447686</v>
      </c>
      <c r="AD69" s="52">
        <f>'Temporary Relocation Numbers'!AD69*Assumptions!E$21</f>
        <v>209782.2775961213</v>
      </c>
      <c r="AE69" s="52">
        <f>'Temporary Relocation Numbers'!AE69*Assumptions!F$21</f>
        <v>214080.80861539298</v>
      </c>
      <c r="AF69" s="52">
        <f>'Temporary Relocation Numbers'!AF69*Assumptions!G$21</f>
        <v>168668.26308191899</v>
      </c>
      <c r="AG69" s="52">
        <f>'Temporary Relocation Numbers'!AG69*Assumptions!H$21</f>
        <v>66669.865118602174</v>
      </c>
      <c r="AH69" s="53">
        <f>'Temporary Relocation Numbers'!AH69*Assumptions!C$21</f>
        <v>26111057.56886347</v>
      </c>
      <c r="AI69" s="53">
        <f>'Temporary Relocation Numbers'!AI69*Assumptions!D$21</f>
        <v>49978389.144535415</v>
      </c>
      <c r="AJ69" s="53">
        <f>'Temporary Relocation Numbers'!AJ69*Assumptions!E$21</f>
        <v>39456616.097229354</v>
      </c>
      <c r="AK69" s="53">
        <f>'Temporary Relocation Numbers'!AK69*Assumptions!F$21</f>
        <v>18239745.924278855</v>
      </c>
      <c r="AL69" s="53">
        <f>'Temporary Relocation Numbers'!AL69*Assumptions!G$21</f>
        <v>11209055.596907377</v>
      </c>
      <c r="AM69" s="53">
        <f>'Temporary Relocation Numbers'!AM69*Assumptions!H$21</f>
        <v>5907503.1749533527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294085.22929545434</v>
      </c>
      <c r="I70" s="52">
        <f>'Temporary Relocation Numbers'!I70*Assumptions!D$21</f>
        <v>342297.2608782021</v>
      </c>
      <c r="J70" s="52">
        <f>'Temporary Relocation Numbers'!J70*Assumptions!E$21</f>
        <v>235496.9133467497</v>
      </c>
      <c r="K70" s="52">
        <f>'Temporary Relocation Numbers'!K70*Assumptions!F$21</f>
        <v>217715.91513134606</v>
      </c>
      <c r="L70" s="52">
        <f>'Temporary Relocation Numbers'!L70*Assumptions!G$21</f>
        <v>174658.62627342326</v>
      </c>
      <c r="M70" s="52">
        <f>'Temporary Relocation Numbers'!M70*Assumptions!H$21</f>
        <v>73939.364308627308</v>
      </c>
      <c r="N70" s="53">
        <f>'Temporary Relocation Numbers'!N70*Assumptions!C$21</f>
        <v>28436606.17027941</v>
      </c>
      <c r="O70" s="53">
        <f>'Temporary Relocation Numbers'!O70*Assumptions!D$21</f>
        <v>55489626.409786321</v>
      </c>
      <c r="P70" s="53">
        <f>'Temporary Relocation Numbers'!P70*Assumptions!E$21</f>
        <v>44272537.116413139</v>
      </c>
      <c r="Q70" s="53">
        <f>'Temporary Relocation Numbers'!Q70*Assumptions!F$21</f>
        <v>18540838.742235184</v>
      </c>
      <c r="R70" s="53">
        <f>'Temporary Relocation Numbers'!R70*Assumptions!G$21</f>
        <v>11601759.061680572</v>
      </c>
      <c r="S70" s="53">
        <f>'Temporary Relocation Numbers'!S70*Assumptions!H$21</f>
        <v>6548596.7927677305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273786.19377523818</v>
      </c>
      <c r="AC70" s="52">
        <f>'Temporary Relocation Numbers'!AC70*Assumptions!D$21</f>
        <v>312583.1117233549</v>
      </c>
      <c r="AD70" s="52">
        <f>'Temporary Relocation Numbers'!AD70*Assumptions!E$21</f>
        <v>212795.42067414618</v>
      </c>
      <c r="AE70" s="52">
        <f>'Temporary Relocation Numbers'!AE70*Assumptions!F$21</f>
        <v>217155.69231867368</v>
      </c>
      <c r="AF70" s="52">
        <f>'Temporary Relocation Numbers'!AF70*Assumptions!G$21</f>
        <v>171090.87768602869</v>
      </c>
      <c r="AG70" s="52">
        <f>'Temporary Relocation Numbers'!AG70*Assumptions!H$21</f>
        <v>67627.457174980358</v>
      </c>
      <c r="AH70" s="53">
        <f>'Temporary Relocation Numbers'!AH70*Assumptions!C$21</f>
        <v>26473788.520077135</v>
      </c>
      <c r="AI70" s="53">
        <f>'Temporary Relocation Numbers'!AI70*Assumptions!D$21</f>
        <v>50672681.537201338</v>
      </c>
      <c r="AJ70" s="53">
        <f>'Temporary Relocation Numbers'!AJ70*Assumptions!E$21</f>
        <v>40004741.574371517</v>
      </c>
      <c r="AK70" s="53">
        <f>'Temporary Relocation Numbers'!AK70*Assumptions!F$21</f>
        <v>18493129.777903326</v>
      </c>
      <c r="AL70" s="53">
        <f>'Temporary Relocation Numbers'!AL70*Assumptions!G$21</f>
        <v>11364770.139995107</v>
      </c>
      <c r="AM70" s="53">
        <f>'Temporary Relocation Numbers'!AM70*Assumptions!H$21</f>
        <v>5989569.3356324881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293518.13906432805</v>
      </c>
      <c r="I71" s="52">
        <f>'Temporary Relocation Numbers'!I71*Assumptions!D$21</f>
        <v>341637.20245483145</v>
      </c>
      <c r="J71" s="52">
        <f>'Temporary Relocation Numbers'!J71*Assumptions!E$21</f>
        <v>235042.800097542</v>
      </c>
      <c r="K71" s="52">
        <f>'Temporary Relocation Numbers'!K71*Assumptions!F$21</f>
        <v>217296.08932463176</v>
      </c>
      <c r="L71" s="52">
        <f>'Temporary Relocation Numbers'!L71*Assumptions!G$21</f>
        <v>174321.82866893665</v>
      </c>
      <c r="M71" s="52">
        <f>'Temporary Relocation Numbers'!M71*Assumptions!H$21</f>
        <v>73796.78560348264</v>
      </c>
      <c r="N71" s="53">
        <f>'Temporary Relocation Numbers'!N71*Assumptions!C$21</f>
        <v>28368583.282608066</v>
      </c>
      <c r="O71" s="53">
        <f>'Temporary Relocation Numbers'!O71*Assumptions!D$21</f>
        <v>55356890.294878803</v>
      </c>
      <c r="P71" s="53">
        <f>'Temporary Relocation Numbers'!P71*Assumptions!E$21</f>
        <v>44166633.275386482</v>
      </c>
      <c r="Q71" s="53">
        <f>'Temporary Relocation Numbers'!Q71*Assumptions!F$21</f>
        <v>18496487.409184277</v>
      </c>
      <c r="R71" s="53">
        <f>'Temporary Relocation Numbers'!R71*Assumptions!G$21</f>
        <v>11574006.623547941</v>
      </c>
      <c r="S71" s="53">
        <f>'Temporary Relocation Numbers'!S71*Assumptions!H$21</f>
        <v>6532931.9675993547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273258.24656660354</v>
      </c>
      <c r="AC71" s="52">
        <f>'Temporary Relocation Numbers'!AC71*Assumptions!D$21</f>
        <v>311980.35166805366</v>
      </c>
      <c r="AD71" s="52">
        <f>'Temporary Relocation Numbers'!AD71*Assumptions!E$21</f>
        <v>212385.08315198697</v>
      </c>
      <c r="AE71" s="52">
        <f>'Temporary Relocation Numbers'!AE71*Assumptions!F$21</f>
        <v>216736.94680043589</v>
      </c>
      <c r="AF71" s="52">
        <f>'Temporary Relocation Numbers'!AF71*Assumptions!G$21</f>
        <v>170760.95984009327</v>
      </c>
      <c r="AG71" s="52">
        <f>'Temporary Relocation Numbers'!AG71*Assumptions!H$21</f>
        <v>67497.049842345092</v>
      </c>
      <c r="AH71" s="53">
        <f>'Temporary Relocation Numbers'!AH71*Assumptions!C$21</f>
        <v>26410460.866560645</v>
      </c>
      <c r="AI71" s="53">
        <f>'Temporary Relocation Numbers'!AI71*Assumptions!D$21</f>
        <v>50551467.982265458</v>
      </c>
      <c r="AJ71" s="53">
        <f>'Temporary Relocation Numbers'!AJ71*Assumptions!E$21</f>
        <v>39909046.679342933</v>
      </c>
      <c r="AK71" s="53">
        <f>'Temporary Relocation Numbers'!AK71*Assumptions!F$21</f>
        <v>18448892.568932567</v>
      </c>
      <c r="AL71" s="53">
        <f>'Temporary Relocation Numbers'!AL71*Assumptions!G$21</f>
        <v>11337584.600412279</v>
      </c>
      <c r="AM71" s="53">
        <f>'Temporary Relocation Numbers'!AM71*Assumptions!H$21</f>
        <v>5975241.7537938617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297733.9963766369</v>
      </c>
      <c r="I72" s="52">
        <f>'Temporary Relocation Numbers'!I72*Assumptions!D$21</f>
        <v>346544.20310125593</v>
      </c>
      <c r="J72" s="52">
        <f>'Temporary Relocation Numbers'!J72*Assumptions!E$21</f>
        <v>238418.76490385886</v>
      </c>
      <c r="K72" s="52">
        <f>'Temporary Relocation Numbers'!K72*Assumptions!F$21</f>
        <v>220417.15472125658</v>
      </c>
      <c r="L72" s="52">
        <f>'Temporary Relocation Numbers'!L72*Assumptions!G$21</f>
        <v>176825.64651962131</v>
      </c>
      <c r="M72" s="52">
        <f>'Temporary Relocation Numbers'!M72*Assumptions!H$21</f>
        <v>74856.742985343619</v>
      </c>
      <c r="N72" s="53">
        <f>'Temporary Relocation Numbers'!N72*Assumptions!C$21</f>
        <v>28762675.447260745</v>
      </c>
      <c r="O72" s="53">
        <f>'Temporary Relocation Numbers'!O72*Assumptions!D$21</f>
        <v>56125900.030311197</v>
      </c>
      <c r="P72" s="53">
        <f>'Temporary Relocation Numbers'!P72*Assumptions!E$21</f>
        <v>44780189.614789203</v>
      </c>
      <c r="Q72" s="53">
        <f>'Temporary Relocation Numbers'!Q72*Assumptions!F$21</f>
        <v>18753437.877557706</v>
      </c>
      <c r="R72" s="53">
        <f>'Temporary Relocation Numbers'!R72*Assumptions!G$21</f>
        <v>11734791.012339571</v>
      </c>
      <c r="S72" s="53">
        <f>'Temporary Relocation Numbers'!S72*Assumptions!H$21</f>
        <v>6623686.4925959678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277183.10715821432</v>
      </c>
      <c r="AC72" s="52">
        <f>'Temporary Relocation Numbers'!AC72*Assumptions!D$21</f>
        <v>316461.38528004522</v>
      </c>
      <c r="AD72" s="52">
        <f>'Temporary Relocation Numbers'!AD72*Assumptions!E$21</f>
        <v>215435.61082528828</v>
      </c>
      <c r="AE72" s="52">
        <f>'Temporary Relocation Numbers'!AE72*Assumptions!F$21</f>
        <v>219849.98112577235</v>
      </c>
      <c r="AF72" s="52">
        <f>'Temporary Relocation Numbers'!AF72*Assumptions!G$21</f>
        <v>173213.63224900694</v>
      </c>
      <c r="AG72" s="52">
        <f>'Temporary Relocation Numbers'!AG72*Assumptions!H$21</f>
        <v>68466.522911519744</v>
      </c>
      <c r="AH72" s="53">
        <f>'Temporary Relocation Numbers'!AH72*Assumptions!C$21</f>
        <v>26777351.084118981</v>
      </c>
      <c r="AI72" s="53">
        <f>'Temporary Relocation Numbers'!AI72*Assumptions!D$21</f>
        <v>51253721.501415133</v>
      </c>
      <c r="AJ72" s="53">
        <f>'Temporary Relocation Numbers'!AJ72*Assumptions!E$21</f>
        <v>40463457.255239725</v>
      </c>
      <c r="AK72" s="53">
        <f>'Temporary Relocation Numbers'!AK72*Assumptions!F$21</f>
        <v>18705181.856822137</v>
      </c>
      <c r="AL72" s="53">
        <f>'Temporary Relocation Numbers'!AL72*Assumptions!G$21</f>
        <v>11495084.649413621</v>
      </c>
      <c r="AM72" s="53">
        <f>'Temporary Relocation Numbers'!AM72*Assumptions!H$21</f>
        <v>6058248.9287950685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302010.40685589623</v>
      </c>
      <c r="I73" s="52">
        <f>'Temporary Relocation Numbers'!I73*Assumptions!D$21</f>
        <v>351521.6839388627</v>
      </c>
      <c r="J73" s="52">
        <f>'Temporary Relocation Numbers'!J73*Assumptions!E$21</f>
        <v>241843.2193400166</v>
      </c>
      <c r="K73" s="52">
        <f>'Temporary Relocation Numbers'!K73*Assumptions!F$21</f>
        <v>223583.04857862488</v>
      </c>
      <c r="L73" s="52">
        <f>'Temporary Relocation Numbers'!L73*Assumptions!G$21</f>
        <v>179365.42718619236</v>
      </c>
      <c r="M73" s="52">
        <f>'Temporary Relocation Numbers'!M73*Assumptions!H$21</f>
        <v>75931.924738322865</v>
      </c>
      <c r="N73" s="53">
        <f>'Temporary Relocation Numbers'!N73*Assumptions!C$21</f>
        <v>29162242.281998068</v>
      </c>
      <c r="O73" s="53">
        <f>'Temporary Relocation Numbers'!O73*Assumptions!D$21</f>
        <v>56905592.735289738</v>
      </c>
      <c r="P73" s="53">
        <f>'Temporary Relocation Numbers'!P73*Assumptions!E$21</f>
        <v>45402269.388144314</v>
      </c>
      <c r="Q73" s="53">
        <f>'Temporary Relocation Numbers'!Q73*Assumptions!F$21</f>
        <v>19013957.863847513</v>
      </c>
      <c r="R73" s="53">
        <f>'Temporary Relocation Numbers'!R73*Assumptions!G$21</f>
        <v>11897808.99408824</v>
      </c>
      <c r="S73" s="53">
        <f>'Temporary Relocation Numbers'!S73*Assumptions!H$21</f>
        <v>6715701.7660357328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281164.34127507877</v>
      </c>
      <c r="AC73" s="52">
        <f>'Temporary Relocation Numbers'!AC73*Assumptions!D$21</f>
        <v>321006.78083702608</v>
      </c>
      <c r="AD73" s="52">
        <f>'Temporary Relocation Numbers'!AD73*Assumptions!E$21</f>
        <v>218529.95381248774</v>
      </c>
      <c r="AE73" s="52">
        <f>'Temporary Relocation Numbers'!AE73*Assumptions!F$21</f>
        <v>223007.72856003547</v>
      </c>
      <c r="AF73" s="52">
        <f>'Temporary Relocation Numbers'!AF73*Assumptions!G$21</f>
        <v>175701.53286201987</v>
      </c>
      <c r="AG73" s="52">
        <f>'Temporary Relocation Numbers'!AG73*Assumptions!H$21</f>
        <v>69449.920708279547</v>
      </c>
      <c r="AH73" s="53">
        <f>'Temporary Relocation Numbers'!AH73*Assumptions!C$21</f>
        <v>27149338.086334743</v>
      </c>
      <c r="AI73" s="53">
        <f>'Temporary Relocation Numbers'!AI73*Assumptions!D$21</f>
        <v>51965730.6226243</v>
      </c>
      <c r="AJ73" s="53">
        <f>'Temporary Relocation Numbers'!AJ73*Assumptions!E$21</f>
        <v>41025569.620887026</v>
      </c>
      <c r="AK73" s="53">
        <f>'Temporary Relocation Numbers'!AK73*Assumptions!F$21</f>
        <v>18965031.477606565</v>
      </c>
      <c r="AL73" s="53">
        <f>'Temporary Relocation Numbers'!AL73*Assumptions!G$21</f>
        <v>11654772.665809231</v>
      </c>
      <c r="AM73" s="53">
        <f>'Temporary Relocation Numbers'!AM73*Assumptions!H$21</f>
        <v>6142409.2271987377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306348.24023885385</v>
      </c>
      <c r="I74" s="52">
        <f>'Temporary Relocation Numbers'!I74*Assumptions!D$21</f>
        <v>356570.65728815203</v>
      </c>
      <c r="J74" s="52">
        <f>'Temporary Relocation Numbers'!J74*Assumptions!E$21</f>
        <v>245316.85987186621</v>
      </c>
      <c r="K74" s="52">
        <f>'Temporary Relocation Numbers'!K74*Assumptions!F$21</f>
        <v>226794.41477651408</v>
      </c>
      <c r="L74" s="52">
        <f>'Temporary Relocation Numbers'!L74*Assumptions!G$21</f>
        <v>181941.68720947017</v>
      </c>
      <c r="M74" s="52">
        <f>'Temporary Relocation Numbers'!M74*Assumptions!H$21</f>
        <v>77022.549532981953</v>
      </c>
      <c r="N74" s="53">
        <f>'Temporary Relocation Numbers'!N74*Assumptions!C$21</f>
        <v>29567359.840127401</v>
      </c>
      <c r="O74" s="53">
        <f>'Temporary Relocation Numbers'!O74*Assumptions!D$21</f>
        <v>57696116.816047885</v>
      </c>
      <c r="P74" s="53">
        <f>'Temporary Relocation Numbers'!P74*Assumptions!E$21</f>
        <v>46032991.001736052</v>
      </c>
      <c r="Q74" s="53">
        <f>'Temporary Relocation Numbers'!Q74*Assumptions!F$21</f>
        <v>19278096.95526886</v>
      </c>
      <c r="R74" s="53">
        <f>'Temporary Relocation Numbers'!R74*Assumptions!G$21</f>
        <v>12063091.597537074</v>
      </c>
      <c r="S74" s="53">
        <f>'Temporary Relocation Numbers'!S74*Assumptions!H$21</f>
        <v>6808995.3020496191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285202.7586209494</v>
      </c>
      <c r="AC74" s="52">
        <f>'Temporary Relocation Numbers'!AC74*Assumptions!D$21</f>
        <v>325617.46278195322</v>
      </c>
      <c r="AD74" s="52">
        <f>'Temporary Relocation Numbers'!AD74*Assumptions!E$21</f>
        <v>221668.74144134016</v>
      </c>
      <c r="AE74" s="52">
        <f>'Temporary Relocation Numbers'!AE74*Assumptions!F$21</f>
        <v>226210.83132618235</v>
      </c>
      <c r="AF74" s="52">
        <f>'Temporary Relocation Numbers'!AF74*Assumptions!G$21</f>
        <v>178225.16766858249</v>
      </c>
      <c r="AG74" s="52">
        <f>'Temporary Relocation Numbers'!AG74*Assumptions!H$21</f>
        <v>70447.443236156789</v>
      </c>
      <c r="AH74" s="53">
        <f>'Temporary Relocation Numbers'!AH74*Assumptions!C$21</f>
        <v>27526492.676986817</v>
      </c>
      <c r="AI74" s="53">
        <f>'Temporary Relocation Numbers'!AI74*Assumptions!D$21</f>
        <v>52687630.869274393</v>
      </c>
      <c r="AJ74" s="53">
        <f>'Temporary Relocation Numbers'!AJ74*Assumptions!E$21</f>
        <v>41595490.768409289</v>
      </c>
      <c r="AK74" s="53">
        <f>'Temporary Relocation Numbers'!AK74*Assumptions!F$21</f>
        <v>19228490.890904039</v>
      </c>
      <c r="AL74" s="53">
        <f>'Temporary Relocation Numbers'!AL74*Assumptions!G$21</f>
        <v>11816679.044518653</v>
      </c>
      <c r="AM74" s="53">
        <f>'Temporary Relocation Numbers'!AM74*Assumptions!H$21</f>
        <v>6227738.6680246908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310748.37875445298</v>
      </c>
      <c r="I75" s="52">
        <f>'Temporary Relocation Numbers'!I75*Assumptions!D$21</f>
        <v>361692.15000977763</v>
      </c>
      <c r="J75" s="52">
        <f>'Temporary Relocation Numbers'!J75*Assumptions!E$21</f>
        <v>248840.39296873152</v>
      </c>
      <c r="K75" s="52">
        <f>'Temporary Relocation Numbers'!K75*Assumptions!F$21</f>
        <v>230051.90644287012</v>
      </c>
      <c r="L75" s="52">
        <f>'Temporary Relocation Numbers'!L75*Assumptions!G$21</f>
        <v>184554.95054944983</v>
      </c>
      <c r="M75" s="52">
        <f>'Temporary Relocation Numbers'!M75*Assumptions!H$21</f>
        <v>78128.839180689654</v>
      </c>
      <c r="N75" s="53">
        <f>'Temporary Relocation Numbers'!N75*Assumptions!C$21</f>
        <v>29978105.231477432</v>
      </c>
      <c r="O75" s="53">
        <f>'Temporary Relocation Numbers'!O75*Assumptions!D$21</f>
        <v>58497622.740456529</v>
      </c>
      <c r="P75" s="53">
        <f>'Temporary Relocation Numbers'!P75*Assumptions!E$21</f>
        <v>46672474.506731309</v>
      </c>
      <c r="Q75" s="53">
        <f>'Temporary Relocation Numbers'!Q75*Assumptions!F$21</f>
        <v>19545905.427895125</v>
      </c>
      <c r="R75" s="53">
        <f>'Temporary Relocation Numbers'!R75*Assumptions!G$21</f>
        <v>12230670.2824759</v>
      </c>
      <c r="S75" s="53">
        <f>'Temporary Relocation Numbers'!S75*Assumptions!H$21</f>
        <v>6903584.8580723125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289299.18052950921</v>
      </c>
      <c r="AC75" s="52">
        <f>'Temporary Relocation Numbers'!AC75*Assumptions!D$21</f>
        <v>330294.36883573519</v>
      </c>
      <c r="AD75" s="52">
        <f>'Temporary Relocation Numbers'!AD75*Assumptions!E$21</f>
        <v>224852.61207875586</v>
      </c>
      <c r="AE75" s="52">
        <f>'Temporary Relocation Numbers'!AE75*Assumptions!F$21</f>
        <v>229459.94087154145</v>
      </c>
      <c r="AF75" s="52">
        <f>'Temporary Relocation Numbers'!AF75*Assumptions!G$21</f>
        <v>180785.04992576869</v>
      </c>
      <c r="AG75" s="52">
        <f>'Temporary Relocation Numbers'!AG75*Assumptions!H$21</f>
        <v>71459.293371372885</v>
      </c>
      <c r="AH75" s="53">
        <f>'Temporary Relocation Numbers'!AH75*Assumptions!C$21</f>
        <v>27908886.643449735</v>
      </c>
      <c r="AI75" s="53">
        <f>'Temporary Relocation Numbers'!AI75*Assumptions!D$21</f>
        <v>53419559.64741762</v>
      </c>
      <c r="AJ75" s="53">
        <f>'Temporary Relocation Numbers'!AJ75*Assumptions!E$21</f>
        <v>42173329.176249817</v>
      </c>
      <c r="AK75" s="53">
        <f>'Temporary Relocation Numbers'!AK75*Assumptions!F$21</f>
        <v>19495610.243418425</v>
      </c>
      <c r="AL75" s="53">
        <f>'Temporary Relocation Numbers'!AL75*Assumptions!G$21</f>
        <v>11980834.602703171</v>
      </c>
      <c r="AM75" s="53">
        <f>'Temporary Relocation Numbers'!AM75*Assumptions!H$21</f>
        <v>6314253.4928265959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315211.71730326064</v>
      </c>
      <c r="I76" s="52">
        <f>'Temporary Relocation Numbers'!I76*Assumptions!D$21</f>
        <v>366887.20371338975</v>
      </c>
      <c r="J76" s="52">
        <f>'Temporary Relocation Numbers'!J76*Assumptions!E$21</f>
        <v>252414.53524709039</v>
      </c>
      <c r="K76" s="52">
        <f>'Temporary Relocation Numbers'!K76*Assumptions!F$21</f>
        <v>233356.18608664104</v>
      </c>
      <c r="L76" s="52">
        <f>'Temporary Relocation Numbers'!L76*Assumptions!G$21</f>
        <v>187205.74869186443</v>
      </c>
      <c r="M76" s="52">
        <f>'Temporary Relocation Numbers'!M76*Assumptions!H$21</f>
        <v>79251.018678734006</v>
      </c>
      <c r="N76" s="53">
        <f>'Temporary Relocation Numbers'!N76*Assumptions!C$21</f>
        <v>30394556.637075186</v>
      </c>
      <c r="O76" s="53">
        <f>'Temporary Relocation Numbers'!O76*Assumptions!D$21</f>
        <v>59310263.066664025</v>
      </c>
      <c r="P76" s="53">
        <f>'Temporary Relocation Numbers'!P76*Assumptions!E$21</f>
        <v>47320841.622030005</v>
      </c>
      <c r="Q76" s="53">
        <f>'Temporary Relocation Numbers'!Q76*Assumptions!F$21</f>
        <v>19817434.256227497</v>
      </c>
      <c r="R76" s="53">
        <f>'Temporary Relocation Numbers'!R76*Assumptions!G$21</f>
        <v>12400576.945729304</v>
      </c>
      <c r="S76" s="53">
        <f>'Temporary Relocation Numbers'!S76*Assumptions!H$21</f>
        <v>6999488.4382221606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293454.44013141404</v>
      </c>
      <c r="AC76" s="52">
        <f>'Temporary Relocation Numbers'!AC76*Assumptions!D$21</f>
        <v>335038.45018794562</v>
      </c>
      <c r="AD76" s="52">
        <f>'Temporary Relocation Numbers'!AD76*Assumptions!E$21</f>
        <v>228082.21326063105</v>
      </c>
      <c r="AE76" s="52">
        <f>'Temporary Relocation Numbers'!AE76*Assumptions!F$21</f>
        <v>232755.71800030436</v>
      </c>
      <c r="AF76" s="52">
        <f>'Temporary Relocation Numbers'!AF76*Assumptions!G$21</f>
        <v>183381.70026266199</v>
      </c>
      <c r="AG76" s="52">
        <f>'Temporary Relocation Numbers'!AG76*Assumptions!H$21</f>
        <v>72485.676904099309</v>
      </c>
      <c r="AH76" s="53">
        <f>'Temporary Relocation Numbers'!AH76*Assumptions!C$21</f>
        <v>28296592.770357613</v>
      </c>
      <c r="AI76" s="53">
        <f>'Temporary Relocation Numbers'!AI76*Assumptions!D$21</f>
        <v>54161656.271930799</v>
      </c>
      <c r="AJ76" s="53">
        <f>'Temporary Relocation Numbers'!AJ76*Assumptions!E$21</f>
        <v>42759194.829818353</v>
      </c>
      <c r="AK76" s="53">
        <f>'Temporary Relocation Numbers'!AK76*Assumptions!F$21</f>
        <v>19766440.378484223</v>
      </c>
      <c r="AL76" s="53">
        <f>'Temporary Relocation Numbers'!AL76*Assumptions!G$21</f>
        <v>12147270.585631503</v>
      </c>
      <c r="AM76" s="53">
        <f>'Temporary Relocation Numbers'!AM76*Assumptions!H$21</f>
        <v>6401970.16878339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319739.16363947204</v>
      </c>
      <c r="I77" s="52">
        <f>'Temporary Relocation Numbers'!I77*Assumptions!D$21</f>
        <v>372156.87496947753</v>
      </c>
      <c r="J77" s="52">
        <f>'Temporary Relocation Numbers'!J77*Assumptions!E$21</f>
        <v>256040.01361632088</v>
      </c>
      <c r="K77" s="52">
        <f>'Temporary Relocation Numbers'!K77*Assumptions!F$21</f>
        <v>236707.92573251782</v>
      </c>
      <c r="L77" s="52">
        <f>'Temporary Relocation Numbers'!L77*Assumptions!G$21</f>
        <v>189894.62075627848</v>
      </c>
      <c r="M77" s="52">
        <f>'Temporary Relocation Numbers'!M77*Assumptions!H$21</f>
        <v>80389.316256082195</v>
      </c>
      <c r="N77" s="53">
        <f>'Temporary Relocation Numbers'!N77*Assumptions!C$21</f>
        <v>30816793.324026942</v>
      </c>
      <c r="O77" s="53">
        <f>'Temporary Relocation Numbers'!O77*Assumptions!D$21</f>
        <v>60134192.472133897</v>
      </c>
      <c r="P77" s="53">
        <f>'Temporary Relocation Numbers'!P77*Assumptions!E$21</f>
        <v>47978215.757432997</v>
      </c>
      <c r="Q77" s="53">
        <f>'Temporary Relocation Numbers'!Q77*Assumptions!F$21</f>
        <v>20092735.122897394</v>
      </c>
      <c r="R77" s="53">
        <f>'Temporary Relocation Numbers'!R77*Assumptions!G$21</f>
        <v>12572843.927227838</v>
      </c>
      <c r="S77" s="53">
        <f>'Temporary Relocation Numbers'!S77*Assumptions!H$21</f>
        <v>7096724.2967280596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297669.38252373552</v>
      </c>
      <c r="AC77" s="52">
        <f>'Temporary Relocation Numbers'!AC77*Assumptions!D$21</f>
        <v>339850.67169027647</v>
      </c>
      <c r="AD77" s="52">
        <f>'Temporary Relocation Numbers'!AD77*Assumptions!E$21</f>
        <v>231358.20182354472</v>
      </c>
      <c r="AE77" s="52">
        <f>'Temporary Relocation Numbers'!AE77*Assumptions!F$21</f>
        <v>236098.83300791975</v>
      </c>
      <c r="AF77" s="52">
        <f>'Temporary Relocation Numbers'!AF77*Assumptions!G$21</f>
        <v>186015.64678624141</v>
      </c>
      <c r="AG77" s="52">
        <f>'Temporary Relocation Numbers'!AG77*Assumptions!H$21</f>
        <v>73526.802580311225</v>
      </c>
      <c r="AH77" s="53">
        <f>'Temporary Relocation Numbers'!AH77*Assumptions!C$21</f>
        <v>28689684.853457954</v>
      </c>
      <c r="AI77" s="53">
        <f>'Temporary Relocation Numbers'!AI77*Assumptions!D$21</f>
        <v>54914061.993032351</v>
      </c>
      <c r="AJ77" s="53">
        <f>'Temporary Relocation Numbers'!AJ77*Assumptions!E$21</f>
        <v>43353199.24242574</v>
      </c>
      <c r="AK77" s="53">
        <f>'Temporary Relocation Numbers'!AK77*Assumptions!F$21</f>
        <v>20041032.845743977</v>
      </c>
      <c r="AL77" s="53">
        <f>'Temporary Relocation Numbers'!AL77*Assumptions!G$21</f>
        <v>12316018.67262703</v>
      </c>
      <c r="AM77" s="53">
        <f>'Temporary Relocation Numbers'!AM77*Assumptions!H$21</f>
        <v>6490905.3918336211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324331.63855553028</v>
      </c>
      <c r="I78" s="52">
        <f>'Temporary Relocation Numbers'!I78*Assumptions!D$21</f>
        <v>377502.23552425479</v>
      </c>
      <c r="J78" s="52">
        <f>'Temporary Relocation Numbers'!J78*Assumptions!E$21</f>
        <v>259717.56542653963</v>
      </c>
      <c r="K78" s="52">
        <f>'Temporary Relocation Numbers'!K78*Assumptions!F$21</f>
        <v>240107.807057611</v>
      </c>
      <c r="L78" s="52">
        <f>'Temporary Relocation Numbers'!L78*Assumptions!G$21</f>
        <v>192622.11360573408</v>
      </c>
      <c r="M78" s="52">
        <f>'Temporary Relocation Numbers'!M78*Assumptions!H$21</f>
        <v>81543.96341979783</v>
      </c>
      <c r="N78" s="53">
        <f>'Temporary Relocation Numbers'!N78*Assumptions!C$21</f>
        <v>31244895.660605941</v>
      </c>
      <c r="O78" s="53">
        <f>'Temporary Relocation Numbers'!O78*Assumptions!D$21</f>
        <v>60969567.783086196</v>
      </c>
      <c r="P78" s="53">
        <f>'Temporary Relocation Numbers'!P78*Assumptions!E$21</f>
        <v>48644722.03713195</v>
      </c>
      <c r="Q78" s="53">
        <f>'Temporary Relocation Numbers'!Q78*Assumptions!F$21</f>
        <v>20371860.428503688</v>
      </c>
      <c r="R78" s="53">
        <f>'Temporary Relocation Numbers'!R78*Assumptions!G$21</f>
        <v>12747504.016163589</v>
      </c>
      <c r="S78" s="53">
        <f>'Temporary Relocation Numbers'!S78*Assumptions!H$21</f>
        <v>7195310.9414039506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301944.86494183622</v>
      </c>
      <c r="AC78" s="52">
        <f>'Temporary Relocation Numbers'!AC78*Assumptions!D$21</f>
        <v>344732.01205276948</v>
      </c>
      <c r="AD78" s="52">
        <f>'Temporary Relocation Numbers'!AD78*Assumptions!E$21</f>
        <v>234681.24403834518</v>
      </c>
      <c r="AE78" s="52">
        <f>'Temporary Relocation Numbers'!AE78*Assumptions!F$21</f>
        <v>239489.96581741839</v>
      </c>
      <c r="AF78" s="52">
        <f>'Temporary Relocation Numbers'!AF78*Assumptions!G$21</f>
        <v>188687.42518878766</v>
      </c>
      <c r="AG78" s="52">
        <f>'Temporary Relocation Numbers'!AG78*Assumptions!H$21</f>
        <v>74582.882144242249</v>
      </c>
      <c r="AH78" s="53">
        <f>'Temporary Relocation Numbers'!AH78*Assumptions!C$21</f>
        <v>29088237.71365786</v>
      </c>
      <c r="AI78" s="53">
        <f>'Temporary Relocation Numbers'!AI78*Assumptions!D$21</f>
        <v>55676920.023167871</v>
      </c>
      <c r="AJ78" s="53">
        <f>'Temporary Relocation Numbers'!AJ78*Assumptions!E$21</f>
        <v>43955455.476509213</v>
      </c>
      <c r="AK78" s="53">
        <f>'Temporary Relocation Numbers'!AK78*Assumptions!F$21</f>
        <v>20319439.910960265</v>
      </c>
      <c r="AL78" s="53">
        <f>'Temporary Relocation Numbers'!AL78*Assumptions!G$21</f>
        <v>12487110.983097609</v>
      </c>
      <c r="AM78" s="53">
        <f>'Temporary Relocation Numbers'!AM78*Assumptions!H$21</f>
        <v>6581076.0898533482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328990.07606939651</v>
      </c>
      <c r="I79" s="52">
        <f>'Temporary Relocation Numbers'!I79*Assumptions!D$21</f>
        <v>382924.37251763185</v>
      </c>
      <c r="J79" s="52">
        <f>'Temporary Relocation Numbers'!J79*Assumptions!E$21</f>
        <v>263447.93861856428</v>
      </c>
      <c r="K79" s="52">
        <f>'Temporary Relocation Numbers'!K79*Assumptions!F$21</f>
        <v>243556.5215300901</v>
      </c>
      <c r="L79" s="52">
        <f>'Temporary Relocation Numbers'!L79*Assumptions!G$21</f>
        <v>195388.7819579723</v>
      </c>
      <c r="M79" s="52">
        <f>'Temporary Relocation Numbers'!M79*Assumptions!H$21</f>
        <v>82715.195002124892</v>
      </c>
      <c r="N79" s="53">
        <f>'Temporary Relocation Numbers'!N79*Assumptions!C$21</f>
        <v>31678945.131549545</v>
      </c>
      <c r="O79" s="53">
        <f>'Temporary Relocation Numbers'!O79*Assumptions!D$21</f>
        <v>61816548.004347578</v>
      </c>
      <c r="P79" s="53">
        <f>'Temporary Relocation Numbers'!P79*Assumptions!E$21</f>
        <v>49320487.323525175</v>
      </c>
      <c r="Q79" s="53">
        <f>'Temporary Relocation Numbers'!Q79*Assumptions!F$21</f>
        <v>20654863.301586654</v>
      </c>
      <c r="R79" s="53">
        <f>'Temporary Relocation Numbers'!R79*Assumptions!G$21</f>
        <v>12924590.457231257</v>
      </c>
      <c r="S79" s="53">
        <f>'Temporary Relocation Numbers'!S79*Assumptions!H$21</f>
        <v>7295267.1371715926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306281.75693371479</v>
      </c>
      <c r="AC79" s="52">
        <f>'Temporary Relocation Numbers'!AC79*Assumptions!D$21</f>
        <v>349683.46404286643</v>
      </c>
      <c r="AD79" s="52">
        <f>'Temporary Relocation Numbers'!AD79*Assumptions!E$21</f>
        <v>238052.01574565686</v>
      </c>
      <c r="AE79" s="52">
        <f>'Temporary Relocation Numbers'!AE79*Assumptions!F$21</f>
        <v>242929.80611769605</v>
      </c>
      <c r="AF79" s="52">
        <f>'Temporary Relocation Numbers'!AF79*Assumptions!G$21</f>
        <v>191397.57885683252</v>
      </c>
      <c r="AG79" s="52">
        <f>'Temporary Relocation Numbers'!AG79*Assumptions!H$21</f>
        <v>75654.130381449038</v>
      </c>
      <c r="AH79" s="53">
        <f>'Temporary Relocation Numbers'!AH79*Assumptions!C$21</f>
        <v>29492327.211265426</v>
      </c>
      <c r="AI79" s="53">
        <f>'Temporary Relocation Numbers'!AI79*Assumptions!D$21</f>
        <v>56450375.564269096</v>
      </c>
      <c r="AJ79" s="53">
        <f>'Temporary Relocation Numbers'!AJ79*Assumptions!E$21</f>
        <v>44566078.165152684</v>
      </c>
      <c r="AK79" s="53">
        <f>'Temporary Relocation Numbers'!AK79*Assumptions!F$21</f>
        <v>20601714.565963913</v>
      </c>
      <c r="AL79" s="53">
        <f>'Temporary Relocation Numbers'!AL79*Assumptions!G$21</f>
        <v>12660580.082649168</v>
      </c>
      <c r="AM79" s="53">
        <f>'Temporary Relocation Numbers'!AM79*Assumptions!H$21</f>
        <v>6672499.4258781802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333715.42361451115</v>
      </c>
      <c r="I80" s="52">
        <f>'Temporary Relocation Numbers'!I80*Assumptions!D$21</f>
        <v>388424.38870431785</v>
      </c>
      <c r="J80" s="52">
        <f>'Temporary Relocation Numbers'!J80*Assumptions!E$21</f>
        <v>267231.89187603019</v>
      </c>
      <c r="K80" s="52">
        <f>'Temporary Relocation Numbers'!K80*Assumptions!F$21</f>
        <v>247054.77054981465</v>
      </c>
      <c r="L80" s="52">
        <f>'Temporary Relocation Numbers'!L80*Assumptions!G$21</f>
        <v>198195.18849825126</v>
      </c>
      <c r="M80" s="52">
        <f>'Temporary Relocation Numbers'!M80*Assumptions!H$21</f>
        <v>83903.249208247842</v>
      </c>
      <c r="N80" s="53">
        <f>'Temporary Relocation Numbers'!N80*Assumptions!C$21</f>
        <v>32119024.353569064</v>
      </c>
      <c r="O80" s="53">
        <f>'Temporary Relocation Numbers'!O80*Assumptions!D$21</f>
        <v>62675294.349616259</v>
      </c>
      <c r="P80" s="53">
        <f>'Temporary Relocation Numbers'!P80*Assumptions!E$21</f>
        <v>50005640.24136474</v>
      </c>
      <c r="Q80" s="53">
        <f>'Temporary Relocation Numbers'!Q80*Assumptions!F$21</f>
        <v>20941797.608740371</v>
      </c>
      <c r="R80" s="53">
        <f>'Temporary Relocation Numbers'!R80*Assumptions!G$21</f>
        <v>13104136.956955913</v>
      </c>
      <c r="S80" s="53">
        <f>'Temporary Relocation Numbers'!S80*Assumptions!H$21</f>
        <v>7396611.9096322637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310680.94053685426</v>
      </c>
      <c r="AC80" s="52">
        <f>'Temporary Relocation Numbers'!AC80*Assumptions!D$21</f>
        <v>354706.03468731826</v>
      </c>
      <c r="AD80" s="52">
        <f>'Temporary Relocation Numbers'!AD80*Assumptions!E$21</f>
        <v>241471.20249333265</v>
      </c>
      <c r="AE80" s="52">
        <f>'Temporary Relocation Numbers'!AE80*Assumptions!F$21</f>
        <v>246419.0535037822</v>
      </c>
      <c r="AF80" s="52">
        <f>'Temporary Relocation Numbers'!AF80*Assumptions!G$21</f>
        <v>194146.6589816726</v>
      </c>
      <c r="AG80" s="52">
        <f>'Temporary Relocation Numbers'!AG80*Assumptions!H$21</f>
        <v>76740.765162494354</v>
      </c>
      <c r="AH80" s="53">
        <f>'Temporary Relocation Numbers'!AH80*Assumptions!C$21</f>
        <v>29902030.260428913</v>
      </c>
      <c r="AI80" s="53">
        <f>'Temporary Relocation Numbers'!AI80*Assumptions!D$21</f>
        <v>57234575.835391507</v>
      </c>
      <c r="AJ80" s="53">
        <f>'Temporary Relocation Numbers'!AJ80*Assumptions!E$21</f>
        <v>45185183.533905931</v>
      </c>
      <c r="AK80" s="53">
        <f>'Temporary Relocation Numbers'!AK80*Assumptions!F$21</f>
        <v>20887910.538740426</v>
      </c>
      <c r="AL80" s="53">
        <f>'Temporary Relocation Numbers'!AL80*Assumptions!G$21</f>
        <v>12836458.989284193</v>
      </c>
      <c r="AM80" s="53">
        <f>'Temporary Relocation Numbers'!AM80*Assumptions!H$21</f>
        <v>6765192.8013700843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329696.87452784093</v>
      </c>
      <c r="I81" s="52">
        <f>'Temporary Relocation Numbers'!I81*Assumptions!D$21</f>
        <v>383747.04279215762</v>
      </c>
      <c r="J81" s="52">
        <f>'Temporary Relocation Numbers'!J81*Assumptions!E$21</f>
        <v>264013.92711013416</v>
      </c>
      <c r="K81" s="52">
        <f>'Temporary Relocation Numbers'!K81*Assumptions!F$21</f>
        <v>244079.77553221158</v>
      </c>
      <c r="L81" s="52">
        <f>'Temporary Relocation Numbers'!L81*Assumptions!G$21</f>
        <v>195808.55294783061</v>
      </c>
      <c r="M81" s="52">
        <f>'Temporary Relocation Numbers'!M81*Assumptions!H$21</f>
        <v>82892.89936638996</v>
      </c>
      <c r="N81" s="53">
        <f>'Temporary Relocation Numbers'!N81*Assumptions!C$21</f>
        <v>31717507.188115649</v>
      </c>
      <c r="O81" s="53">
        <f>'Temporary Relocation Numbers'!O81*Assumptions!D$21</f>
        <v>61891795.876742497</v>
      </c>
      <c r="P81" s="53">
        <f>'Temporary Relocation Numbers'!P81*Assumptions!E$21</f>
        <v>49380524.026582666</v>
      </c>
      <c r="Q81" s="53">
        <f>'Temporary Relocation Numbers'!Q81*Assumptions!F$21</f>
        <v>20680005.995059978</v>
      </c>
      <c r="R81" s="53">
        <f>'Temporary Relocation Numbers'!R81*Assumptions!G$21</f>
        <v>12940323.266080657</v>
      </c>
      <c r="S81" s="53">
        <f>'Temporary Relocation Numbers'!S81*Assumptions!H$21</f>
        <v>7304147.4992808802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306939.76910306886</v>
      </c>
      <c r="AC81" s="52">
        <f>'Temporary Relocation Numbers'!AC81*Assumptions!D$21</f>
        <v>350434.7199356943</v>
      </c>
      <c r="AD81" s="52">
        <f>'Temporary Relocation Numbers'!AD81*Assumptions!E$21</f>
        <v>238563.44393148198</v>
      </c>
      <c r="AE81" s="52">
        <f>'Temporary Relocation Numbers'!AE81*Assumptions!F$21</f>
        <v>243451.71369170438</v>
      </c>
      <c r="AF81" s="52">
        <f>'Temporary Relocation Numbers'!AF81*Assumptions!G$21</f>
        <v>191808.77519230332</v>
      </c>
      <c r="AG81" s="52">
        <f>'Temporary Relocation Numbers'!AG81*Assumptions!H$21</f>
        <v>75816.664836492215</v>
      </c>
      <c r="AH81" s="53">
        <f>'Temporary Relocation Numbers'!AH81*Assumptions!C$21</f>
        <v>29528227.5477654</v>
      </c>
      <c r="AI81" s="53">
        <f>'Temporary Relocation Numbers'!AI81*Assumptions!D$21</f>
        <v>56519091.317481443</v>
      </c>
      <c r="AJ81" s="53">
        <f>'Temporary Relocation Numbers'!AJ81*Assumptions!E$21</f>
        <v>44620327.4345017</v>
      </c>
      <c r="AK81" s="53">
        <f>'Temporary Relocation Numbers'!AK81*Assumptions!F$21</f>
        <v>20626792.562694941</v>
      </c>
      <c r="AL81" s="53">
        <f>'Temporary Relocation Numbers'!AL81*Assumptions!G$21</f>
        <v>12675991.51769788</v>
      </c>
      <c r="AM81" s="53">
        <f>'Temporary Relocation Numbers'!AM81*Assumptions!H$21</f>
        <v>6680621.7070725039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334432.37395473989</v>
      </c>
      <c r="I82" s="52">
        <f>'Temporary Relocation Numbers'!I82*Assumptions!D$21</f>
        <v>389258.87514974037</v>
      </c>
      <c r="J82" s="52">
        <f>'Temporary Relocation Numbers'!J82*Assumptions!E$21</f>
        <v>267806.00976883044</v>
      </c>
      <c r="K82" s="52">
        <f>'Temporary Relocation Numbers'!K82*Assumptions!F$21</f>
        <v>247585.54014950045</v>
      </c>
      <c r="L82" s="52">
        <f>'Temporary Relocation Numbers'!L82*Assumptions!G$21</f>
        <v>198620.98873932636</v>
      </c>
      <c r="M82" s="52">
        <f>'Temporary Relocation Numbers'!M82*Assumptions!H$21</f>
        <v>84083.505974370972</v>
      </c>
      <c r="N82" s="53">
        <f>'Temporary Relocation Numbers'!N82*Assumptions!C$21</f>
        <v>32158122.108523563</v>
      </c>
      <c r="O82" s="53">
        <f>'Temporary Relocation Numbers'!O82*Assumptions!D$21</f>
        <v>62751587.554329067</v>
      </c>
      <c r="P82" s="53">
        <f>'Temporary Relocation Numbers'!P82*Assumptions!E$21</f>
        <v>50066510.965424635</v>
      </c>
      <c r="Q82" s="53">
        <f>'Temporary Relocation Numbers'!Q82*Assumptions!F$21</f>
        <v>20967289.580794066</v>
      </c>
      <c r="R82" s="53">
        <f>'Temporary Relocation Numbers'!R82*Assumptions!G$21</f>
        <v>13120088.323659752</v>
      </c>
      <c r="S82" s="53">
        <f>'Temporary Relocation Numbers'!S82*Assumptions!H$21</f>
        <v>7405615.6364190094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311348.40386116796</v>
      </c>
      <c r="AC82" s="52">
        <f>'Temporary Relocation Numbers'!AC82*Assumptions!D$21</f>
        <v>355468.08101258514</v>
      </c>
      <c r="AD82" s="52">
        <f>'Temporary Relocation Numbers'!AD82*Assumptions!E$21</f>
        <v>241989.97642025509</v>
      </c>
      <c r="AE82" s="52">
        <f>'Temporary Relocation Numbers'!AE82*Assumptions!F$21</f>
        <v>246948.45733634967</v>
      </c>
      <c r="AF82" s="52">
        <f>'Temporary Relocation Numbers'!AF82*Assumptions!G$21</f>
        <v>194563.76140895503</v>
      </c>
      <c r="AG82" s="52">
        <f>'Temporary Relocation Numbers'!AG82*Assumptions!H$21</f>
        <v>76905.634131080689</v>
      </c>
      <c r="AH82" s="53">
        <f>'Temporary Relocation Numbers'!AH82*Assumptions!C$21</f>
        <v>29938429.31909566</v>
      </c>
      <c r="AI82" s="53">
        <f>'Temporary Relocation Numbers'!AI82*Assumptions!D$21</f>
        <v>57304246.177687824</v>
      </c>
      <c r="AJ82" s="53">
        <f>'Temporary Relocation Numbers'!AJ82*Assumptions!E$21</f>
        <v>45240186.426083952</v>
      </c>
      <c r="AK82" s="53">
        <f>'Temporary Relocation Numbers'!AK82*Assumptions!F$21</f>
        <v>20913336.915294241</v>
      </c>
      <c r="AL82" s="53">
        <f>'Temporary Relocation Numbers'!AL82*Assumptions!G$21</f>
        <v>12852084.517710019</v>
      </c>
      <c r="AM82" s="53">
        <f>'Temporary Relocation Numbers'!AM82*Assumptions!H$21</f>
        <v>6773427.9160938766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339235.89026792051</v>
      </c>
      <c r="I83" s="52">
        <f>'Temporary Relocation Numbers'!I83*Assumptions!D$21</f>
        <v>394849.87501234689</v>
      </c>
      <c r="J83" s="52">
        <f>'Temporary Relocation Numbers'!J83*Assumptions!E$21</f>
        <v>271652.55883787031</v>
      </c>
      <c r="K83" s="52">
        <f>'Temporary Relocation Numbers'!K83*Assumptions!F$21</f>
        <v>251141.65873620371</v>
      </c>
      <c r="L83" s="52">
        <f>'Temporary Relocation Numbers'!L83*Assumptions!G$21</f>
        <v>201473.82008536864</v>
      </c>
      <c r="M83" s="52">
        <f>'Temporary Relocation Numbers'!M83*Assumptions!H$21</f>
        <v>85291.213493356467</v>
      </c>
      <c r="N83" s="53">
        <f>'Temporary Relocation Numbers'!N83*Assumptions!C$21</f>
        <v>32604857.986260653</v>
      </c>
      <c r="O83" s="53">
        <f>'Temporary Relocation Numbers'!O83*Assumptions!D$21</f>
        <v>63623323.330780029</v>
      </c>
      <c r="P83" s="53">
        <f>'Temporary Relocation Numbers'!P83*Assumptions!E$21</f>
        <v>50762027.533397488</v>
      </c>
      <c r="Q83" s="53">
        <f>'Temporary Relocation Numbers'!Q83*Assumptions!F$21</f>
        <v>21258564.067626148</v>
      </c>
      <c r="R83" s="53">
        <f>'Temporary Relocation Numbers'!R83*Assumptions!G$21</f>
        <v>13302350.65084037</v>
      </c>
      <c r="S83" s="53">
        <f>'Temporary Relocation Numbers'!S83*Assumptions!H$21</f>
        <v>7508493.3539161449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315820.36068563582</v>
      </c>
      <c r="AC83" s="52">
        <f>'Temporary Relocation Numbers'!AC83*Assumptions!D$21</f>
        <v>360573.73721975012</v>
      </c>
      <c r="AD83" s="52">
        <f>'Temporary Relocation Numbers'!AD83*Assumptions!E$21</f>
        <v>245465.72485218829</v>
      </c>
      <c r="AE83" s="52">
        <f>'Temporary Relocation Numbers'!AE83*Assumptions!F$21</f>
        <v>250495.42538044954</v>
      </c>
      <c r="AF83" s="52">
        <f>'Temporary Relocation Numbers'!AF83*Assumptions!G$21</f>
        <v>197358.31802089413</v>
      </c>
      <c r="AG83" s="52">
        <f>'Temporary Relocation Numbers'!AG83*Assumptions!H$21</f>
        <v>78010.244500452827</v>
      </c>
      <c r="AH83" s="53">
        <f>'Temporary Relocation Numbers'!AH83*Assumptions!C$21</f>
        <v>30354329.552784715</v>
      </c>
      <c r="AI83" s="53">
        <f>'Temporary Relocation Numbers'!AI83*Assumptions!D$21</f>
        <v>58100308.293126643</v>
      </c>
      <c r="AJ83" s="53">
        <f>'Temporary Relocation Numbers'!AJ83*Assumptions!E$21</f>
        <v>45868656.407130785</v>
      </c>
      <c r="AK83" s="53">
        <f>'Temporary Relocation Numbers'!AK83*Assumptions!F$21</f>
        <v>21203861.899674129</v>
      </c>
      <c r="AL83" s="53">
        <f>'Temporary Relocation Numbers'!AL83*Assumptions!G$21</f>
        <v>13030623.775642889</v>
      </c>
      <c r="AM83" s="53">
        <f>'Temporary Relocation Numbers'!AM83*Assumptions!H$21</f>
        <v>6867523.3752495274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344108.40040696238</v>
      </c>
      <c r="I84" s="52">
        <f>'Temporary Relocation Numbers'!I84*Assumptions!D$21</f>
        <v>400521.17947803182</v>
      </c>
      <c r="J84" s="52">
        <f>'Temporary Relocation Numbers'!J84*Assumptions!E$21</f>
        <v>275554.35662874911</v>
      </c>
      <c r="K84" s="52">
        <f>'Temporary Relocation Numbers'!K84*Assumptions!F$21</f>
        <v>254748.85453603932</v>
      </c>
      <c r="L84" s="52">
        <f>'Temporary Relocation Numbers'!L84*Assumptions!G$21</f>
        <v>204367.62719505312</v>
      </c>
      <c r="M84" s="52">
        <f>'Temporary Relocation Numbers'!M84*Assumptions!H$21</f>
        <v>86516.267547010226</v>
      </c>
      <c r="N84" s="53">
        <f>'Temporary Relocation Numbers'!N84*Assumptions!C$21</f>
        <v>33057799.852761131</v>
      </c>
      <c r="O84" s="53">
        <f>'Temporary Relocation Numbers'!O84*Assumptions!D$21</f>
        <v>64507169.131750889</v>
      </c>
      <c r="P84" s="53">
        <f>'Temporary Relocation Numbers'!P84*Assumptions!E$21</f>
        <v>51467206.114700146</v>
      </c>
      <c r="Q84" s="53">
        <f>'Temporary Relocation Numbers'!Q84*Assumptions!F$21</f>
        <v>21553884.896564219</v>
      </c>
      <c r="R84" s="53">
        <f>'Temporary Relocation Numbers'!R84*Assumptions!G$21</f>
        <v>13487144.939322617</v>
      </c>
      <c r="S84" s="53">
        <f>'Temporary Relocation Numbers'!S84*Assumptions!H$21</f>
        <v>7612800.2334542293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320356.54908345325</v>
      </c>
      <c r="AC84" s="52">
        <f>'Temporary Relocation Numbers'!AC84*Assumptions!D$21</f>
        <v>365752.72694600787</v>
      </c>
      <c r="AD84" s="52">
        <f>'Temporary Relocation Numbers'!AD84*Assumptions!E$21</f>
        <v>248991.39612531019</v>
      </c>
      <c r="AE84" s="52">
        <f>'Temporary Relocation Numbers'!AE84*Assumptions!F$21</f>
        <v>254093.33920668383</v>
      </c>
      <c r="AF84" s="52">
        <f>'Temporary Relocation Numbers'!AF84*Assumptions!G$21</f>
        <v>200193.01338529552</v>
      </c>
      <c r="AG84" s="52">
        <f>'Temporary Relocation Numbers'!AG84*Assumptions!H$21</f>
        <v>79130.720600364861</v>
      </c>
      <c r="AH84" s="53">
        <f>'Temporary Relocation Numbers'!AH84*Assumptions!C$21</f>
        <v>30776007.411029104</v>
      </c>
      <c r="AI84" s="53">
        <f>'Temporary Relocation Numbers'!AI84*Assumptions!D$21</f>
        <v>58907429.185774967</v>
      </c>
      <c r="AJ84" s="53">
        <f>'Temporary Relocation Numbers'!AJ84*Assumptions!E$21</f>
        <v>46505857.000234738</v>
      </c>
      <c r="AK84" s="53">
        <f>'Temporary Relocation Numbers'!AK84*Assumptions!F$21</f>
        <v>21498422.814182755</v>
      </c>
      <c r="AL84" s="53">
        <f>'Temporary Relocation Numbers'!AL84*Assumptions!G$21</f>
        <v>13211643.274549844</v>
      </c>
      <c r="AM84" s="53">
        <f>'Temporary Relocation Numbers'!AM84*Assumptions!H$21</f>
        <v>6962925.9946117122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349050.89534341561</v>
      </c>
      <c r="I85" s="52">
        <f>'Temporary Relocation Numbers'!I85*Assumptions!D$21</f>
        <v>406273.94197720732</v>
      </c>
      <c r="J85" s="52">
        <f>'Temporary Relocation Numbers'!J85*Assumptions!E$21</f>
        <v>279512.19668945245</v>
      </c>
      <c r="K85" s="52">
        <f>'Temporary Relocation Numbers'!K85*Assumptions!F$21</f>
        <v>258407.86118081328</v>
      </c>
      <c r="L85" s="52">
        <f>'Temporary Relocation Numbers'!L85*Assumptions!G$21</f>
        <v>207302.99861112994</v>
      </c>
      <c r="M85" s="52">
        <f>'Temporary Relocation Numbers'!M85*Assumptions!H$21</f>
        <v>87758.91728693583</v>
      </c>
      <c r="N85" s="53">
        <f>'Temporary Relocation Numbers'!N85*Assumptions!C$21</f>
        <v>33517033.920703344</v>
      </c>
      <c r="O85" s="53">
        <f>'Temporary Relocation Numbers'!O85*Assumptions!D$21</f>
        <v>65403293.187911749</v>
      </c>
      <c r="P85" s="53">
        <f>'Temporary Relocation Numbers'!P85*Assumptions!E$21</f>
        <v>52182180.932593271</v>
      </c>
      <c r="Q85" s="53">
        <f>'Temporary Relocation Numbers'!Q85*Assumptions!F$21</f>
        <v>21853308.278794568</v>
      </c>
      <c r="R85" s="53">
        <f>'Temporary Relocation Numbers'!R85*Assumptions!G$21</f>
        <v>13674506.362738522</v>
      </c>
      <c r="S85" s="53">
        <f>'Temporary Relocation Numbers'!S85*Assumptions!H$21</f>
        <v>7718556.1287410324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324957.89162502449</v>
      </c>
      <c r="AC85" s="52">
        <f>'Temporary Relocation Numbers'!AC85*Assumptions!D$21</f>
        <v>371006.10349475424</v>
      </c>
      <c r="AD85" s="52">
        <f>'Temporary Relocation Numbers'!AD85*Assumptions!E$21</f>
        <v>252567.70729096123</v>
      </c>
      <c r="AE85" s="52">
        <f>'Temporary Relocation Numbers'!AE85*Assumptions!F$21</f>
        <v>257742.93055908984</v>
      </c>
      <c r="AF85" s="52">
        <f>'Temporary Relocation Numbers'!AF85*Assumptions!G$21</f>
        <v>203068.42402275724</v>
      </c>
      <c r="AG85" s="52">
        <f>'Temporary Relocation Numbers'!AG85*Assumptions!H$21</f>
        <v>80267.290313346763</v>
      </c>
      <c r="AH85" s="53">
        <f>'Temporary Relocation Numbers'!AH85*Assumptions!C$21</f>
        <v>31203543.155734941</v>
      </c>
      <c r="AI85" s="53">
        <f>'Temporary Relocation Numbers'!AI85*Assumptions!D$21</f>
        <v>59725762.482530706</v>
      </c>
      <c r="AJ85" s="53">
        <f>'Temporary Relocation Numbers'!AJ85*Assumptions!E$21</f>
        <v>47151909.489767656</v>
      </c>
      <c r="AK85" s="53">
        <f>'Temporary Relocation Numbers'!AK85*Assumptions!F$21</f>
        <v>21797075.725364756</v>
      </c>
      <c r="AL85" s="53">
        <f>'Temporary Relocation Numbers'!AL85*Assumptions!G$21</f>
        <v>13395177.46957178</v>
      </c>
      <c r="AM85" s="53">
        <f>'Temporary Relocation Numbers'!AM85*Assumptions!H$21</f>
        <v>7059653.9330567457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354064.3802823447</v>
      </c>
      <c r="I86" s="52">
        <f>'Temporary Relocation Numbers'!I86*Assumptions!D$21</f>
        <v>412109.33250722766</v>
      </c>
      <c r="J86" s="52">
        <f>'Temporary Relocation Numbers'!J86*Assumptions!E$21</f>
        <v>283526.88396584772</v>
      </c>
      <c r="K86" s="52">
        <f>'Temporary Relocation Numbers'!K86*Assumptions!F$21</f>
        <v>262119.42283962612</v>
      </c>
      <c r="L86" s="52">
        <f>'Temporary Relocation Numbers'!L86*Assumptions!G$21</f>
        <v>210280.53132970157</v>
      </c>
      <c r="M86" s="52">
        <f>'Temporary Relocation Numbers'!M86*Assumptions!H$21</f>
        <v>89019.415443349106</v>
      </c>
      <c r="N86" s="53">
        <f>'Temporary Relocation Numbers'!N86*Assumptions!C$21</f>
        <v>33982647.600419447</v>
      </c>
      <c r="O86" s="53">
        <f>'Temporary Relocation Numbers'!O86*Assumptions!D$21</f>
        <v>66311866.066968441</v>
      </c>
      <c r="P86" s="53">
        <f>'Temporary Relocation Numbers'!P86*Assumptions!E$21</f>
        <v>52907088.074947156</v>
      </c>
      <c r="Q86" s="53">
        <f>'Temporary Relocation Numbers'!Q86*Assumptions!F$21</f>
        <v>22156891.206380963</v>
      </c>
      <c r="R86" s="53">
        <f>'Temporary Relocation Numbers'!R86*Assumptions!G$21</f>
        <v>13864470.583347047</v>
      </c>
      <c r="S86" s="53">
        <f>'Temporary Relocation Numbers'!S86*Assumptions!H$21</f>
        <v>7825781.1692890972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329625.32413180941</v>
      </c>
      <c r="AC86" s="52">
        <f>'Temporary Relocation Numbers'!AC86*Assumptions!D$21</f>
        <v>376334.93529818434</v>
      </c>
      <c r="AD86" s="52">
        <f>'Temporary Relocation Numbers'!AD86*Assumptions!E$21</f>
        <v>256195.38569962807</v>
      </c>
      <c r="AE86" s="52">
        <f>'Temporary Relocation Numbers'!AE86*Assumptions!F$21</f>
        <v>261444.941691885</v>
      </c>
      <c r="AF86" s="52">
        <f>'Temporary Relocation Numbers'!AF86*Assumptions!G$21</f>
        <v>205985.13473455337</v>
      </c>
      <c r="AG86" s="52">
        <f>'Temporary Relocation Numbers'!AG86*Assumptions!H$21</f>
        <v>81420.184795048903</v>
      </c>
      <c r="AH86" s="53">
        <f>'Temporary Relocation Numbers'!AH86*Assumptions!C$21</f>
        <v>31637018.163794875</v>
      </c>
      <c r="AI86" s="53">
        <f>'Temporary Relocation Numbers'!AI86*Assumptions!D$21</f>
        <v>60555463.944454014</v>
      </c>
      <c r="AJ86" s="53">
        <f>'Temporary Relocation Numbers'!AJ86*Assumptions!E$21</f>
        <v>47806936.844965987</v>
      </c>
      <c r="AK86" s="53">
        <f>'Temporary Relocation Numbers'!AK86*Assumptions!F$21</f>
        <v>22099877.478632912</v>
      </c>
      <c r="AL86" s="53">
        <f>'Temporary Relocation Numbers'!AL86*Assumptions!G$21</f>
        <v>13581261.294495352</v>
      </c>
      <c r="AM86" s="53">
        <f>'Temporary Relocation Numbers'!AM86*Assumptions!H$21</f>
        <v>7157725.6017213874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359149.87486676738</v>
      </c>
      <c r="I87" s="52">
        <f>'Temporary Relocation Numbers'!I87*Assumptions!D$21</f>
        <v>418028.53787034354</v>
      </c>
      <c r="J87" s="52">
        <f>'Temporary Relocation Numbers'!J87*Assumptions!E$21</f>
        <v>287599.23496539396</v>
      </c>
      <c r="K87" s="52">
        <f>'Temporary Relocation Numbers'!K87*Assumptions!F$21</f>
        <v>265884.29437022156</v>
      </c>
      <c r="L87" s="52">
        <f>'Temporary Relocation Numbers'!L87*Assumptions!G$21</f>
        <v>213300.83092163998</v>
      </c>
      <c r="M87" s="52">
        <f>'Temporary Relocation Numbers'!M87*Assumptions!H$21</f>
        <v>90298.018376478445</v>
      </c>
      <c r="N87" s="53">
        <f>'Temporary Relocation Numbers'!N87*Assumptions!C$21</f>
        <v>34454729.516532935</v>
      </c>
      <c r="O87" s="53">
        <f>'Temporary Relocation Numbers'!O87*Assumptions!D$21</f>
        <v>67233060.706128046</v>
      </c>
      <c r="P87" s="53">
        <f>'Temporary Relocation Numbers'!P87*Assumptions!E$21</f>
        <v>53642065.520144753</v>
      </c>
      <c r="Q87" s="53">
        <f>'Temporary Relocation Numbers'!Q87*Assumptions!F$21</f>
        <v>22464691.4631125</v>
      </c>
      <c r="R87" s="53">
        <f>'Temporary Relocation Numbers'!R87*Assumptions!G$21</f>
        <v>14057073.758821951</v>
      </c>
      <c r="S87" s="53">
        <f>'Temporary Relocation Numbers'!S87*Assumptions!H$21</f>
        <v>7934495.7642471809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334359.7958666507</v>
      </c>
      <c r="AC87" s="52">
        <f>'Temporary Relocation Numbers'!AC87*Assumptions!D$21</f>
        <v>381740.30613458925</v>
      </c>
      <c r="AD87" s="52">
        <f>'Temporary Relocation Numbers'!AD87*Assumptions!E$21</f>
        <v>259875.16914887118</v>
      </c>
      <c r="AE87" s="52">
        <f>'Temporary Relocation Numbers'!AE87*Assumptions!F$21</f>
        <v>265200.12552042637</v>
      </c>
      <c r="AF87" s="52">
        <f>'Temporary Relocation Numbers'!AF87*Assumptions!G$21</f>
        <v>208943.73872157064</v>
      </c>
      <c r="AG87" s="52">
        <f>'Temporary Relocation Numbers'!AG87*Assumptions!H$21</f>
        <v>82589.63852125463</v>
      </c>
      <c r="AH87" s="53">
        <f>'Temporary Relocation Numbers'!AH87*Assumptions!C$21</f>
        <v>32076514.942577265</v>
      </c>
      <c r="AI87" s="53">
        <f>'Temporary Relocation Numbers'!AI87*Assumptions!D$21</f>
        <v>61396691.496414572</v>
      </c>
      <c r="AJ87" s="53">
        <f>'Temporary Relocation Numbers'!AJ87*Assumptions!E$21</f>
        <v>48471063.743336603</v>
      </c>
      <c r="AK87" s="53">
        <f>'Temporary Relocation Numbers'!AK87*Assumptions!F$21</f>
        <v>22406885.709088083</v>
      </c>
      <c r="AL87" s="53">
        <f>'Temporary Relocation Numbers'!AL87*Assumptions!G$21</f>
        <v>13769930.168402167</v>
      </c>
      <c r="AM87" s="53">
        <f>'Temporary Relocation Numbers'!AM87*Assumptions!H$21</f>
        <v>7257159.6675071716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364308.41338502924</v>
      </c>
      <c r="I88" s="52">
        <f>'Temporary Relocation Numbers'!I88*Assumptions!D$21</f>
        <v>424032.76191507373</v>
      </c>
      <c r="J88" s="52">
        <f>'Temporary Relocation Numbers'!J88*Assumptions!E$21</f>
        <v>291730.07792320376</v>
      </c>
      <c r="K88" s="52">
        <f>'Temporary Relocation Numbers'!K88*Assumptions!F$21</f>
        <v>269703.24147250992</v>
      </c>
      <c r="L88" s="52">
        <f>'Temporary Relocation Numbers'!L88*Assumptions!G$21</f>
        <v>216364.51165574783</v>
      </c>
      <c r="M88" s="52">
        <f>'Temporary Relocation Numbers'!M88*Assumptions!H$21</f>
        <v>91594.986128703269</v>
      </c>
      <c r="N88" s="53">
        <f>'Temporary Relocation Numbers'!N88*Assumptions!C$21</f>
        <v>34933369.52482754</v>
      </c>
      <c r="O88" s="53">
        <f>'Temporary Relocation Numbers'!O88*Assumptions!D$21</f>
        <v>68167052.445015714</v>
      </c>
      <c r="P88" s="53">
        <f>'Temporary Relocation Numbers'!P88*Assumptions!E$21</f>
        <v>54387253.163344249</v>
      </c>
      <c r="Q88" s="53">
        <f>'Temporary Relocation Numbers'!Q88*Assumptions!F$21</f>
        <v>22776767.63550213</v>
      </c>
      <c r="R88" s="53">
        <f>'Temporary Relocation Numbers'!R88*Assumptions!G$21</f>
        <v>14252352.549134083</v>
      </c>
      <c r="S88" s="53">
        <f>'Temporary Relocation Numbers'!S88*Assumptions!H$21</f>
        <v>8044720.6062849136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339162.26972683554</v>
      </c>
      <c r="AC88" s="52">
        <f>'Temporary Relocation Numbers'!AC88*Assumptions!D$21</f>
        <v>387223.31534877565</v>
      </c>
      <c r="AD88" s="52">
        <f>'Temporary Relocation Numbers'!AD88*Assumptions!E$21</f>
        <v>263607.80603337969</v>
      </c>
      <c r="AE88" s="52">
        <f>'Temporary Relocation Numbers'!AE88*Assumptions!F$21</f>
        <v>269009.24577433849</v>
      </c>
      <c r="AF88" s="52">
        <f>'Temporary Relocation Numbers'!AF88*Assumptions!G$21</f>
        <v>211944.83770495391</v>
      </c>
      <c r="AG88" s="52">
        <f>'Temporary Relocation Numbers'!AG88*Assumptions!H$21</f>
        <v>83775.889335567932</v>
      </c>
      <c r="AH88" s="53">
        <f>'Temporary Relocation Numbers'!AH88*Assumptions!C$21</f>
        <v>32522117.145630684</v>
      </c>
      <c r="AI88" s="53">
        <f>'Temporary Relocation Numbers'!AI88*Assumptions!D$21</f>
        <v>62249605.257151052</v>
      </c>
      <c r="AJ88" s="53">
        <f>'Temporary Relocation Numbers'!AJ88*Assumptions!E$21</f>
        <v>49144416.594387867</v>
      </c>
      <c r="AK88" s="53">
        <f>'Temporary Relocation Numbers'!AK88*Assumptions!F$21</f>
        <v>22718158.852489416</v>
      </c>
      <c r="AL88" s="53">
        <f>'Temporary Relocation Numbers'!AL88*Assumptions!G$21</f>
        <v>13961220.002410511</v>
      </c>
      <c r="AM88" s="53">
        <f>'Temporary Relocation Numbers'!AM88*Assumptions!H$21</f>
        <v>7357975.0566334752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369541.04498115805</v>
      </c>
      <c r="I89" s="52">
        <f>'Temporary Relocation Numbers'!I89*Assumptions!D$21</f>
        <v>430123.22578104434</v>
      </c>
      <c r="J89" s="52">
        <f>'Temporary Relocation Numbers'!J89*Assumptions!E$21</f>
        <v>295920.25297048915</v>
      </c>
      <c r="K89" s="52">
        <f>'Temporary Relocation Numbers'!K89*Assumptions!F$21</f>
        <v>273577.04084429628</v>
      </c>
      <c r="L89" s="52">
        <f>'Temporary Relocation Numbers'!L89*Assumptions!G$21</f>
        <v>219472.19662368816</v>
      </c>
      <c r="M89" s="52">
        <f>'Temporary Relocation Numbers'!M89*Assumptions!H$21</f>
        <v>92910.582477441712</v>
      </c>
      <c r="N89" s="53">
        <f>'Temporary Relocation Numbers'!N89*Assumptions!C$21</f>
        <v>35418658.729350179</v>
      </c>
      <c r="O89" s="53">
        <f>'Temporary Relocation Numbers'!O89*Assumptions!D$21</f>
        <v>69114019.059048921</v>
      </c>
      <c r="P89" s="53">
        <f>'Temporary Relocation Numbers'!P89*Assumptions!E$21</f>
        <v>55142792.843106687</v>
      </c>
      <c r="Q89" s="53">
        <f>'Temporary Relocation Numbers'!Q89*Assumptions!F$21</f>
        <v>23093179.123937979</v>
      </c>
      <c r="R89" s="53">
        <f>'Temporary Relocation Numbers'!R89*Assumptions!G$21</f>
        <v>14450344.123529162</v>
      </c>
      <c r="S89" s="53">
        <f>'Temporary Relocation Numbers'!S89*Assumptions!H$21</f>
        <v>8156476.6755314367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344033.72243992932</v>
      </c>
      <c r="AC89" s="52">
        <f>'Temporary Relocation Numbers'!AC89*Assumptions!D$21</f>
        <v>392785.0780756505</v>
      </c>
      <c r="AD89" s="52">
        <f>'Temporary Relocation Numbers'!AD89*Assumptions!E$21</f>
        <v>267394.05549717852</v>
      </c>
      <c r="AE89" s="52">
        <f>'Temporary Relocation Numbers'!AE89*Assumptions!F$21</f>
        <v>272873.07715284114</v>
      </c>
      <c r="AF89" s="52">
        <f>'Temporary Relocation Numbers'!AF89*Assumptions!G$21</f>
        <v>214989.04204848415</v>
      </c>
      <c r="AG89" s="52">
        <f>'Temporary Relocation Numbers'!AG89*Assumptions!H$21</f>
        <v>84979.178497786037</v>
      </c>
      <c r="AH89" s="53">
        <f>'Temporary Relocation Numbers'!AH89*Assumptions!C$21</f>
        <v>32973909.588606402</v>
      </c>
      <c r="AI89" s="53">
        <f>'Temporary Relocation Numbers'!AI89*Assumptions!D$21</f>
        <v>63114367.56974797</v>
      </c>
      <c r="AJ89" s="53">
        <f>'Temporary Relocation Numbers'!AJ89*Assumptions!E$21</f>
        <v>49827123.563690409</v>
      </c>
      <c r="AK89" s="53">
        <f>'Temporary Relocation Numbers'!AK89*Assumptions!F$21</f>
        <v>23033756.156376984</v>
      </c>
      <c r="AL89" s="53">
        <f>'Temporary Relocation Numbers'!AL89*Assumptions!G$21</f>
        <v>14155167.2065106</v>
      </c>
      <c r="AM89" s="53">
        <f>'Temporary Relocation Numbers'!AM89*Assumptions!H$21</f>
        <v>7460190.9582399148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374848.83386823838</v>
      </c>
      <c r="I90" s="52">
        <f>'Temporary Relocation Numbers'!I90*Assumptions!D$21</f>
        <v>436301.16814734385</v>
      </c>
      <c r="J90" s="52">
        <f>'Temporary Relocation Numbers'!J90*Assumptions!E$21</f>
        <v>300170.61230542796</v>
      </c>
      <c r="K90" s="52">
        <f>'Temporary Relocation Numbers'!K90*Assumptions!F$21</f>
        <v>277506.48033924517</v>
      </c>
      <c r="L90" s="52">
        <f>'Temporary Relocation Numbers'!L90*Assumptions!G$21</f>
        <v>222624.51786670918</v>
      </c>
      <c r="M90" s="52">
        <f>'Temporary Relocation Numbers'!M90*Assumptions!H$21</f>
        <v>94245.074988797394</v>
      </c>
      <c r="N90" s="53">
        <f>'Temporary Relocation Numbers'!N90*Assumptions!C$21</f>
        <v>35910689.499751821</v>
      </c>
      <c r="O90" s="53">
        <f>'Temporary Relocation Numbers'!O90*Assumptions!D$21</f>
        <v>70074140.79327473</v>
      </c>
      <c r="P90" s="53">
        <f>'Temporary Relocation Numbers'!P90*Assumptions!E$21</f>
        <v>55908828.368393488</v>
      </c>
      <c r="Q90" s="53">
        <f>'Temporary Relocation Numbers'!Q90*Assumptions!F$21</f>
        <v>23413986.153989583</v>
      </c>
      <c r="R90" s="53">
        <f>'Temporary Relocation Numbers'!R90*Assumptions!G$21</f>
        <v>14651086.167602586</v>
      </c>
      <c r="S90" s="53">
        <f>'Temporary Relocation Numbers'!S90*Assumptions!H$21</f>
        <v>8269785.2435687417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348975.14476242295</v>
      </c>
      <c r="AC90" s="52">
        <f>'Temporary Relocation Numbers'!AC90*Assumptions!D$21</f>
        <v>398426.72546701721</v>
      </c>
      <c r="AD90" s="52">
        <f>'Temporary Relocation Numbers'!AD90*Assumptions!E$21</f>
        <v>271234.68758802401</v>
      </c>
      <c r="AE90" s="52">
        <f>'Temporary Relocation Numbers'!AE90*Assumptions!F$21</f>
        <v>276792.40548230737</v>
      </c>
      <c r="AF90" s="52">
        <f>'Temporary Relocation Numbers'!AF90*Assumptions!G$21</f>
        <v>218076.97088271461</v>
      </c>
      <c r="AG90" s="52">
        <f>'Temporary Relocation Numbers'!AG90*Assumptions!H$21</f>
        <v>86199.75073296699</v>
      </c>
      <c r="AH90" s="53">
        <f>'Temporary Relocation Numbers'!AH90*Assumptions!C$21</f>
        <v>33431978.265402228</v>
      </c>
      <c r="AI90" s="53">
        <f>'Temporary Relocation Numbers'!AI90*Assumptions!D$21</f>
        <v>63991143.032535918</v>
      </c>
      <c r="AJ90" s="53">
        <f>'Temporary Relocation Numbers'!AJ90*Assumptions!E$21</f>
        <v>50519314.597271934</v>
      </c>
      <c r="AK90" s="53">
        <f>'Temporary Relocation Numbers'!AK90*Assumptions!F$21</f>
        <v>23353737.691348951</v>
      </c>
      <c r="AL90" s="53">
        <f>'Temporary Relocation Numbers'!AL90*Assumptions!G$21</f>
        <v>14351808.696494855</v>
      </c>
      <c r="AM90" s="53">
        <f>'Temporary Relocation Numbers'!AM90*Assumptions!H$21</f>
        <v>7563826.8280388005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370204.44283420965</v>
      </c>
      <c r="I91" s="52">
        <f>'Temporary Relocation Numbers'!I91*Assumptions!D$21</f>
        <v>430895.38039933663</v>
      </c>
      <c r="J91" s="52">
        <f>'Temporary Relocation Numbers'!J91*Assumptions!E$21</f>
        <v>296451.48722216772</v>
      </c>
      <c r="K91" s="52">
        <f>'Temporary Relocation Numbers'!K91*Assumptions!F$21</f>
        <v>274068.16469645064</v>
      </c>
      <c r="L91" s="52">
        <f>'Temporary Relocation Numbers'!L91*Assumptions!G$21</f>
        <v>219866.19178612568</v>
      </c>
      <c r="M91" s="52">
        <f>'Temporary Relocation Numbers'!M91*Assumptions!H$21</f>
        <v>93077.374994209196</v>
      </c>
      <c r="N91" s="53">
        <f>'Temporary Relocation Numbers'!N91*Assumptions!C$21</f>
        <v>35449275.004092611</v>
      </c>
      <c r="O91" s="53">
        <f>'Temporary Relocation Numbers'!O91*Assumptions!D$21</f>
        <v>69173761.970609576</v>
      </c>
      <c r="P91" s="53">
        <f>'Temporary Relocation Numbers'!P91*Assumptions!E$21</f>
        <v>55190458.874410987</v>
      </c>
      <c r="Q91" s="53">
        <f>'Temporary Relocation Numbers'!Q91*Assumptions!F$21</f>
        <v>23113141.119736224</v>
      </c>
      <c r="R91" s="53">
        <f>'Temporary Relocation Numbers'!R91*Assumptions!G$21</f>
        <v>14462835.15852824</v>
      </c>
      <c r="S91" s="53">
        <f>'Temporary Relocation Numbers'!S91*Assumptions!H$21</f>
        <v>8163527.222892262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344651.32970154117</v>
      </c>
      <c r="AC91" s="52">
        <f>'Temporary Relocation Numbers'!AC91*Assumptions!D$21</f>
        <v>393490.2034765904</v>
      </c>
      <c r="AD91" s="52">
        <f>'Temporary Relocation Numbers'!AD91*Assumptions!E$21</f>
        <v>267874.07969136402</v>
      </c>
      <c r="AE91" s="52">
        <f>'Temporary Relocation Numbers'!AE91*Assumptions!F$21</f>
        <v>273362.93725362641</v>
      </c>
      <c r="AF91" s="52">
        <f>'Temporary Relocation Numbers'!AF91*Assumptions!G$21</f>
        <v>215374.98907889277</v>
      </c>
      <c r="AG91" s="52">
        <f>'Temporary Relocation Numbers'!AG91*Assumptions!H$21</f>
        <v>85131.732606010715</v>
      </c>
      <c r="AH91" s="53">
        <f>'Temporary Relocation Numbers'!AH91*Assumptions!C$21</f>
        <v>33002412.59553875</v>
      </c>
      <c r="AI91" s="53">
        <f>'Temporary Relocation Numbers'!AI91*Assumptions!D$21</f>
        <v>63168924.317152642</v>
      </c>
      <c r="AJ91" s="53">
        <f>'Temporary Relocation Numbers'!AJ91*Assumptions!E$21</f>
        <v>49870194.672517762</v>
      </c>
      <c r="AK91" s="53">
        <f>'Temporary Relocation Numbers'!AK91*Assumptions!F$21</f>
        <v>23053666.786314234</v>
      </c>
      <c r="AL91" s="53">
        <f>'Temporary Relocation Numbers'!AL91*Assumptions!G$21</f>
        <v>14167403.087364567</v>
      </c>
      <c r="AM91" s="53">
        <f>'Temporary Relocation Numbers'!AM91*Assumptions!H$21</f>
        <v>7466639.6286357585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375521.76023185707</v>
      </c>
      <c r="I92" s="52">
        <f>'Temporary Relocation Numbers'!I92*Assumptions!D$21</f>
        <v>437084.41337047622</v>
      </c>
      <c r="J92" s="52">
        <f>'Temporary Relocation Numbers'!J92*Assumptions!E$21</f>
        <v>300709.47677652538</v>
      </c>
      <c r="K92" s="52">
        <f>'Temporary Relocation Numbers'!K92*Assumptions!F$21</f>
        <v>278004.65829745901</v>
      </c>
      <c r="L92" s="52">
        <f>'Temporary Relocation Numbers'!L92*Assumptions!G$21</f>
        <v>223024.17205721175</v>
      </c>
      <c r="M92" s="52">
        <f>'Temporary Relocation Numbers'!M92*Assumptions!H$21</f>
        <v>94414.263178465</v>
      </c>
      <c r="N92" s="53">
        <f>'Temporary Relocation Numbers'!N92*Assumptions!C$21</f>
        <v>35941731.091256335</v>
      </c>
      <c r="O92" s="53">
        <f>'Temporary Relocation Numbers'!O92*Assumptions!D$21</f>
        <v>70134713.64452979</v>
      </c>
      <c r="P92" s="53">
        <f>'Temporary Relocation Numbers'!P92*Assumptions!E$21</f>
        <v>55957156.569157206</v>
      </c>
      <c r="Q92" s="53">
        <f>'Temporary Relocation Numbers'!Q92*Assumptions!F$21</f>
        <v>23434225.45888206</v>
      </c>
      <c r="R92" s="53">
        <f>'Temporary Relocation Numbers'!R92*Assumptions!G$21</f>
        <v>14663750.726213064</v>
      </c>
      <c r="S92" s="53">
        <f>'Temporary Relocation Numbers'!S92*Assumptions!H$21</f>
        <v>8276933.7360910783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349601.62283555703</v>
      </c>
      <c r="AC92" s="52">
        <f>'Temporary Relocation Numbers'!AC92*Assumptions!D$21</f>
        <v>399141.97871929564</v>
      </c>
      <c r="AD92" s="52">
        <f>'Temporary Relocation Numbers'!AD92*Assumptions!E$21</f>
        <v>271721.60646175331</v>
      </c>
      <c r="AE92" s="52">
        <f>'Temporary Relocation Numbers'!AE92*Assumptions!F$21</f>
        <v>277289.30153764889</v>
      </c>
      <c r="AF92" s="52">
        <f>'Temporary Relocation Numbers'!AF92*Assumptions!G$21</f>
        <v>218468.46134432472</v>
      </c>
      <c r="AG92" s="52">
        <f>'Temporary Relocation Numbers'!AG92*Assumptions!H$21</f>
        <v>86354.496005099718</v>
      </c>
      <c r="AH92" s="53">
        <f>'Temporary Relocation Numbers'!AH92*Assumptions!C$21</f>
        <v>33460877.231892686</v>
      </c>
      <c r="AI92" s="53">
        <f>'Temporary Relocation Numbers'!AI92*Assumptions!D$21</f>
        <v>64046457.674209289</v>
      </c>
      <c r="AJ92" s="53">
        <f>'Temporary Relocation Numbers'!AJ92*Assumptions!E$21</f>
        <v>50562984.043575019</v>
      </c>
      <c r="AK92" s="53">
        <f>'Temporary Relocation Numbers'!AK92*Assumptions!F$21</f>
        <v>23373924.916813485</v>
      </c>
      <c r="AL92" s="53">
        <f>'Temporary Relocation Numbers'!AL92*Assumptions!G$21</f>
        <v>14364214.556396563</v>
      </c>
      <c r="AM92" s="53">
        <f>'Temporary Relocation Numbers'!AM92*Assumptions!H$21</f>
        <v>7570365.082410343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380915.45127886126</v>
      </c>
      <c r="I93" s="52">
        <f>'Temporary Relocation Numbers'!I93*Assumptions!D$21</f>
        <v>443362.34060890257</v>
      </c>
      <c r="J93" s="52">
        <f>'Temporary Relocation Numbers'!J93*Assumptions!E$21</f>
        <v>305028.62465130485</v>
      </c>
      <c r="K93" s="52">
        <f>'Temporary Relocation Numbers'!K93*Assumptions!F$21</f>
        <v>281997.69251086557</v>
      </c>
      <c r="L93" s="52">
        <f>'Temporary Relocation Numbers'!L93*Assumptions!G$21</f>
        <v>226227.5110044615</v>
      </c>
      <c r="M93" s="52">
        <f>'Temporary Relocation Numbers'!M93*Assumptions!H$21</f>
        <v>95770.353344054252</v>
      </c>
      <c r="N93" s="53">
        <f>'Temporary Relocation Numbers'!N93*Assumptions!C$21</f>
        <v>36441028.305573054</v>
      </c>
      <c r="O93" s="53">
        <f>'Temporary Relocation Numbers'!O93*Assumptions!D$21</f>
        <v>71109014.717026934</v>
      </c>
      <c r="P93" s="53">
        <f>'Temporary Relocation Numbers'!P93*Assumptions!E$21</f>
        <v>56734505.114922188</v>
      </c>
      <c r="Q93" s="53">
        <f>'Temporary Relocation Numbers'!Q93*Assumptions!F$21</f>
        <v>23759770.25419483</v>
      </c>
      <c r="R93" s="53">
        <f>'Temporary Relocation Numbers'!R93*Assumptions!G$21</f>
        <v>14867457.383258699</v>
      </c>
      <c r="S93" s="53">
        <f>'Temporary Relocation Numbers'!S93*Assumptions!H$21</f>
        <v>8391915.6758040376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354623.01797905553</v>
      </c>
      <c r="AC93" s="52">
        <f>'Temporary Relocation Numbers'!AC93*Assumptions!D$21</f>
        <v>404874.93149351719</v>
      </c>
      <c r="AD93" s="52">
        <f>'Temporary Relocation Numbers'!AD93*Assumptions!E$21</f>
        <v>275624.39599689364</v>
      </c>
      <c r="AE93" s="52">
        <f>'Temporary Relocation Numbers'!AE93*Assumptions!F$21</f>
        <v>281272.06094474753</v>
      </c>
      <c r="AF93" s="52">
        <f>'Temporary Relocation Numbers'!AF93*Assumptions!G$21</f>
        <v>221606.36574506605</v>
      </c>
      <c r="AG93" s="52">
        <f>'Temporary Relocation Numbers'!AG93*Assumptions!H$21</f>
        <v>87594.822189349827</v>
      </c>
      <c r="AH93" s="53">
        <f>'Temporary Relocation Numbers'!AH93*Assumptions!C$21</f>
        <v>33925710.791190609</v>
      </c>
      <c r="AI93" s="53">
        <f>'Temporary Relocation Numbers'!AI93*Assumptions!D$21</f>
        <v>64936181.594918445</v>
      </c>
      <c r="AJ93" s="53">
        <f>'Temporary Relocation Numbers'!AJ93*Assumptions!E$21</f>
        <v>51265397.542145744</v>
      </c>
      <c r="AK93" s="53">
        <f>'Temporary Relocation Numbers'!AK93*Assumptions!F$21</f>
        <v>23698632.025911305</v>
      </c>
      <c r="AL93" s="53">
        <f>'Temporary Relocation Numbers'!AL93*Assumptions!G$21</f>
        <v>14563760.10125768</v>
      </c>
      <c r="AM93" s="53">
        <f>'Temporary Relocation Numbers'!AM93*Assumptions!H$21</f>
        <v>7675531.4748529037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386386.61294459214</v>
      </c>
      <c r="I94" s="52">
        <f>'Temporary Relocation Numbers'!I94*Assumptions!D$21</f>
        <v>449730.43892002193</v>
      </c>
      <c r="J94" s="52">
        <f>'Temporary Relocation Numbers'!J94*Assumptions!E$21</f>
        <v>309409.80927518907</v>
      </c>
      <c r="K94" s="52">
        <f>'Temporary Relocation Numbers'!K94*Assumptions!F$21</f>
        <v>286048.07944032759</v>
      </c>
      <c r="L94" s="52">
        <f>'Temporary Relocation Numbers'!L94*Assumptions!G$21</f>
        <v>229476.86012323803</v>
      </c>
      <c r="M94" s="52">
        <f>'Temporary Relocation Numbers'!M94*Assumptions!H$21</f>
        <v>97145.921292716695</v>
      </c>
      <c r="N94" s="53">
        <f>'Temporary Relocation Numbers'!N94*Assumptions!C$21</f>
        <v>36947261.682969712</v>
      </c>
      <c r="O94" s="53">
        <f>'Temporary Relocation Numbers'!O94*Assumptions!D$21</f>
        <v>72096850.635972276</v>
      </c>
      <c r="P94" s="53">
        <f>'Temporary Relocation Numbers'!P94*Assumptions!E$21</f>
        <v>57522652.47175359</v>
      </c>
      <c r="Q94" s="53">
        <f>'Temporary Relocation Numbers'!Q94*Assumptions!F$21</f>
        <v>24089837.469672125</v>
      </c>
      <c r="R94" s="53">
        <f>'Temporary Relocation Numbers'!R94*Assumptions!G$21</f>
        <v>15073993.903065877</v>
      </c>
      <c r="S94" s="53">
        <f>'Temporary Relocation Numbers'!S94*Assumptions!H$21</f>
        <v>8508494.9276233558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359716.53638383257</v>
      </c>
      <c r="AC94" s="52">
        <f>'Temporary Relocation Numbers'!AC94*Assumptions!D$21</f>
        <v>410690.22776770568</v>
      </c>
      <c r="AD94" s="52">
        <f>'Temporary Relocation Numbers'!AD94*Assumptions!E$21</f>
        <v>279583.24204647145</v>
      </c>
      <c r="AE94" s="52">
        <f>'Temporary Relocation Numbers'!AE94*Assumptions!F$21</f>
        <v>285312.0254888885</v>
      </c>
      <c r="AF94" s="52">
        <f>'Temporary Relocation Numbers'!AF94*Assumptions!G$21</f>
        <v>224789.34046839573</v>
      </c>
      <c r="AG94" s="52">
        <f>'Temporary Relocation Numbers'!AG94*Assumptions!H$21</f>
        <v>88852.963416411891</v>
      </c>
      <c r="AH94" s="53">
        <f>'Temporary Relocation Numbers'!AH94*Assumptions!C$21</f>
        <v>34397001.749568425</v>
      </c>
      <c r="AI94" s="53">
        <f>'Temporary Relocation Numbers'!AI94*Assumptions!D$21</f>
        <v>65838265.428787954</v>
      </c>
      <c r="AJ94" s="53">
        <f>'Temporary Relocation Numbers'!AJ94*Assumptions!E$21</f>
        <v>51977568.865186431</v>
      </c>
      <c r="AK94" s="53">
        <f>'Temporary Relocation Numbers'!AK94*Assumptions!F$21</f>
        <v>24027849.91816061</v>
      </c>
      <c r="AL94" s="53">
        <f>'Temporary Relocation Numbers'!AL94*Assumptions!G$21</f>
        <v>14766077.703325097</v>
      </c>
      <c r="AM94" s="53">
        <f>'Temporary Relocation Numbers'!AM94*Assumptions!H$21</f>
        <v>7782158.8232703721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391936.35795440135</v>
      </c>
      <c r="I95" s="52">
        <f>'Temporary Relocation Numbers'!I95*Assumptions!D$21</f>
        <v>456190.00344824116</v>
      </c>
      <c r="J95" s="52">
        <f>'Temporary Relocation Numbers'!J95*Assumptions!E$21</f>
        <v>313853.92169390066</v>
      </c>
      <c r="K95" s="52">
        <f>'Temporary Relocation Numbers'!K95*Assumptions!F$21</f>
        <v>290156.642853903</v>
      </c>
      <c r="L95" s="52">
        <f>'Temporary Relocation Numbers'!L95*Assumptions!G$21</f>
        <v>232772.88026645727</v>
      </c>
      <c r="M95" s="52">
        <f>'Temporary Relocation Numbers'!M95*Assumptions!H$21</f>
        <v>98541.246787585435</v>
      </c>
      <c r="N95" s="53">
        <f>'Temporary Relocation Numbers'!N95*Assumptions!C$21</f>
        <v>37460527.579598293</v>
      </c>
      <c r="O95" s="53">
        <f>'Temporary Relocation Numbers'!O95*Assumptions!D$21</f>
        <v>73098409.425451577</v>
      </c>
      <c r="P95" s="53">
        <f>'Temporary Relocation Numbers'!P95*Assumptions!E$21</f>
        <v>58321748.655138083</v>
      </c>
      <c r="Q95" s="53">
        <f>'Temporary Relocation Numbers'!Q95*Assumptions!F$21</f>
        <v>24424489.930106226</v>
      </c>
      <c r="R95" s="53">
        <f>'Temporary Relocation Numbers'!R95*Assumptions!G$21</f>
        <v>15283399.597669687</v>
      </c>
      <c r="S95" s="53">
        <f>'Temporary Relocation Numbers'!S95*Assumptions!H$21</f>
        <v>8626693.6811726466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364883.21397011913</v>
      </c>
      <c r="AC95" s="52">
        <f>'Temporary Relocation Numbers'!AC95*Assumptions!D$21</f>
        <v>416589.05025734007</v>
      </c>
      <c r="AD95" s="52">
        <f>'Temporary Relocation Numbers'!AD95*Assumptions!E$21</f>
        <v>283598.94976095209</v>
      </c>
      <c r="AE95" s="52">
        <f>'Temporary Relocation Numbers'!AE95*Assumptions!F$21</f>
        <v>289410.01681842387</v>
      </c>
      <c r="AF95" s="52">
        <f>'Temporary Relocation Numbers'!AF95*Assumptions!G$21</f>
        <v>228018.03286799934</v>
      </c>
      <c r="AG95" s="52">
        <f>'Temporary Relocation Numbers'!AG95*Assumptions!H$21</f>
        <v>90129.175567161816</v>
      </c>
      <c r="AH95" s="53">
        <f>'Temporary Relocation Numbers'!AH95*Assumptions!C$21</f>
        <v>34874839.812259421</v>
      </c>
      <c r="AI95" s="53">
        <f>'Temporary Relocation Numbers'!AI95*Assumptions!D$21</f>
        <v>66752880.877904028</v>
      </c>
      <c r="AJ95" s="53">
        <f>'Temporary Relocation Numbers'!AJ95*Assumptions!E$21</f>
        <v>52699633.566951901</v>
      </c>
      <c r="AK95" s="53">
        <f>'Temporary Relocation Numbers'!AK95*Assumptions!F$21</f>
        <v>24361641.256693993</v>
      </c>
      <c r="AL95" s="53">
        <f>'Temporary Relocation Numbers'!AL95*Assumptions!G$21</f>
        <v>14971205.871607672</v>
      </c>
      <c r="AM95" s="53">
        <f>'Temporary Relocation Numbers'!AM95*Assumptions!H$21</f>
        <v>7890267.4230471496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397565.81501592777</v>
      </c>
      <c r="I96" s="52">
        <f>'Temporary Relocation Numbers'!I96*Assumptions!D$21</f>
        <v>462742.34794037504</v>
      </c>
      <c r="J96" s="52">
        <f>'Temporary Relocation Numbers'!J96*Assumptions!E$21</f>
        <v>318361.865751423</v>
      </c>
      <c r="K96" s="52">
        <f>'Temporary Relocation Numbers'!K96*Assumptions!F$21</f>
        <v>294324.21835158818</v>
      </c>
      <c r="L96" s="52">
        <f>'Temporary Relocation Numbers'!L96*Assumptions!G$21</f>
        <v>236116.2417789922</v>
      </c>
      <c r="M96" s="52">
        <f>'Temporary Relocation Numbers'!M96*Assumptions!H$21</f>
        <v>99956.613610085085</v>
      </c>
      <c r="N96" s="53">
        <f>'Temporary Relocation Numbers'!N96*Assumptions!C$21</f>
        <v>37980923.690176249</v>
      </c>
      <c r="O96" s="53">
        <f>'Temporary Relocation Numbers'!O96*Assumptions!D$21</f>
        <v>74113881.721553355</v>
      </c>
      <c r="P96" s="53">
        <f>'Temporary Relocation Numbers'!P96*Assumptions!E$21</f>
        <v>59131945.764555402</v>
      </c>
      <c r="Q96" s="53">
        <f>'Temporary Relocation Numbers'!Q96*Assumptions!F$21</f>
        <v>24763791.333042149</v>
      </c>
      <c r="R96" s="53">
        <f>'Temporary Relocation Numbers'!R96*Assumptions!G$21</f>
        <v>15495714.3252222</v>
      </c>
      <c r="S96" s="53">
        <f>'Temporary Relocation Numbers'!S96*Assumptions!H$21</f>
        <v>8746534.4343304988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370124.10153726733</v>
      </c>
      <c r="AC96" s="52">
        <f>'Temporary Relocation Numbers'!AC96*Assumptions!D$21</f>
        <v>422572.59866546869</v>
      </c>
      <c r="AD96" s="52">
        <f>'Temporary Relocation Numbers'!AD96*Assumptions!E$21</f>
        <v>287672.33585533185</v>
      </c>
      <c r="AE96" s="52">
        <f>'Temporary Relocation Numbers'!AE96*Assumptions!F$21</f>
        <v>293566.86838319898</v>
      </c>
      <c r="AF96" s="52">
        <f>'Temporary Relocation Numbers'!AF96*Assumptions!G$21</f>
        <v>231293.09959562731</v>
      </c>
      <c r="AG96" s="52">
        <f>'Temporary Relocation Numbers'!AG96*Assumptions!H$21</f>
        <v>91423.718197741517</v>
      </c>
      <c r="AH96" s="53">
        <f>'Temporary Relocation Numbers'!AH96*Assumptions!C$21</f>
        <v>35359315.930668741</v>
      </c>
      <c r="AI96" s="53">
        <f>'Temporary Relocation Numbers'!AI96*Assumptions!D$21</f>
        <v>67680202.029612854</v>
      </c>
      <c r="AJ96" s="53">
        <f>'Temporary Relocation Numbers'!AJ96*Assumptions!E$21</f>
        <v>53431729.084796675</v>
      </c>
      <c r="AK96" s="53">
        <f>'Temporary Relocation Numbers'!AK96*Assumptions!F$21</f>
        <v>24700069.575151082</v>
      </c>
      <c r="AL96" s="53">
        <f>'Temporary Relocation Numbers'!AL96*Assumptions!G$21</f>
        <v>15179183.650075732</v>
      </c>
      <c r="AM96" s="53">
        <f>'Temporary Relocation Numbers'!AM96*Assumptions!H$21</f>
        <v>7999877.8515081117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403276.12904865481</v>
      </c>
      <c r="I97" s="52">
        <f>'Temporary Relocation Numbers'!I97*Assumptions!D$21</f>
        <v>469388.80501283507</v>
      </c>
      <c r="J97" s="52">
        <f>'Temporary Relocation Numbers'!J97*Assumptions!E$21</f>
        <v>322934.55827382382</v>
      </c>
      <c r="K97" s="52">
        <f>'Temporary Relocation Numbers'!K97*Assumptions!F$21</f>
        <v>298551.65353526251</v>
      </c>
      <c r="L97" s="52">
        <f>'Temporary Relocation Numbers'!L97*Assumptions!G$21</f>
        <v>239507.62463400787</v>
      </c>
      <c r="M97" s="52">
        <f>'Temporary Relocation Numbers'!M97*Assumptions!H$21</f>
        <v>101392.30961764722</v>
      </c>
      <c r="N97" s="53">
        <f>'Temporary Relocation Numbers'!N97*Assumptions!C$21</f>
        <v>38508549.066581503</v>
      </c>
      <c r="O97" s="53">
        <f>'Temporary Relocation Numbers'!O97*Assumptions!D$21</f>
        <v>75143460.808654487</v>
      </c>
      <c r="P97" s="53">
        <f>'Temporary Relocation Numbers'!P97*Assumptions!E$21</f>
        <v>59953398.012428686</v>
      </c>
      <c r="Q97" s="53">
        <f>'Temporary Relocation Numbers'!Q97*Assumptions!F$21</f>
        <v>25107806.260901764</v>
      </c>
      <c r="R97" s="53">
        <f>'Temporary Relocation Numbers'!R97*Assumptions!G$21</f>
        <v>15710978.497579033</v>
      </c>
      <c r="S97" s="53">
        <f>'Temporary Relocation Numbers'!S97*Assumptions!H$21</f>
        <v>8868039.9975127056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375440.2649774616</v>
      </c>
      <c r="AC97" s="52">
        <f>'Temporary Relocation Numbers'!AC97*Assumptions!D$21</f>
        <v>428642.08992670482</v>
      </c>
      <c r="AD97" s="52">
        <f>'Temporary Relocation Numbers'!AD97*Assumptions!E$21</f>
        <v>291804.22877524054</v>
      </c>
      <c r="AE97" s="52">
        <f>'Temporary Relocation Numbers'!AE97*Assumptions!F$21</f>
        <v>297783.42560405849</v>
      </c>
      <c r="AF97" s="52">
        <f>'Temporary Relocation Numbers'!AF97*Assumptions!G$21</f>
        <v>234615.20673464503</v>
      </c>
      <c r="AG97" s="52">
        <f>'Temporary Relocation Numbers'!AG97*Assumptions!H$21</f>
        <v>92736.854592347634</v>
      </c>
      <c r="AH97" s="53">
        <f>'Temporary Relocation Numbers'!AH97*Assumptions!C$21</f>
        <v>35850522.319684938</v>
      </c>
      <c r="AI97" s="53">
        <f>'Temporary Relocation Numbers'!AI97*Assumptions!D$21</f>
        <v>68620405.389656335</v>
      </c>
      <c r="AJ97" s="53">
        <f>'Temporary Relocation Numbers'!AJ97*Assumptions!E$21</f>
        <v>54173994.765334658</v>
      </c>
      <c r="AK97" s="53">
        <f>'Temporary Relocation Numbers'!AK97*Assumptions!F$21</f>
        <v>25043199.289771374</v>
      </c>
      <c r="AL97" s="53">
        <f>'Temporary Relocation Numbers'!AL97*Assumptions!G$21</f>
        <v>15390050.62509265</v>
      </c>
      <c r="AM97" s="53">
        <f>'Temporary Relocation Numbers'!AM97*Assumptions!H$21</f>
        <v>8111010.9718353022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409068.46141676378</v>
      </c>
      <c r="I98" s="52">
        <f>'Temporary Relocation Numbers'!I98*Assumptions!D$21</f>
        <v>476130.72642265836</v>
      </c>
      <c r="J98" s="52">
        <f>'Temporary Relocation Numbers'!J98*Assumptions!E$21</f>
        <v>327572.92925571935</v>
      </c>
      <c r="K98" s="52">
        <f>'Temporary Relocation Numbers'!K98*Assumptions!F$21</f>
        <v>302839.80818107363</v>
      </c>
      <c r="L98" s="52">
        <f>'Temporary Relocation Numbers'!L98*Assumptions!G$21</f>
        <v>242947.71857125417</v>
      </c>
      <c r="M98" s="52">
        <f>'Temporary Relocation Numbers'!M98*Assumptions!H$21</f>
        <v>102848.62680225488</v>
      </c>
      <c r="N98" s="53">
        <f>'Temporary Relocation Numbers'!N98*Assumptions!C$21</f>
        <v>39043504.136706114</v>
      </c>
      <c r="O98" s="53">
        <f>'Temporary Relocation Numbers'!O98*Assumptions!D$21</f>
        <v>76187342.656209856</v>
      </c>
      <c r="P98" s="53">
        <f>'Temporary Relocation Numbers'!P98*Assumptions!E$21</f>
        <v>60786261.753477313</v>
      </c>
      <c r="Q98" s="53">
        <f>'Temporary Relocation Numbers'!Q98*Assumptions!F$21</f>
        <v>25456600.193276435</v>
      </c>
      <c r="R98" s="53">
        <f>'Temporary Relocation Numbers'!R98*Assumptions!G$21</f>
        <v>15929233.087991327</v>
      </c>
      <c r="S98" s="53">
        <f>'Temporary Relocation Numbers'!S98*Assumptions!H$21</f>
        <v>8991233.4980139788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380832.78549250052</v>
      </c>
      <c r="AC98" s="52">
        <f>'Temporary Relocation Numbers'!AC98*Assumptions!D$21</f>
        <v>434798.75845472643</v>
      </c>
      <c r="AD98" s="52">
        <f>'Temporary Relocation Numbers'!AD98*Assumptions!E$21</f>
        <v>295995.46886543179</v>
      </c>
      <c r="AE98" s="52">
        <f>'Temporary Relocation Numbers'!AE98*Assumptions!F$21</f>
        <v>302060.54604478914</v>
      </c>
      <c r="AF98" s="52">
        <f>'Temporary Relocation Numbers'!AF98*Assumptions!G$21</f>
        <v>237985.02993550137</v>
      </c>
      <c r="AG98" s="52">
        <f>'Temporary Relocation Numbers'!AG98*Assumptions!H$21</f>
        <v>94068.851816778057</v>
      </c>
      <c r="AH98" s="53">
        <f>'Temporary Relocation Numbers'!AH98*Assumptions!C$21</f>
        <v>36348552.475232251</v>
      </c>
      <c r="AI98" s="53">
        <f>'Temporary Relocation Numbers'!AI98*Assumptions!D$21</f>
        <v>69573669.915767983</v>
      </c>
      <c r="AJ98" s="53">
        <f>'Temporary Relocation Numbers'!AJ98*Assumptions!E$21</f>
        <v>54926571.890962325</v>
      </c>
      <c r="AK98" s="53">
        <f>'Temporary Relocation Numbers'!AK98*Assumptions!F$21</f>
        <v>25391095.711655274</v>
      </c>
      <c r="AL98" s="53">
        <f>'Temporary Relocation Numbers'!AL98*Assumptions!G$21</f>
        <v>15603846.932949714</v>
      </c>
      <c r="AM98" s="53">
        <f>'Temporary Relocation Numbers'!AM98*Assumptions!H$21</f>
        <v>8223687.937038986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414943.99016533245</v>
      </c>
      <c r="I99" s="52">
        <f>'Temporary Relocation Numbers'!I99*Assumptions!D$21</f>
        <v>482969.48334242747</v>
      </c>
      <c r="J99" s="52">
        <f>'Temporary Relocation Numbers'!J99*Assumptions!E$21</f>
        <v>332277.92204941693</v>
      </c>
      <c r="K99" s="52">
        <f>'Temporary Relocation Numbers'!K99*Assumptions!F$21</f>
        <v>307189.55441429908</v>
      </c>
      <c r="L99" s="52">
        <f>'Temporary Relocation Numbers'!L99*Assumptions!G$21</f>
        <v>246437.22323734549</v>
      </c>
      <c r="M99" s="52">
        <f>'Temporary Relocation Numbers'!M99*Assumptions!H$21</f>
        <v>104325.86134982806</v>
      </c>
      <c r="N99" s="53">
        <f>'Temporary Relocation Numbers'!N99*Assumptions!C$21</f>
        <v>39585890.723571524</v>
      </c>
      <c r="O99" s="53">
        <f>'Temporary Relocation Numbers'!O99*Assumptions!D$21</f>
        <v>77245725.956053004</v>
      </c>
      <c r="P99" s="53">
        <f>'Temporary Relocation Numbers'!P99*Assumptions!E$21</f>
        <v>61630695.514477246</v>
      </c>
      <c r="Q99" s="53">
        <f>'Temporary Relocation Numbers'!Q99*Assumptions!F$21</f>
        <v>25810239.519390285</v>
      </c>
      <c r="R99" s="53">
        <f>'Temporary Relocation Numbers'!R99*Assumptions!G$21</f>
        <v>16150519.638904583</v>
      </c>
      <c r="S99" s="53">
        <f>'Temporary Relocation Numbers'!S99*Assumptions!H$21</f>
        <v>9116138.3844099939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386302.75981369126</v>
      </c>
      <c r="AC99" s="52">
        <f>'Temporary Relocation Numbers'!AC99*Assumptions!D$21</f>
        <v>441043.85639333277</v>
      </c>
      <c r="AD99" s="52">
        <f>'Temporary Relocation Numbers'!AD99*Assumptions!E$21</f>
        <v>300246.90854069206</v>
      </c>
      <c r="AE99" s="52">
        <f>'Temporary Relocation Numbers'!AE99*Assumptions!F$21</f>
        <v>306399.0995865307</v>
      </c>
      <c r="AF99" s="52">
        <f>'Temporary Relocation Numbers'!AF99*Assumptions!G$21</f>
        <v>241403.25455314163</v>
      </c>
      <c r="AG99" s="52">
        <f>'Temporary Relocation Numbers'!AG99*Assumptions!H$21</f>
        <v>95419.980772748153</v>
      </c>
      <c r="AH99" s="53">
        <f>'Temporary Relocation Numbers'!AH99*Assumptions!C$21</f>
        <v>36853501.192066431</v>
      </c>
      <c r="AI99" s="53">
        <f>'Temporary Relocation Numbers'!AI99*Assumptions!D$21</f>
        <v>70540177.051735774</v>
      </c>
      <c r="AJ99" s="53">
        <f>'Temporary Relocation Numbers'!AJ99*Assumptions!E$21</f>
        <v>55689603.706750289</v>
      </c>
      <c r="AK99" s="53">
        <f>'Temporary Relocation Numbers'!AK99*Assumptions!F$21</f>
        <v>25743825.059195314</v>
      </c>
      <c r="AL99" s="53">
        <f>'Temporary Relocation Numbers'!AL99*Assumptions!G$21</f>
        <v>15820613.267505636</v>
      </c>
      <c r="AM99" s="53">
        <f>'Temporary Relocation Numbers'!AM99*Assumptions!H$21</f>
        <v>8337930.1939839367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420903.91025992593</v>
      </c>
      <c r="I100" s="52">
        <f>'Temporary Relocation Numbers'!I100*Assumptions!D$21</f>
        <v>489906.46663913946</v>
      </c>
      <c r="J100" s="52">
        <f>'Temporary Relocation Numbers'!J100*Assumptions!E$21</f>
        <v>337050.49355677381</v>
      </c>
      <c r="K100" s="52">
        <f>'Temporary Relocation Numbers'!K100*Assumptions!F$21</f>
        <v>311601.77688671881</v>
      </c>
      <c r="L100" s="52">
        <f>'Temporary Relocation Numbers'!L100*Assumptions!G$21</f>
        <v>249976.84832805433</v>
      </c>
      <c r="M100" s="52">
        <f>'Temporary Relocation Numbers'!M100*Assumptions!H$21</f>
        <v>105824.31370046186</v>
      </c>
      <c r="N100" s="53">
        <f>'Temporary Relocation Numbers'!N100*Assumptions!C$21</f>
        <v>40135812.064709529</v>
      </c>
      <c r="O100" s="53">
        <f>'Temporary Relocation Numbers'!O100*Assumptions!D$21</f>
        <v>78318812.160215065</v>
      </c>
      <c r="P100" s="53">
        <f>'Temporary Relocation Numbers'!P100*Assumptions!E$21</f>
        <v>62486860.024435036</v>
      </c>
      <c r="Q100" s="53">
        <f>'Temporary Relocation Numbers'!Q100*Assumptions!F$21</f>
        <v>26168791.550736766</v>
      </c>
      <c r="R100" s="53">
        <f>'Temporary Relocation Numbers'!R100*Assumptions!G$21</f>
        <v>16374880.269865796</v>
      </c>
      <c r="S100" s="53">
        <f>'Temporary Relocation Numbers'!S100*Assumptions!H$21</f>
        <v>9242778.4310205746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391851.30042490287</v>
      </c>
      <c r="AC100" s="52">
        <f>'Temporary Relocation Numbers'!AC100*Assumptions!D$21</f>
        <v>447378.65387110395</v>
      </c>
      <c r="AD100" s="52">
        <f>'Temporary Relocation Numbers'!AD100*Assumptions!E$21</f>
        <v>304559.41245920461</v>
      </c>
      <c r="AE100" s="52">
        <f>'Temporary Relocation Numbers'!AE100*Assumptions!F$21</f>
        <v>310799.96860469255</v>
      </c>
      <c r="AF100" s="52">
        <f>'Temporary Relocation Numbers'!AF100*Assumptions!G$21</f>
        <v>244870.5757863959</v>
      </c>
      <c r="AG100" s="52">
        <f>'Temporary Relocation Numbers'!AG100*Assumptions!H$21</f>
        <v>96790.516252986403</v>
      </c>
      <c r="AH100" s="53">
        <f>'Temporary Relocation Numbers'!AH100*Assumptions!C$21</f>
        <v>37365464.581817932</v>
      </c>
      <c r="AI100" s="53">
        <f>'Temporary Relocation Numbers'!AI100*Assumptions!D$21</f>
        <v>71520110.761937857</v>
      </c>
      <c r="AJ100" s="53">
        <f>'Temporary Relocation Numbers'!AJ100*Assumptions!E$21</f>
        <v>56463235.447708547</v>
      </c>
      <c r="AK100" s="53">
        <f>'Temporary Relocation Numbers'!AK100*Assumptions!F$21</f>
        <v>26101454.47068017</v>
      </c>
      <c r="AL100" s="53">
        <f>'Temporary Relocation Numbers'!AL100*Assumptions!G$21</f>
        <v>16040390.887932198</v>
      </c>
      <c r="AM100" s="53">
        <f>'Temporary Relocation Numbers'!AM100*Assumptions!H$21</f>
        <v>8453759.4874715898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415538.42258610245</v>
      </c>
      <c r="I101" s="52">
        <f>'Temporary Relocation Numbers'!I101*Assumptions!D$21</f>
        <v>483661.36640603509</v>
      </c>
      <c r="J101" s="52">
        <f>'Temporary Relocation Numbers'!J101*Assumptions!E$21</f>
        <v>332753.93031620362</v>
      </c>
      <c r="K101" s="52">
        <f>'Temporary Relocation Numbers'!K101*Assumptions!F$21</f>
        <v>307629.62207353412</v>
      </c>
      <c r="L101" s="52">
        <f>'Temporary Relocation Numbers'!L101*Assumptions!G$21</f>
        <v>246790.25949922367</v>
      </c>
      <c r="M101" s="52">
        <f>'Temporary Relocation Numbers'!M101*Assumptions!H$21</f>
        <v>104475.3144706851</v>
      </c>
      <c r="N101" s="53">
        <f>'Temporary Relocation Numbers'!N101*Assumptions!C$21</f>
        <v>39605767.372880958</v>
      </c>
      <c r="O101" s="53">
        <f>'Temporary Relocation Numbers'!O101*Assumptions!D$21</f>
        <v>77284512.154302344</v>
      </c>
      <c r="P101" s="53">
        <f>'Temporary Relocation Numbers'!P101*Assumptions!E$21</f>
        <v>61661641.179688923</v>
      </c>
      <c r="Q101" s="53">
        <f>'Temporary Relocation Numbers'!Q101*Assumptions!F$21</f>
        <v>25823199.214628723</v>
      </c>
      <c r="R101" s="53">
        <f>'Temporary Relocation Numbers'!R101*Assumptions!G$21</f>
        <v>16158629.048827158</v>
      </c>
      <c r="S101" s="53">
        <f>'Temporary Relocation Numbers'!S101*Assumptions!H$21</f>
        <v>9120715.7295804881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386856.16193568526</v>
      </c>
      <c r="AC101" s="52">
        <f>'Temporary Relocation Numbers'!AC101*Assumptions!D$21</f>
        <v>441675.67845470813</v>
      </c>
      <c r="AD101" s="52">
        <f>'Temporary Relocation Numbers'!AD101*Assumptions!E$21</f>
        <v>300677.03043883393</v>
      </c>
      <c r="AE101" s="52">
        <f>'Temporary Relocation Numbers'!AE101*Assumptions!F$21</f>
        <v>306838.0348713058</v>
      </c>
      <c r="AF101" s="52">
        <f>'Temporary Relocation Numbers'!AF101*Assumptions!G$21</f>
        <v>241749.07934970903</v>
      </c>
      <c r="AG101" s="52">
        <f>'Temporary Relocation Numbers'!AG101*Assumptions!H$21</f>
        <v>95556.675679783613</v>
      </c>
      <c r="AH101" s="53">
        <f>'Temporary Relocation Numbers'!AH101*Assumptions!C$21</f>
        <v>36872005.869001314</v>
      </c>
      <c r="AI101" s="53">
        <f>'Temporary Relocation Numbers'!AI101*Assumptions!D$21</f>
        <v>70575596.296720669</v>
      </c>
      <c r="AJ101" s="53">
        <f>'Temporary Relocation Numbers'!AJ101*Assumptions!E$21</f>
        <v>55717566.263682239</v>
      </c>
      <c r="AK101" s="53">
        <f>'Temporary Relocation Numbers'!AK101*Assumptions!F$21</f>
        <v>25756751.406770974</v>
      </c>
      <c r="AL101" s="53">
        <f>'Temporary Relocation Numbers'!AL101*Assumptions!G$21</f>
        <v>15828557.026658978</v>
      </c>
      <c r="AM101" s="53">
        <f>'Temporary Relocation Numbers'!AM101*Assumptions!H$21</f>
        <v>8342116.7895462224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421506.8806275354</v>
      </c>
      <c r="I102" s="52">
        <f>'Temporary Relocation Numbers'!I102*Assumptions!D$21</f>
        <v>490608.2873518556</v>
      </c>
      <c r="J102" s="52">
        <f>'Temporary Relocation Numbers'!J102*Assumptions!E$21</f>
        <v>337533.33882156917</v>
      </c>
      <c r="K102" s="52">
        <f>'Temporary Relocation Numbers'!K102*Assumptions!F$21</f>
        <v>312048.16532212467</v>
      </c>
      <c r="L102" s="52">
        <f>'Temporary Relocation Numbers'!L102*Assumptions!G$21</f>
        <v>250334.95531745523</v>
      </c>
      <c r="M102" s="52">
        <f>'Temporary Relocation Numbers'!M102*Assumptions!H$21</f>
        <v>105975.91344515079</v>
      </c>
      <c r="N102" s="53">
        <f>'Temporary Relocation Numbers'!N102*Assumptions!C$21</f>
        <v>40155964.837492406</v>
      </c>
      <c r="O102" s="53">
        <f>'Temporary Relocation Numbers'!O102*Assumptions!D$21</f>
        <v>78358137.170595944</v>
      </c>
      <c r="P102" s="53">
        <f>'Temporary Relocation Numbers'!P102*Assumptions!E$21</f>
        <v>62518235.582252502</v>
      </c>
      <c r="Q102" s="53">
        <f>'Temporary Relocation Numbers'!Q102*Assumptions!F$21</f>
        <v>26181931.280145366</v>
      </c>
      <c r="R102" s="53">
        <f>'Temporary Relocation Numbers'!R102*Assumptions!G$21</f>
        <v>16383102.334512036</v>
      </c>
      <c r="S102" s="53">
        <f>'Temporary Relocation Numbers'!S102*Assumptions!H$21</f>
        <v>9247419.3639934119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392412.65116768761</v>
      </c>
      <c r="AC102" s="52">
        <f>'Temporary Relocation Numbers'!AC102*Assumptions!D$21</f>
        <v>448019.55091389612</v>
      </c>
      <c r="AD102" s="52">
        <f>'Temporary Relocation Numbers'!AD102*Assumptions!E$21</f>
        <v>304995.71228064364</v>
      </c>
      <c r="AE102" s="52">
        <f>'Temporary Relocation Numbers'!AE102*Assumptions!F$21</f>
        <v>311245.20840112696</v>
      </c>
      <c r="AF102" s="52">
        <f>'Temporary Relocation Numbers'!AF102*Assumptions!G$21</f>
        <v>245221.3677308269</v>
      </c>
      <c r="AG102" s="52">
        <f>'Temporary Relocation Numbers'!AG102*Assumptions!H$21</f>
        <v>96929.17453518229</v>
      </c>
      <c r="AH102" s="53">
        <f>'Temporary Relocation Numbers'!AH102*Assumptions!C$21</f>
        <v>37384226.322988883</v>
      </c>
      <c r="AI102" s="53">
        <f>'Temporary Relocation Numbers'!AI102*Assumptions!D$21</f>
        <v>71556022.045837283</v>
      </c>
      <c r="AJ102" s="53">
        <f>'Temporary Relocation Numbers'!AJ102*Assumptions!E$21</f>
        <v>56491586.456347115</v>
      </c>
      <c r="AK102" s="53">
        <f>'Temporary Relocation Numbers'!AK102*Assumptions!F$21</f>
        <v>26114560.389165197</v>
      </c>
      <c r="AL102" s="53">
        <f>'Temporary Relocation Numbers'!AL102*Assumptions!G$21</f>
        <v>16048445.000613209</v>
      </c>
      <c r="AM102" s="53">
        <f>'Temporary Relocation Numbers'!AM102*Assumptions!H$21</f>
        <v>8458004.2426004335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427561.06477624545</v>
      </c>
      <c r="I103" s="52">
        <f>'Temporary Relocation Numbers'!I103*Assumptions!D$21</f>
        <v>497654.98825526505</v>
      </c>
      <c r="J103" s="52">
        <f>'Temporary Relocation Numbers'!J103*Assumptions!E$21</f>
        <v>342381.39488772966</v>
      </c>
      <c r="K103" s="52">
        <f>'Temporary Relocation Numbers'!K103*Assumptions!F$21</f>
        <v>316530.17295463273</v>
      </c>
      <c r="L103" s="52">
        <f>'Temporary Relocation Numbers'!L103*Assumptions!G$21</f>
        <v>253930.56428140521</v>
      </c>
      <c r="M103" s="52">
        <f>'Temporary Relocation Numbers'!M103*Assumptions!H$21</f>
        <v>107498.06581042059</v>
      </c>
      <c r="N103" s="53">
        <f>'Temporary Relocation Numbers'!N103*Assumptions!C$21</f>
        <v>40713805.56393525</v>
      </c>
      <c r="O103" s="53">
        <f>'Temporary Relocation Numbers'!O103*Assumptions!D$21</f>
        <v>79446676.826879874</v>
      </c>
      <c r="P103" s="53">
        <f>'Temporary Relocation Numbers'!P103*Assumptions!E$21</f>
        <v>63386729.667608596</v>
      </c>
      <c r="Q103" s="53">
        <f>'Temporary Relocation Numbers'!Q103*Assumptions!F$21</f>
        <v>26545646.798477434</v>
      </c>
      <c r="R103" s="53">
        <f>'Temporary Relocation Numbers'!R103*Assumptions!G$21</f>
        <v>16610693.969893157</v>
      </c>
      <c r="S103" s="53">
        <f>'Temporary Relocation Numbers'!S103*Assumptions!H$21</f>
        <v>9375883.1465624087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398048.94931996381</v>
      </c>
      <c r="AC103" s="52">
        <f>'Temporary Relocation Numbers'!AC103*Assumptions!D$21</f>
        <v>454454.54162962746</v>
      </c>
      <c r="AD103" s="52">
        <f>'Temporary Relocation Numbers'!AD103*Assumptions!E$21</f>
        <v>309376.42417783727</v>
      </c>
      <c r="AE103" s="52">
        <f>'Temporary Relocation Numbers'!AE103*Assumptions!F$21</f>
        <v>315715.68300941493</v>
      </c>
      <c r="AF103" s="52">
        <f>'Temporary Relocation Numbers'!AF103*Assumptions!G$21</f>
        <v>248743.52925576025</v>
      </c>
      <c r="AG103" s="52">
        <f>'Temporary Relocation Numbers'!AG103*Assumptions!H$21</f>
        <v>98321.386854812255</v>
      </c>
      <c r="AH103" s="53">
        <f>'Temporary Relocation Numbers'!AH103*Assumptions!C$21</f>
        <v>37903562.46779117</v>
      </c>
      <c r="AI103" s="53">
        <f>'Temporary Relocation Numbers'!AI103*Assumptions!D$21</f>
        <v>72550067.724504232</v>
      </c>
      <c r="AJ103" s="53">
        <f>'Temporary Relocation Numbers'!AJ103*Assumptions!E$21</f>
        <v>57276359.22308924</v>
      </c>
      <c r="AK103" s="53">
        <f>'Temporary Relocation Numbers'!AK103*Assumptions!F$21</f>
        <v>26477340.001040589</v>
      </c>
      <c r="AL103" s="53">
        <f>'Temporary Relocation Numbers'!AL103*Assumptions!G$21</f>
        <v>16271387.625791064</v>
      </c>
      <c r="AM103" s="53">
        <f>'Temporary Relocation Numbers'!AM103*Assumptions!H$21</f>
        <v>8575501.58701846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433702.20633274893</v>
      </c>
      <c r="I104" s="52">
        <f>'Temporary Relocation Numbers'!I104*Assumptions!D$21</f>
        <v>504802.90227492683</v>
      </c>
      <c r="J104" s="52">
        <f>'Temporary Relocation Numbers'!J104*Assumptions!E$21</f>
        <v>347299.08451276377</v>
      </c>
      <c r="K104" s="52">
        <f>'Temporary Relocation Numbers'!K104*Assumptions!F$21</f>
        <v>321076.5565221734</v>
      </c>
      <c r="L104" s="52">
        <f>'Temporary Relocation Numbers'!L104*Assumptions!G$21</f>
        <v>257577.81766634804</v>
      </c>
      <c r="M104" s="52">
        <f>'Temporary Relocation Numbers'!M104*Assumptions!H$21</f>
        <v>109042.08114197939</v>
      </c>
      <c r="N104" s="53">
        <f>'Temporary Relocation Numbers'!N104*Assumptions!C$21</f>
        <v>41279395.731272809</v>
      </c>
      <c r="O104" s="53">
        <f>'Temporary Relocation Numbers'!O104*Assumptions!D$21</f>
        <v>80550338.315127775</v>
      </c>
      <c r="P104" s="53">
        <f>'Temporary Relocation Numbers'!P104*Assumptions!E$21</f>
        <v>64267288.744391166</v>
      </c>
      <c r="Q104" s="53">
        <f>'Temporary Relocation Numbers'!Q104*Assumptions!F$21</f>
        <v>26914414.999014657</v>
      </c>
      <c r="R104" s="53">
        <f>'Temporary Relocation Numbers'!R104*Assumptions!G$21</f>
        <v>16841447.274623461</v>
      </c>
      <c r="S104" s="53">
        <f>'Temporary Relocation Numbers'!S104*Assumptions!H$21</f>
        <v>9506131.5290054139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403766.20270333887</v>
      </c>
      <c r="AC104" s="52">
        <f>'Temporary Relocation Numbers'!AC104*Assumptions!D$21</f>
        <v>460981.95935089263</v>
      </c>
      <c r="AD104" s="52">
        <f>'Temporary Relocation Numbers'!AD104*Assumptions!E$21</f>
        <v>313820.05707999412</v>
      </c>
      <c r="AE104" s="52">
        <f>'Temporary Relocation Numbers'!AE104*Assumptions!F$21</f>
        <v>320250.36790169735</v>
      </c>
      <c r="AF104" s="52">
        <f>'Temporary Relocation Numbers'!AF104*Assumptions!G$21</f>
        <v>252316.28026203651</v>
      </c>
      <c r="AG104" s="52">
        <f>'Temporary Relocation Numbers'!AG104*Assumptions!H$21</f>
        <v>99733.595786940205</v>
      </c>
      <c r="AH104" s="53">
        <f>'Temporary Relocation Numbers'!AH104*Assumptions!C$21</f>
        <v>38430113.15353296</v>
      </c>
      <c r="AI104" s="53">
        <f>'Temporary Relocation Numbers'!AI104*Assumptions!D$21</f>
        <v>73557922.538769066</v>
      </c>
      <c r="AJ104" s="53">
        <f>'Temporary Relocation Numbers'!AJ104*Assumptions!E$21</f>
        <v>58072033.937077887</v>
      </c>
      <c r="AK104" s="53">
        <f>'Temporary Relocation Numbers'!AK104*Assumptions!F$21</f>
        <v>26845159.293647017</v>
      </c>
      <c r="AL104" s="53">
        <f>'Temporary Relocation Numbers'!AL104*Assumptions!G$21</f>
        <v>16497427.336955711</v>
      </c>
      <c r="AM104" s="53">
        <f>'Temporary Relocation Numbers'!AM104*Assumptions!H$21</f>
        <v>8694631.1871731002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439931.55428296776</v>
      </c>
      <c r="I105" s="52">
        <f>'Temporary Relocation Numbers'!I105*Assumptions!D$21</f>
        <v>512053.48315423698</v>
      </c>
      <c r="J105" s="52">
        <f>'Temporary Relocation Numbers'!J105*Assumptions!E$21</f>
        <v>352287.40785682958</v>
      </c>
      <c r="K105" s="52">
        <f>'Temporary Relocation Numbers'!K105*Assumptions!F$21</f>
        <v>325688.24066864554</v>
      </c>
      <c r="L105" s="52">
        <f>'Temporary Relocation Numbers'!L105*Assumptions!G$21</f>
        <v>261277.45725100511</v>
      </c>
      <c r="M105" s="52">
        <f>'Temporary Relocation Numbers'!M105*Assumptions!H$21</f>
        <v>110608.27346180408</v>
      </c>
      <c r="N105" s="53">
        <f>'Temporary Relocation Numbers'!N105*Assumptions!C$21</f>
        <v>41852842.99359224</v>
      </c>
      <c r="O105" s="53">
        <f>'Temporary Relocation Numbers'!O105*Assumptions!D$21</f>
        <v>81669331.705593497</v>
      </c>
      <c r="P105" s="53">
        <f>'Temporary Relocation Numbers'!P105*Assumptions!E$21</f>
        <v>65160080.417677291</v>
      </c>
      <c r="Q105" s="53">
        <f>'Temporary Relocation Numbers'!Q105*Assumptions!F$21</f>
        <v>27288306.072871171</v>
      </c>
      <c r="R105" s="53">
        <f>'Temporary Relocation Numbers'!R105*Assumptions!G$21</f>
        <v>17075406.170146078</v>
      </c>
      <c r="S105" s="53">
        <f>'Temporary Relocation Numbers'!S105*Assumptions!H$21</f>
        <v>9638189.3027200308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409565.57409331953</v>
      </c>
      <c r="AC105" s="52">
        <f>'Temporary Relocation Numbers'!AC105*Assumptions!D$21</f>
        <v>467603.1316244945</v>
      </c>
      <c r="AD105" s="52">
        <f>'Temporary Relocation Numbers'!AD105*Assumptions!E$21</f>
        <v>318327.5147335736</v>
      </c>
      <c r="AE105" s="52">
        <f>'Temporary Relocation Numbers'!AE105*Assumptions!F$21</f>
        <v>324850.18534259527</v>
      </c>
      <c r="AF105" s="52">
        <f>'Temporary Relocation Numbers'!AF105*Assumptions!G$21</f>
        <v>255940.34737607674</v>
      </c>
      <c r="AG105" s="52">
        <f>'Temporary Relocation Numbers'!AG105*Assumptions!H$21</f>
        <v>101166.0885467457</v>
      </c>
      <c r="AH105" s="53">
        <f>'Temporary Relocation Numbers'!AH105*Assumptions!C$21</f>
        <v>38963978.603550285</v>
      </c>
      <c r="AI105" s="53">
        <f>'Temporary Relocation Numbers'!AI105*Assumptions!D$21</f>
        <v>74579778.323101804</v>
      </c>
      <c r="AJ105" s="53">
        <f>'Temporary Relocation Numbers'!AJ105*Assumptions!E$21</f>
        <v>58878762.046552345</v>
      </c>
      <c r="AK105" s="53">
        <f>'Temporary Relocation Numbers'!AK105*Assumptions!F$21</f>
        <v>27218088.277484063</v>
      </c>
      <c r="AL105" s="53">
        <f>'Temporary Relocation Numbers'!AL105*Assumptions!G$21</f>
        <v>16726607.158367774</v>
      </c>
      <c r="AM105" s="53">
        <f>'Temporary Relocation Numbers'!AM105*Assumptions!H$21</f>
        <v>8815415.7181197163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446250.37555224815</v>
      </c>
      <c r="I106" s="52">
        <f>'Temporary Relocation Numbers'!I106*Assumptions!D$21</f>
        <v>519408.20551698667</v>
      </c>
      <c r="J106" s="52">
        <f>'Temporary Relocation Numbers'!J106*Assumptions!E$21</f>
        <v>357347.37944557721</v>
      </c>
      <c r="K106" s="52">
        <f>'Temporary Relocation Numbers'!K106*Assumptions!F$21</f>
        <v>330366.16331878543</v>
      </c>
      <c r="L106" s="52">
        <f>'Temporary Relocation Numbers'!L106*Assumptions!G$21</f>
        <v>265030.23546840757</v>
      </c>
      <c r="M106" s="52">
        <f>'Temporary Relocation Numbers'!M106*Assumptions!H$21</f>
        <v>112196.96130222958</v>
      </c>
      <c r="N106" s="53">
        <f>'Temporary Relocation Numbers'!N106*Assumptions!C$21</f>
        <v>42434256.500495329</v>
      </c>
      <c r="O106" s="53">
        <f>'Temporary Relocation Numbers'!O106*Assumptions!D$21</f>
        <v>82803869.986795858</v>
      </c>
      <c r="P106" s="53">
        <f>'Temporary Relocation Numbers'!P106*Assumptions!E$21</f>
        <v>66065274.620889008</v>
      </c>
      <c r="Q106" s="53">
        <f>'Temporary Relocation Numbers'!Q106*Assumptions!F$21</f>
        <v>27667391.186245728</v>
      </c>
      <c r="R106" s="53">
        <f>'Temporary Relocation Numbers'!R106*Assumptions!G$21</f>
        <v>17312615.188054364</v>
      </c>
      <c r="S106" s="53">
        <f>'Temporary Relocation Numbers'!S106*Assumptions!H$21</f>
        <v>9772081.6035022829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415448.24296658096</v>
      </c>
      <c r="AC106" s="52">
        <f>'Temporary Relocation Numbers'!AC106*Assumptions!D$21</f>
        <v>474319.40506504546</v>
      </c>
      <c r="AD106" s="52">
        <f>'Temporary Relocation Numbers'!AD106*Assumptions!E$21</f>
        <v>322899.7138657184</v>
      </c>
      <c r="AE106" s="52">
        <f>'Temporary Relocation Numbers'!AE106*Assumptions!F$21</f>
        <v>329516.07084339339</v>
      </c>
      <c r="AF106" s="52">
        <f>'Temporary Relocation Numbers'!AF106*Assumptions!G$21</f>
        <v>259616.46766097614</v>
      </c>
      <c r="AG106" s="52">
        <f>'Temporary Relocation Numbers'!AG106*Assumptions!H$21</f>
        <v>102619.15647473503</v>
      </c>
      <c r="AH106" s="53">
        <f>'Temporary Relocation Numbers'!AH106*Assumptions!C$21</f>
        <v>39505260.433466971</v>
      </c>
      <c r="AI106" s="53">
        <f>'Temporary Relocation Numbers'!AI106*Assumptions!D$21</f>
        <v>75615829.576908603</v>
      </c>
      <c r="AJ106" s="53">
        <f>'Temporary Relocation Numbers'!AJ106*Assumptions!E$21</f>
        <v>59696697.103648491</v>
      </c>
      <c r="AK106" s="53">
        <f>'Temporary Relocation Numbers'!AK106*Assumptions!F$21</f>
        <v>27596197.935626835</v>
      </c>
      <c r="AL106" s="53">
        <f>'Temporary Relocation Numbers'!AL106*Assumptions!G$21</f>
        <v>16958970.711974539</v>
      </c>
      <c r="AM106" s="53">
        <f>'Temporary Relocation Numbers'!AM106*Assumptions!H$21</f>
        <v>8937878.1699121874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452659.95526302798</v>
      </c>
      <c r="I107" s="52">
        <f>'Temporary Relocation Numbers'!I107*Assumptions!D$21</f>
        <v>526868.56516727095</v>
      </c>
      <c r="J107" s="52">
        <f>'Temporary Relocation Numbers'!J107*Assumptions!E$21</f>
        <v>362480.0283764833</v>
      </c>
      <c r="K107" s="52">
        <f>'Temporary Relocation Numbers'!K107*Assumptions!F$21</f>
        <v>335111.27586892224</v>
      </c>
      <c r="L107" s="52">
        <f>'Temporary Relocation Numbers'!L107*Assumptions!G$21</f>
        <v>268836.91555892676</v>
      </c>
      <c r="M107" s="52">
        <f>'Temporary Relocation Numbers'!M107*Assumptions!H$21</f>
        <v>113808.46777073162</v>
      </c>
      <c r="N107" s="53">
        <f>'Temporary Relocation Numbers'!N107*Assumptions!C$21</f>
        <v>43023746.917874068</v>
      </c>
      <c r="O107" s="53">
        <f>'Temporary Relocation Numbers'!O107*Assumptions!D$21</f>
        <v>83954169.106058598</v>
      </c>
      <c r="P107" s="53">
        <f>'Temporary Relocation Numbers'!P107*Assumptions!E$21</f>
        <v>66983043.648138344</v>
      </c>
      <c r="Q107" s="53">
        <f>'Temporary Relocation Numbers'!Q107*Assumptions!F$21</f>
        <v>28051742.493967354</v>
      </c>
      <c r="R107" s="53">
        <f>'Temporary Relocation Numbers'!R107*Assumptions!G$21</f>
        <v>17553119.478567943</v>
      </c>
      <c r="S107" s="53">
        <f>'Temporary Relocation Numbers'!S107*Assumptions!H$21</f>
        <v>9907833.9163309578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421415.40574084723</v>
      </c>
      <c r="AC107" s="52">
        <f>'Temporary Relocation Numbers'!AC107*Assumptions!D$21</f>
        <v>481132.14562884171</v>
      </c>
      <c r="AD107" s="52">
        <f>'Temporary Relocation Numbers'!AD107*Assumptions!E$21</f>
        <v>327537.58437069895</v>
      </c>
      <c r="AE107" s="52">
        <f>'Temporary Relocation Numbers'!AE107*Assumptions!F$21</f>
        <v>334248.97335230425</v>
      </c>
      <c r="AF107" s="52">
        <f>'Temporary Relocation Numbers'!AF107*Assumptions!G$21</f>
        <v>263345.38876640884</v>
      </c>
      <c r="AG107" s="52">
        <f>'Temporary Relocation Numbers'!AG107*Assumptions!H$21</f>
        <v>104093.09509599407</v>
      </c>
      <c r="AH107" s="53">
        <f>'Temporary Relocation Numbers'!AH107*Assumptions!C$21</f>
        <v>40054061.670536079</v>
      </c>
      <c r="AI107" s="53">
        <f>'Temporary Relocation Numbers'!AI107*Assumptions!D$21</f>
        <v>76666273.501552597</v>
      </c>
      <c r="AJ107" s="53">
        <f>'Temporary Relocation Numbers'!AJ107*Assumptions!E$21</f>
        <v>60525994.793625683</v>
      </c>
      <c r="AK107" s="53">
        <f>'Temporary Relocation Numbers'!AK107*Assumptions!F$21</f>
        <v>27979560.23723682</v>
      </c>
      <c r="AL107" s="53">
        <f>'Temporary Relocation Numbers'!AL107*Assumptions!G$21</f>
        <v>17194562.225712936</v>
      </c>
      <c r="AM107" s="53">
        <f>'Temporary Relocation Numbers'!AM107*Assumptions!H$21</f>
        <v>9062041.8519788291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459161.59699620493</v>
      </c>
      <c r="I108" s="52">
        <f>'Temporary Relocation Numbers'!I108*Assumptions!D$21</f>
        <v>534436.0793937064</v>
      </c>
      <c r="J108" s="52">
        <f>'Temporary Relocation Numbers'!J108*Assumptions!E$21</f>
        <v>367686.39852814894</v>
      </c>
      <c r="K108" s="52">
        <f>'Temporary Relocation Numbers'!K108*Assumptions!F$21</f>
        <v>339924.5433804731</v>
      </c>
      <c r="L108" s="52">
        <f>'Temporary Relocation Numbers'!L108*Assumptions!G$21</f>
        <v>272698.27172550181</v>
      </c>
      <c r="M108" s="52">
        <f>'Temporary Relocation Numbers'!M108*Assumptions!H$21</f>
        <v>115443.12061564064</v>
      </c>
      <c r="N108" s="53">
        <f>'Temporary Relocation Numbers'!N108*Assumptions!C$21</f>
        <v>43621426.448974565</v>
      </c>
      <c r="O108" s="53">
        <f>'Temporary Relocation Numbers'!O108*Assumptions!D$21</f>
        <v>85120448.010613859</v>
      </c>
      <c r="P108" s="53">
        <f>'Temporary Relocation Numbers'!P108*Assumptions!E$21</f>
        <v>67913562.187021583</v>
      </c>
      <c r="Q108" s="53">
        <f>'Temporary Relocation Numbers'!Q108*Assumptions!F$21</f>
        <v>28441433.153229319</v>
      </c>
      <c r="R108" s="53">
        <f>'Temporary Relocation Numbers'!R108*Assumptions!G$21</f>
        <v>17796964.819126673</v>
      </c>
      <c r="S108" s="53">
        <f>'Temporary Relocation Numbers'!S108*Assumptions!H$21</f>
        <v>10045472.080218401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427468.27601821983</v>
      </c>
      <c r="AC108" s="52">
        <f>'Temporary Relocation Numbers'!AC108*Assumptions!D$21</f>
        <v>488042.73889167118</v>
      </c>
      <c r="AD108" s="52">
        <f>'Temporary Relocation Numbers'!AD108*Assumptions!E$21</f>
        <v>332242.06949903572</v>
      </c>
      <c r="AE108" s="52">
        <f>'Temporary Relocation Numbers'!AE108*Assumptions!F$21</f>
        <v>339049.85544746579</v>
      </c>
      <c r="AF108" s="52">
        <f>'Temporary Relocation Numbers'!AF108*Assumptions!G$21</f>
        <v>267127.86908068473</v>
      </c>
      <c r="AG108" s="52">
        <f>'Temporary Relocation Numbers'!AG108*Assumptions!H$21</f>
        <v>105588.20418029201</v>
      </c>
      <c r="AH108" s="53">
        <f>'Temporary Relocation Numbers'!AH108*Assumptions!C$21</f>
        <v>40610486.773250014</v>
      </c>
      <c r="AI108" s="53">
        <f>'Temporary Relocation Numbers'!AI108*Assumptions!D$21</f>
        <v>77731310.037889063</v>
      </c>
      <c r="AJ108" s="53">
        <f>'Temporary Relocation Numbers'!AJ108*Assumptions!E$21</f>
        <v>61366812.964499965</v>
      </c>
      <c r="AK108" s="53">
        <f>'Temporary Relocation Numbers'!AK108*Assumptions!F$21</f>
        <v>28368248.151260458</v>
      </c>
      <c r="AL108" s="53">
        <f>'Temporary Relocation Numbers'!AL108*Assumptions!G$21</f>
        <v>17433426.541927874</v>
      </c>
      <c r="AM108" s="53">
        <f>'Temporary Relocation Numbers'!AM108*Assumptions!H$21</f>
        <v>9187930.3975590747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465756.62305625918</v>
      </c>
      <c r="I109" s="52">
        <f>'Temporary Relocation Numbers'!I109*Assumptions!D$21</f>
        <v>542112.28727801645</v>
      </c>
      <c r="J109" s="52">
        <f>'Temporary Relocation Numbers'!J109*Assumptions!E$21</f>
        <v>372967.54877260345</v>
      </c>
      <c r="K109" s="52">
        <f>'Temporary Relocation Numbers'!K109*Assumptions!F$21</f>
        <v>344806.94477621693</v>
      </c>
      <c r="L109" s="52">
        <f>'Temporary Relocation Numbers'!L109*Assumptions!G$21</f>
        <v>276615.08929109701</v>
      </c>
      <c r="M109" s="52">
        <f>'Temporary Relocation Numbers'!M109*Assumptions!H$21</f>
        <v>117101.25229279925</v>
      </c>
      <c r="N109" s="53">
        <f>'Temporary Relocation Numbers'!N109*Assumptions!C$21</f>
        <v>44227408.855753876</v>
      </c>
      <c r="O109" s="53">
        <f>'Temporary Relocation Numbers'!O109*Assumptions!D$21</f>
        <v>86302928.689276248</v>
      </c>
      <c r="P109" s="53">
        <f>'Temporary Relocation Numbers'!P109*Assumptions!E$21</f>
        <v>68857007.351869375</v>
      </c>
      <c r="Q109" s="53">
        <f>'Temporary Relocation Numbers'!Q109*Assumptions!F$21</f>
        <v>28836537.337513782</v>
      </c>
      <c r="R109" s="53">
        <f>'Temporary Relocation Numbers'!R109*Assumptions!G$21</f>
        <v>18044197.623103783</v>
      </c>
      <c r="S109" s="53">
        <f>'Temporary Relocation Numbers'!S109*Assumptions!H$21</f>
        <v>10185022.293128695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433608.08483199985</v>
      </c>
      <c r="AC109" s="52">
        <f>'Temporary Relocation Numbers'!AC109*Assumptions!D$21</f>
        <v>495052.59033061319</v>
      </c>
      <c r="AD109" s="52">
        <f>'Temporary Relocation Numbers'!AD109*Assumptions!E$21</f>
        <v>337014.12604933692</v>
      </c>
      <c r="AE109" s="52">
        <f>'Temporary Relocation Numbers'!AE109*Assumptions!F$21</f>
        <v>343919.69353270991</v>
      </c>
      <c r="AF109" s="52">
        <f>'Temporary Relocation Numbers'!AF109*Assumptions!G$21</f>
        <v>270964.67788499</v>
      </c>
      <c r="AG109" s="52">
        <f>'Temporary Relocation Numbers'!AG109*Assumptions!H$21</f>
        <v>107104.78780304897</v>
      </c>
      <c r="AH109" s="53">
        <f>'Temporary Relocation Numbers'!AH109*Assumptions!C$21</f>
        <v>41174641.651223108</v>
      </c>
      <c r="AI109" s="53">
        <f>'Temporary Relocation Numbers'!AI109*Assumptions!D$21</f>
        <v>78811141.904322132</v>
      </c>
      <c r="AJ109" s="53">
        <f>'Temporary Relocation Numbers'!AJ109*Assumptions!E$21</f>
        <v>62219311.657088645</v>
      </c>
      <c r="AK109" s="53">
        <f>'Temporary Relocation Numbers'!AK109*Assumptions!F$21</f>
        <v>28762335.660318013</v>
      </c>
      <c r="AL109" s="53">
        <f>'Temporary Relocation Numbers'!AL109*Assumptions!G$21</f>
        <v>17675609.125907455</v>
      </c>
      <c r="AM109" s="53">
        <f>'Temporary Relocation Numbers'!AM109*Assumptions!H$21</f>
        <v>9315567.7682018336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472446.37474018388</v>
      </c>
      <c r="I110" s="52">
        <f>'Temporary Relocation Numbers'!I110*Assumptions!D$21</f>
        <v>549898.75000805117</v>
      </c>
      <c r="J110" s="52">
        <f>'Temporary Relocation Numbers'!J110*Assumptions!E$21</f>
        <v>378324.55319065857</v>
      </c>
      <c r="K110" s="52">
        <f>'Temporary Relocation Numbers'!K110*Assumptions!F$21</f>
        <v>349759.47303938883</v>
      </c>
      <c r="L110" s="52">
        <f>'Temporary Relocation Numbers'!L110*Assumptions!G$21</f>
        <v>280588.16485842085</v>
      </c>
      <c r="M110" s="52">
        <f>'Temporary Relocation Numbers'!M110*Assumptions!H$21</f>
        <v>118783.20003317701</v>
      </c>
      <c r="N110" s="53">
        <f>'Temporary Relocation Numbers'!N110*Assumptions!C$21</f>
        <v>44841809.480533369</v>
      </c>
      <c r="O110" s="53">
        <f>'Temporary Relocation Numbers'!O110*Assumptions!D$21</f>
        <v>87501836.214696273</v>
      </c>
      <c r="P110" s="53">
        <f>'Temporary Relocation Numbers'!P110*Assumptions!E$21</f>
        <v>69813558.717458382</v>
      </c>
      <c r="Q110" s="53">
        <f>'Temporary Relocation Numbers'!Q110*Assumptions!F$21</f>
        <v>29237130.250709984</v>
      </c>
      <c r="R110" s="53">
        <f>'Temporary Relocation Numbers'!R110*Assumptions!G$21</f>
        <v>18294864.94864025</v>
      </c>
      <c r="S110" s="53">
        <f>'Temporary Relocation Numbers'!S110*Assumptions!H$21</f>
        <v>10326511.116964173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439836.08089705603</v>
      </c>
      <c r="AC110" s="52">
        <f>'Temporary Relocation Numbers'!AC110*Assumptions!D$21</f>
        <v>502163.12560988392</v>
      </c>
      <c r="AD110" s="52">
        <f>'Temporary Relocation Numbers'!AD110*Assumptions!E$21</f>
        <v>341854.72456289292</v>
      </c>
      <c r="AE110" s="52">
        <f>'Temporary Relocation Numbers'!AE110*Assumptions!F$21</f>
        <v>348859.47803614452</v>
      </c>
      <c r="AF110" s="52">
        <f>'Temporary Relocation Numbers'!AF110*Assumptions!G$21</f>
        <v>274856.59550984419</v>
      </c>
      <c r="AG110" s="52">
        <f>'Temporary Relocation Numbers'!AG110*Assumptions!H$21</f>
        <v>108643.15440717837</v>
      </c>
      <c r="AH110" s="53">
        <f>'Temporary Relocation Numbers'!AH110*Assumptions!C$21</f>
        <v>41746633.685350426</v>
      </c>
      <c r="AI110" s="53">
        <f>'Temporary Relocation Numbers'!AI110*Assumptions!D$21</f>
        <v>79905974.635390028</v>
      </c>
      <c r="AJ110" s="53">
        <f>'Temporary Relocation Numbers'!AJ110*Assumptions!E$21</f>
        <v>63083653.135472402</v>
      </c>
      <c r="AK110" s="53">
        <f>'Temporary Relocation Numbers'!AK110*Assumptions!F$21</f>
        <v>29161897.774785362</v>
      </c>
      <c r="AL110" s="53">
        <f>'Temporary Relocation Numbers'!AL110*Assumptions!G$21</f>
        <v>17921156.074536864</v>
      </c>
      <c r="AM110" s="53">
        <f>'Temporary Relocation Numbers'!AM110*Assumptions!H$21</f>
        <v>9444978.2583263144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466250.37392670492</v>
      </c>
      <c r="I111" s="52">
        <f>'Temporary Relocation Numbers'!I111*Assumptions!D$21</f>
        <v>542686.98316095746</v>
      </c>
      <c r="J111" s="52">
        <f>'Temporary Relocation Numbers'!J111*Assumptions!E$21</f>
        <v>373362.93349230126</v>
      </c>
      <c r="K111" s="52">
        <f>'Temporary Relocation Numbers'!K111*Assumptions!F$21</f>
        <v>345172.47630210675</v>
      </c>
      <c r="L111" s="52">
        <f>'Temporary Relocation Numbers'!L111*Assumptions!G$21</f>
        <v>276908.33029799809</v>
      </c>
      <c r="M111" s="52">
        <f>'Temporary Relocation Numbers'!M111*Assumptions!H$21</f>
        <v>117225.39190217391</v>
      </c>
      <c r="N111" s="53">
        <f>'Temporary Relocation Numbers'!N111*Assumptions!C$21</f>
        <v>44233158.631396212</v>
      </c>
      <c r="O111" s="53">
        <f>'Temporary Relocation Numbers'!O111*Assumptions!D$21</f>
        <v>86314148.484649196</v>
      </c>
      <c r="P111" s="53">
        <f>'Temporary Relocation Numbers'!P111*Assumptions!E$21</f>
        <v>68865959.093649343</v>
      </c>
      <c r="Q111" s="53">
        <f>'Temporary Relocation Numbers'!Q111*Assumptions!F$21</f>
        <v>28840286.225913119</v>
      </c>
      <c r="R111" s="53">
        <f>'Temporary Relocation Numbers'!R111*Assumptions!G$21</f>
        <v>18046543.455488335</v>
      </c>
      <c r="S111" s="53">
        <f>'Temporary Relocation Numbers'!S111*Assumptions!H$21</f>
        <v>10186346.39496085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434067.75488008902</v>
      </c>
      <c r="AC111" s="52">
        <f>'Temporary Relocation Numbers'!AC111*Assumptions!D$21</f>
        <v>495577.39799902221</v>
      </c>
      <c r="AD111" s="52">
        <f>'Temporary Relocation Numbers'!AD111*Assumptions!E$21</f>
        <v>337371.39637004107</v>
      </c>
      <c r="AE111" s="52">
        <f>'Temporary Relocation Numbers'!AE111*Assumptions!F$21</f>
        <v>344284.28447922395</v>
      </c>
      <c r="AF111" s="52">
        <f>'Temporary Relocation Numbers'!AF111*Assumptions!G$21</f>
        <v>271251.92886316794</v>
      </c>
      <c r="AG111" s="52">
        <f>'Temporary Relocation Numbers'!AG111*Assumptions!H$21</f>
        <v>107218.33011160413</v>
      </c>
      <c r="AH111" s="53">
        <f>'Temporary Relocation Numbers'!AH111*Assumptions!C$21</f>
        <v>41179994.552461788</v>
      </c>
      <c r="AI111" s="53">
        <f>'Temporary Relocation Numbers'!AI111*Assumptions!D$21</f>
        <v>78821387.731418684</v>
      </c>
      <c r="AJ111" s="53">
        <f>'Temporary Relocation Numbers'!AJ111*Assumptions!E$21</f>
        <v>62227400.466537431</v>
      </c>
      <c r="AK111" s="53">
        <f>'Temporary Relocation Numbers'!AK111*Assumptions!F$21</f>
        <v>28766074.902142808</v>
      </c>
      <c r="AL111" s="53">
        <f>'Temporary Relocation Numbers'!AL111*Assumptions!G$21</f>
        <v>17677907.040016487</v>
      </c>
      <c r="AM111" s="53">
        <f>'Temporary Relocation Numbers'!AM111*Assumptions!H$21</f>
        <v>9316778.8367684465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472947.21744905662</v>
      </c>
      <c r="I112" s="52">
        <f>'Temporary Relocation Numbers'!I112*Assumptions!D$21</f>
        <v>550481.70035815449</v>
      </c>
      <c r="J112" s="52">
        <f>'Temporary Relocation Numbers'!J112*Assumptions!E$21</f>
        <v>378725.61689689872</v>
      </c>
      <c r="K112" s="52">
        <f>'Temporary Relocation Numbers'!K112*Assumptions!F$21</f>
        <v>350130.25476467423</v>
      </c>
      <c r="L112" s="52">
        <f>'Temporary Relocation Numbers'!L112*Assumptions!G$21</f>
        <v>280885.61774213193</v>
      </c>
      <c r="M112" s="52">
        <f>'Temporary Relocation Numbers'!M112*Assumptions!H$21</f>
        <v>118909.1226835644</v>
      </c>
      <c r="N112" s="53">
        <f>'Temporary Relocation Numbers'!N112*Assumptions!C$21</f>
        <v>44847639.131208807</v>
      </c>
      <c r="O112" s="53">
        <f>'Temporary Relocation Numbers'!O112*Assumptions!D$21</f>
        <v>87513211.873807698</v>
      </c>
      <c r="P112" s="53">
        <f>'Temporary Relocation Numbers'!P112*Assumptions!E$21</f>
        <v>69822634.815511644</v>
      </c>
      <c r="Q112" s="53">
        <f>'Temporary Relocation Numbers'!Q112*Assumptions!F$21</f>
        <v>29240931.218112685</v>
      </c>
      <c r="R112" s="53">
        <f>'Temporary Relocation Numbers'!R112*Assumptions!G$21</f>
        <v>18297243.368981455</v>
      </c>
      <c r="S112" s="53">
        <f>'Temporary Relocation Numbers'!S112*Assumptions!H$21</f>
        <v>10327853.61302321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440302.35327418585</v>
      </c>
      <c r="AC112" s="52">
        <f>'Temporary Relocation Numbers'!AC112*Assumptions!D$21</f>
        <v>502695.47119146411</v>
      </c>
      <c r="AD112" s="52">
        <f>'Temporary Relocation Numbers'!AD112*Assumptions!E$21</f>
        <v>342217.12642571836</v>
      </c>
      <c r="AE112" s="52">
        <f>'Temporary Relocation Numbers'!AE112*Assumptions!F$21</f>
        <v>349229.30567233218</v>
      </c>
      <c r="AF112" s="52">
        <f>'Temporary Relocation Numbers'!AF112*Assumptions!G$21</f>
        <v>275147.972328901</v>
      </c>
      <c r="AG112" s="52">
        <f>'Temporary Relocation Numbers'!AG112*Assumptions!H$21</f>
        <v>108758.32754568265</v>
      </c>
      <c r="AH112" s="53">
        <f>'Temporary Relocation Numbers'!AH112*Assumptions!C$21</f>
        <v>41752060.948301673</v>
      </c>
      <c r="AI112" s="53">
        <f>'Temporary Relocation Numbers'!AI112*Assumptions!D$21</f>
        <v>79916362.796001747</v>
      </c>
      <c r="AJ112" s="53">
        <f>'Temporary Relocation Numbers'!AJ112*Assumptions!E$21</f>
        <v>63091854.313466117</v>
      </c>
      <c r="AK112" s="53">
        <f>'Temporary Relocation Numbers'!AK112*Assumptions!F$21</f>
        <v>29165688.96160474</v>
      </c>
      <c r="AL112" s="53">
        <f>'Temporary Relocation Numbers'!AL112*Assumptions!G$21</f>
        <v>17923485.91092895</v>
      </c>
      <c r="AM112" s="53">
        <f>'Temporary Relocation Numbers'!AM112*Assumptions!H$21</f>
        <v>9446206.1508783977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479740.2490190129</v>
      </c>
      <c r="I113" s="52">
        <f>'Temporary Relocation Numbers'!I113*Assumptions!D$21</f>
        <v>558388.37457306066</v>
      </c>
      <c r="J113" s="52">
        <f>'Temporary Relocation Numbers'!J113*Assumptions!E$21</f>
        <v>384165.32555150968</v>
      </c>
      <c r="K113" s="52">
        <f>'Temporary Relocation Numbers'!K113*Assumptions!F$21</f>
        <v>355159.24274993374</v>
      </c>
      <c r="L113" s="52">
        <f>'Temporary Relocation Numbers'!L113*Assumptions!G$21</f>
        <v>284920.03172845481</v>
      </c>
      <c r="M113" s="52">
        <f>'Temporary Relocation Numbers'!M113*Assumptions!H$21</f>
        <v>120617.03721301659</v>
      </c>
      <c r="N113" s="53">
        <f>'Temporary Relocation Numbers'!N113*Assumptions!C$21</f>
        <v>45470655.90327356</v>
      </c>
      <c r="O113" s="53">
        <f>'Temporary Relocation Numbers'!O113*Assumptions!D$21</f>
        <v>88728932.474286273</v>
      </c>
      <c r="P113" s="53">
        <f>'Temporary Relocation Numbers'!P113*Assumptions!E$21</f>
        <v>70792600.535057083</v>
      </c>
      <c r="Q113" s="53">
        <f>'Temporary Relocation Numbers'!Q113*Assumptions!F$21</f>
        <v>29647141.911308315</v>
      </c>
      <c r="R113" s="53">
        <f>'Temporary Relocation Numbers'!R113*Assumptions!G$21</f>
        <v>18551425.968606714</v>
      </c>
      <c r="S113" s="53">
        <f>'Temporary Relocation Numbers'!S113*Assumptions!H$21</f>
        <v>10471326.628436979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446626.50040047633</v>
      </c>
      <c r="AC113" s="52">
        <f>'Temporary Relocation Numbers'!AC113*Assumptions!D$21</f>
        <v>509915.78263403097</v>
      </c>
      <c r="AD113" s="52">
        <f>'Temporary Relocation Numbers'!AD113*Assumptions!E$21</f>
        <v>347132.45663133485</v>
      </c>
      <c r="AE113" s="52">
        <f>'Temporary Relocation Numbers'!AE113*Assumptions!F$21</f>
        <v>354245.35315302503</v>
      </c>
      <c r="AF113" s="52">
        <f>'Temporary Relocation Numbers'!AF113*Assumptions!G$21</f>
        <v>279099.97541398311</v>
      </c>
      <c r="AG113" s="52">
        <f>'Temporary Relocation Numbers'!AG113*Assumptions!H$21</f>
        <v>110320.44425819513</v>
      </c>
      <c r="AH113" s="53">
        <f>'Temporary Relocation Numbers'!AH113*Assumptions!C$21</f>
        <v>42332074.405932277</v>
      </c>
      <c r="AI113" s="53">
        <f>'Temporary Relocation Numbers'!AI113*Assumptions!D$21</f>
        <v>81026549.092289388</v>
      </c>
      <c r="AJ113" s="53">
        <f>'Temporary Relocation Numbers'!AJ113*Assumptions!E$21</f>
        <v>63968317.025426403</v>
      </c>
      <c r="AK113" s="53">
        <f>'Temporary Relocation Numbers'!AK113*Assumptions!F$21</f>
        <v>29570854.400497571</v>
      </c>
      <c r="AL113" s="53">
        <f>'Temporary Relocation Numbers'!AL113*Assumptions!G$21</f>
        <v>18172476.327207174</v>
      </c>
      <c r="AM113" s="53">
        <f>'Temporary Relocation Numbers'!AM113*Assumptions!H$21</f>
        <v>9577431.4501000736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486630.85020394484</v>
      </c>
      <c r="I114" s="52">
        <f>'Temporary Relocation Numbers'!I114*Assumptions!D$21</f>
        <v>566408.61386578868</v>
      </c>
      <c r="J114" s="52">
        <f>'Temporary Relocation Numbers'!J114*Assumptions!E$21</f>
        <v>389683.16578456905</v>
      </c>
      <c r="K114" s="52">
        <f>'Temporary Relocation Numbers'!K114*Assumptions!F$21</f>
        <v>360260.46305391385</v>
      </c>
      <c r="L114" s="52">
        <f>'Temporary Relocation Numbers'!L114*Assumptions!G$21</f>
        <v>289012.39277644595</v>
      </c>
      <c r="M114" s="52">
        <f>'Temporary Relocation Numbers'!M114*Assumptions!H$21</f>
        <v>122349.48284634114</v>
      </c>
      <c r="N114" s="53">
        <f>'Temporary Relocation Numbers'!N114*Assumptions!C$21</f>
        <v>46102327.532222494</v>
      </c>
      <c r="O114" s="53">
        <f>'Temporary Relocation Numbers'!O114*Assumptions!D$21</f>
        <v>89961541.685601756</v>
      </c>
      <c r="P114" s="53">
        <f>'Temporary Relocation Numbers'!P114*Assumptions!E$21</f>
        <v>71776040.874968499</v>
      </c>
      <c r="Q114" s="53">
        <f>'Temporary Relocation Numbers'!Q114*Assumptions!F$21</f>
        <v>30058995.623395376</v>
      </c>
      <c r="R114" s="53">
        <f>'Temporary Relocation Numbers'!R114*Assumptions!G$21</f>
        <v>18809139.635324936</v>
      </c>
      <c r="S114" s="53">
        <f>'Temporary Relocation Numbers'!S114*Assumptions!H$21</f>
        <v>10616792.749768317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453041.4824645716</v>
      </c>
      <c r="AC114" s="52">
        <f>'Temporary Relocation Numbers'!AC114*Assumptions!D$21</f>
        <v>517239.80079431325</v>
      </c>
      <c r="AD114" s="52">
        <f>'Temporary Relocation Numbers'!AD114*Assumptions!E$21</f>
        <v>352118.38666718942</v>
      </c>
      <c r="AE114" s="52">
        <f>'Temporary Relocation Numbers'!AE114*Assumptions!F$21</f>
        <v>359333.44708548998</v>
      </c>
      <c r="AF114" s="52">
        <f>'Temporary Relocation Numbers'!AF114*Assumptions!G$21</f>
        <v>283108.74187715695</v>
      </c>
      <c r="AG114" s="52">
        <f>'Temporary Relocation Numbers'!AG114*Assumptions!H$21</f>
        <v>111904.99795257907</v>
      </c>
      <c r="AH114" s="53">
        <f>'Temporary Relocation Numbers'!AH114*Assumptions!C$21</f>
        <v>42920145.324761003</v>
      </c>
      <c r="AI114" s="53">
        <f>'Temporary Relocation Numbers'!AI114*Assumptions!D$21</f>
        <v>82152157.932463422</v>
      </c>
      <c r="AJ114" s="53">
        <f>'Temporary Relocation Numbers'!AJ114*Assumptions!E$21</f>
        <v>64856955.427795783</v>
      </c>
      <c r="AK114" s="53">
        <f>'Temporary Relocation Numbers'!AK114*Assumptions!F$21</f>
        <v>29981648.337763593</v>
      </c>
      <c r="AL114" s="53">
        <f>'Temporary Relocation Numbers'!AL114*Assumptions!G$21</f>
        <v>18424925.681534968</v>
      </c>
      <c r="AM114" s="53">
        <f>'Temporary Relocation Numbers'!AM114*Assumptions!H$21</f>
        <v>9710479.711776806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493620.42241494119</v>
      </c>
      <c r="I115" s="52">
        <f>'Temporary Relocation Numbers'!I115*Assumptions!D$21</f>
        <v>574544.04939332698</v>
      </c>
      <c r="J115" s="52">
        <f>'Temporary Relocation Numbers'!J115*Assumptions!E$21</f>
        <v>395280.25981491967</v>
      </c>
      <c r="K115" s="52">
        <f>'Temporary Relocation Numbers'!K115*Assumptions!F$21</f>
        <v>365434.95316325844</v>
      </c>
      <c r="L115" s="52">
        <f>'Temporary Relocation Numbers'!L115*Assumptions!G$21</f>
        <v>293163.53319086315</v>
      </c>
      <c r="M115" s="52">
        <f>'Temporary Relocation Numbers'!M115*Assumptions!H$21</f>
        <v>124106.81192848657</v>
      </c>
      <c r="N115" s="53">
        <f>'Temporary Relocation Numbers'!N115*Assumptions!C$21</f>
        <v>46742774.250047825</v>
      </c>
      <c r="O115" s="53">
        <f>'Temporary Relocation Numbers'!O115*Assumptions!D$21</f>
        <v>91211274.121838987</v>
      </c>
      <c r="P115" s="53">
        <f>'Temporary Relocation Numbers'!P115*Assumptions!E$21</f>
        <v>72773143.022679821</v>
      </c>
      <c r="Q115" s="53">
        <f>'Temporary Relocation Numbers'!Q115*Assumptions!F$21</f>
        <v>30476570.746357962</v>
      </c>
      <c r="R115" s="53">
        <f>'Temporary Relocation Numbers'!R115*Assumptions!G$21</f>
        <v>19070433.422198117</v>
      </c>
      <c r="S115" s="53">
        <f>'Temporary Relocation Numbers'!S115*Assumptions!H$21</f>
        <v>10764279.664949952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459548.60414610052</v>
      </c>
      <c r="AC115" s="52">
        <f>'Temporary Relocation Numbers'!AC115*Assumptions!D$21</f>
        <v>524669.01523178292</v>
      </c>
      <c r="AD115" s="52">
        <f>'Temporary Relocation Numbers'!AD115*Assumptions!E$21</f>
        <v>357175.93057218113</v>
      </c>
      <c r="AE115" s="52">
        <f>'Temporary Relocation Numbers'!AE115*Assumptions!F$21</f>
        <v>364494.62228672858</v>
      </c>
      <c r="AF115" s="52">
        <f>'Temporary Relocation Numbers'!AF115*Assumptions!G$21</f>
        <v>287175.08702170633</v>
      </c>
      <c r="AG115" s="52">
        <f>'Temporary Relocation Numbers'!AG115*Assumptions!H$21</f>
        <v>113512.31089550725</v>
      </c>
      <c r="AH115" s="53">
        <f>'Temporary Relocation Numbers'!AH115*Assumptions!C$21</f>
        <v>43516385.637847513</v>
      </c>
      <c r="AI115" s="53">
        <f>'Temporary Relocation Numbers'!AI115*Assumptions!D$21</f>
        <v>83293403.564223349</v>
      </c>
      <c r="AJ115" s="53">
        <f>'Temporary Relocation Numbers'!AJ115*Assumptions!E$21</f>
        <v>65757938.663465247</v>
      </c>
      <c r="AK115" s="53">
        <f>'Temporary Relocation Numbers'!AK115*Assumptions!F$21</f>
        <v>30398148.963670019</v>
      </c>
      <c r="AL115" s="53">
        <f>'Temporary Relocation Numbers'!AL115*Assumptions!G$21</f>
        <v>18680882.024968326</v>
      </c>
      <c r="AM115" s="53">
        <f>'Temporary Relocation Numbers'!AM115*Assumptions!H$21</f>
        <v>9845376.2602335028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500710.38719182665</v>
      </c>
      <c r="I116" s="52">
        <f>'Temporary Relocation Numbers'!I116*Assumptions!D$21</f>
        <v>582796.33574128442</v>
      </c>
      <c r="J116" s="52">
        <f>'Temporary Relocation Numbers'!J116*Assumptions!E$21</f>
        <v>400957.74598004855</v>
      </c>
      <c r="K116" s="52">
        <f>'Temporary Relocation Numbers'!K116*Assumptions!F$21</f>
        <v>370683.76546623145</v>
      </c>
      <c r="L116" s="52">
        <f>'Temporary Relocation Numbers'!L116*Assumptions!G$21</f>
        <v>297374.29723101726</v>
      </c>
      <c r="M116" s="52">
        <f>'Temporary Relocation Numbers'!M116*Assumptions!H$21</f>
        <v>125889.38186519971</v>
      </c>
      <c r="N116" s="53">
        <f>'Temporary Relocation Numbers'!N116*Assumptions!C$21</f>
        <v>47392117.958986819</v>
      </c>
      <c r="O116" s="53">
        <f>'Temporary Relocation Numbers'!O116*Assumptions!D$21</f>
        <v>92478367.656306833</v>
      </c>
      <c r="P116" s="53">
        <f>'Temporary Relocation Numbers'!P116*Assumptions!E$21</f>
        <v>73784096.766005099</v>
      </c>
      <c r="Q116" s="53">
        <f>'Temporary Relocation Numbers'!Q116*Assumptions!F$21</f>
        <v>30899946.761190049</v>
      </c>
      <c r="R116" s="53">
        <f>'Temporary Relocation Numbers'!R116*Assumptions!G$21</f>
        <v>19335357.063726123</v>
      </c>
      <c r="S116" s="53">
        <f>'Temporary Relocation Numbers'!S116*Assumptions!H$21</f>
        <v>10913815.446551278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466149.18886405579</v>
      </c>
      <c r="AC116" s="52">
        <f>'Temporary Relocation Numbers'!AC116*Assumptions!D$21</f>
        <v>532204.93690074002</v>
      </c>
      <c r="AD116" s="52">
        <f>'Temporary Relocation Numbers'!AD116*Assumptions!E$21</f>
        <v>362306.116950044</v>
      </c>
      <c r="AE116" s="52">
        <f>'Temporary Relocation Numbers'!AE116*Assumptions!F$21</f>
        <v>369729.92843701737</v>
      </c>
      <c r="AF116" s="52">
        <f>'Temporary Relocation Numbers'!AF116*Assumptions!G$21</f>
        <v>291299.83786127222</v>
      </c>
      <c r="AG116" s="52">
        <f>'Temporary Relocation Numbers'!AG116*Assumptions!H$21</f>
        <v>115142.70998243059</v>
      </c>
      <c r="AH116" s="53">
        <f>'Temporary Relocation Numbers'!AH116*Assumptions!C$21</f>
        <v>44120908.833208971</v>
      </c>
      <c r="AI116" s="53">
        <f>'Temporary Relocation Numbers'!AI116*Assumptions!D$21</f>
        <v>84450503.211565956</v>
      </c>
      <c r="AJ116" s="53">
        <f>'Temporary Relocation Numbers'!AJ116*Assumptions!E$21</f>
        <v>66671438.225033805</v>
      </c>
      <c r="AK116" s="53">
        <f>'Temporary Relocation Numbers'!AK116*Assumptions!F$21</f>
        <v>30820435.554691713</v>
      </c>
      <c r="AL116" s="53">
        <f>'Temporary Relocation Numbers'!AL116*Assumptions!G$21</f>
        <v>18940394.076081384</v>
      </c>
      <c r="AM116" s="53">
        <f>'Temporary Relocation Numbers'!AM116*Assumptions!H$21</f>
        <v>9982146.7715968359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507902.18649227481</v>
      </c>
      <c r="I117" s="52">
        <f>'Temporary Relocation Numbers'!I117*Assumptions!D$21</f>
        <v>591167.15126040054</v>
      </c>
      <c r="J117" s="52">
        <f>'Temporary Relocation Numbers'!J117*Assumptions!E$21</f>
        <v>406716.77896760229</v>
      </c>
      <c r="K117" s="52">
        <f>'Temporary Relocation Numbers'!K117*Assumptions!F$21</f>
        <v>376007.96746675088</v>
      </c>
      <c r="L117" s="52">
        <f>'Temporary Relocation Numbers'!L117*Assumptions!G$21</f>
        <v>301645.54128247721</v>
      </c>
      <c r="M117" s="52">
        <f>'Temporary Relocation Numbers'!M117*Assumptions!H$21</f>
        <v>127697.55519571451</v>
      </c>
      <c r="N117" s="53">
        <f>'Temporary Relocation Numbers'!N117*Assumptions!C$21</f>
        <v>48050482.254724585</v>
      </c>
      <c r="O117" s="53">
        <f>'Temporary Relocation Numbers'!O117*Assumptions!D$21</f>
        <v>93763063.466815099</v>
      </c>
      <c r="P117" s="53">
        <f>'Temporary Relocation Numbers'!P117*Assumptions!E$21</f>
        <v>74809094.529262617</v>
      </c>
      <c r="Q117" s="53">
        <f>'Temporary Relocation Numbers'!Q117*Assumptions!F$21</f>
        <v>31329204.25302384</v>
      </c>
      <c r="R117" s="53">
        <f>'Temporary Relocation Numbers'!R117*Assumptions!G$21</f>
        <v>19603960.98531314</v>
      </c>
      <c r="S117" s="53">
        <f>'Temporary Relocation Numbers'!S117*Assumptions!H$21</f>
        <v>11065428.557121662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472844.57904595078</v>
      </c>
      <c r="AC117" s="52">
        <f>'Temporary Relocation Numbers'!AC117*Assumptions!D$21</f>
        <v>539849.09845761105</v>
      </c>
      <c r="AD117" s="52">
        <f>'Temporary Relocation Numbers'!AD117*Assumptions!E$21</f>
        <v>367509.98917854467</v>
      </c>
      <c r="AE117" s="52">
        <f>'Temporary Relocation Numbers'!AE117*Assumptions!F$21</f>
        <v>375040.43029339175</v>
      </c>
      <c r="AF117" s="52">
        <f>'Temporary Relocation Numbers'!AF117*Assumptions!G$21</f>
        <v>295483.8332880513</v>
      </c>
      <c r="AG117" s="52">
        <f>'Temporary Relocation Numbers'!AG117*Assumptions!H$21</f>
        <v>116796.52680406185</v>
      </c>
      <c r="AH117" s="53">
        <f>'Temporary Relocation Numbers'!AH117*Assumptions!C$21</f>
        <v>44733829.975421362</v>
      </c>
      <c r="AI117" s="53">
        <f>'Temporary Relocation Numbers'!AI117*Assumptions!D$21</f>
        <v>85623677.116131663</v>
      </c>
      <c r="AJ117" s="53">
        <f>'Temporary Relocation Numbers'!AJ117*Assumptions!E$21</f>
        <v>67597627.987450302</v>
      </c>
      <c r="AK117" s="53">
        <f>'Temporary Relocation Numbers'!AK117*Assumptions!F$21</f>
        <v>31248588.488600593</v>
      </c>
      <c r="AL117" s="53">
        <f>'Temporary Relocation Numbers'!AL117*Assumptions!G$21</f>
        <v>19203511.230239518</v>
      </c>
      <c r="AM117" s="53">
        <f>'Temporary Relocation Numbers'!AM117*Assumptions!H$21</f>
        <v>10120817.278682437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515197.2829850741</v>
      </c>
      <c r="I118" s="52">
        <f>'Temporary Relocation Numbers'!I118*Assumptions!D$21</f>
        <v>599658.19840788795</v>
      </c>
      <c r="J118" s="52">
        <f>'Temporary Relocation Numbers'!J118*Assumptions!E$21</f>
        <v>412558.53005022794</v>
      </c>
      <c r="K118" s="52">
        <f>'Temporary Relocation Numbers'!K118*Assumptions!F$21</f>
        <v>381408.64200149814</v>
      </c>
      <c r="L118" s="52">
        <f>'Temporary Relocation Numbers'!L118*Assumptions!G$21</f>
        <v>305978.13403124223</v>
      </c>
      <c r="M118" s="52">
        <f>'Temporary Relocation Numbers'!M118*Assumptions!H$21</f>
        <v>129531.6996664855</v>
      </c>
      <c r="N118" s="53">
        <f>'Temporary Relocation Numbers'!N118*Assumptions!C$21</f>
        <v>48717992.449919261</v>
      </c>
      <c r="O118" s="53">
        <f>'Temporary Relocation Numbers'!O118*Assumptions!D$21</f>
        <v>95065606.081579983</v>
      </c>
      <c r="P118" s="53">
        <f>'Temporary Relocation Numbers'!P118*Assumptions!E$21</f>
        <v>75848331.409900889</v>
      </c>
      <c r="Q118" s="53">
        <f>'Temporary Relocation Numbers'!Q118*Assumptions!F$21</f>
        <v>31764424.926468238</v>
      </c>
      <c r="R118" s="53">
        <f>'Temporary Relocation Numbers'!R118*Assumptions!G$21</f>
        <v>19876296.312865622</v>
      </c>
      <c r="S118" s="53">
        <f>'Temporary Relocation Numbers'!S118*Assumptions!H$21</f>
        <v>11219147.854608022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479636.13640084263</v>
      </c>
      <c r="AC118" s="52">
        <f>'Temporary Relocation Numbers'!AC118*Assumptions!D$21</f>
        <v>547603.05457266083</v>
      </c>
      <c r="AD118" s="52">
        <f>'Temporary Relocation Numbers'!AD118*Assumptions!E$21</f>
        <v>372788.60562168516</v>
      </c>
      <c r="AE118" s="52">
        <f>'Temporary Relocation Numbers'!AE118*Assumptions!F$21</f>
        <v>380427.20790619671</v>
      </c>
      <c r="AF118" s="52">
        <f>'Temporary Relocation Numbers'!AF118*Assumptions!G$21</f>
        <v>299727.92424340954</v>
      </c>
      <c r="AG118" s="52">
        <f>'Temporary Relocation Numbers'!AG118*Assumptions!H$21</f>
        <v>118474.09771381496</v>
      </c>
      <c r="AH118" s="53">
        <f>'Temporary Relocation Numbers'!AH118*Assumptions!C$21</f>
        <v>45355265.727520667</v>
      </c>
      <c r="AI118" s="53">
        <f>'Temporary Relocation Numbers'!AI118*Assumptions!D$21</f>
        <v>86813148.57912524</v>
      </c>
      <c r="AJ118" s="53">
        <f>'Temporary Relocation Numbers'!AJ118*Assumptions!E$21</f>
        <v>68536684.241108686</v>
      </c>
      <c r="AK118" s="53">
        <f>'Temporary Relocation Numbers'!AK118*Assumptions!F$21</f>
        <v>31682689.259764716</v>
      </c>
      <c r="AL118" s="53">
        <f>'Temporary Relocation Numbers'!AL118*Assumptions!G$21</f>
        <v>19470283.569001216</v>
      </c>
      <c r="AM118" s="53">
        <f>'Temporary Relocation Numbers'!AM118*Assumptions!H$21</f>
        <v>10261414.175949972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522597.16034760489</v>
      </c>
      <c r="I119" s="52">
        <f>'Temporary Relocation Numbers'!I119*Assumptions!D$21</f>
        <v>608271.20409367897</v>
      </c>
      <c r="J119" s="52">
        <f>'Temporary Relocation Numbers'!J119*Assumptions!E$21</f>
        <v>418484.18732378568</v>
      </c>
      <c r="K119" s="52">
        <f>'Temporary Relocation Numbers'!K119*Assumptions!F$21</f>
        <v>386886.88746014563</v>
      </c>
      <c r="L119" s="52">
        <f>'Temporary Relocation Numbers'!L119*Assumptions!G$21</f>
        <v>310372.95664041507</v>
      </c>
      <c r="M119" s="52">
        <f>'Temporary Relocation Numbers'!M119*Assumptions!H$21</f>
        <v>131392.18830598</v>
      </c>
      <c r="N119" s="53">
        <f>'Temporary Relocation Numbers'!N119*Assumptions!C$21</f>
        <v>49394775.59805385</v>
      </c>
      <c r="O119" s="53">
        <f>'Temporary Relocation Numbers'!O119*Assumptions!D$21</f>
        <v>96386243.425767645</v>
      </c>
      <c r="P119" s="53">
        <f>'Temporary Relocation Numbers'!P119*Assumptions!E$21</f>
        <v>76902005.215633303</v>
      </c>
      <c r="Q119" s="53">
        <f>'Temporary Relocation Numbers'!Q119*Assumptions!F$21</f>
        <v>32205691.621160544</v>
      </c>
      <c r="R119" s="53">
        <f>'Temporary Relocation Numbers'!R119*Assumptions!G$21</f>
        <v>20152414.882523548</v>
      </c>
      <c r="S119" s="53">
        <f>'Temporary Relocation Numbers'!S119*Assumptions!H$21</f>
        <v>11375002.597847585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486525.24219627673</v>
      </c>
      <c r="AC119" s="52">
        <f>'Temporary Relocation Numbers'!AC119*Assumptions!D$21</f>
        <v>555468.38224618125</v>
      </c>
      <c r="AD119" s="52">
        <f>'Temporary Relocation Numbers'!AD119*Assumptions!E$21</f>
        <v>378143.03984495188</v>
      </c>
      <c r="AE119" s="52">
        <f>'Temporary Relocation Numbers'!AE119*Assumptions!F$21</f>
        <v>385891.35683874734</v>
      </c>
      <c r="AF119" s="52">
        <f>'Temporary Relocation Numbers'!AF119*Assumptions!G$21</f>
        <v>304032.973890947</v>
      </c>
      <c r="AG119" s="52">
        <f>'Temporary Relocation Numbers'!AG119*Assumptions!H$21</f>
        <v>120175.7638962124</v>
      </c>
      <c r="AH119" s="53">
        <f>'Temporary Relocation Numbers'!AH119*Assumptions!C$21</f>
        <v>45985334.373208538</v>
      </c>
      <c r="AI119" s="53">
        <f>'Temporary Relocation Numbers'!AI119*Assumptions!D$21</f>
        <v>88019144.00381878</v>
      </c>
      <c r="AJ119" s="53">
        <f>'Temporary Relocation Numbers'!AJ119*Assumptions!E$21</f>
        <v>69488785.725402921</v>
      </c>
      <c r="AK119" s="53">
        <f>'Temporary Relocation Numbers'!AK119*Assumptions!F$21</f>
        <v>32122820.494659841</v>
      </c>
      <c r="AL119" s="53">
        <f>'Temporary Relocation Numbers'!AL119*Assumptions!G$21</f>
        <v>19740761.869650561</v>
      </c>
      <c r="AM119" s="53">
        <f>'Temporary Relocation Numbers'!AM119*Assumptions!H$21</f>
        <v>10403964.224527022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530103.32356759068</v>
      </c>
      <c r="I120" s="52">
        <f>'Temporary Relocation Numbers'!I120*Assumptions!D$21</f>
        <v>617007.92003164452</v>
      </c>
      <c r="J120" s="52">
        <f>'Temporary Relocation Numbers'!J120*Assumptions!E$21</f>
        <v>424494.95594898472</v>
      </c>
      <c r="K120" s="52">
        <f>'Temporary Relocation Numbers'!K120*Assumptions!F$21</f>
        <v>392443.81800874724</v>
      </c>
      <c r="L120" s="52">
        <f>'Temporary Relocation Numbers'!L120*Assumptions!G$21</f>
        <v>314830.90292941307</v>
      </c>
      <c r="M120" s="52">
        <f>'Temporary Relocation Numbers'!M120*Assumptions!H$21</f>
        <v>133279.39950054485</v>
      </c>
      <c r="N120" s="53">
        <f>'Temporary Relocation Numbers'!N120*Assumptions!C$21</f>
        <v>50080960.517619602</v>
      </c>
      <c r="O120" s="53">
        <f>'Temporary Relocation Numbers'!O120*Assumptions!D$21</f>
        <v>97725226.86868386</v>
      </c>
      <c r="P120" s="53">
        <f>'Temporary Relocation Numbers'!P120*Assumptions!E$21</f>
        <v>77970316.502088755</v>
      </c>
      <c r="Q120" s="53">
        <f>'Temporary Relocation Numbers'!Q120*Assumptions!F$21</f>
        <v>32653088.327534001</v>
      </c>
      <c r="R120" s="53">
        <f>'Temporary Relocation Numbers'!R120*Assumptions!G$21</f>
        <v>20432369.250526894</v>
      </c>
      <c r="S120" s="53">
        <f>'Temporary Relocation Numbers'!S120*Assumptions!H$21</f>
        <v>11533022.452137033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493513.29753920919</v>
      </c>
      <c r="AC120" s="52">
        <f>'Temporary Relocation Numbers'!AC120*Assumptions!D$21</f>
        <v>563446.68112922157</v>
      </c>
      <c r="AD120" s="52">
        <f>'Temporary Relocation Numbers'!AD120*Assumptions!E$21</f>
        <v>383574.38083365891</v>
      </c>
      <c r="AE120" s="52">
        <f>'Temporary Relocation Numbers'!AE120*Assumptions!F$21</f>
        <v>391433.98839014483</v>
      </c>
      <c r="AF120" s="52">
        <f>'Temporary Relocation Numbers'!AF120*Assumptions!G$21</f>
        <v>308399.85779204807</v>
      </c>
      <c r="AG120" s="52">
        <f>'Temporary Relocation Numbers'!AG120*Assumptions!H$21</f>
        <v>121901.87143627525</v>
      </c>
      <c r="AH120" s="53">
        <f>'Temporary Relocation Numbers'!AH120*Assumptions!C$21</f>
        <v>46624155.839366339</v>
      </c>
      <c r="AI120" s="53">
        <f>'Temporary Relocation Numbers'!AI120*Assumptions!D$21</f>
        <v>89241892.938645139</v>
      </c>
      <c r="AJ120" s="53">
        <f>'Temporary Relocation Numbers'!AJ120*Assumptions!E$21</f>
        <v>70454113.662748337</v>
      </c>
      <c r="AK120" s="53">
        <f>'Temporary Relocation Numbers'!AK120*Assumptions!F$21</f>
        <v>32569065.967596479</v>
      </c>
      <c r="AL120" s="53">
        <f>'Temporary Relocation Numbers'!AL120*Assumptions!G$21</f>
        <v>20014997.614862181</v>
      </c>
      <c r="AM120" s="53">
        <f>'Temporary Relocation Numbers'!AM120*Assumptions!H$21</f>
        <v>10548494.55730281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522951.17926980718</v>
      </c>
      <c r="I121" s="52">
        <f>'Temporary Relocation Numbers'!I121*Assumptions!D$21</f>
        <v>608683.26051575528</v>
      </c>
      <c r="J121" s="52">
        <f>'Temporary Relocation Numbers'!J121*Assumptions!E$21</f>
        <v>418767.67780593183</v>
      </c>
      <c r="K121" s="52">
        <f>'Temporary Relocation Numbers'!K121*Assumptions!F$21</f>
        <v>387148.97322965442</v>
      </c>
      <c r="L121" s="52">
        <f>'Temporary Relocation Numbers'!L121*Assumptions!G$21</f>
        <v>310583.21017397329</v>
      </c>
      <c r="M121" s="52">
        <f>'Temporary Relocation Numbers'!M121*Assumptions!H$21</f>
        <v>131481.1962922824</v>
      </c>
      <c r="N121" s="53">
        <f>'Temporary Relocation Numbers'!N121*Assumptions!C$21</f>
        <v>49382312.193953156</v>
      </c>
      <c r="O121" s="53">
        <f>'Temporary Relocation Numbers'!O121*Assumptions!D$21</f>
        <v>96361923.025745213</v>
      </c>
      <c r="P121" s="53">
        <f>'Temporary Relocation Numbers'!P121*Assumptions!E$21</f>
        <v>76882601.123691365</v>
      </c>
      <c r="Q121" s="53">
        <f>'Temporary Relocation Numbers'!Q121*Assumptions!F$21</f>
        <v>32197565.406512197</v>
      </c>
      <c r="R121" s="53">
        <f>'Temporary Relocation Numbers'!R121*Assumptions!G$21</f>
        <v>20147329.978558607</v>
      </c>
      <c r="S121" s="53">
        <f>'Temporary Relocation Numbers'!S121*Assumptions!H$21</f>
        <v>11372132.430865211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486854.82520004193</v>
      </c>
      <c r="AC121" s="52">
        <f>'Temporary Relocation Numbers'!AC121*Assumptions!D$21</f>
        <v>555844.66886409861</v>
      </c>
      <c r="AD121" s="52">
        <f>'Temporary Relocation Numbers'!AD121*Assumptions!E$21</f>
        <v>378399.20233790396</v>
      </c>
      <c r="AE121" s="52">
        <f>'Temporary Relocation Numbers'!AE121*Assumptions!F$21</f>
        <v>386152.76821370458</v>
      </c>
      <c r="AF121" s="52">
        <f>'Temporary Relocation Numbers'!AF121*Assumptions!G$21</f>
        <v>304238.93257939309</v>
      </c>
      <c r="AG121" s="52">
        <f>'Temporary Relocation Numbers'!AG121*Assumptions!H$21</f>
        <v>120257.17362752641</v>
      </c>
      <c r="AH121" s="53">
        <f>'Temporary Relocation Numbers'!AH121*Assumptions!C$21</f>
        <v>45973731.247208677</v>
      </c>
      <c r="AI121" s="53">
        <f>'Temporary Relocation Numbers'!AI121*Assumptions!D$21</f>
        <v>87996934.809687749</v>
      </c>
      <c r="AJ121" s="53">
        <f>'Temporary Relocation Numbers'!AJ121*Assumptions!E$21</f>
        <v>69471252.154160306</v>
      </c>
      <c r="AK121" s="53">
        <f>'Temporary Relocation Numbers'!AK121*Assumptions!F$21</f>
        <v>32114715.190245926</v>
      </c>
      <c r="AL121" s="53">
        <f>'Temporary Relocation Numbers'!AL121*Assumptions!G$21</f>
        <v>19735780.834926587</v>
      </c>
      <c r="AM121" s="53">
        <f>'Temporary Relocation Numbers'!AM121*Assumptions!H$21</f>
        <v>10401339.072194424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530462.42733145424</v>
      </c>
      <c r="I122" s="52">
        <f>'Temporary Relocation Numbers'!I122*Assumptions!D$21</f>
        <v>617425.89489912125</v>
      </c>
      <c r="J122" s="52">
        <f>'Temporary Relocation Numbers'!J122*Assumptions!E$21</f>
        <v>424782.51825928391</v>
      </c>
      <c r="K122" s="52">
        <f>'Temporary Relocation Numbers'!K122*Assumptions!F$21</f>
        <v>392709.66816641757</v>
      </c>
      <c r="L122" s="52">
        <f>'Temporary Relocation Numbers'!L122*Assumptions!G$21</f>
        <v>315044.17637478921</v>
      </c>
      <c r="M122" s="52">
        <f>'Temporary Relocation Numbers'!M122*Assumptions!H$21</f>
        <v>133369.68592562142</v>
      </c>
      <c r="N122" s="53">
        <f>'Temporary Relocation Numbers'!N122*Assumptions!C$21</f>
        <v>50068323.97375185</v>
      </c>
      <c r="O122" s="53">
        <f>'Temporary Relocation Numbers'!O122*Assumptions!D$21</f>
        <v>97700568.61326009</v>
      </c>
      <c r="P122" s="53">
        <f>'Temporary Relocation Numbers'!P122*Assumptions!E$21</f>
        <v>77950642.851370454</v>
      </c>
      <c r="Q122" s="53">
        <f>'Temporary Relocation Numbers'!Q122*Assumptions!F$21</f>
        <v>32644849.224713221</v>
      </c>
      <c r="R122" s="53">
        <f>'Temporary Relocation Numbers'!R122*Assumptions!G$21</f>
        <v>20427213.707827877</v>
      </c>
      <c r="S122" s="53">
        <f>'Temporary Relocation Numbers'!S122*Assumptions!H$21</f>
        <v>11530112.41321929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493847.61440685368</v>
      </c>
      <c r="AC122" s="52">
        <f>'Temporary Relocation Numbers'!AC122*Assumptions!D$21</f>
        <v>563828.3724239833</v>
      </c>
      <c r="AD122" s="52">
        <f>'Temporary Relocation Numbers'!AD122*Assumptions!E$21</f>
        <v>383834.22263761517</v>
      </c>
      <c r="AE122" s="52">
        <f>'Temporary Relocation Numbers'!AE122*Assumptions!F$21</f>
        <v>391699.15446680534</v>
      </c>
      <c r="AF122" s="52">
        <f>'Temporary Relocation Numbers'!AF122*Assumptions!G$21</f>
        <v>308608.77470462816</v>
      </c>
      <c r="AG122" s="52">
        <f>'Temporary Relocation Numbers'!AG122*Assumptions!H$21</f>
        <v>121984.45047117014</v>
      </c>
      <c r="AH122" s="53">
        <f>'Temporary Relocation Numbers'!AH122*Assumptions!C$21</f>
        <v>46612391.524455622</v>
      </c>
      <c r="AI122" s="53">
        <f>'Temporary Relocation Numbers'!AI122*Assumptions!D$21</f>
        <v>89219375.217672855</v>
      </c>
      <c r="AJ122" s="53">
        <f>'Temporary Relocation Numbers'!AJ122*Assumptions!E$21</f>
        <v>70436336.517726347</v>
      </c>
      <c r="AK122" s="53">
        <f>'Temporary Relocation Numbers'!AK122*Assumptions!F$21</f>
        <v>32560848.06549203</v>
      </c>
      <c r="AL122" s="53">
        <f>'Temporary Relocation Numbers'!AL122*Assumptions!G$21</f>
        <v>20009947.384340264</v>
      </c>
      <c r="AM122" s="53">
        <f>'Temporary Relocation Numbers'!AM122*Assumptions!H$21</f>
        <v>10545832.936742134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538081.56088926259</v>
      </c>
      <c r="I123" s="52">
        <f>'Temporary Relocation Numbers'!I123*Assumptions!D$21</f>
        <v>626294.10141650063</v>
      </c>
      <c r="J123" s="52">
        <f>'Temporary Relocation Numbers'!J123*Assumptions!E$21</f>
        <v>430883.75101938914</v>
      </c>
      <c r="K123" s="52">
        <f>'Temporary Relocation Numbers'!K123*Assumptions!F$21</f>
        <v>398350.23243079835</v>
      </c>
      <c r="L123" s="52">
        <f>'Temporary Relocation Numbers'!L123*Assumptions!G$21</f>
        <v>319569.21628851967</v>
      </c>
      <c r="M123" s="52">
        <f>'Temporary Relocation Numbers'!M123*Assumptions!H$21</f>
        <v>135285.30029767443</v>
      </c>
      <c r="N123" s="53">
        <f>'Temporary Relocation Numbers'!N123*Assumptions!C$21</f>
        <v>50763865.727768347</v>
      </c>
      <c r="O123" s="53">
        <f>'Temporary Relocation Numbers'!O123*Assumptions!D$21</f>
        <v>99057810.467357308</v>
      </c>
      <c r="P123" s="53">
        <f>'Temporary Relocation Numbers'!P123*Assumptions!E$21</f>
        <v>79033521.656819955</v>
      </c>
      <c r="Q123" s="53">
        <f>'Temporary Relocation Numbers'!Q123*Assumptions!F$21</f>
        <v>33098346.643585566</v>
      </c>
      <c r="R123" s="53">
        <f>'Temporary Relocation Numbers'!R123*Assumptions!G$21</f>
        <v>20710985.540483203</v>
      </c>
      <c r="S123" s="53">
        <f>'Temporary Relocation Numbers'!S123*Assumptions!H$21</f>
        <v>11690287.030130813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500940.84238588216</v>
      </c>
      <c r="AC123" s="52">
        <f>'Temporary Relocation Numbers'!AC123*Assumptions!D$21</f>
        <v>571926.74744894193</v>
      </c>
      <c r="AD123" s="52">
        <f>'Temporary Relocation Numbers'!AD123*Assumptions!E$21</f>
        <v>389347.30717603472</v>
      </c>
      <c r="AE123" s="52">
        <f>'Temporary Relocation Numbers'!AE123*Assumptions!F$21</f>
        <v>397325.20452915656</v>
      </c>
      <c r="AF123" s="52">
        <f>'Temporary Relocation Numbers'!AF123*Assumptions!G$21</f>
        <v>313041.38171020767</v>
      </c>
      <c r="AG123" s="52">
        <f>'Temporary Relocation Numbers'!AG123*Assumptions!H$21</f>
        <v>123736.53652331755</v>
      </c>
      <c r="AH123" s="53">
        <f>'Temporary Relocation Numbers'!AH123*Assumptions!C$21</f>
        <v>47259923.975847833</v>
      </c>
      <c r="AI123" s="53">
        <f>'Temporary Relocation Numbers'!AI123*Assumptions!D$21</f>
        <v>90458797.587067276</v>
      </c>
      <c r="AJ123" s="53">
        <f>'Temporary Relocation Numbers'!AJ123*Assumptions!E$21</f>
        <v>71414827.690582827</v>
      </c>
      <c r="AK123" s="53">
        <f>'Temporary Relocation Numbers'!AK123*Assumptions!F$21</f>
        <v>33013178.552680086</v>
      </c>
      <c r="AL123" s="53">
        <f>'Temporary Relocation Numbers'!AL123*Assumptions!G$21</f>
        <v>20287922.614922736</v>
      </c>
      <c r="AM123" s="53">
        <f>'Temporary Relocation Numbers'!AM123*Assumptions!H$21</f>
        <v>10692334.088692656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545810.12952329998</v>
      </c>
      <c r="I124" s="52">
        <f>'Temporary Relocation Numbers'!I124*Assumptions!D$21</f>
        <v>635289.6836845323</v>
      </c>
      <c r="J124" s="52">
        <f>'Temporary Relocation Numbers'!J124*Assumptions!E$21</f>
        <v>437072.61695551471</v>
      </c>
      <c r="K124" s="52">
        <f>'Temporary Relocation Numbers'!K124*Assumptions!F$21</f>
        <v>404071.81320126407</v>
      </c>
      <c r="L124" s="52">
        <f>'Temporary Relocation Numbers'!L124*Assumptions!G$21</f>
        <v>324159.25021818944</v>
      </c>
      <c r="M124" s="52">
        <f>'Temporary Relocation Numbers'!M124*Assumptions!H$21</f>
        <v>137228.4290062646</v>
      </c>
      <c r="N124" s="53">
        <f>'Temporary Relocation Numbers'!N124*Assumptions!C$21</f>
        <v>51469069.844995424</v>
      </c>
      <c r="O124" s="53">
        <f>'Temporary Relocation Numbers'!O124*Assumptions!D$21</f>
        <v>100433906.92462274</v>
      </c>
      <c r="P124" s="53">
        <f>'Temporary Relocation Numbers'!P124*Assumptions!E$21</f>
        <v>80131443.65453057</v>
      </c>
      <c r="Q124" s="53">
        <f>'Temporary Relocation Numbers'!Q124*Assumptions!F$21</f>
        <v>33558143.981551073</v>
      </c>
      <c r="R124" s="53">
        <f>'Temporary Relocation Numbers'!R124*Assumptions!G$21</f>
        <v>20998699.489481971</v>
      </c>
      <c r="S124" s="53">
        <f>'Temporary Relocation Numbers'!S124*Assumptions!H$21</f>
        <v>11852686.769138576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508135.95175847126</v>
      </c>
      <c r="AC124" s="52">
        <f>'Temporary Relocation Numbers'!AC124*Assumptions!D$21</f>
        <v>580141.44098721514</v>
      </c>
      <c r="AD124" s="52">
        <f>'Temporary Relocation Numbers'!AD124*Assumptions!E$21</f>
        <v>394939.57720479136</v>
      </c>
      <c r="AE124" s="52">
        <f>'Temporary Relocation Numbers'!AE124*Assumptions!F$21</f>
        <v>403032.062627326</v>
      </c>
      <c r="AF124" s="52">
        <f>'Temporary Relocation Numbers'!AF124*Assumptions!G$21</f>
        <v>317537.65510014293</v>
      </c>
      <c r="AG124" s="52">
        <f>'Temporary Relocation Numbers'!AG124*Assumptions!H$21</f>
        <v>125513.78812338741</v>
      </c>
      <c r="AH124" s="53">
        <f>'Temporary Relocation Numbers'!AH124*Assumptions!C$21</f>
        <v>47916451.852316767</v>
      </c>
      <c r="AI124" s="53">
        <f>'Temporary Relocation Numbers'!AI124*Assumptions!D$21</f>
        <v>91715437.828768104</v>
      </c>
      <c r="AJ124" s="53">
        <f>'Temporary Relocation Numbers'!AJ124*Assumptions!E$21</f>
        <v>72406911.918142229</v>
      </c>
      <c r="AK124" s="53">
        <f>'Temporary Relocation Numbers'!AK124*Assumptions!F$21</f>
        <v>33471792.74811887</v>
      </c>
      <c r="AL124" s="53">
        <f>'Temporary Relocation Numbers'!AL124*Assumptions!G$21</f>
        <v>20569759.436309684</v>
      </c>
      <c r="AM124" s="53">
        <f>'Temporary Relocation Numbers'!AM124*Assumptions!H$21</f>
        <v>10840870.412985804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553649.70507055009</v>
      </c>
      <c r="I125" s="52">
        <f>'Temporary Relocation Numbers'!I125*Assumptions!D$21</f>
        <v>644414.47122554632</v>
      </c>
      <c r="J125" s="52">
        <f>'Temporary Relocation Numbers'!J125*Assumptions!E$21</f>
        <v>443350.3747597711</v>
      </c>
      <c r="K125" s="52">
        <f>'Temporary Relocation Numbers'!K125*Assumptions!F$21</f>
        <v>409875.57413342613</v>
      </c>
      <c r="L125" s="52">
        <f>'Temporary Relocation Numbers'!L125*Assumptions!G$21</f>
        <v>328815.21168531169</v>
      </c>
      <c r="M125" s="52">
        <f>'Temporary Relocation Numbers'!M125*Assumptions!H$21</f>
        <v>139199.46724508339</v>
      </c>
      <c r="N125" s="53">
        <f>'Temporary Relocation Numbers'!N125*Assumptions!C$21</f>
        <v>52184070.553554252</v>
      </c>
      <c r="O125" s="53">
        <f>'Temporary Relocation Numbers'!O125*Assumptions!D$21</f>
        <v>101829119.91041596</v>
      </c>
      <c r="P125" s="53">
        <f>'Temporary Relocation Numbers'!P125*Assumptions!E$21</f>
        <v>81244617.822305083</v>
      </c>
      <c r="Q125" s="53">
        <f>'Temporary Relocation Numbers'!Q125*Assumptions!F$21</f>
        <v>34024328.756154306</v>
      </c>
      <c r="R125" s="53">
        <f>'Temporary Relocation Numbers'!R125*Assumptions!G$21</f>
        <v>21290410.318121579</v>
      </c>
      <c r="S125" s="53">
        <f>'Temporary Relocation Numbers'!S125*Assumptions!H$21</f>
        <v>12017342.54130975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515434.40586661245</v>
      </c>
      <c r="AC125" s="52">
        <f>'Temporary Relocation Numbers'!AC125*Assumptions!D$21</f>
        <v>588474.12374391302</v>
      </c>
      <c r="AD125" s="52">
        <f>'Temporary Relocation Numbers'!AD125*Assumptions!E$21</f>
        <v>400612.17008026643</v>
      </c>
      <c r="AE125" s="52">
        <f>'Temporary Relocation Numbers'!AE125*Assumptions!F$21</f>
        <v>408820.88942262658</v>
      </c>
      <c r="AF125" s="52">
        <f>'Temporary Relocation Numbers'!AF125*Assumptions!G$21</f>
        <v>322098.50932692032</v>
      </c>
      <c r="AG125" s="52">
        <f>'Temporary Relocation Numbers'!AG125*Assumptions!H$21</f>
        <v>127316.56672896998</v>
      </c>
      <c r="AH125" s="53">
        <f>'Temporary Relocation Numbers'!AH125*Assumptions!C$21</f>
        <v>48582100.116977669</v>
      </c>
      <c r="AI125" s="53">
        <f>'Temporary Relocation Numbers'!AI125*Assumptions!D$21</f>
        <v>92989535.130911767</v>
      </c>
      <c r="AJ125" s="53">
        <f>'Temporary Relocation Numbers'!AJ125*Assumptions!E$21</f>
        <v>73412778.033110723</v>
      </c>
      <c r="AK125" s="53">
        <f>'Temporary Relocation Numbers'!AK125*Assumptions!F$21</f>
        <v>33936777.944154344</v>
      </c>
      <c r="AL125" s="53">
        <f>'Temporary Relocation Numbers'!AL125*Assumptions!G$21</f>
        <v>20855511.49314962</v>
      </c>
      <c r="AM125" s="53">
        <f>'Temporary Relocation Numbers'!AM125*Assumptions!H$21</f>
        <v>10991470.181934861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561601.88194459269</v>
      </c>
      <c r="I126" s="52">
        <f>'Temporary Relocation Numbers'!I126*Assumptions!D$21</f>
        <v>653670.31983965379</v>
      </c>
      <c r="J126" s="52">
        <f>'Temporary Relocation Numbers'!J126*Assumptions!E$21</f>
        <v>449718.30120310502</v>
      </c>
      <c r="K126" s="52">
        <f>'Temporary Relocation Numbers'!K126*Assumptions!F$21</f>
        <v>415762.6955967049</v>
      </c>
      <c r="L126" s="52">
        <f>'Temporary Relocation Numbers'!L126*Assumptions!G$21</f>
        <v>333538.04761974828</v>
      </c>
      <c r="M126" s="52">
        <f>'Temporary Relocation Numbers'!M126*Assumptions!H$21</f>
        <v>141198.81588406506</v>
      </c>
      <c r="N126" s="53">
        <f>'Temporary Relocation Numbers'!N126*Assumptions!C$21</f>
        <v>52909003.946243145</v>
      </c>
      <c r="O126" s="53">
        <f>'Temporary Relocation Numbers'!O126*Assumptions!D$21</f>
        <v>103243714.9887249</v>
      </c>
      <c r="P126" s="53">
        <f>'Temporary Relocation Numbers'!P126*Assumptions!E$21</f>
        <v>82373256.041034937</v>
      </c>
      <c r="Q126" s="53">
        <f>'Temporary Relocation Numbers'!Q126*Assumptions!F$21</f>
        <v>34496989.700720698</v>
      </c>
      <c r="R126" s="53">
        <f>'Temporary Relocation Numbers'!R126*Assumptions!G$21</f>
        <v>21586173.550463054</v>
      </c>
      <c r="S126" s="53">
        <f>'Temporary Relocation Numbers'!S126*Assumptions!H$21</f>
        <v>12184285.687123489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522837.68907055823</v>
      </c>
      <c r="AC126" s="52">
        <f>'Temporary Relocation Numbers'!AC126*Assumptions!D$21</f>
        <v>596926.49042080401</v>
      </c>
      <c r="AD126" s="52">
        <f>'Temporary Relocation Numbers'!AD126*Assumptions!E$21</f>
        <v>406366.23949490895</v>
      </c>
      <c r="AE126" s="52">
        <f>'Temporary Relocation Numbers'!AE126*Assumptions!F$21</f>
        <v>414692.86224717263</v>
      </c>
      <c r="AF126" s="52">
        <f>'Temporary Relocation Numbers'!AF126*Assumptions!G$21</f>
        <v>326724.87197748246</v>
      </c>
      <c r="AG126" s="52">
        <f>'Temporary Relocation Numbers'!AG126*Assumptions!H$21</f>
        <v>129145.23898934013</v>
      </c>
      <c r="AH126" s="53">
        <f>'Temporary Relocation Numbers'!AH126*Assumptions!C$21</f>
        <v>49256995.46891477</v>
      </c>
      <c r="AI126" s="53">
        <f>'Temporary Relocation Numbers'!AI126*Assumptions!D$21</f>
        <v>94281332.004400879</v>
      </c>
      <c r="AJ126" s="53">
        <f>'Temporary Relocation Numbers'!AJ126*Assumptions!E$21</f>
        <v>74432617.491430536</v>
      </c>
      <c r="AK126" s="53">
        <f>'Temporary Relocation Numbers'!AK126*Assumptions!F$21</f>
        <v>34408222.645784855</v>
      </c>
      <c r="AL126" s="53">
        <f>'Temporary Relocation Numbers'!AL126*Assumptions!G$21</f>
        <v>21145233.17531459</v>
      </c>
      <c r="AM126" s="53">
        <f>'Temporary Relocation Numbers'!AM126*Assumptions!H$21</f>
        <v>11144162.060607908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569668.2774598751</v>
      </c>
      <c r="I127" s="52">
        <f>'Temporary Relocation Numbers'!I127*Assumptions!D$21</f>
        <v>663059.11198217724</v>
      </c>
      <c r="J127" s="52">
        <f>'Temporary Relocation Numbers'!J127*Assumptions!E$21</f>
        <v>456177.69139496889</v>
      </c>
      <c r="K127" s="52">
        <f>'Temporary Relocation Numbers'!K127*Assumptions!F$21</f>
        <v>421734.37491439254</v>
      </c>
      <c r="L127" s="52">
        <f>'Temporary Relocation Numbers'!L127*Assumptions!G$21</f>
        <v>338328.71855229588</v>
      </c>
      <c r="M127" s="52">
        <f>'Temporary Relocation Numbers'!M127*Assumptions!H$21</f>
        <v>143226.88155091554</v>
      </c>
      <c r="N127" s="53">
        <f>'Temporary Relocation Numbers'!N127*Assumptions!C$21</f>
        <v>53644008.006441511</v>
      </c>
      <c r="O127" s="53">
        <f>'Temporary Relocation Numbers'!O127*Assumptions!D$21</f>
        <v>104677961.41271308</v>
      </c>
      <c r="P127" s="53">
        <f>'Temporary Relocation Numbers'!P127*Assumptions!E$21</f>
        <v>83517573.135029674</v>
      </c>
      <c r="Q127" s="53">
        <f>'Temporary Relocation Numbers'!Q127*Assumptions!F$21</f>
        <v>34976216.781245835</v>
      </c>
      <c r="R127" s="53">
        <f>'Temporary Relocation Numbers'!R127*Assumptions!G$21</f>
        <v>21886045.481899474</v>
      </c>
      <c r="S127" s="53">
        <f>'Temporary Relocation Numbers'!S127*Assumptions!H$21</f>
        <v>12353547.982436243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530347.30705071206</v>
      </c>
      <c r="AC127" s="52">
        <f>'Temporary Relocation Numbers'!AC127*Assumptions!D$21</f>
        <v>605500.26006098243</v>
      </c>
      <c r="AD127" s="52">
        <f>'Temporary Relocation Numbers'!AD127*Assumptions!E$21</f>
        <v>412202.95571187371</v>
      </c>
      <c r="AE127" s="52">
        <f>'Temporary Relocation Numbers'!AE127*Assumptions!F$21</f>
        <v>420649.17534332472</v>
      </c>
      <c r="AF127" s="52">
        <f>'Temporary Relocation Numbers'!AF127*Assumptions!G$21</f>
        <v>331417.68396188109</v>
      </c>
      <c r="AG127" s="52">
        <f>'Temporary Relocation Numbers'!AG127*Assumptions!H$21</f>
        <v>131000.17682002654</v>
      </c>
      <c r="AH127" s="53">
        <f>'Temporary Relocation Numbers'!AH127*Assumptions!C$21</f>
        <v>49941266.367297389</v>
      </c>
      <c r="AI127" s="53">
        <f>'Temporary Relocation Numbers'!AI127*Assumptions!D$21</f>
        <v>95591074.329063669</v>
      </c>
      <c r="AJ127" s="53">
        <f>'Temporary Relocation Numbers'!AJ127*Assumptions!E$21</f>
        <v>75466624.408721551</v>
      </c>
      <c r="AK127" s="53">
        <f>'Temporary Relocation Numbers'!AK127*Assumptions!F$21</f>
        <v>34886216.587507077</v>
      </c>
      <c r="AL127" s="53">
        <f>'Temporary Relocation Numbers'!AL127*Assumptions!G$21</f>
        <v>21438979.628252711</v>
      </c>
      <c r="AM127" s="53">
        <f>'Temporary Relocation Numbers'!AM127*Assumptions!H$21</f>
        <v>11298975.112283908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577850.53216064267</v>
      </c>
      <c r="I128" s="52">
        <f>'Temporary Relocation Numbers'!I128*Assumptions!D$21</f>
        <v>672582.75714650739</v>
      </c>
      <c r="J128" s="52">
        <f>'Temporary Relocation Numbers'!J128*Assumptions!E$21</f>
        <v>462729.85904672061</v>
      </c>
      <c r="K128" s="52">
        <f>'Temporary Relocation Numbers'!K128*Assumptions!F$21</f>
        <v>427791.82660716586</v>
      </c>
      <c r="L128" s="52">
        <f>'Temporary Relocation Numbers'!L128*Assumptions!G$21</f>
        <v>343188.19881003967</v>
      </c>
      <c r="M128" s="52">
        <f>'Temporary Relocation Numbers'!M128*Assumptions!H$21</f>
        <v>145284.07671381242</v>
      </c>
      <c r="N128" s="53">
        <f>'Temporary Relocation Numbers'!N128*Assumptions!C$21</f>
        <v>54389222.634373441</v>
      </c>
      <c r="O128" s="53">
        <f>'Temporary Relocation Numbers'!O128*Assumptions!D$21</f>
        <v>106132132.17596926</v>
      </c>
      <c r="P128" s="53">
        <f>'Temporary Relocation Numbers'!P128*Assumptions!E$21</f>
        <v>84677786.912906304</v>
      </c>
      <c r="Q128" s="53">
        <f>'Temporary Relocation Numbers'!Q128*Assumptions!F$21</f>
        <v>35462101.213519648</v>
      </c>
      <c r="R128" s="53">
        <f>'Temporary Relocation Numbers'!R128*Assumptions!G$21</f>
        <v>22190083.189871192</v>
      </c>
      <c r="S128" s="53">
        <f>'Temporary Relocation Numbers'!S128*Assumptions!H$21</f>
        <v>12525161.644529969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537964.78711385431</v>
      </c>
      <c r="AC128" s="52">
        <f>'Temporary Relocation Numbers'!AC128*Assumptions!D$21</f>
        <v>614197.17639848904</v>
      </c>
      <c r="AD128" s="52">
        <f>'Temporary Relocation Numbers'!AD128*Assumptions!E$21</f>
        <v>418123.50580302969</v>
      </c>
      <c r="AE128" s="52">
        <f>'Temporary Relocation Numbers'!AE128*Assumptions!F$21</f>
        <v>426691.04010657617</v>
      </c>
      <c r="AF128" s="52">
        <f>'Temporary Relocation Numbers'!AF128*Assumptions!G$21</f>
        <v>336177.89970463945</v>
      </c>
      <c r="AG128" s="52">
        <f>'Temporary Relocation Numbers'!AG128*Assumptions!H$21</f>
        <v>132881.75747845197</v>
      </c>
      <c r="AH128" s="53">
        <f>'Temporary Relocation Numbers'!AH128*Assumptions!C$21</f>
        <v>50635043.055830538</v>
      </c>
      <c r="AI128" s="53">
        <f>'Temporary Relocation Numbers'!AI128*Assumptions!D$21</f>
        <v>96919011.400454596</v>
      </c>
      <c r="AJ128" s="53">
        <f>'Temporary Relocation Numbers'!AJ128*Assumptions!E$21</f>
        <v>76514995.597229153</v>
      </c>
      <c r="AK128" s="53">
        <f>'Temporary Relocation Numbers'!AK128*Assumptions!F$21</f>
        <v>35370850.750396065</v>
      </c>
      <c r="AL128" s="53">
        <f>'Temporary Relocation Numbers'!AL128*Assumptions!G$21</f>
        <v>21736806.763484471</v>
      </c>
      <c r="AM128" s="53">
        <f>'Temporary Relocation Numbers'!AM128*Assumptions!H$21</f>
        <v>11455938.803984605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586150.31015459192</v>
      </c>
      <c r="I129" s="52">
        <f>'Temporary Relocation Numbers'!I129*Assumptions!D$21</f>
        <v>682243.19225245353</v>
      </c>
      <c r="J129" s="52">
        <f>'Temporary Relocation Numbers'!J129*Assumptions!E$21</f>
        <v>469376.1367388065</v>
      </c>
      <c r="K129" s="52">
        <f>'Temporary Relocation Numbers'!K129*Assumptions!F$21</f>
        <v>433936.28264009458</v>
      </c>
      <c r="L129" s="52">
        <f>'Temporary Relocation Numbers'!L129*Assumptions!G$21</f>
        <v>348117.4767145114</v>
      </c>
      <c r="M129" s="52">
        <f>'Temporary Relocation Numbers'!M129*Assumptions!H$21</f>
        <v>147370.81976529295</v>
      </c>
      <c r="N129" s="53">
        <f>'Temporary Relocation Numbers'!N129*Assumptions!C$21</f>
        <v>55144789.673736237</v>
      </c>
      <c r="O129" s="53">
        <f>'Temporary Relocation Numbers'!O129*Assumptions!D$21</f>
        <v>107606504.06446873</v>
      </c>
      <c r="P129" s="53">
        <f>'Temporary Relocation Numbers'!P129*Assumptions!E$21</f>
        <v>85854118.209047019</v>
      </c>
      <c r="Q129" s="53">
        <f>'Temporary Relocation Numbers'!Q129*Assumptions!F$21</f>
        <v>35954735.480488375</v>
      </c>
      <c r="R129" s="53">
        <f>'Temporary Relocation Numbers'!R129*Assumptions!G$21</f>
        <v>22498344.544729929</v>
      </c>
      <c r="S129" s="53">
        <f>'Temporary Relocation Numbers'!S129*Assumptions!H$21</f>
        <v>12699159.338244332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545691.67850376456</v>
      </c>
      <c r="AC129" s="52">
        <f>'Temporary Relocation Numbers'!AC129*Assumptions!D$21</f>
        <v>623019.00821295008</v>
      </c>
      <c r="AD129" s="52">
        <f>'Temporary Relocation Numbers'!AD129*Assumptions!E$21</f>
        <v>424129.09389038681</v>
      </c>
      <c r="AE129" s="52">
        <f>'Temporary Relocation Numbers'!AE129*Assumptions!F$21</f>
        <v>432819.6853319254</v>
      </c>
      <c r="AF129" s="52">
        <f>'Temporary Relocation Numbers'!AF129*Assumptions!G$21</f>
        <v>341006.48733886355</v>
      </c>
      <c r="AG129" s="52">
        <f>'Temporary Relocation Numbers'!AG129*Assumptions!H$21</f>
        <v>134790.36364065995</v>
      </c>
      <c r="AH129" s="53">
        <f>'Temporary Relocation Numbers'!AH129*Assumptions!C$21</f>
        <v>51338457.587545559</v>
      </c>
      <c r="AI129" s="53">
        <f>'Temporary Relocation Numbers'!AI129*Assumptions!D$21</f>
        <v>98265395.977305174</v>
      </c>
      <c r="AJ129" s="53">
        <f>'Temporary Relocation Numbers'!AJ129*Assumptions!E$21</f>
        <v>77577930.603285283</v>
      </c>
      <c r="AK129" s="53">
        <f>'Temporary Relocation Numbers'!AK129*Assumptions!F$21</f>
        <v>35862217.379422501</v>
      </c>
      <c r="AL129" s="53">
        <f>'Temporary Relocation Numbers'!AL129*Assumptions!G$21</f>
        <v>22038771.269244991</v>
      </c>
      <c r="AM129" s="53">
        <f>'Temporary Relocation Numbers'!AM129*Assumptions!H$21</f>
        <v>11615083.012083245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594569.29945131752</v>
      </c>
      <c r="I130" s="52">
        <f>'Temporary Relocation Numbers'!I130*Assumptions!D$21</f>
        <v>692042.38204017607</v>
      </c>
      <c r="J130" s="52">
        <f>'Temporary Relocation Numbers'!J130*Assumptions!E$21</f>
        <v>476117.8761917809</v>
      </c>
      <c r="K130" s="52">
        <f>'Temporary Relocation Numbers'!K130*Assumptions!F$21</f>
        <v>440168.99267319893</v>
      </c>
      <c r="L130" s="52">
        <f>'Temporary Relocation Numbers'!L130*Assumptions!G$21</f>
        <v>353117.55478269426</v>
      </c>
      <c r="M130" s="52">
        <f>'Temporary Relocation Numbers'!M130*Assumptions!H$21</f>
        <v>149487.53510734651</v>
      </c>
      <c r="N130" s="53">
        <f>'Temporary Relocation Numbers'!N130*Assumptions!C$21</f>
        <v>55910852.938698888</v>
      </c>
      <c r="O130" s="53">
        <f>'Temporary Relocation Numbers'!O130*Assumptions!D$21</f>
        <v>109101357.7092566</v>
      </c>
      <c r="P130" s="53">
        <f>'Temporary Relocation Numbers'!P130*Assumptions!E$21</f>
        <v>87046790.925632566</v>
      </c>
      <c r="Q130" s="53">
        <f>'Temporary Relocation Numbers'!Q130*Assumptions!F$21</f>
        <v>36454213.349857606</v>
      </c>
      <c r="R130" s="53">
        <f>'Temporary Relocation Numbers'!R130*Assumptions!G$21</f>
        <v>22810888.220753755</v>
      </c>
      <c r="S130" s="53">
        <f>'Temporary Relocation Numbers'!S130*Assumptions!H$21</f>
        <v>12875574.18219413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553529.55271630862</v>
      </c>
      <c r="AC130" s="52">
        <f>'Temporary Relocation Numbers'!AC130*Assumptions!D$21</f>
        <v>631967.54968931305</v>
      </c>
      <c r="AD130" s="52">
        <f>'Temporary Relocation Numbers'!AD130*Assumptions!E$21</f>
        <v>430220.94139099005</v>
      </c>
      <c r="AE130" s="52">
        <f>'Temporary Relocation Numbers'!AE130*Assumptions!F$21</f>
        <v>439036.35746378946</v>
      </c>
      <c r="AF130" s="52">
        <f>'Temporary Relocation Numbers'!AF130*Assumptions!G$21</f>
        <v>345904.42890314024</v>
      </c>
      <c r="AG130" s="52">
        <f>'Temporary Relocation Numbers'!AG130*Assumptions!H$21</f>
        <v>136726.38347914329</v>
      </c>
      <c r="AH130" s="53">
        <f>'Temporary Relocation Numbers'!AH130*Assumptions!C$21</f>
        <v>52051643.849934965</v>
      </c>
      <c r="AI130" s="53">
        <f>'Temporary Relocation Numbers'!AI130*Assumptions!D$21</f>
        <v>99630484.329633683</v>
      </c>
      <c r="AJ130" s="53">
        <f>'Temporary Relocation Numbers'!AJ130*Assumptions!E$21</f>
        <v>78655631.745290071</v>
      </c>
      <c r="AK130" s="53">
        <f>'Temporary Relocation Numbers'!AK130*Assumptions!F$21</f>
        <v>36360410.001010559</v>
      </c>
      <c r="AL130" s="53">
        <f>'Temporary Relocation Numbers'!AL130*Assumptions!G$21</f>
        <v>22344930.621273924</v>
      </c>
      <c r="AM130" s="53">
        <f>'Temporary Relocation Numbers'!AM130*Assumptions!H$21</f>
        <v>11776438.027991243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586316.82697983121</v>
      </c>
      <c r="I131" s="52">
        <f>'Temporary Relocation Numbers'!I131*Assumptions!D$21</f>
        <v>682437.00767564238</v>
      </c>
      <c r="J131" s="52">
        <f>'Temporary Relocation Numbers'!J131*Assumptions!E$21</f>
        <v>469509.47971035959</v>
      </c>
      <c r="K131" s="52">
        <f>'Temporary Relocation Numbers'!K131*Assumptions!F$21</f>
        <v>434059.55766168813</v>
      </c>
      <c r="L131" s="52">
        <f>'Temporary Relocation Numbers'!L131*Assumptions!G$21</f>
        <v>348216.37185459497</v>
      </c>
      <c r="M131" s="52">
        <f>'Temporary Relocation Numbers'!M131*Assumptions!H$21</f>
        <v>147412.68568366766</v>
      </c>
      <c r="N131" s="53">
        <f>'Temporary Relocation Numbers'!N131*Assumptions!C$21</f>
        <v>55109205.097694039</v>
      </c>
      <c r="O131" s="53">
        <f>'Temporary Relocation Numbers'!O131*Assumptions!D$21</f>
        <v>107537066.28350751</v>
      </c>
      <c r="P131" s="53">
        <f>'Temporary Relocation Numbers'!P131*Assumptions!E$21</f>
        <v>85798717.101961091</v>
      </c>
      <c r="Q131" s="53">
        <f>'Temporary Relocation Numbers'!Q131*Assumptions!F$21</f>
        <v>35931534.122275703</v>
      </c>
      <c r="R131" s="53">
        <f>'Temporary Relocation Numbers'!R131*Assumptions!G$21</f>
        <v>22483826.508538075</v>
      </c>
      <c r="S131" s="53">
        <f>'Temporary Relocation Numbers'!S131*Assumptions!H$21</f>
        <v>12690964.652874829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545846.70161693147</v>
      </c>
      <c r="AC131" s="52">
        <f>'Temporary Relocation Numbers'!AC131*Assumptions!D$21</f>
        <v>623195.99890205148</v>
      </c>
      <c r="AD131" s="52">
        <f>'Temporary Relocation Numbers'!AD131*Assumptions!E$21</f>
        <v>424249.58283150429</v>
      </c>
      <c r="AE131" s="52">
        <f>'Temporary Relocation Numbers'!AE131*Assumptions!F$21</f>
        <v>432942.64314437372</v>
      </c>
      <c r="AF131" s="52">
        <f>'Temporary Relocation Numbers'!AF131*Assumptions!G$21</f>
        <v>341103.36234971648</v>
      </c>
      <c r="AG131" s="52">
        <f>'Temporary Relocation Numbers'!AG131*Assumptions!H$21</f>
        <v>134828.65563340898</v>
      </c>
      <c r="AH131" s="53">
        <f>'Temporary Relocation Numbers'!AH131*Assumptions!C$21</f>
        <v>51305329.212975241</v>
      </c>
      <c r="AI131" s="53">
        <f>'Temporary Relocation Numbers'!AI131*Assumptions!D$21</f>
        <v>98201985.952964544</v>
      </c>
      <c r="AJ131" s="53">
        <f>'Temporary Relocation Numbers'!AJ131*Assumptions!E$21</f>
        <v>77527870.0665223</v>
      </c>
      <c r="AK131" s="53">
        <f>'Temporary Relocation Numbers'!AK131*Assumptions!F$21</f>
        <v>35839075.722541943</v>
      </c>
      <c r="AL131" s="53">
        <f>'Temporary Relocation Numbers'!AL131*Assumptions!G$21</f>
        <v>22024549.792714808</v>
      </c>
      <c r="AM131" s="53">
        <f>'Temporary Relocation Numbers'!AM131*Assumptions!H$21</f>
        <v>11607587.874154072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10855.201501717556</v>
      </c>
      <c r="I4" s="52">
        <f>'Temporary Relocation Numbers'!I4*Assumptions!D$45</f>
        <v>11221.532179529726</v>
      </c>
      <c r="J4" s="52">
        <f>'Temporary Relocation Numbers'!J4*Assumptions!E$45</f>
        <v>7806.4049942632473</v>
      </c>
      <c r="K4" s="52">
        <f>'Temporary Relocation Numbers'!K4*Assumptions!F$45</f>
        <v>5661.2134255965175</v>
      </c>
      <c r="L4" s="52">
        <f>'Temporary Relocation Numbers'!L4*Assumptions!G$45</f>
        <v>5890.7663608307012</v>
      </c>
      <c r="M4" s="52">
        <f>'Temporary Relocation Numbers'!M4*Assumptions!H$45</f>
        <v>2565.1268405165788</v>
      </c>
      <c r="N4" s="53">
        <f>'Temporary Relocation Numbers'!N4*Assumptions!C$45</f>
        <v>1082341.8374291095</v>
      </c>
      <c r="O4" s="53">
        <f>'Temporary Relocation Numbers'!O4*Assumptions!D$45</f>
        <v>1875782.7678295956</v>
      </c>
      <c r="P4" s="53">
        <f>'Temporary Relocation Numbers'!P4*Assumptions!E$45</f>
        <v>1513290.3954182765</v>
      </c>
      <c r="Q4" s="53">
        <f>'Temporary Relocation Numbers'!Q4*Assumptions!F$45</f>
        <v>497130.87091221876</v>
      </c>
      <c r="R4" s="53">
        <f>'Temporary Relocation Numbers'!R4*Assumptions!G$45</f>
        <v>403485.19674003369</v>
      </c>
      <c r="S4" s="53">
        <f>'Temporary Relocation Numbers'!S4*Assumptions!H$45</f>
        <v>234262.83203509956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10105.928505619228</v>
      </c>
      <c r="AC4" s="52">
        <f>'Temporary Relocation Numbers'!AC4*Assumptions!D$45</f>
        <v>10247.413134367087</v>
      </c>
      <c r="AD4" s="52">
        <f>'Temporary Relocation Numbers'!AD4*Assumptions!E$45</f>
        <v>7053.8811362723554</v>
      </c>
      <c r="AE4" s="52">
        <f>'Temporary Relocation Numbers'!AE4*Assumptions!F$45</f>
        <v>5646.6460895039227</v>
      </c>
      <c r="AF4" s="52">
        <f>'Temporary Relocation Numbers'!AF4*Assumptions!G$45</f>
        <v>5770.4357833439371</v>
      </c>
      <c r="AG4" s="52">
        <f>'Temporary Relocation Numbers'!AG4*Assumptions!H$45</f>
        <v>2346.1522448494525</v>
      </c>
      <c r="AH4" s="53">
        <f>'Temporary Relocation Numbers'!AH4*Assumptions!C$45</f>
        <v>1007633.9187226014</v>
      </c>
      <c r="AI4" s="53">
        <f>'Temporary Relocation Numbers'!AI4*Assumptions!D$45</f>
        <v>1712949.7705617242</v>
      </c>
      <c r="AJ4" s="53">
        <f>'Temporary Relocation Numbers'!AJ4*Assumptions!E$45</f>
        <v>1367411.8344856077</v>
      </c>
      <c r="AK4" s="53">
        <f>'Temporary Relocation Numbers'!AK4*Assumptions!F$45</f>
        <v>495851.6623867391</v>
      </c>
      <c r="AL4" s="53">
        <f>'Temporary Relocation Numbers'!AL4*Assumptions!G$45</f>
        <v>395243.21195280435</v>
      </c>
      <c r="AM4" s="53">
        <f>'Temporary Relocation Numbers'!AM4*Assumptions!H$45</f>
        <v>214264.75314306657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11011.116842328152</v>
      </c>
      <c r="I5" s="52">
        <f>'Temporary Relocation Numbers'!I5*Assumptions!D$45</f>
        <v>11382.709197908178</v>
      </c>
      <c r="J5" s="52">
        <f>'Temporary Relocation Numbers'!J5*Assumptions!E$45</f>
        <v>7918.5298860427511</v>
      </c>
      <c r="K5" s="52">
        <f>'Temporary Relocation Numbers'!K5*Assumptions!F$45</f>
        <v>5742.5265195433676</v>
      </c>
      <c r="L5" s="52">
        <f>'Temporary Relocation Numbers'!L5*Assumptions!G$45</f>
        <v>5975.3765676021767</v>
      </c>
      <c r="M5" s="52">
        <f>'Temporary Relocation Numbers'!M5*Assumptions!H$45</f>
        <v>2601.9702491797198</v>
      </c>
      <c r="N5" s="53">
        <f>'Temporary Relocation Numbers'!N5*Assumptions!C$45</f>
        <v>1097377.5702098899</v>
      </c>
      <c r="O5" s="53">
        <f>'Temporary Relocation Numbers'!O5*Assumptions!D$45</f>
        <v>1901840.8647048592</v>
      </c>
      <c r="P5" s="53">
        <f>'Temporary Relocation Numbers'!P5*Assumptions!E$45</f>
        <v>1534312.8018506814</v>
      </c>
      <c r="Q5" s="53">
        <f>'Temporary Relocation Numbers'!Q5*Assumptions!F$45</f>
        <v>504036.93946988211</v>
      </c>
      <c r="R5" s="53">
        <f>'Temporary Relocation Numbers'!R5*Assumptions!G$45</f>
        <v>409090.35343765706</v>
      </c>
      <c r="S5" s="53">
        <f>'Temporary Relocation Numbers'!S5*Assumptions!H$45</f>
        <v>237517.17666185368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10251.081894516765</v>
      </c>
      <c r="AC5" s="52">
        <f>'Temporary Relocation Numbers'!AC5*Assumptions!D$45</f>
        <v>10394.598694116441</v>
      </c>
      <c r="AD5" s="52">
        <f>'Temporary Relocation Numbers'!AD5*Assumptions!E$45</f>
        <v>7155.1973835861008</v>
      </c>
      <c r="AE5" s="52">
        <f>'Temporary Relocation Numbers'!AE5*Assumptions!F$45</f>
        <v>5727.7499500092454</v>
      </c>
      <c r="AF5" s="52">
        <f>'Temporary Relocation Numbers'!AF5*Assumptions!G$45</f>
        <v>5853.3176589580644</v>
      </c>
      <c r="AG5" s="52">
        <f>'Temporary Relocation Numbers'!AG5*Assumptions!H$45</f>
        <v>2379.8504794075247</v>
      </c>
      <c r="AH5" s="53">
        <f>'Temporary Relocation Numbers'!AH5*Assumptions!C$45</f>
        <v>1021631.8201423144</v>
      </c>
      <c r="AI5" s="53">
        <f>'Temporary Relocation Numbers'!AI5*Assumptions!D$45</f>
        <v>1736745.815513883</v>
      </c>
      <c r="AJ5" s="53">
        <f>'Temporary Relocation Numbers'!AJ5*Assumptions!E$45</f>
        <v>1386407.7175177545</v>
      </c>
      <c r="AK5" s="53">
        <f>'Temporary Relocation Numbers'!AK5*Assumptions!F$45</f>
        <v>502739.96036869817</v>
      </c>
      <c r="AL5" s="53">
        <f>'Temporary Relocation Numbers'!AL5*Assumptions!G$45</f>
        <v>400733.87221634516</v>
      </c>
      <c r="AM5" s="53">
        <f>'Temporary Relocation Numbers'!AM5*Assumptions!H$45</f>
        <v>217241.28741457858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11169.271624872079</v>
      </c>
      <c r="I6" s="52">
        <f>'Temporary Relocation Numbers'!I6*Assumptions!D$45</f>
        <v>11546.201232706646</v>
      </c>
      <c r="J6" s="52">
        <f>'Temporary Relocation Numbers'!J6*Assumptions!E$45</f>
        <v>8032.2652491423869</v>
      </c>
      <c r="K6" s="52">
        <f>'Temporary Relocation Numbers'!K6*Assumptions!F$45</f>
        <v>5825.0075290500363</v>
      </c>
      <c r="L6" s="52">
        <f>'Temporary Relocation Numbers'!L6*Assumptions!G$45</f>
        <v>6061.2020469971776</v>
      </c>
      <c r="M6" s="52">
        <f>'Temporary Relocation Numbers'!M6*Assumptions!H$45</f>
        <v>2639.3428467860658</v>
      </c>
      <c r="N6" s="53">
        <f>'Temporary Relocation Numbers'!N6*Assumptions!C$45</f>
        <v>1112622.1771674203</v>
      </c>
      <c r="O6" s="53">
        <f>'Temporary Relocation Numbers'!O6*Assumptions!D$45</f>
        <v>1928260.9568092113</v>
      </c>
      <c r="P6" s="53">
        <f>'Temporary Relocation Numbers'!P6*Assumptions!E$45</f>
        <v>1555627.248445072</v>
      </c>
      <c r="Q6" s="53">
        <f>'Temporary Relocation Numbers'!Q6*Assumptions!F$45</f>
        <v>511038.9461108828</v>
      </c>
      <c r="R6" s="53">
        <f>'Temporary Relocation Numbers'!R6*Assumptions!G$45</f>
        <v>414773.37614339852</v>
      </c>
      <c r="S6" s="53">
        <f>'Temporary Relocation Numbers'!S6*Assumptions!H$45</f>
        <v>240816.7301630062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10398.320149371621</v>
      </c>
      <c r="AC6" s="52">
        <f>'Temporary Relocation Numbers'!AC6*Assumptions!D$45</f>
        <v>10543.898308282716</v>
      </c>
      <c r="AD6" s="52">
        <f>'Temporary Relocation Numbers'!AD6*Assumptions!E$45</f>
        <v>7257.9688555869998</v>
      </c>
      <c r="AE6" s="52">
        <f>'Temporary Relocation Numbers'!AE6*Assumptions!F$45</f>
        <v>5810.0187208143479</v>
      </c>
      <c r="AF6" s="52">
        <f>'Temporary Relocation Numbers'!AF6*Assumptions!G$45</f>
        <v>5937.3899828439035</v>
      </c>
      <c r="AG6" s="52">
        <f>'Temporary Relocation Numbers'!AG6*Assumptions!H$45</f>
        <v>2414.0327281700561</v>
      </c>
      <c r="AH6" s="53">
        <f>'Temporary Relocation Numbers'!AH6*Assumptions!C$45</f>
        <v>1035824.1783389533</v>
      </c>
      <c r="AI6" s="53">
        <f>'Temporary Relocation Numbers'!AI6*Assumptions!D$45</f>
        <v>1760872.4316042599</v>
      </c>
      <c r="AJ6" s="53">
        <f>'Temporary Relocation Numbers'!AJ6*Assumptions!E$45</f>
        <v>1405667.4885484332</v>
      </c>
      <c r="AK6" s="53">
        <f>'Temporary Relocation Numbers'!AK6*Assumptions!F$45</f>
        <v>509723.94956778415</v>
      </c>
      <c r="AL6" s="53">
        <f>'Temporary Relocation Numbers'!AL6*Assumptions!G$45</f>
        <v>406300.80792047014</v>
      </c>
      <c r="AM6" s="53">
        <f>'Temporary Relocation Numbers'!AM6*Assumptions!H$45</f>
        <v>220259.17126010833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11329.698014883228</v>
      </c>
      <c r="I7" s="52">
        <f>'Temporary Relocation Numbers'!I7*Assumptions!D$45</f>
        <v>11712.041534949869</v>
      </c>
      <c r="J7" s="52">
        <f>'Temporary Relocation Numbers'!J7*Assumptions!E$45</f>
        <v>8147.6342150705186</v>
      </c>
      <c r="K7" s="52">
        <f>'Temporary Relocation Numbers'!K7*Assumptions!F$45</f>
        <v>5908.6732291116532</v>
      </c>
      <c r="L7" s="52">
        <f>'Temporary Relocation Numbers'!L7*Assumptions!G$45</f>
        <v>6148.2602542094246</v>
      </c>
      <c r="M7" s="52">
        <f>'Temporary Relocation Numbers'!M7*Assumptions!H$45</f>
        <v>2677.2522341778772</v>
      </c>
      <c r="N7" s="53">
        <f>'Temporary Relocation Numbers'!N7*Assumptions!C$45</f>
        <v>1128078.5599508816</v>
      </c>
      <c r="O7" s="53">
        <f>'Temporary Relocation Numbers'!O7*Assumptions!D$45</f>
        <v>1955048.0729268526</v>
      </c>
      <c r="P7" s="53">
        <f>'Temporary Relocation Numbers'!P7*Assumptions!E$45</f>
        <v>1577237.7921802001</v>
      </c>
      <c r="Q7" s="53">
        <f>'Temporary Relocation Numbers'!Q7*Assumptions!F$45</f>
        <v>518138.22359288996</v>
      </c>
      <c r="R7" s="53">
        <f>'Temporary Relocation Numbers'!R7*Assumptions!G$45</f>
        <v>420535.34656033048</v>
      </c>
      <c r="S7" s="53">
        <f>'Temporary Relocation Numbers'!S7*Assumptions!H$45</f>
        <v>244162.12057355605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10547.673215513298</v>
      </c>
      <c r="AC7" s="52">
        <f>'Temporary Relocation Numbers'!AC7*Assumptions!D$45</f>
        <v>10695.342341434865</v>
      </c>
      <c r="AD7" s="52">
        <f>'Temporary Relocation Numbers'!AD7*Assumptions!E$45</f>
        <v>7362.2164539462619</v>
      </c>
      <c r="AE7" s="52">
        <f>'Temporary Relocation Numbers'!AE7*Assumptions!F$45</f>
        <v>5893.4691337492313</v>
      </c>
      <c r="AF7" s="52">
        <f>'Temporary Relocation Numbers'!AF7*Assumptions!G$45</f>
        <v>6022.6698536382473</v>
      </c>
      <c r="AG7" s="52">
        <f>'Temporary Relocation Numbers'!AG7*Assumptions!H$45</f>
        <v>2448.7059431258726</v>
      </c>
      <c r="AH7" s="53">
        <f>'Temporary Relocation Numbers'!AH7*Assumptions!C$45</f>
        <v>1050213.6946773124</v>
      </c>
      <c r="AI7" s="53">
        <f>'Temporary Relocation Numbers'!AI7*Assumptions!D$45</f>
        <v>1785334.2110782317</v>
      </c>
      <c r="AJ7" s="53">
        <f>'Temporary Relocation Numbers'!AJ7*Assumptions!E$45</f>
        <v>1425194.8134707031</v>
      </c>
      <c r="AK7" s="53">
        <f>'Temporary Relocation Numbers'!AK7*Assumptions!F$45</f>
        <v>516804.95931223757</v>
      </c>
      <c r="AL7" s="53">
        <f>'Temporary Relocation Numbers'!AL7*Assumptions!G$45</f>
        <v>411945.07867232256</v>
      </c>
      <c r="AM7" s="53">
        <f>'Temporary Relocation Numbers'!AM7*Assumptions!H$45</f>
        <v>223318.97910182457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11492.428639895232</v>
      </c>
      <c r="I8" s="52">
        <f>'Temporary Relocation Numbers'!I8*Assumptions!D$45</f>
        <v>11880.263833253422</v>
      </c>
      <c r="J8" s="52">
        <f>'Temporary Relocation Numbers'!J8*Assumptions!E$45</f>
        <v>8264.6602475778163</v>
      </c>
      <c r="K8" s="52">
        <f>'Temporary Relocation Numbers'!K8*Assumptions!F$45</f>
        <v>5993.5406356658186</v>
      </c>
      <c r="L8" s="52">
        <f>'Temporary Relocation Numbers'!L8*Assumptions!G$45</f>
        <v>6236.5688951449201</v>
      </c>
      <c r="M8" s="52">
        <f>'Temporary Relocation Numbers'!M8*Assumptions!H$45</f>
        <v>2715.7061213697707</v>
      </c>
      <c r="N8" s="53">
        <f>'Temporary Relocation Numbers'!N8*Assumptions!C$45</f>
        <v>1143749.660518737</v>
      </c>
      <c r="O8" s="53">
        <f>'Temporary Relocation Numbers'!O8*Assumptions!D$45</f>
        <v>1982207.3117011115</v>
      </c>
      <c r="P8" s="53">
        <f>'Temporary Relocation Numbers'!P8*Assumptions!E$45</f>
        <v>1599148.546393767</v>
      </c>
      <c r="Q8" s="53">
        <f>'Temporary Relocation Numbers'!Q8*Assumptions!F$45</f>
        <v>525336.12318804557</v>
      </c>
      <c r="R8" s="53">
        <f>'Temporary Relocation Numbers'!R8*Assumptions!G$45</f>
        <v>426377.36141838413</v>
      </c>
      <c r="S8" s="53">
        <f>'Temporary Relocation Numbers'!S8*Assumptions!H$45</f>
        <v>247553.98465307147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10699.171468381826</v>
      </c>
      <c r="AC8" s="52">
        <f>'Temporary Relocation Numbers'!AC8*Assumptions!D$45</f>
        <v>10848.961594273964</v>
      </c>
      <c r="AD8" s="52">
        <f>'Temporary Relocation Numbers'!AD8*Assumptions!E$45</f>
        <v>7467.9613805498202</v>
      </c>
      <c r="AE8" s="52">
        <f>'Temporary Relocation Numbers'!AE8*Assumptions!F$45</f>
        <v>5978.1181609663836</v>
      </c>
      <c r="AF8" s="52">
        <f>'Temporary Relocation Numbers'!AF8*Assumptions!G$45</f>
        <v>6109.1746155688843</v>
      </c>
      <c r="AG8" s="52">
        <f>'Temporary Relocation Numbers'!AG8*Assumptions!H$45</f>
        <v>2483.8771761165499</v>
      </c>
      <c r="AH8" s="53">
        <f>'Temporary Relocation Numbers'!AH8*Assumptions!C$45</f>
        <v>1064803.1080491466</v>
      </c>
      <c r="AI8" s="53">
        <f>'Temporary Relocation Numbers'!AI8*Assumptions!D$45</f>
        <v>1810135.8099759694</v>
      </c>
      <c r="AJ8" s="53">
        <f>'Temporary Relocation Numbers'!AJ8*Assumptions!E$45</f>
        <v>1444993.4091036681</v>
      </c>
      <c r="AK8" s="53">
        <f>'Temporary Relocation Numbers'!AK8*Assumptions!F$45</f>
        <v>523984.33739713009</v>
      </c>
      <c r="AL8" s="53">
        <f>'Temporary Relocation Numbers'!AL8*Assumptions!G$45</f>
        <v>417667.75879895152</v>
      </c>
      <c r="AM8" s="53">
        <f>'Temporary Relocation Numbers'!AM8*Assumptions!H$45</f>
        <v>226421.29334168366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11657.496596077224</v>
      </c>
      <c r="I9" s="52">
        <f>'Temporary Relocation Numbers'!I9*Assumptions!D$45</f>
        <v>12050.902340683468</v>
      </c>
      <c r="J9" s="52">
        <f>'Temporary Relocation Numbers'!J9*Assumptions!E$45</f>
        <v>8383.3671474292878</v>
      </c>
      <c r="K9" s="52">
        <f>'Temporary Relocation Numbers'!K9*Assumptions!F$45</f>
        <v>6079.6270090533053</v>
      </c>
      <c r="L9" s="52">
        <f>'Temporary Relocation Numbers'!L9*Assumptions!G$45</f>
        <v>6326.1459300230017</v>
      </c>
      <c r="M9" s="52">
        <f>'Temporary Relocation Numbers'!M9*Assumptions!H$45</f>
        <v>2754.7123291167795</v>
      </c>
      <c r="N9" s="53">
        <f>'Temporary Relocation Numbers'!N9*Assumptions!C$45</f>
        <v>1159638.4616987009</v>
      </c>
      <c r="O9" s="53">
        <f>'Temporary Relocation Numbers'!O9*Assumptions!D$45</f>
        <v>2009743.8426049156</v>
      </c>
      <c r="P9" s="53">
        <f>'Temporary Relocation Numbers'!P9*Assumptions!E$45</f>
        <v>1621363.6815653525</v>
      </c>
      <c r="Q9" s="53">
        <f>'Temporary Relocation Numbers'!Q9*Assumptions!F$45</f>
        <v>532634.01494016382</v>
      </c>
      <c r="R9" s="53">
        <f>'Temporary Relocation Numbers'!R9*Assumptions!G$45</f>
        <v>432300.53268310096</v>
      </c>
      <c r="S9" s="53">
        <f>'Temporary Relocation Numbers'!S9*Assumptions!H$45</f>
        <v>250992.96800689082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10852.845719705485</v>
      </c>
      <c r="AC9" s="52">
        <f>'Temporary Relocation Numbers'!AC9*Assumptions!D$45</f>
        <v>11004.787309897471</v>
      </c>
      <c r="AD9" s="52">
        <f>'Temporary Relocation Numbers'!AD9*Assumptions!E$45</f>
        <v>7575.2251418103515</v>
      </c>
      <c r="AE9" s="52">
        <f>'Temporary Relocation Numbers'!AE9*Assumptions!F$45</f>
        <v>6063.9830183925642</v>
      </c>
      <c r="AF9" s="52">
        <f>'Temporary Relocation Numbers'!AF9*Assumptions!G$45</f>
        <v>6196.9218619820722</v>
      </c>
      <c r="AG9" s="52">
        <f>'Temporary Relocation Numbers'!AG9*Assumptions!H$45</f>
        <v>2519.5535802706154</v>
      </c>
      <c r="AH9" s="53">
        <f>'Temporary Relocation Numbers'!AH9*Assumptions!C$45</f>
        <v>1079595.1953944904</v>
      </c>
      <c r="AI9" s="53">
        <f>'Temporary Relocation Numbers'!AI9*Assumptions!D$45</f>
        <v>1835281.9490186656</v>
      </c>
      <c r="AJ9" s="53">
        <f>'Temporary Relocation Numbers'!AJ9*Assumptions!E$45</f>
        <v>1465067.0438999338</v>
      </c>
      <c r="AK9" s="53">
        <f>'Temporary Relocation Numbers'!AK9*Assumptions!F$45</f>
        <v>531263.45034090313</v>
      </c>
      <c r="AL9" s="53">
        <f>'Temporary Relocation Numbers'!AL9*Assumptions!G$45</f>
        <v>423469.93755179824</v>
      </c>
      <c r="AM9" s="53">
        <f>'Temporary Relocation Numbers'!AM9*Assumptions!H$45</f>
        <v>229566.7044722843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11824.935454964978</v>
      </c>
      <c r="I10" s="52">
        <f>'Temporary Relocation Numbers'!I10*Assumptions!D$45</f>
        <v>12223.991761714977</v>
      </c>
      <c r="J10" s="52">
        <f>'Temporary Relocation Numbers'!J10*Assumptions!E$45</f>
        <v>8503.7790572449012</v>
      </c>
      <c r="K10" s="52">
        <f>'Temporary Relocation Numbers'!K10*Assumptions!F$45</f>
        <v>6166.9498575284751</v>
      </c>
      <c r="L10" s="52">
        <f>'Temporary Relocation Numbers'!L10*Assumptions!G$45</f>
        <v>6417.0095770290754</v>
      </c>
      <c r="M10" s="52">
        <f>'Temporary Relocation Numbers'!M10*Assumptions!H$45</f>
        <v>2794.2787905049436</v>
      </c>
      <c r="N10" s="53">
        <f>'Temporary Relocation Numbers'!N10*Assumptions!C$45</f>
        <v>1175747.9877554893</v>
      </c>
      <c r="O10" s="53">
        <f>'Temporary Relocation Numbers'!O10*Assumptions!D$45</f>
        <v>2037662.9069247455</v>
      </c>
      <c r="P10" s="53">
        <f>'Temporary Relocation Numbers'!P10*Assumptions!E$45</f>
        <v>1643887.4261102227</v>
      </c>
      <c r="Q10" s="53">
        <f>'Temporary Relocation Numbers'!Q10*Assumptions!F$45</f>
        <v>540033.28792550554</v>
      </c>
      <c r="R10" s="53">
        <f>'Temporary Relocation Numbers'!R10*Assumptions!G$45</f>
        <v>438305.98776728346</v>
      </c>
      <c r="S10" s="53">
        <f>'Temporary Relocation Numbers'!S10*Assumptions!H$45</f>
        <v>254479.72520900605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11008.727223767328</v>
      </c>
      <c r="AC10" s="52">
        <f>'Temporary Relocation Numbers'!AC10*Assumptions!D$45</f>
        <v>11162.851180153431</v>
      </c>
      <c r="AD10" s="52">
        <f>'Temporary Relocation Numbers'!AD10*Assumptions!E$45</f>
        <v>7684.0295530412659</v>
      </c>
      <c r="AE10" s="52">
        <f>'Temporary Relocation Numbers'!AE10*Assumptions!F$45</f>
        <v>6151.0811692302013</v>
      </c>
      <c r="AF10" s="52">
        <f>'Temporary Relocation Numbers'!AF10*Assumptions!G$45</f>
        <v>6285.9294389206771</v>
      </c>
      <c r="AG10" s="52">
        <f>'Temporary Relocation Numbers'!AG10*Assumptions!H$45</f>
        <v>2555.7424114583532</v>
      </c>
      <c r="AH10" s="53">
        <f>'Temporary Relocation Numbers'!AH10*Assumptions!C$45</f>
        <v>1094592.7722302182</v>
      </c>
      <c r="AI10" s="53">
        <f>'Temporary Relocation Numbers'!AI10*Assumptions!D$45</f>
        <v>1860777.414507074</v>
      </c>
      <c r="AJ10" s="53">
        <f>'Temporary Relocation Numbers'!AJ10*Assumptions!E$45</f>
        <v>1485419.5386628928</v>
      </c>
      <c r="AK10" s="53">
        <f>'Temporary Relocation Numbers'!AK10*Assumptions!F$45</f>
        <v>538643.68364547077</v>
      </c>
      <c r="AL10" s="53">
        <f>'Temporary Relocation Numbers'!AL10*Assumptions!G$45</f>
        <v>429352.71931402461</v>
      </c>
      <c r="AM10" s="53">
        <f>'Temporary Relocation Numbers'!AM10*Assumptions!H$45</f>
        <v>232755.81118926065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13475.71420324284</v>
      </c>
      <c r="I11" s="52">
        <f>'Temporary Relocation Numbers'!I11*Assumptions!D$45</f>
        <v>13930.47936972049</v>
      </c>
      <c r="J11" s="52">
        <f>'Temporary Relocation Numbers'!J11*Assumptions!E$45</f>
        <v>9690.9193846668222</v>
      </c>
      <c r="K11" s="52">
        <f>'Temporary Relocation Numbers'!K11*Assumptions!F$45</f>
        <v>7027.8653192047386</v>
      </c>
      <c r="L11" s="52">
        <f>'Temporary Relocation Numbers'!L11*Assumptions!G$45</f>
        <v>7312.8337510889323</v>
      </c>
      <c r="M11" s="52">
        <f>'Temporary Relocation Numbers'!M11*Assumptions!H$45</f>
        <v>3184.364306125442</v>
      </c>
      <c r="N11" s="53">
        <f>'Temporary Relocation Numbers'!N11*Assumptions!C$45</f>
        <v>1339261.5746208851</v>
      </c>
      <c r="O11" s="53">
        <f>'Temporary Relocation Numbers'!O11*Assumptions!D$45</f>
        <v>2321044.6980940304</v>
      </c>
      <c r="P11" s="53">
        <f>'Temporary Relocation Numbers'!P11*Assumptions!E$45</f>
        <v>1872506.0860998882</v>
      </c>
      <c r="Q11" s="53">
        <f>'Temporary Relocation Numbers'!Q11*Assumptions!F$45</f>
        <v>615136.78021723626</v>
      </c>
      <c r="R11" s="53">
        <f>'Temporary Relocation Numbers'!R11*Assumptions!G$45</f>
        <v>499262.06419759511</v>
      </c>
      <c r="S11" s="53">
        <f>'Temporary Relocation Numbers'!S11*Assumptions!H$45</f>
        <v>289870.72148268903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12545.562077183182</v>
      </c>
      <c r="AC11" s="52">
        <f>'Temporary Relocation Numbers'!AC11*Assumptions!D$45</f>
        <v>12721.201969345146</v>
      </c>
      <c r="AD11" s="52">
        <f>'Temporary Relocation Numbers'!AD11*Assumptions!E$45</f>
        <v>8756.731618571237</v>
      </c>
      <c r="AE11" s="52">
        <f>'Temporary Relocation Numbers'!AE11*Assumptions!F$45</f>
        <v>7009.7813381883279</v>
      </c>
      <c r="AF11" s="52">
        <f>'Temporary Relocation Numbers'!AF11*Assumptions!G$45</f>
        <v>7163.4546288436004</v>
      </c>
      <c r="AG11" s="52">
        <f>'Temporary Relocation Numbers'!AG11*Assumptions!H$45</f>
        <v>2912.5278903284666</v>
      </c>
      <c r="AH11" s="53">
        <f>'Temporary Relocation Numbers'!AH11*Assumptions!C$45</f>
        <v>1246819.9435358441</v>
      </c>
      <c r="AI11" s="53">
        <f>'Temporary Relocation Numbers'!AI11*Assumptions!D$45</f>
        <v>2119559.3920846051</v>
      </c>
      <c r="AJ11" s="53">
        <f>'Temporary Relocation Numbers'!AJ11*Assumptions!E$45</f>
        <v>1691999.7576351424</v>
      </c>
      <c r="AK11" s="53">
        <f>'Temporary Relocation Numbers'!AK11*Assumptions!F$45</f>
        <v>613553.92093483836</v>
      </c>
      <c r="AL11" s="53">
        <f>'Temporary Relocation Numbers'!AL11*Assumptions!G$45</f>
        <v>489063.64707794919</v>
      </c>
      <c r="AM11" s="53">
        <f>'Temporary Relocation Numbers'!AM11*Assumptions!H$45</f>
        <v>265125.61998134298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13669.268470258261</v>
      </c>
      <c r="I12" s="52">
        <f>'Temporary Relocation Numbers'!I12*Assumptions!D$45</f>
        <v>14130.565516021428</v>
      </c>
      <c r="J12" s="52">
        <f>'Temporary Relocation Numbers'!J12*Assumptions!E$45</f>
        <v>9830.1119179837842</v>
      </c>
      <c r="K12" s="52">
        <f>'Temporary Relocation Numbers'!K12*Assumptions!F$45</f>
        <v>7128.8078963495127</v>
      </c>
      <c r="L12" s="52">
        <f>'Temporary Relocation Numbers'!L12*Assumptions!G$45</f>
        <v>7417.8693844624149</v>
      </c>
      <c r="M12" s="52">
        <f>'Temporary Relocation Numbers'!M12*Assumptions!H$45</f>
        <v>3230.101941243428</v>
      </c>
      <c r="N12" s="53">
        <f>'Temporary Relocation Numbers'!N12*Assumptions!C$45</f>
        <v>1357866.3984050215</v>
      </c>
      <c r="O12" s="53">
        <f>'Temporary Relocation Numbers'!O12*Assumptions!D$45</f>
        <v>2353288.307872328</v>
      </c>
      <c r="P12" s="53">
        <f>'Temporary Relocation Numbers'!P12*Assumptions!E$45</f>
        <v>1898518.6637970211</v>
      </c>
      <c r="Q12" s="53">
        <f>'Temporary Relocation Numbers'!Q12*Assumptions!F$45</f>
        <v>623682.16941973194</v>
      </c>
      <c r="R12" s="53">
        <f>'Temporary Relocation Numbers'!R12*Assumptions!G$45</f>
        <v>506197.73897728091</v>
      </c>
      <c r="S12" s="53">
        <f>'Temporary Relocation Numbers'!S12*Assumptions!H$45</f>
        <v>293897.56268799462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12725.756390859064</v>
      </c>
      <c r="AC12" s="52">
        <f>'Temporary Relocation Numbers'!AC12*Assumptions!D$45</f>
        <v>12903.919032470392</v>
      </c>
      <c r="AD12" s="52">
        <f>'Temporary Relocation Numbers'!AD12*Assumptions!E$45</f>
        <v>8882.506233877004</v>
      </c>
      <c r="AE12" s="52">
        <f>'Temporary Relocation Numbers'!AE12*Assumptions!F$45</f>
        <v>7110.4641716462311</v>
      </c>
      <c r="AF12" s="52">
        <f>'Temporary Relocation Numbers'!AF12*Assumptions!G$45</f>
        <v>7266.3447012414235</v>
      </c>
      <c r="AG12" s="52">
        <f>'Temporary Relocation Numbers'!AG12*Assumptions!H$45</f>
        <v>2954.3610868828164</v>
      </c>
      <c r="AH12" s="53">
        <f>'Temporary Relocation Numbers'!AH12*Assumptions!C$45</f>
        <v>1264140.5818484887</v>
      </c>
      <c r="AI12" s="53">
        <f>'Temporary Relocation Numbers'!AI12*Assumptions!D$45</f>
        <v>2149003.997781523</v>
      </c>
      <c r="AJ12" s="53">
        <f>'Temporary Relocation Numbers'!AJ12*Assumptions!E$45</f>
        <v>1715504.7681051944</v>
      </c>
      <c r="AK12" s="53">
        <f>'Temporary Relocation Numbers'!AK12*Assumptions!F$45</f>
        <v>622077.32129020954</v>
      </c>
      <c r="AL12" s="53">
        <f>'Temporary Relocation Numbers'!AL12*Assumptions!G$45</f>
        <v>495857.64695485</v>
      </c>
      <c r="AM12" s="53">
        <f>'Temporary Relocation Numbers'!AM12*Assumptions!H$45</f>
        <v>268808.70589516754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13865.602794324079</v>
      </c>
      <c r="I13" s="52">
        <f>'Temporary Relocation Numbers'!I13*Assumptions!D$45</f>
        <v>14333.525538007407</v>
      </c>
      <c r="J13" s="52">
        <f>'Temporary Relocation Numbers'!J13*Assumptions!E$45</f>
        <v>9971.3037003463851</v>
      </c>
      <c r="K13" s="52">
        <f>'Temporary Relocation Numbers'!K13*Assumptions!F$45</f>
        <v>7231.2003310851533</v>
      </c>
      <c r="L13" s="52">
        <f>'Temporary Relocation Numbers'!L13*Assumptions!G$45</f>
        <v>7524.4136647782025</v>
      </c>
      <c r="M13" s="52">
        <f>'Temporary Relocation Numbers'!M13*Assumptions!H$45</f>
        <v>3276.4965147846219</v>
      </c>
      <c r="N13" s="53">
        <f>'Temporary Relocation Numbers'!N13*Assumptions!C$45</f>
        <v>1376729.6776504342</v>
      </c>
      <c r="O13" s="53">
        <f>'Temporary Relocation Numbers'!O13*Assumptions!D$45</f>
        <v>2385979.8411104311</v>
      </c>
      <c r="P13" s="53">
        <f>'Temporary Relocation Numbers'!P13*Assumptions!E$45</f>
        <v>1924892.6043775503</v>
      </c>
      <c r="Q13" s="53">
        <f>'Temporary Relocation Numbers'!Q13*Assumptions!F$45</f>
        <v>632346.26990558859</v>
      </c>
      <c r="R13" s="53">
        <f>'Temporary Relocation Numbers'!R13*Assumptions!G$45</f>
        <v>513229.76312556298</v>
      </c>
      <c r="S13" s="53">
        <f>'Temporary Relocation Numbers'!S13*Assumptions!H$45</f>
        <v>297980.34417595377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12908.538870013806</v>
      </c>
      <c r="AC13" s="52">
        <f>'Temporary Relocation Numbers'!AC13*Assumptions!D$45</f>
        <v>13089.260495808576</v>
      </c>
      <c r="AD13" s="52">
        <f>'Temporary Relocation Numbers'!AD13*Assumptions!E$45</f>
        <v>9010.0873740991847</v>
      </c>
      <c r="AE13" s="52">
        <f>'Temporary Relocation Numbers'!AE13*Assumptions!F$45</f>
        <v>7212.5931319466226</v>
      </c>
      <c r="AF13" s="52">
        <f>'Temporary Relocation Numbers'!AF13*Assumptions!G$45</f>
        <v>7370.7126034778585</v>
      </c>
      <c r="AG13" s="52">
        <f>'Temporary Relocation Numbers'!AG13*Assumptions!H$45</f>
        <v>2996.7951416606238</v>
      </c>
      <c r="AH13" s="53">
        <f>'Temporary Relocation Numbers'!AH13*Assumptions!C$45</f>
        <v>1281701.835907707</v>
      </c>
      <c r="AI13" s="53">
        <f>'Temporary Relocation Numbers'!AI13*Assumptions!D$45</f>
        <v>2178857.6435873825</v>
      </c>
      <c r="AJ13" s="53">
        <f>'Temporary Relocation Numbers'!AJ13*Assumptions!E$45</f>
        <v>1739336.3067054695</v>
      </c>
      <c r="AK13" s="53">
        <f>'Temporary Relocation Numbers'!AK13*Assumptions!F$45</f>
        <v>630719.12746312842</v>
      </c>
      <c r="AL13" s="53">
        <f>'Temporary Relocation Numbers'!AL13*Assumptions!G$45</f>
        <v>502746.02807354426</v>
      </c>
      <c r="AM13" s="53">
        <f>'Temporary Relocation Numbers'!AM13*Assumptions!H$45</f>
        <v>272542.95669396082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14064.75710593278</v>
      </c>
      <c r="I14" s="52">
        <f>'Temporary Relocation Numbers'!I14*Assumptions!D$45</f>
        <v>14539.400713705938</v>
      </c>
      <c r="J14" s="52">
        <f>'Temporary Relocation Numbers'!J14*Assumptions!E$45</f>
        <v>10114.523447352021</v>
      </c>
      <c r="K14" s="52">
        <f>'Temporary Relocation Numbers'!K14*Assumptions!F$45</f>
        <v>7335.063447994241</v>
      </c>
      <c r="L14" s="52">
        <f>'Temporary Relocation Numbers'!L14*Assumptions!G$45</f>
        <v>7632.4882610216055</v>
      </c>
      <c r="M14" s="52">
        <f>'Temporary Relocation Numbers'!M14*Assumptions!H$45</f>
        <v>3323.5574624815608</v>
      </c>
      <c r="N14" s="53">
        <f>'Temporary Relocation Numbers'!N14*Assumptions!C$45</f>
        <v>1395855.002782179</v>
      </c>
      <c r="O14" s="53">
        <f>'Temporary Relocation Numbers'!O14*Assumptions!D$45</f>
        <v>2419125.5202948172</v>
      </c>
      <c r="P14" s="53">
        <f>'Temporary Relocation Numbers'!P14*Assumptions!E$45</f>
        <v>1951632.9278412238</v>
      </c>
      <c r="Q14" s="53">
        <f>'Temporary Relocation Numbers'!Q14*Assumptions!F$45</f>
        <v>641130.73079440289</v>
      </c>
      <c r="R14" s="53">
        <f>'Temporary Relocation Numbers'!R14*Assumptions!G$45</f>
        <v>520359.47511362477</v>
      </c>
      <c r="S14" s="53">
        <f>'Temporary Relocation Numbers'!S14*Assumptions!H$45</f>
        <v>302119.84306070238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13093.946688964461</v>
      </c>
      <c r="AC14" s="52">
        <f>'Temporary Relocation Numbers'!AC14*Assumptions!D$45</f>
        <v>13277.264054123167</v>
      </c>
      <c r="AD14" s="52">
        <f>'Temporary Relocation Numbers'!AD14*Assumptions!E$45</f>
        <v>9139.5009867015488</v>
      </c>
      <c r="AE14" s="52">
        <f>'Temporary Relocation Numbers'!AE14*Assumptions!F$45</f>
        <v>7316.1889900866281</v>
      </c>
      <c r="AF14" s="52">
        <f>'Temporary Relocation Numbers'!AF14*Assumptions!G$45</f>
        <v>7476.5795619062401</v>
      </c>
      <c r="AG14" s="52">
        <f>'Temporary Relocation Numbers'!AG14*Assumptions!H$45</f>
        <v>3039.8386849037647</v>
      </c>
      <c r="AH14" s="53">
        <f>'Temporary Relocation Numbers'!AH14*Assumptions!C$45</f>
        <v>1299507.0483118761</v>
      </c>
      <c r="AI14" s="53">
        <f>'Temporary Relocation Numbers'!AI14*Assumptions!D$45</f>
        <v>2209126.0118268998</v>
      </c>
      <c r="AJ14" s="53">
        <f>'Temporary Relocation Numbers'!AJ14*Assumptions!E$45</f>
        <v>1763498.9095164738</v>
      </c>
      <c r="AK14" s="53">
        <f>'Temporary Relocation Numbers'!AK14*Assumptions!F$45</f>
        <v>639480.98432970594</v>
      </c>
      <c r="AL14" s="53">
        <f>'Temporary Relocation Numbers'!AL14*Assumptions!G$45</f>
        <v>509730.10156428895</v>
      </c>
      <c r="AM14" s="53">
        <f>'Temporary Relocation Numbers'!AM14*Assumptions!H$45</f>
        <v>276329.08315274015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14266.771909106155</v>
      </c>
      <c r="I15" s="52">
        <f>'Temporary Relocation Numbers'!I15*Assumptions!D$45</f>
        <v>14748.232914028771</v>
      </c>
      <c r="J15" s="52">
        <f>'Temporary Relocation Numbers'!J15*Assumptions!E$45</f>
        <v>10259.800287045715</v>
      </c>
      <c r="K15" s="52">
        <f>'Temporary Relocation Numbers'!K15*Assumptions!F$45</f>
        <v>7440.4183707668308</v>
      </c>
      <c r="L15" s="52">
        <f>'Temporary Relocation Numbers'!L15*Assumptions!G$45</f>
        <v>7742.1151534137243</v>
      </c>
      <c r="M15" s="52">
        <f>'Temporary Relocation Numbers'!M15*Assumptions!H$45</f>
        <v>3371.2943555940201</v>
      </c>
      <c r="N15" s="53">
        <f>'Temporary Relocation Numbers'!N15*Assumptions!C$45</f>
        <v>1415246.0141029651</v>
      </c>
      <c r="O15" s="53">
        <f>'Temporary Relocation Numbers'!O15*Assumptions!D$45</f>
        <v>2452731.6543538286</v>
      </c>
      <c r="P15" s="53">
        <f>'Temporary Relocation Numbers'!P15*Assumptions!E$45</f>
        <v>1978744.7239248843</v>
      </c>
      <c r="Q15" s="53">
        <f>'Temporary Relocation Numbers'!Q15*Assumptions!F$45</f>
        <v>650037.2241150979</v>
      </c>
      <c r="R15" s="53">
        <f>'Temporary Relocation Numbers'!R15*Assumptions!G$45</f>
        <v>527588.23200649314</v>
      </c>
      <c r="S15" s="53">
        <f>'Temporary Relocation Numbers'!S15*Assumptions!H$45</f>
        <v>306316.84725193097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13282.017555969909</v>
      </c>
      <c r="AC15" s="52">
        <f>'Temporary Relocation Numbers'!AC15*Assumptions!D$45</f>
        <v>13467.967943594764</v>
      </c>
      <c r="AD15" s="52">
        <f>'Temporary Relocation Numbers'!AD15*Assumptions!E$45</f>
        <v>9270.7733918362665</v>
      </c>
      <c r="AE15" s="52">
        <f>'Temporary Relocation Numbers'!AE15*Assumptions!F$45</f>
        <v>7421.2728154011875</v>
      </c>
      <c r="AF15" s="52">
        <f>'Temporary Relocation Numbers'!AF15*Assumptions!G$45</f>
        <v>7583.9671077580952</v>
      </c>
      <c r="AG15" s="52">
        <f>'Temporary Relocation Numbers'!AG15*Assumptions!H$45</f>
        <v>3083.5004708119345</v>
      </c>
      <c r="AH15" s="53">
        <f>'Temporary Relocation Numbers'!AH15*Assumptions!C$45</f>
        <v>1317559.6080942543</v>
      </c>
      <c r="AI15" s="53">
        <f>'Temporary Relocation Numbers'!AI15*Assumptions!D$45</f>
        <v>2239814.8637628076</v>
      </c>
      <c r="AJ15" s="53">
        <f>'Temporary Relocation Numbers'!AJ15*Assumptions!E$45</f>
        <v>1787997.1756332763</v>
      </c>
      <c r="AK15" s="53">
        <f>'Temporary Relocation Numbers'!AK15*Assumptions!F$45</f>
        <v>648364.55961642915</v>
      </c>
      <c r="AL15" s="53">
        <f>'Temporary Relocation Numbers'!AL15*Assumptions!G$45</f>
        <v>516811.19677136815</v>
      </c>
      <c r="AM15" s="53">
        <f>'Temporary Relocation Numbers'!AM15*Assumptions!H$45</f>
        <v>280167.80592050409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14471.688289633039</v>
      </c>
      <c r="I16" s="52">
        <f>'Temporary Relocation Numbers'!I16*Assumptions!D$45</f>
        <v>14960.06461128758</v>
      </c>
      <c r="J16" s="52">
        <f>'Temporary Relocation Numbers'!J16*Assumptions!E$45</f>
        <v>10407.163765844176</v>
      </c>
      <c r="K16" s="52">
        <f>'Temporary Relocation Numbers'!K16*Assumptions!F$45</f>
        <v>7547.2865264965867</v>
      </c>
      <c r="L16" s="52">
        <f>'Temporary Relocation Numbers'!L16*Assumptions!G$45</f>
        <v>7853.3166378817878</v>
      </c>
      <c r="M16" s="52">
        <f>'Temporary Relocation Numbers'!M16*Assumptions!H$45</f>
        <v>3419.7169028556109</v>
      </c>
      <c r="N16" s="53">
        <f>'Temporary Relocation Numbers'!N16*Assumptions!C$45</f>
        <v>1434906.4024860484</v>
      </c>
      <c r="O16" s="53">
        <f>'Temporary Relocation Numbers'!O16*Assumptions!D$45</f>
        <v>2486804.6398585029</v>
      </c>
      <c r="P16" s="53">
        <f>'Temporary Relocation Numbers'!P16*Assumptions!E$45</f>
        <v>2006233.1530712461</v>
      </c>
      <c r="Q16" s="53">
        <f>'Temporary Relocation Numbers'!Q16*Assumptions!F$45</f>
        <v>659067.44512417447</v>
      </c>
      <c r="R16" s="53">
        <f>'Temporary Relocation Numbers'!R16*Assumptions!G$45</f>
        <v>534917.40972134203</v>
      </c>
      <c r="S16" s="53">
        <f>'Temporary Relocation Numbers'!S16*Assumptions!H$45</f>
        <v>310572.15560485487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13472.789720899991</v>
      </c>
      <c r="AC16" s="52">
        <f>'Temporary Relocation Numbers'!AC16*Assumptions!D$45</f>
        <v>13661.410949597546</v>
      </c>
      <c r="AD16" s="52">
        <f>'Temporary Relocation Numbers'!AD16*Assumptions!E$45</f>
        <v>9403.9312876968906</v>
      </c>
      <c r="AE16" s="52">
        <f>'Temporary Relocation Numbers'!AE16*Assumptions!F$45</f>
        <v>7527.8659798481449</v>
      </c>
      <c r="AF16" s="52">
        <f>'Temporary Relocation Numbers'!AF16*Assumptions!G$45</f>
        <v>7692.8970815221546</v>
      </c>
      <c r="AG16" s="52">
        <f>'Temporary Relocation Numbers'!AG16*Assumptions!H$45</f>
        <v>3127.7893793230751</v>
      </c>
      <c r="AH16" s="53">
        <f>'Temporary Relocation Numbers'!AH16*Assumptions!C$45</f>
        <v>1335862.9513680488</v>
      </c>
      <c r="AI16" s="53">
        <f>'Temporary Relocation Numbers'!AI16*Assumptions!D$45</f>
        <v>2270930.0406924472</v>
      </c>
      <c r="AJ16" s="53">
        <f>'Temporary Relocation Numbers'!AJ16*Assumptions!E$45</f>
        <v>1812835.7680408927</v>
      </c>
      <c r="AK16" s="53">
        <f>'Temporary Relocation Numbers'!AK16*Assumptions!F$45</f>
        <v>657371.54421759455</v>
      </c>
      <c r="AL16" s="53">
        <f>'Temporary Relocation Numbers'!AL16*Assumptions!G$45</f>
        <v>523990.6615061207</v>
      </c>
      <c r="AM16" s="53">
        <f>'Temporary Relocation Numbers'!AM16*Assumptions!H$45</f>
        <v>284059.85565740074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14679.547923425325</v>
      </c>
      <c r="I17" s="52">
        <f>'Temporary Relocation Numbers'!I17*Assumptions!D$45</f>
        <v>15174.938887831997</v>
      </c>
      <c r="J17" s="52">
        <f>'Temporary Relocation Numbers'!J17*Assumptions!E$45</f>
        <v>10556.643854544978</v>
      </c>
      <c r="K17" s="52">
        <f>'Temporary Relocation Numbers'!K17*Assumptions!F$45</f>
        <v>7655.6896500386292</v>
      </c>
      <c r="L17" s="52">
        <f>'Temporary Relocation Numbers'!L17*Assumptions!G$45</f>
        <v>7966.1153305937078</v>
      </c>
      <c r="M17" s="52">
        <f>'Temporary Relocation Numbers'!M17*Assumptions!H$45</f>
        <v>3468.834952448351</v>
      </c>
      <c r="N17" s="53">
        <f>'Temporary Relocation Numbers'!N17*Assumptions!C$45</f>
        <v>1454839.9100777516</v>
      </c>
      <c r="O17" s="53">
        <f>'Temporary Relocation Numbers'!O17*Assumptions!D$45</f>
        <v>2521350.9622401013</v>
      </c>
      <c r="P17" s="53">
        <f>'Temporary Relocation Numbers'!P17*Assumptions!E$45</f>
        <v>2034103.4474111309</v>
      </c>
      <c r="Q17" s="53">
        <f>'Temporary Relocation Numbers'!Q17*Assumptions!F$45</f>
        <v>668223.11262838612</v>
      </c>
      <c r="R17" s="53">
        <f>'Temporary Relocation Numbers'!R17*Assumptions!G$45</f>
        <v>542348.40328938293</v>
      </c>
      <c r="S17" s="53">
        <f>'Temporary Relocation Numbers'!S17*Assumptions!H$45</f>
        <v>314886.57807226822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13666.301983014766</v>
      </c>
      <c r="AC17" s="52">
        <f>'Temporary Relocation Numbers'!AC17*Assumptions!D$45</f>
        <v>13857.632414587468</v>
      </c>
      <c r="AD17" s="52">
        <f>'Temporary Relocation Numbers'!AD17*Assumptions!E$45</f>
        <v>9539.0017559482512</v>
      </c>
      <c r="AE17" s="52">
        <f>'Temporary Relocation Numbers'!AE17*Assumptions!F$45</f>
        <v>7635.9901623548631</v>
      </c>
      <c r="AF17" s="52">
        <f>'Temporary Relocation Numbers'!AF17*Assumptions!G$45</f>
        <v>7803.3916373862721</v>
      </c>
      <c r="AG17" s="52">
        <f>'Temporary Relocation Numbers'!AG17*Assumptions!H$45</f>
        <v>3172.7144179193829</v>
      </c>
      <c r="AH17" s="53">
        <f>'Temporary Relocation Numbers'!AH17*Assumptions!C$45</f>
        <v>1354420.5619804447</v>
      </c>
      <c r="AI17" s="53">
        <f>'Temporary Relocation Numbers'!AI17*Assumptions!D$45</f>
        <v>2302477.465059598</v>
      </c>
      <c r="AJ17" s="53">
        <f>'Temporary Relocation Numbers'!AJ17*Assumptions!E$45</f>
        <v>1838019.4145018358</v>
      </c>
      <c r="AK17" s="53">
        <f>'Temporary Relocation Numbers'!AK17*Assumptions!F$45</f>
        <v>666503.65251715179</v>
      </c>
      <c r="AL17" s="53">
        <f>'Temporary Relocation Numbers'!AL17*Assumptions!G$45</f>
        <v>531269.86230348086</v>
      </c>
      <c r="AM17" s="53">
        <f>'Temporary Relocation Numbers'!AM17*Assumptions!H$45</f>
        <v>288005.97317380091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14890.393084994023</v>
      </c>
      <c r="I18" s="52">
        <f>'Temporary Relocation Numbers'!I18*Assumptions!D$45</f>
        <v>15392.899444811701</v>
      </c>
      <c r="J18" s="52">
        <f>'Temporary Relocation Numbers'!J18*Assumptions!E$45</f>
        <v>10708.270954422</v>
      </c>
      <c r="K18" s="52">
        <f>'Temporary Relocation Numbers'!K18*Assumptions!F$45</f>
        <v>7765.6497884299715</v>
      </c>
      <c r="L18" s="52">
        <f>'Temporary Relocation Numbers'!L18*Assumptions!G$45</f>
        <v>8080.5341725577427</v>
      </c>
      <c r="M18" s="52">
        <f>'Temporary Relocation Numbers'!M18*Assumptions!H$45</f>
        <v>3518.65849400558</v>
      </c>
      <c r="N18" s="53">
        <f>'Temporary Relocation Numbers'!N18*Assumptions!C$45</f>
        <v>1475050.3310097393</v>
      </c>
      <c r="O18" s="53">
        <f>'Temporary Relocation Numbers'!O18*Assumptions!D$45</f>
        <v>2556377.1970245326</v>
      </c>
      <c r="P18" s="53">
        <f>'Temporary Relocation Numbers'!P18*Assumptions!E$45</f>
        <v>2062360.9117593488</v>
      </c>
      <c r="Q18" s="53">
        <f>'Temporary Relocation Numbers'!Q18*Assumptions!F$45</f>
        <v>677505.96931189636</v>
      </c>
      <c r="R18" s="53">
        <f>'Temporary Relocation Numbers'!R18*Assumptions!G$45</f>
        <v>549882.62712139485</v>
      </c>
      <c r="S18" s="53">
        <f>'Temporary Relocation Numbers'!S18*Assumptions!H$45</f>
        <v>319260.93585870916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13862.593698855491</v>
      </c>
      <c r="AC18" s="52">
        <f>'Temporary Relocation Numbers'!AC18*Assumptions!D$45</f>
        <v>14056.672246103717</v>
      </c>
      <c r="AD18" s="52">
        <f>'Temporary Relocation Numbers'!AD18*Assumptions!E$45</f>
        <v>9676.0122672343296</v>
      </c>
      <c r="AE18" s="52">
        <f>'Temporary Relocation Numbers'!AE18*Assumptions!F$45</f>
        <v>7745.6673532273071</v>
      </c>
      <c r="AF18" s="52">
        <f>'Temporary Relocation Numbers'!AF18*Assumptions!G$45</f>
        <v>7915.4732477431535</v>
      </c>
      <c r="AG18" s="52">
        <f>'Temporary Relocation Numbers'!AG18*Assumptions!H$45</f>
        <v>3218.2847234592459</v>
      </c>
      <c r="AH18" s="53">
        <f>'Temporary Relocation Numbers'!AH18*Assumptions!C$45</f>
        <v>1373235.9721757155</v>
      </c>
      <c r="AI18" s="53">
        <f>'Temporary Relocation Numbers'!AI18*Assumptions!D$45</f>
        <v>2334463.1415817547</v>
      </c>
      <c r="AJ18" s="53">
        <f>'Temporary Relocation Numbers'!AJ18*Assumptions!E$45</f>
        <v>1863552.9084560012</v>
      </c>
      <c r="AK18" s="53">
        <f>'Temporary Relocation Numbers'!AK18*Assumptions!F$45</f>
        <v>675762.62271501997</v>
      </c>
      <c r="AL18" s="53">
        <f>'Temporary Relocation Numbers'!AL18*Assumptions!G$45</f>
        <v>538650.18468208471</v>
      </c>
      <c r="AM18" s="53">
        <f>'Temporary Relocation Numbers'!AM18*Assumptions!H$45</f>
        <v>292006.90957130335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15104.266656047048</v>
      </c>
      <c r="I19" s="52">
        <f>'Temporary Relocation Numbers'!I19*Assumptions!D$45</f>
        <v>15613.99061106437</v>
      </c>
      <c r="J19" s="52">
        <f>'Temporary Relocation Numbers'!J19*Assumptions!E$45</f>
        <v>10862.075903408444</v>
      </c>
      <c r="K19" s="52">
        <f>'Temporary Relocation Numbers'!K19*Assumptions!F$45</f>
        <v>7877.1893053734475</v>
      </c>
      <c r="L19" s="52">
        <f>'Temporary Relocation Numbers'!L19*Assumptions!G$45</f>
        <v>8196.5964342882635</v>
      </c>
      <c r="M19" s="52">
        <f>'Temporary Relocation Numbers'!M19*Assumptions!H$45</f>
        <v>3569.1976606436606</v>
      </c>
      <c r="N19" s="53">
        <f>'Temporary Relocation Numbers'!N19*Assumptions!C$45</f>
        <v>1495541.5121211936</v>
      </c>
      <c r="O19" s="53">
        <f>'Temporary Relocation Numbers'!O19*Assumptions!D$45</f>
        <v>2591890.0110839433</v>
      </c>
      <c r="P19" s="53">
        <f>'Temporary Relocation Numbers'!P19*Assumptions!E$45</f>
        <v>2091010.9246244119</v>
      </c>
      <c r="Q19" s="53">
        <f>'Temporary Relocation Numbers'!Q19*Assumptions!F$45</f>
        <v>686917.78206797922</v>
      </c>
      <c r="R19" s="53">
        <f>'Temporary Relocation Numbers'!R19*Assumptions!G$45</f>
        <v>557521.5152769424</v>
      </c>
      <c r="S19" s="53">
        <f>'Temporary Relocation Numbers'!S19*Assumptions!H$45</f>
        <v>323696.06157676852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14061.704790248994</v>
      </c>
      <c r="AC19" s="52">
        <f>'Temporary Relocation Numbers'!AC19*Assumptions!D$45</f>
        <v>14258.570924885129</v>
      </c>
      <c r="AD19" s="52">
        <f>'Temporary Relocation Numbers'!AD19*Assumptions!E$45</f>
        <v>9814.990686765228</v>
      </c>
      <c r="AE19" s="52">
        <f>'Temporary Relocation Numbers'!AE19*Assumptions!F$45</f>
        <v>7856.9198586224138</v>
      </c>
      <c r="AF19" s="52">
        <f>'Temporary Relocation Numbers'!AF19*Assumptions!G$45</f>
        <v>8029.1647077607922</v>
      </c>
      <c r="AG19" s="52">
        <f>'Temporary Relocation Numbers'!AG19*Assumptions!H$45</f>
        <v>3264.5095640355021</v>
      </c>
      <c r="AH19" s="53">
        <f>'Temporary Relocation Numbers'!AH19*Assumptions!C$45</f>
        <v>1392312.7632675518</v>
      </c>
      <c r="AI19" s="53">
        <f>'Temporary Relocation Numbers'!AI19*Assumptions!D$45</f>
        <v>2366893.1583930589</v>
      </c>
      <c r="AJ19" s="53">
        <f>'Temporary Relocation Numbers'!AJ19*Assumptions!E$45</f>
        <v>1889441.1099330371</v>
      </c>
      <c r="AK19" s="53">
        <f>'Temporary Relocation Numbers'!AK19*Assumptions!F$45</f>
        <v>685150.21715793351</v>
      </c>
      <c r="AL19" s="53">
        <f>'Temporary Relocation Numbers'!AL19*Assumptions!G$45</f>
        <v>546133.03340798756</v>
      </c>
      <c r="AM19" s="53">
        <f>'Temporary Relocation Numbers'!AM19*Assumptions!H$45</f>
        <v>296063.42638569948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15321.212134210506</v>
      </c>
      <c r="I20" s="52">
        <f>'Temporary Relocation Numbers'!I20*Assumptions!D$45</f>
        <v>15838.257352131273</v>
      </c>
      <c r="J20" s="52">
        <f>'Temporary Relocation Numbers'!J20*Assumptions!E$45</f>
        <v>11018.089982368665</v>
      </c>
      <c r="K20" s="52">
        <f>'Temporary Relocation Numbers'!K20*Assumptions!F$45</f>
        <v>7990.3308857860366</v>
      </c>
      <c r="L20" s="52">
        <f>'Temporary Relocation Numbers'!L20*Assumptions!G$45</f>
        <v>8314.3257205384962</v>
      </c>
      <c r="M20" s="52">
        <f>'Temporary Relocation Numbers'!M20*Assumptions!H$45</f>
        <v>3620.4627310228466</v>
      </c>
      <c r="N20" s="53">
        <f>'Temporary Relocation Numbers'!N20*Assumptions!C$45</f>
        <v>1516317.3536910166</v>
      </c>
      <c r="O20" s="53">
        <f>'Temporary Relocation Numbers'!O20*Assumptions!D$45</f>
        <v>2627896.1639056811</v>
      </c>
      <c r="P20" s="53">
        <f>'Temporary Relocation Numbers'!P20*Assumptions!E$45</f>
        <v>2120058.9392322777</v>
      </c>
      <c r="Q20" s="53">
        <f>'Temporary Relocation Numbers'!Q20*Assumptions!F$45</f>
        <v>696460.34233532788</v>
      </c>
      <c r="R20" s="53">
        <f>'Temporary Relocation Numbers'!R20*Assumptions!G$45</f>
        <v>565266.52173733327</v>
      </c>
      <c r="S20" s="53">
        <f>'Temporary Relocation Numbers'!S20*Assumptions!H$45</f>
        <v>328192.79940556746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14263.675752426934</v>
      </c>
      <c r="AC20" s="52">
        <f>'Temporary Relocation Numbers'!AC20*Assumptions!D$45</f>
        <v>14463.369513103142</v>
      </c>
      <c r="AD20" s="52">
        <f>'Temporary Relocation Numbers'!AD20*Assumptions!E$45</f>
        <v>9955.9652799844043</v>
      </c>
      <c r="AE20" s="52">
        <f>'Temporary Relocation Numbers'!AE20*Assumptions!F$45</f>
        <v>7969.770305084734</v>
      </c>
      <c r="AF20" s="52">
        <f>'Temporary Relocation Numbers'!AF20*Assumptions!G$45</f>
        <v>8144.4891400185452</v>
      </c>
      <c r="AG20" s="52">
        <f>'Temporary Relocation Numbers'!AG20*Assumptions!H$45</f>
        <v>3311.3983408603826</v>
      </c>
      <c r="AH20" s="53">
        <f>'Temporary Relocation Numbers'!AH20*Assumptions!C$45</f>
        <v>1411654.5663207227</v>
      </c>
      <c r="AI20" s="53">
        <f>'Temporary Relocation Numbers'!AI20*Assumptions!D$45</f>
        <v>2399773.6882031118</v>
      </c>
      <c r="AJ20" s="53">
        <f>'Temporary Relocation Numbers'!AJ20*Assumptions!E$45</f>
        <v>1915688.9464774092</v>
      </c>
      <c r="AK20" s="53">
        <f>'Temporary Relocation Numbers'!AK20*Assumptions!F$45</f>
        <v>694668.22267488751</v>
      </c>
      <c r="AL20" s="53">
        <f>'Temporary Relocation Numbers'!AL20*Assumptions!G$45</f>
        <v>553719.83276204765</v>
      </c>
      <c r="AM20" s="53">
        <f>'Temporary Relocation Numbers'!AM20*Assumptions!H$45</f>
        <v>300176.29573192325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17268.695156599231</v>
      </c>
      <c r="I21" s="52">
        <f>'Temporary Relocation Numbers'!I21*Assumptions!D$45</f>
        <v>17851.462118654043</v>
      </c>
      <c r="J21" s="52">
        <f>'Temporary Relocation Numbers'!J21*Assumptions!E$45</f>
        <v>12418.602095369308</v>
      </c>
      <c r="K21" s="52">
        <f>'Temporary Relocation Numbers'!K21*Assumptions!F$45</f>
        <v>9005.9837993430901</v>
      </c>
      <c r="L21" s="52">
        <f>'Temporary Relocation Numbers'!L21*Assumptions!G$45</f>
        <v>9371.1616967993905</v>
      </c>
      <c r="M21" s="52">
        <f>'Temporary Relocation Numbers'!M21*Assumptions!H$45</f>
        <v>4080.6606344324937</v>
      </c>
      <c r="N21" s="53">
        <f>'Temporary Relocation Numbers'!N21*Assumptions!C$45</f>
        <v>1708262.6836817793</v>
      </c>
      <c r="O21" s="53">
        <f>'Temporary Relocation Numbers'!O21*Assumptions!D$45</f>
        <v>2960552.3820347539</v>
      </c>
      <c r="P21" s="53">
        <f>'Temporary Relocation Numbers'!P21*Assumptions!E$45</f>
        <v>2388429.8127174657</v>
      </c>
      <c r="Q21" s="53">
        <f>'Temporary Relocation Numbers'!Q21*Assumptions!F$45</f>
        <v>784622.83016126067</v>
      </c>
      <c r="R21" s="53">
        <f>'Temporary Relocation Numbers'!R21*Assumptions!G$45</f>
        <v>636821.64097638451</v>
      </c>
      <c r="S21" s="53">
        <f>'Temporary Relocation Numbers'!S21*Assumptions!H$45</f>
        <v>369737.58225010301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16076.735066623327</v>
      </c>
      <c r="AC21" s="52">
        <f>'Temporary Relocation Numbers'!AC21*Assumptions!D$45</f>
        <v>16301.811950069927</v>
      </c>
      <c r="AD21" s="52">
        <f>'Temporary Relocation Numbers'!AD21*Assumptions!E$45</f>
        <v>11221.470462238729</v>
      </c>
      <c r="AE21" s="52">
        <f>'Temporary Relocation Numbers'!AE21*Assumptions!F$45</f>
        <v>8982.8097581991351</v>
      </c>
      <c r="AF21" s="52">
        <f>'Temporary Relocation Numbers'!AF21*Assumptions!G$45</f>
        <v>9179.7371469826357</v>
      </c>
      <c r="AG21" s="52">
        <f>'Temporary Relocation Numbers'!AG21*Assumptions!H$45</f>
        <v>3732.3109940304371</v>
      </c>
      <c r="AH21" s="53">
        <f>'Temporary Relocation Numbers'!AH21*Assumptions!C$45</f>
        <v>1590350.9987699238</v>
      </c>
      <c r="AI21" s="53">
        <f>'Temporary Relocation Numbers'!AI21*Assumptions!D$45</f>
        <v>2703552.6770566292</v>
      </c>
      <c r="AJ21" s="53">
        <f>'Temporary Relocation Numbers'!AJ21*Assumptions!E$45</f>
        <v>2158189.3347346499</v>
      </c>
      <c r="AK21" s="53">
        <f>'Temporary Relocation Numbers'!AK21*Assumptions!F$45</f>
        <v>782603.85231788841</v>
      </c>
      <c r="AL21" s="53">
        <f>'Temporary Relocation Numbers'!AL21*Assumptions!G$45</f>
        <v>623813.29687971773</v>
      </c>
      <c r="AM21" s="53">
        <f>'Temporary Relocation Numbers'!AM21*Assumptions!H$45</f>
        <v>338174.56700370996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17516.728736336619</v>
      </c>
      <c r="I22" s="52">
        <f>'Temporary Relocation Numbers'!I22*Assumptions!D$45</f>
        <v>18107.866092010652</v>
      </c>
      <c r="J22" s="52">
        <f>'Temporary Relocation Numbers'!J22*Assumptions!E$45</f>
        <v>12596.972858482326</v>
      </c>
      <c r="K22" s="52">
        <f>'Temporary Relocation Numbers'!K22*Assumptions!F$45</f>
        <v>9135.3384715143911</v>
      </c>
      <c r="L22" s="52">
        <f>'Temporary Relocation Numbers'!L22*Assumptions!G$45</f>
        <v>9505.7614891332541</v>
      </c>
      <c r="M22" s="52">
        <f>'Temporary Relocation Numbers'!M22*Assumptions!H$45</f>
        <v>4139.2719455751849</v>
      </c>
      <c r="N22" s="53">
        <f>'Temporary Relocation Numbers'!N22*Assumptions!C$45</f>
        <v>1731993.6163159905</v>
      </c>
      <c r="O22" s="53">
        <f>'Temporary Relocation Numbers'!O22*Assumptions!D$45</f>
        <v>3001679.938006822</v>
      </c>
      <c r="P22" s="53">
        <f>'Temporary Relocation Numbers'!P22*Assumptions!E$45</f>
        <v>2421609.5265451879</v>
      </c>
      <c r="Q22" s="53">
        <f>'Temporary Relocation Numbers'!Q22*Assumptions!F$45</f>
        <v>795522.69451098109</v>
      </c>
      <c r="R22" s="53">
        <f>'Temporary Relocation Numbers'!R22*Assumptions!G$45</f>
        <v>645668.27305842855</v>
      </c>
      <c r="S22" s="53">
        <f>'Temporary Relocation Numbers'!S22*Assumptions!H$45</f>
        <v>374873.92207683402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16307.648295034815</v>
      </c>
      <c r="AC22" s="52">
        <f>'Temporary Relocation Numbers'!AC22*Assumptions!D$45</f>
        <v>16535.958000915951</v>
      </c>
      <c r="AD22" s="52">
        <f>'Temporary Relocation Numbers'!AD22*Assumptions!E$45</f>
        <v>11382.646594159891</v>
      </c>
      <c r="AE22" s="52">
        <f>'Temporary Relocation Numbers'!AE22*Assumptions!F$45</f>
        <v>9111.8315771739526</v>
      </c>
      <c r="AF22" s="52">
        <f>'Temporary Relocation Numbers'!AF22*Assumptions!G$45</f>
        <v>9311.5874718025898</v>
      </c>
      <c r="AG22" s="52">
        <f>'Temporary Relocation Numbers'!AG22*Assumptions!H$45</f>
        <v>3785.918892493386</v>
      </c>
      <c r="AH22" s="53">
        <f>'Temporary Relocation Numbers'!AH22*Assumptions!C$45</f>
        <v>1612443.9197106413</v>
      </c>
      <c r="AI22" s="53">
        <f>'Temporary Relocation Numbers'!AI22*Assumptions!D$45</f>
        <v>2741110.0311246766</v>
      </c>
      <c r="AJ22" s="53">
        <f>'Temporary Relocation Numbers'!AJ22*Assumptions!E$45</f>
        <v>2188170.5818834053</v>
      </c>
      <c r="AK22" s="53">
        <f>'Temporary Relocation Numbers'!AK22*Assumptions!F$45</f>
        <v>793475.6693259154</v>
      </c>
      <c r="AL22" s="53">
        <f>'Temporary Relocation Numbers'!AL22*Assumptions!G$45</f>
        <v>632479.21896886104</v>
      </c>
      <c r="AM22" s="53">
        <f>'Temporary Relocation Numbers'!AM22*Assumptions!H$45</f>
        <v>342872.4380892457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17768.324869939221</v>
      </c>
      <c r="I23" s="52">
        <f>'Temporary Relocation Numbers'!I23*Assumptions!D$45</f>
        <v>18367.952844801024</v>
      </c>
      <c r="J23" s="52">
        <f>'Temporary Relocation Numbers'!J23*Assumptions!E$45</f>
        <v>12777.905595067819</v>
      </c>
      <c r="K23" s="52">
        <f>'Temporary Relocation Numbers'!K23*Assumptions!F$45</f>
        <v>9266.5510896453252</v>
      </c>
      <c r="L23" s="52">
        <f>'Temporary Relocation Numbers'!L23*Assumptions!G$45</f>
        <v>9642.2945640933813</v>
      </c>
      <c r="M23" s="52">
        <f>'Temporary Relocation Numbers'!M23*Assumptions!H$45</f>
        <v>4198.7251022183045</v>
      </c>
      <c r="N23" s="53">
        <f>'Temporary Relocation Numbers'!N23*Assumptions!C$45</f>
        <v>1756054.2155577247</v>
      </c>
      <c r="O23" s="53">
        <f>'Temporary Relocation Numbers'!O23*Assumptions!D$45</f>
        <v>3043378.8319057249</v>
      </c>
      <c r="P23" s="53">
        <f>'Temporary Relocation Numbers'!P23*Assumptions!E$45</f>
        <v>2455250.1680517676</v>
      </c>
      <c r="Q23" s="53">
        <f>'Temporary Relocation Numbers'!Q23*Assumptions!F$45</f>
        <v>806573.97816469742</v>
      </c>
      <c r="R23" s="53">
        <f>'Temporary Relocation Numbers'!R23*Assumptions!G$45</f>
        <v>654637.8012453774</v>
      </c>
      <c r="S23" s="53">
        <f>'Temporary Relocation Numbers'!S23*Assumptions!H$45</f>
        <v>380081.61517702753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16541.878174422669</v>
      </c>
      <c r="AC23" s="52">
        <f>'Temporary Relocation Numbers'!AC23*Assumptions!D$45</f>
        <v>16773.467136386847</v>
      </c>
      <c r="AD23" s="52">
        <f>'Temporary Relocation Numbers'!AD23*Assumptions!E$45</f>
        <v>11546.137729768725</v>
      </c>
      <c r="AE23" s="52">
        <f>'Temporary Relocation Numbers'!AE23*Assumptions!F$45</f>
        <v>9242.7065612741226</v>
      </c>
      <c r="AF23" s="52">
        <f>'Temporary Relocation Numbers'!AF23*Assumptions!G$45</f>
        <v>9445.3315881197068</v>
      </c>
      <c r="AG23" s="52">
        <f>'Temporary Relocation Numbers'!AG23*Assumptions!H$45</f>
        <v>3840.2967714810579</v>
      </c>
      <c r="AH23" s="53">
        <f>'Temporary Relocation Numbers'!AH23*Assumptions!C$45</f>
        <v>1634843.7522426168</v>
      </c>
      <c r="AI23" s="53">
        <f>'Temporary Relocation Numbers'!AI23*Assumptions!D$45</f>
        <v>2779189.1264025643</v>
      </c>
      <c r="AJ23" s="53">
        <f>'Temporary Relocation Numbers'!AJ23*Assumptions!E$45</f>
        <v>2218568.324084809</v>
      </c>
      <c r="AK23" s="53">
        <f>'Temporary Relocation Numbers'!AK23*Assumptions!F$45</f>
        <v>804498.51600841433</v>
      </c>
      <c r="AL23" s="53">
        <f>'Temporary Relocation Numbers'!AL23*Assumptions!G$45</f>
        <v>641265.52676640591</v>
      </c>
      <c r="AM23" s="53">
        <f>'Temporary Relocation Numbers'!AM23*Assumptions!H$45</f>
        <v>347635.57130531914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18023.534727051312</v>
      </c>
      <c r="I24" s="52">
        <f>'Temporary Relocation Numbers'!I24*Assumptions!D$45</f>
        <v>18631.77527349232</v>
      </c>
      <c r="J24" s="52">
        <f>'Temporary Relocation Numbers'!J24*Assumptions!E$45</f>
        <v>12961.437103242017</v>
      </c>
      <c r="K24" s="52">
        <f>'Temporary Relocation Numbers'!K24*Assumptions!F$45</f>
        <v>9399.6483397699722</v>
      </c>
      <c r="L24" s="52">
        <f>'Temporary Relocation Numbers'!L24*Assumptions!G$45</f>
        <v>9780.7886897888293</v>
      </c>
      <c r="M24" s="52">
        <f>'Temporary Relocation Numbers'!M24*Assumptions!H$45</f>
        <v>4259.0321959501935</v>
      </c>
      <c r="N24" s="53">
        <f>'Temporary Relocation Numbers'!N24*Assumptions!C$45</f>
        <v>1780449.0610867541</v>
      </c>
      <c r="O24" s="53">
        <f>'Temporary Relocation Numbers'!O24*Assumptions!D$45</f>
        <v>3085657.0006734682</v>
      </c>
      <c r="P24" s="53">
        <f>'Temporary Relocation Numbers'!P24*Assumptions!E$45</f>
        <v>2489358.1403763709</v>
      </c>
      <c r="Q24" s="53">
        <f>'Temporary Relocation Numbers'!Q24*Assumptions!F$45</f>
        <v>817778.78461699293</v>
      </c>
      <c r="R24" s="53">
        <f>'Temporary Relocation Numbers'!R24*Assumptions!G$45</f>
        <v>663731.93279175018</v>
      </c>
      <c r="S24" s="53">
        <f>'Temporary Relocation Numbers'!S24*Assumptions!H$45</f>
        <v>385361.65277980891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16779.472342480811</v>
      </c>
      <c r="AC24" s="52">
        <f>'Temporary Relocation Numbers'!AC24*Assumptions!D$45</f>
        <v>17014.387661111938</v>
      </c>
      <c r="AD24" s="52">
        <f>'Temporary Relocation Numbers'!AD24*Assumptions!E$45</f>
        <v>11711.977119907075</v>
      </c>
      <c r="AE24" s="52">
        <f>'Temporary Relocation Numbers'!AE24*Assumptions!F$45</f>
        <v>9375.4613278656816</v>
      </c>
      <c r="AF24" s="52">
        <f>'Temporary Relocation Numbers'!AF24*Assumptions!G$45</f>
        <v>9580.9966968243862</v>
      </c>
      <c r="AG24" s="52">
        <f>'Temporary Relocation Numbers'!AG24*Assumptions!H$45</f>
        <v>3895.455690371371</v>
      </c>
      <c r="AH24" s="53">
        <f>'Temporary Relocation Numbers'!AH24*Assumptions!C$45</f>
        <v>1657554.7599363003</v>
      </c>
      <c r="AI24" s="53">
        <f>'Temporary Relocation Numbers'!AI24*Assumptions!D$45</f>
        <v>2817797.2108420394</v>
      </c>
      <c r="AJ24" s="53">
        <f>'Temporary Relocation Numbers'!AJ24*Assumptions!E$45</f>
        <v>2249388.3472265536</v>
      </c>
      <c r="AK24" s="53">
        <f>'Temporary Relocation Numbers'!AK24*Assumptions!F$45</f>
        <v>815674.49044729292</v>
      </c>
      <c r="AL24" s="53">
        <f>'Temporary Relocation Numbers'!AL24*Assumptions!G$45</f>
        <v>650173.89265281428</v>
      </c>
      <c r="AM24" s="53">
        <f>'Temporary Relocation Numbers'!AM24*Assumptions!H$45</f>
        <v>352464.87326379865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18282.410212276573</v>
      </c>
      <c r="I25" s="52">
        <f>'Temporary Relocation Numbers'!I25*Assumptions!D$45</f>
        <v>18899.387034313797</v>
      </c>
      <c r="J25" s="52">
        <f>'Temporary Relocation Numbers'!J25*Assumptions!E$45</f>
        <v>13147.604709659548</v>
      </c>
      <c r="K25" s="52">
        <f>'Temporary Relocation Numbers'!K25*Assumptions!F$45</f>
        <v>9534.6572912190222</v>
      </c>
      <c r="L25" s="52">
        <f>'Temporary Relocation Numbers'!L25*Assumptions!G$45</f>
        <v>9921.2720331673372</v>
      </c>
      <c r="M25" s="52">
        <f>'Temporary Relocation Numbers'!M25*Assumptions!H$45</f>
        <v>4320.2054920329974</v>
      </c>
      <c r="N25" s="53">
        <f>'Temporary Relocation Numbers'!N25*Assumptions!C$45</f>
        <v>1805182.796203082</v>
      </c>
      <c r="O25" s="53">
        <f>'Temporary Relocation Numbers'!O25*Assumptions!D$45</f>
        <v>3128522.4915108848</v>
      </c>
      <c r="P25" s="53">
        <f>'Temporary Relocation Numbers'!P25*Assumptions!E$45</f>
        <v>2523939.935609627</v>
      </c>
      <c r="Q25" s="53">
        <f>'Temporary Relocation Numbers'!Q25*Assumptions!F$45</f>
        <v>829139.24658388761</v>
      </c>
      <c r="R25" s="53">
        <f>'Temporary Relocation Numbers'!R25*Assumptions!G$45</f>
        <v>672952.39866899303</v>
      </c>
      <c r="S25" s="53">
        <f>'Temporary Relocation Numbers'!S25*Assumptions!H$45</f>
        <v>390715.03988431185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17020.479121132499</v>
      </c>
      <c r="AC25" s="52">
        <f>'Temporary Relocation Numbers'!AC25*Assumptions!D$45</f>
        <v>17258.768573529196</v>
      </c>
      <c r="AD25" s="52">
        <f>'Temporary Relocation Numbers'!AD25*Assumptions!E$45</f>
        <v>11880.198493005018</v>
      </c>
      <c r="AE25" s="52">
        <f>'Temporary Relocation Numbers'!AE25*Assumptions!F$45</f>
        <v>9510.1228766249897</v>
      </c>
      <c r="AF25" s="52">
        <f>'Temporary Relocation Numbers'!AF25*Assumptions!G$45</f>
        <v>9718.6103894986281</v>
      </c>
      <c r="AG25" s="52">
        <f>'Temporary Relocation Numbers'!AG25*Assumptions!H$45</f>
        <v>3951.4068673902066</v>
      </c>
      <c r="AH25" s="53">
        <f>'Temporary Relocation Numbers'!AH25*Assumptions!C$45</f>
        <v>1680581.2655910307</v>
      </c>
      <c r="AI25" s="53">
        <f>'Temporary Relocation Numbers'!AI25*Assumptions!D$45</f>
        <v>2856941.6330823223</v>
      </c>
      <c r="AJ25" s="53">
        <f>'Temporary Relocation Numbers'!AJ25*Assumptions!E$45</f>
        <v>2280636.5175730265</v>
      </c>
      <c r="AK25" s="53">
        <f>'Temporary Relocation Numbers'!AK25*Assumptions!F$45</f>
        <v>827005.71987070329</v>
      </c>
      <c r="AL25" s="53">
        <f>'Temporary Relocation Numbers'!AL25*Assumptions!G$45</f>
        <v>659206.01224101032</v>
      </c>
      <c r="AM25" s="53">
        <f>'Temporary Relocation Numbers'!AM25*Assumptions!H$45</f>
        <v>357361.26317107055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18545.00397573446</v>
      </c>
      <c r="I26" s="52">
        <f>'Temporary Relocation Numbers'!I26*Assumptions!D$45</f>
        <v>19170.842554169441</v>
      </c>
      <c r="J26" s="52">
        <f>'Temporary Relocation Numbers'!J26*Assumptions!E$45</f>
        <v>13336.446277104951</v>
      </c>
      <c r="K26" s="52">
        <f>'Temporary Relocation Numbers'!K26*Assumptions!F$45</f>
        <v>9671.6054021251621</v>
      </c>
      <c r="L26" s="52">
        <f>'Temporary Relocation Numbers'!L26*Assumptions!G$45</f>
        <v>10063.773165743909</v>
      </c>
      <c r="M26" s="52">
        <f>'Temporary Relocation Numbers'!M26*Assumptions!H$45</f>
        <v>4382.2574318971729</v>
      </c>
      <c r="N26" s="53">
        <f>'Temporary Relocation Numbers'!N26*Assumptions!C$45</f>
        <v>1830260.1287107512</v>
      </c>
      <c r="O26" s="53">
        <f>'Temporary Relocation Numbers'!O26*Assumptions!D$45</f>
        <v>3171983.4634093298</v>
      </c>
      <c r="P26" s="53">
        <f>'Temporary Relocation Numbers'!P26*Assumptions!E$45</f>
        <v>2559002.1360293264</v>
      </c>
      <c r="Q26" s="53">
        <f>'Temporary Relocation Numbers'!Q26*Assumptions!F$45</f>
        <v>840657.52640877664</v>
      </c>
      <c r="R26" s="53">
        <f>'Temporary Relocation Numbers'!R26*Assumptions!G$45</f>
        <v>682300.95389495231</v>
      </c>
      <c r="S26" s="53">
        <f>'Temporary Relocation Numbers'!S26*Assumptions!H$45</f>
        <v>396142.7954509696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17264.947526358053</v>
      </c>
      <c r="AC26" s="52">
        <f>'Temporary Relocation Numbers'!AC26*Assumptions!D$45</f>
        <v>17506.659575850568</v>
      </c>
      <c r="AD26" s="52">
        <f>'Temporary Relocation Numbers'!AD26*Assumptions!E$45</f>
        <v>12050.836061940543</v>
      </c>
      <c r="AE26" s="52">
        <f>'Temporary Relocation Numbers'!AE26*Assumptions!F$45</f>
        <v>9646.718595029939</v>
      </c>
      <c r="AF26" s="52">
        <f>'Temporary Relocation Numbers'!AF26*Assumptions!G$45</f>
        <v>9858.2006540276288</v>
      </c>
      <c r="AG26" s="52">
        <f>'Temporary Relocation Numbers'!AG26*Assumptions!H$45</f>
        <v>4008.1616818929779</v>
      </c>
      <c r="AH26" s="53">
        <f>'Temporary Relocation Numbers'!AH26*Assumptions!C$45</f>
        <v>1703927.6520578365</v>
      </c>
      <c r="AI26" s="53">
        <f>'Temporary Relocation Numbers'!AI26*Assumptions!D$45</f>
        <v>2896629.8438488445</v>
      </c>
      <c r="AJ26" s="53">
        <f>'Temporary Relocation Numbers'!AJ26*Assumptions!E$45</f>
        <v>2312318.7828818937</v>
      </c>
      <c r="AK26" s="53">
        <f>'Temporary Relocation Numbers'!AK26*Assumptions!F$45</f>
        <v>838494.36105793563</v>
      </c>
      <c r="AL26" s="53">
        <f>'Temporary Relocation Numbers'!AL26*Assumptions!G$45</f>
        <v>668363.6046991219</v>
      </c>
      <c r="AM26" s="53">
        <f>'Temporary Relocation Numbers'!AM26*Assumptions!H$45</f>
        <v>362325.67300300061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18811.369423768196</v>
      </c>
      <c r="I27" s="52">
        <f>'Temporary Relocation Numbers'!I27*Assumptions!D$45</f>
        <v>19446.197041707277</v>
      </c>
      <c r="J27" s="52">
        <f>'Temporary Relocation Numbers'!J27*Assumptions!E$45</f>
        <v>13528.000212193188</v>
      </c>
      <c r="K27" s="52">
        <f>'Temporary Relocation Numbers'!K27*Assumptions!F$45</f>
        <v>9810.5205250074996</v>
      </c>
      <c r="L27" s="52">
        <f>'Temporary Relocation Numbers'!L27*Assumptions!G$45</f>
        <v>10208.321069411699</v>
      </c>
      <c r="M27" s="52">
        <f>'Temporary Relocation Numbers'!M27*Assumptions!H$45</f>
        <v>4445.2006356718284</v>
      </c>
      <c r="N27" s="53">
        <f>'Temporary Relocation Numbers'!N27*Assumptions!C$45</f>
        <v>1855685.8318139212</v>
      </c>
      <c r="O27" s="53">
        <f>'Temporary Relocation Numbers'!O27*Assumptions!D$45</f>
        <v>3216048.1887036627</v>
      </c>
      <c r="P27" s="53">
        <f>'Temporary Relocation Numbers'!P27*Assumptions!E$45</f>
        <v>2594551.415353294</v>
      </c>
      <c r="Q27" s="53">
        <f>'Temporary Relocation Numbers'!Q27*Assumptions!F$45</f>
        <v>852335.81647400942</v>
      </c>
      <c r="R27" s="53">
        <f>'Temporary Relocation Numbers'!R27*Assumptions!G$45</f>
        <v>691779.37786792172</v>
      </c>
      <c r="S27" s="53">
        <f>'Temporary Relocation Numbers'!S27*Assumptions!H$45</f>
        <v>401645.95259546302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17512.927278163701</v>
      </c>
      <c r="AC27" s="52">
        <f>'Temporary Relocation Numbers'!AC27*Assumptions!D$45</f>
        <v>17758.111084170392</v>
      </c>
      <c r="AD27" s="52">
        <f>'Temporary Relocation Numbers'!AD27*Assumptions!E$45</f>
        <v>12223.924530997761</v>
      </c>
      <c r="AE27" s="52">
        <f>'Temporary Relocation Numbers'!AE27*Assumptions!F$45</f>
        <v>9785.2762639300199</v>
      </c>
      <c r="AF27" s="52">
        <f>'Temporary Relocation Numbers'!AF27*Assumptions!G$45</f>
        <v>9999.7958802919311</v>
      </c>
      <c r="AG27" s="52">
        <f>'Temporary Relocation Numbers'!AG27*Assumptions!H$45</f>
        <v>4065.7316766789613</v>
      </c>
      <c r="AH27" s="53">
        <f>'Temporary Relocation Numbers'!AH27*Assumptions!C$45</f>
        <v>1727598.3630736643</v>
      </c>
      <c r="AI27" s="53">
        <f>'Temporary Relocation Numbers'!AI27*Assumptions!D$45</f>
        <v>2936869.3973714137</v>
      </c>
      <c r="AJ27" s="53">
        <f>'Temporary Relocation Numbers'!AJ27*Assumptions!E$45</f>
        <v>2344441.1735361954</v>
      </c>
      <c r="AK27" s="53">
        <f>'Temporary Relocation Numbers'!AK27*Assumptions!F$45</f>
        <v>850142.60074993956</v>
      </c>
      <c r="AL27" s="53">
        <f>'Temporary Relocation Numbers'!AL27*Assumptions!G$45</f>
        <v>677648.41307770694</v>
      </c>
      <c r="AM27" s="53">
        <f>'Temporary Relocation Numbers'!AM27*Assumptions!H$45</f>
        <v>367359.0476823253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19081.560729806548</v>
      </c>
      <c r="I28" s="52">
        <f>'Temporary Relocation Numbers'!I28*Assumptions!D$45</f>
        <v>19725.50649854774</v>
      </c>
      <c r="J28" s="52">
        <f>'Temporary Relocation Numbers'!J28*Assumptions!E$45</f>
        <v>13722.305473180799</v>
      </c>
      <c r="K28" s="52">
        <f>'Temporary Relocation Numbers'!K28*Assumptions!F$45</f>
        <v>9951.4309124362153</v>
      </c>
      <c r="L28" s="52">
        <f>'Temporary Relocation Numbers'!L28*Assumptions!G$45</f>
        <v>10354.945142336355</v>
      </c>
      <c r="M28" s="52">
        <f>'Temporary Relocation Numbers'!M28*Assumptions!H$45</f>
        <v>4509.0479047514073</v>
      </c>
      <c r="N28" s="53">
        <f>'Temporary Relocation Numbers'!N28*Assumptions!C$45</f>
        <v>1881464.7450253966</v>
      </c>
      <c r="O28" s="53">
        <f>'Temporary Relocation Numbers'!O28*Assumptions!D$45</f>
        <v>3260725.0546467914</v>
      </c>
      <c r="P28" s="53">
        <f>'Temporary Relocation Numbers'!P28*Assumptions!E$45</f>
        <v>2630594.5400096504</v>
      </c>
      <c r="Q28" s="53">
        <f>'Temporary Relocation Numbers'!Q28*Assumptions!F$45</f>
        <v>864176.33961818705</v>
      </c>
      <c r="R28" s="53">
        <f>'Temporary Relocation Numbers'!R28*Assumptions!G$45</f>
        <v>701389.47470533405</v>
      </c>
      <c r="S28" s="53">
        <f>'Temporary Relocation Numbers'!S28*Assumptions!H$45</f>
        <v>407225.55878536298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17764.468810693652</v>
      </c>
      <c r="AC28" s="52">
        <f>'Temporary Relocation Numbers'!AC28*Assumptions!D$45</f>
        <v>18013.174238719032</v>
      </c>
      <c r="AD28" s="52">
        <f>'Temporary Relocation Numbers'!AD28*Assumptions!E$45</f>
        <v>12399.49910292507</v>
      </c>
      <c r="AE28" s="52">
        <f>'Temporary Relocation Numbers'!AE28*Assumptions!F$45</f>
        <v>9925.8240631963927</v>
      </c>
      <c r="AF28" s="52">
        <f>'Temporary Relocation Numbers'!AF28*Assumptions!G$45</f>
        <v>10143.42486594139</v>
      </c>
      <c r="AG28" s="52">
        <f>'Temporary Relocation Numbers'!AG28*Assumptions!H$45</f>
        <v>4124.1285603388715</v>
      </c>
      <c r="AH28" s="53">
        <f>'Temporary Relocation Numbers'!AH28*Assumptions!C$45</f>
        <v>1751597.9041071965</v>
      </c>
      <c r="AI28" s="53">
        <f>'Temporary Relocation Numbers'!AI28*Assumptions!D$45</f>
        <v>2977667.9528220799</v>
      </c>
      <c r="AJ28" s="53">
        <f>'Temporary Relocation Numbers'!AJ28*Assumptions!E$45</f>
        <v>2377009.8036921532</v>
      </c>
      <c r="AK28" s="53">
        <f>'Temporary Relocation Numbers'!AK28*Assumptions!F$45</f>
        <v>861952.65606554656</v>
      </c>
      <c r="AL28" s="53">
        <f>'Temporary Relocation Numbers'!AL28*Assumptions!G$45</f>
        <v>687062.204641524</v>
      </c>
      <c r="AM28" s="53">
        <f>'Temporary Relocation Numbers'!AM28*Assumptions!H$45</f>
        <v>372462.34525850829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19355.632845381631</v>
      </c>
      <c r="I29" s="52">
        <f>'Temporary Relocation Numbers'!I29*Assumptions!D$45</f>
        <v>20008.827730673278</v>
      </c>
      <c r="J29" s="52">
        <f>'Temporary Relocation Numbers'!J29*Assumptions!E$45</f>
        <v>13919.401577889226</v>
      </c>
      <c r="K29" s="52">
        <f>'Temporary Relocation Numbers'!K29*Assumptions!F$45</f>
        <v>10094.36522277857</v>
      </c>
      <c r="L29" s="52">
        <f>'Temporary Relocation Numbers'!L29*Assumptions!G$45</f>
        <v>10503.675204935003</v>
      </c>
      <c r="M29" s="52">
        <f>'Temporary Relocation Numbers'!M29*Assumptions!H$45</f>
        <v>4573.8122243992339</v>
      </c>
      <c r="N29" s="53">
        <f>'Temporary Relocation Numbers'!N29*Assumptions!C$45</f>
        <v>1907601.7750877808</v>
      </c>
      <c r="O29" s="53">
        <f>'Temporary Relocation Numbers'!O29*Assumptions!D$45</f>
        <v>3306022.5650061057</v>
      </c>
      <c r="P29" s="53">
        <f>'Temporary Relocation Numbers'!P29*Assumptions!E$45</f>
        <v>2667138.3704247396</v>
      </c>
      <c r="Q29" s="53">
        <f>'Temporary Relocation Numbers'!Q29*Assumptions!F$45</f>
        <v>876181.34955925692</v>
      </c>
      <c r="R29" s="53">
        <f>'Temporary Relocation Numbers'!R29*Assumptions!G$45</f>
        <v>711133.07358715427</v>
      </c>
      <c r="S29" s="53">
        <f>'Temporary Relocation Numbers'!S29*Assumptions!H$45</f>
        <v>412882.67603950563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18019.623282487413</v>
      </c>
      <c r="AC29" s="52">
        <f>'Temporary Relocation Numbers'!AC29*Assumptions!D$45</f>
        <v>18271.900914263788</v>
      </c>
      <c r="AD29" s="52">
        <f>'Temporary Relocation Numbers'!AD29*Assumptions!E$45</f>
        <v>12577.595486094689</v>
      </c>
      <c r="AE29" s="52">
        <f>'Temporary Relocation Numbers'!AE29*Assumptions!F$45</f>
        <v>10068.390577453105</v>
      </c>
      <c r="AF29" s="52">
        <f>'Temporary Relocation Numbers'!AF29*Assumptions!G$45</f>
        <v>10289.11682225201</v>
      </c>
      <c r="AG29" s="52">
        <f>'Temporary Relocation Numbers'!AG29*Assumptions!H$45</f>
        <v>4183.3642096361582</v>
      </c>
      <c r="AH29" s="53">
        <f>'Temporary Relocation Numbers'!AH29*Assumptions!C$45</f>
        <v>1775930.8432164229</v>
      </c>
      <c r="AI29" s="53">
        <f>'Temporary Relocation Numbers'!AI29*Assumptions!D$45</f>
        <v>3019033.2757729799</v>
      </c>
      <c r="AJ29" s="53">
        <f>'Temporary Relocation Numbers'!AJ29*Assumptions!E$45</f>
        <v>2410030.87244295</v>
      </c>
      <c r="AK29" s="53">
        <f>'Temporary Relocation Numbers'!AK29*Assumptions!F$45</f>
        <v>873926.77492347569</v>
      </c>
      <c r="AL29" s="53">
        <f>'Temporary Relocation Numbers'!AL29*Assumptions!G$45</f>
        <v>696606.77120591176</v>
      </c>
      <c r="AM29" s="53">
        <f>'Temporary Relocation Numbers'!AM29*Assumptions!H$45</f>
        <v>377636.53709009435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19633.641511304948</v>
      </c>
      <c r="I30" s="52">
        <f>'Temporary Relocation Numbers'!I30*Assumptions!D$45</f>
        <v>20296.218359981543</v>
      </c>
      <c r="J30" s="52">
        <f>'Temporary Relocation Numbers'!J30*Assumptions!E$45</f>
        <v>14119.32861174197</v>
      </c>
      <c r="K30" s="52">
        <f>'Temporary Relocation Numbers'!K30*Assumptions!F$45</f>
        <v>10239.352526027455</v>
      </c>
      <c r="L30" s="52">
        <f>'Temporary Relocation Numbers'!L30*Assumptions!G$45</f>
        <v>10654.54150594115</v>
      </c>
      <c r="M30" s="52">
        <f>'Temporary Relocation Numbers'!M30*Assumptions!H$45</f>
        <v>4639.5067663884611</v>
      </c>
      <c r="N30" s="53">
        <f>'Temporary Relocation Numbers'!N30*Assumptions!C$45</f>
        <v>1934101.8969074183</v>
      </c>
      <c r="O30" s="53">
        <f>'Temporary Relocation Numbers'!O30*Assumptions!D$45</f>
        <v>3351949.3416820727</v>
      </c>
      <c r="P30" s="53">
        <f>'Temporary Relocation Numbers'!P30*Assumptions!E$45</f>
        <v>2704189.8623289303</v>
      </c>
      <c r="Q30" s="53">
        <f>'Temporary Relocation Numbers'!Q30*Assumptions!F$45</f>
        <v>888353.13132348098</v>
      </c>
      <c r="R30" s="53">
        <f>'Temporary Relocation Numbers'!R30*Assumptions!G$45</f>
        <v>721012.02910404443</v>
      </c>
      <c r="S30" s="53">
        <f>'Temporary Relocation Numbers'!S30*Assumptions!H$45</f>
        <v>418618.38113013527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18278.442586884397</v>
      </c>
      <c r="AC30" s="52">
        <f>'Temporary Relocation Numbers'!AC30*Assumptions!D$45</f>
        <v>18534.343730659202</v>
      </c>
      <c r="AD30" s="52">
        <f>'Temporary Relocation Numbers'!AD30*Assumptions!E$45</f>
        <v>12758.249901765044</v>
      </c>
      <c r="AE30" s="52">
        <f>'Temporary Relocation Numbers'!AE30*Assumptions!F$45</f>
        <v>10213.004801890645</v>
      </c>
      <c r="AF30" s="52">
        <f>'Temporary Relocation Numbers'!AF30*Assumptions!G$45</f>
        <v>10436.901380066971</v>
      </c>
      <c r="AG30" s="52">
        <f>'Temporary Relocation Numbers'!AG30*Assumptions!H$45</f>
        <v>4243.4506719224992</v>
      </c>
      <c r="AH30" s="53">
        <f>'Temporary Relocation Numbers'!AH30*Assumptions!C$45</f>
        <v>1800601.8119181171</v>
      </c>
      <c r="AI30" s="53">
        <f>'Temporary Relocation Numbers'!AI30*Assumptions!D$45</f>
        <v>3060973.2396744303</v>
      </c>
      <c r="AJ30" s="53">
        <f>'Temporary Relocation Numbers'!AJ30*Assumptions!E$45</f>
        <v>2443510.664998651</v>
      </c>
      <c r="AK30" s="53">
        <f>'Temporary Relocation Numbers'!AK30*Assumptions!F$45</f>
        <v>886067.23647019931</v>
      </c>
      <c r="AL30" s="53">
        <f>'Temporary Relocation Numbers'!AL30*Assumptions!G$45</f>
        <v>706283.92947784287</v>
      </c>
      <c r="AM30" s="53">
        <f>'Temporary Relocation Numbers'!AM30*Assumptions!H$45</f>
        <v>382882.60802959814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21690.2377686369</v>
      </c>
      <c r="I31" s="52">
        <f>'Temporary Relocation Numbers'!I31*Assumptions!D$45</f>
        <v>22422.218607724466</v>
      </c>
      <c r="J31" s="52">
        <f>'Temporary Relocation Numbers'!J31*Assumptions!E$45</f>
        <v>15598.308370144345</v>
      </c>
      <c r="K31" s="52">
        <f>'Temporary Relocation Numbers'!K31*Assumptions!F$45</f>
        <v>11311.910261708088</v>
      </c>
      <c r="L31" s="52">
        <f>'Temporary Relocation Numbers'!L31*Assumptions!G$45</f>
        <v>11770.589701691777</v>
      </c>
      <c r="M31" s="52">
        <f>'Temporary Relocation Numbers'!M31*Assumptions!H$45</f>
        <v>5125.4885566807407</v>
      </c>
      <c r="N31" s="53">
        <f>'Temporary Relocation Numbers'!N31*Assumptions!C$45</f>
        <v>2135703.4936718601</v>
      </c>
      <c r="O31" s="53">
        <f>'Temporary Relocation Numbers'!O31*Assumptions!D$45</f>
        <v>3701340.6227914821</v>
      </c>
      <c r="P31" s="53">
        <f>'Temporary Relocation Numbers'!P31*Assumptions!E$45</f>
        <v>2986061.7714933031</v>
      </c>
      <c r="Q31" s="53">
        <f>'Temporary Relocation Numbers'!Q31*Assumptions!F$45</f>
        <v>980950.84298069577</v>
      </c>
      <c r="R31" s="53">
        <f>'Temporary Relocation Numbers'!R31*Assumptions!G$45</f>
        <v>796166.8989618154</v>
      </c>
      <c r="S31" s="53">
        <f>'Temporary Relocation Numbers'!S31*Assumptions!H$45</f>
        <v>462253.1731779197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20193.083668234409</v>
      </c>
      <c r="AC31" s="52">
        <f>'Temporary Relocation Numbers'!AC31*Assumptions!D$45</f>
        <v>20475.790095900706</v>
      </c>
      <c r="AD31" s="52">
        <f>'Temporary Relocation Numbers'!AD31*Assumptions!E$45</f>
        <v>14094.658584941204</v>
      </c>
      <c r="AE31" s="52">
        <f>'Temporary Relocation Numbers'!AE31*Assumptions!F$45</f>
        <v>11282.80265062836</v>
      </c>
      <c r="AF31" s="52">
        <f>'Temporary Relocation Numbers'!AF31*Assumptions!G$45</f>
        <v>11530.152079588466</v>
      </c>
      <c r="AG31" s="52">
        <f>'Temporary Relocation Numbers'!AG31*Assumptions!H$45</f>
        <v>4687.9461449107166</v>
      </c>
      <c r="AH31" s="53">
        <f>'Temporary Relocation Numbers'!AH31*Assumptions!C$45</f>
        <v>1988287.9938096057</v>
      </c>
      <c r="AI31" s="53">
        <f>'Temporary Relocation Numbers'!AI31*Assumptions!D$45</f>
        <v>3380034.5537439291</v>
      </c>
      <c r="AJ31" s="53">
        <f>'Temporary Relocation Numbers'!AJ31*Assumptions!E$45</f>
        <v>2698210.6125879441</v>
      </c>
      <c r="AK31" s="53">
        <f>'Temporary Relocation Numbers'!AK31*Assumptions!F$45</f>
        <v>978426.67730352748</v>
      </c>
      <c r="AL31" s="53">
        <f>'Temporary Relocation Numbers'!AL31*Assumptions!G$45</f>
        <v>779903.61217370897</v>
      </c>
      <c r="AM31" s="53">
        <f>'Temporary Relocation Numbers'!AM31*Assumptions!H$45</f>
        <v>422792.47279707761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22001.778812724078</v>
      </c>
      <c r="I32" s="52">
        <f>'Temporary Relocation Numbers'!I32*Assumptions!D$45</f>
        <v>22744.273232957854</v>
      </c>
      <c r="J32" s="52">
        <f>'Temporary Relocation Numbers'!J32*Assumptions!E$45</f>
        <v>15822.349864177901</v>
      </c>
      <c r="K32" s="52">
        <f>'Temporary Relocation Numbers'!K32*Assumptions!F$45</f>
        <v>11474.385397810503</v>
      </c>
      <c r="L32" s="52">
        <f>'Temporary Relocation Numbers'!L32*Assumptions!G$45</f>
        <v>11939.652938540625</v>
      </c>
      <c r="M32" s="52">
        <f>'Temporary Relocation Numbers'!M32*Assumptions!H$45</f>
        <v>5199.1069316122548</v>
      </c>
      <c r="N32" s="53">
        <f>'Temporary Relocation Numbers'!N32*Assumptions!C$45</f>
        <v>2165372.3708411139</v>
      </c>
      <c r="O32" s="53">
        <f>'Temporary Relocation Numbers'!O32*Assumptions!D$45</f>
        <v>3752759.0994782289</v>
      </c>
      <c r="P32" s="53">
        <f>'Temporary Relocation Numbers'!P32*Assumptions!E$45</f>
        <v>3027543.7001321525</v>
      </c>
      <c r="Q32" s="53">
        <f>'Temporary Relocation Numbers'!Q32*Assumptions!F$45</f>
        <v>994578.06705730804</v>
      </c>
      <c r="R32" s="53">
        <f>'Temporary Relocation Numbers'!R32*Assumptions!G$45</f>
        <v>807227.13180851669</v>
      </c>
      <c r="S32" s="53">
        <f>'Temporary Relocation Numbers'!S32*Assumptions!H$45</f>
        <v>468674.72591534327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20483.120800904198</v>
      </c>
      <c r="AC32" s="52">
        <f>'Temporary Relocation Numbers'!AC32*Assumptions!D$45</f>
        <v>20769.887795198894</v>
      </c>
      <c r="AD32" s="52">
        <f>'Temporary Relocation Numbers'!AD32*Assumptions!E$45</f>
        <v>14297.102868791062</v>
      </c>
      <c r="AE32" s="52">
        <f>'Temporary Relocation Numbers'!AE32*Assumptions!F$45</f>
        <v>11444.859708531572</v>
      </c>
      <c r="AF32" s="52">
        <f>'Temporary Relocation Numbers'!AF32*Assumptions!G$45</f>
        <v>11695.761864768094</v>
      </c>
      <c r="AG32" s="52">
        <f>'Temporary Relocation Numbers'!AG32*Assumptions!H$45</f>
        <v>4755.2800142849728</v>
      </c>
      <c r="AH32" s="53">
        <f>'Temporary Relocation Numbers'!AH32*Assumptions!C$45</f>
        <v>2015908.9966502285</v>
      </c>
      <c r="AI32" s="53">
        <f>'Temporary Relocation Numbers'!AI32*Assumptions!D$45</f>
        <v>3426989.4940247312</v>
      </c>
      <c r="AJ32" s="53">
        <f>'Temporary Relocation Numbers'!AJ32*Assumptions!E$45</f>
        <v>2735693.7554862192</v>
      </c>
      <c r="AK32" s="53">
        <f>'Temporary Relocation Numbers'!AK32*Assumptions!F$45</f>
        <v>992018.83604375157</v>
      </c>
      <c r="AL32" s="53">
        <f>'Temporary Relocation Numbers'!AL32*Assumptions!G$45</f>
        <v>790737.91784488503</v>
      </c>
      <c r="AM32" s="53">
        <f>'Temporary Relocation Numbers'!AM32*Assumptions!H$45</f>
        <v>428665.84331909491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22317.794580564234</v>
      </c>
      <c r="I33" s="52">
        <f>'Temporary Relocation Numbers'!I33*Assumptions!D$45</f>
        <v>23070.953590526155</v>
      </c>
      <c r="J33" s="52">
        <f>'Temporary Relocation Numbers'!J33*Assumptions!E$45</f>
        <v>16049.609309149326</v>
      </c>
      <c r="K33" s="52">
        <f>'Temporary Relocation Numbers'!K33*Assumptions!F$45</f>
        <v>11639.194195446713</v>
      </c>
      <c r="L33" s="52">
        <f>'Temporary Relocation Numbers'!L33*Assumptions!G$45</f>
        <v>12111.144463077531</v>
      </c>
      <c r="M33" s="52">
        <f>'Temporary Relocation Numbers'!M33*Assumptions!H$45</f>
        <v>5273.7827013789383</v>
      </c>
      <c r="N33" s="53">
        <f>'Temporary Relocation Numbers'!N33*Assumptions!C$45</f>
        <v>2195453.4036654443</v>
      </c>
      <c r="O33" s="53">
        <f>'Temporary Relocation Numbers'!O33*Assumptions!D$45</f>
        <v>3804891.8740408611</v>
      </c>
      <c r="P33" s="53">
        <f>'Temporary Relocation Numbers'!P33*Assumptions!E$45</f>
        <v>3069601.8895905307</v>
      </c>
      <c r="Q33" s="53">
        <f>'Temporary Relocation Numbers'!Q33*Assumptions!F$45</f>
        <v>1008394.5985160008</v>
      </c>
      <c r="R33" s="53">
        <f>'Temporary Relocation Numbers'!R33*Assumptions!G$45</f>
        <v>818441.01177466311</v>
      </c>
      <c r="S33" s="53">
        <f>'Temporary Relocation Numbers'!S33*Assumptions!H$45</f>
        <v>475185.48591396533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20777.323792523992</v>
      </c>
      <c r="AC33" s="52">
        <f>'Temporary Relocation Numbers'!AC33*Assumptions!D$45</f>
        <v>21068.209676144161</v>
      </c>
      <c r="AD33" s="52">
        <f>'Temporary Relocation Numbers'!AD33*Assumptions!E$45</f>
        <v>14502.454898707741</v>
      </c>
      <c r="AE33" s="52">
        <f>'Temporary Relocation Numbers'!AE33*Assumptions!F$45</f>
        <v>11609.244423031236</v>
      </c>
      <c r="AF33" s="52">
        <f>'Temporary Relocation Numbers'!AF33*Assumptions!G$45</f>
        <v>11863.750335047265</v>
      </c>
      <c r="AG33" s="52">
        <f>'Temporary Relocation Numbers'!AG33*Assumptions!H$45</f>
        <v>4823.5810129360516</v>
      </c>
      <c r="AH33" s="53">
        <f>'Temporary Relocation Numbers'!AH33*Assumptions!C$45</f>
        <v>2043913.7063785347</v>
      </c>
      <c r="AI33" s="53">
        <f>'Temporary Relocation Numbers'!AI33*Assumptions!D$45</f>
        <v>3474596.7253936026</v>
      </c>
      <c r="AJ33" s="53">
        <f>'Temporary Relocation Numbers'!AJ33*Assumptions!E$45</f>
        <v>2773697.6086637364</v>
      </c>
      <c r="AK33" s="53">
        <f>'Temporary Relocation Numbers'!AK33*Assumptions!F$45</f>
        <v>1005799.8150435878</v>
      </c>
      <c r="AL33" s="53">
        <f>'Temporary Relocation Numbers'!AL33*Assumptions!G$45</f>
        <v>801722.73208858725</v>
      </c>
      <c r="AM33" s="53">
        <f>'Temporary Relocation Numbers'!AM33*Assumptions!H$45</f>
        <v>434620.8058360233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22638.349343472626</v>
      </c>
      <c r="I34" s="52">
        <f>'Temporary Relocation Numbers'!I34*Assumptions!D$45</f>
        <v>23402.326120709866</v>
      </c>
      <c r="J34" s="52">
        <f>'Temporary Relocation Numbers'!J34*Assumptions!E$45</f>
        <v>16280.132925104966</v>
      </c>
      <c r="K34" s="52">
        <f>'Temporary Relocation Numbers'!K34*Assumptions!F$45</f>
        <v>11806.3701734448</v>
      </c>
      <c r="L34" s="52">
        <f>'Temporary Relocation Numbers'!L34*Assumptions!G$45</f>
        <v>12285.099153264175</v>
      </c>
      <c r="M34" s="52">
        <f>'Temporary Relocation Numbers'!M34*Assumptions!H$45</f>
        <v>5349.5310535455628</v>
      </c>
      <c r="N34" s="53">
        <f>'Temporary Relocation Numbers'!N34*Assumptions!C$45</f>
        <v>2225952.3177502747</v>
      </c>
      <c r="O34" s="53">
        <f>'Temporary Relocation Numbers'!O34*Assumptions!D$45</f>
        <v>3857748.8693998596</v>
      </c>
      <c r="P34" s="53">
        <f>'Temporary Relocation Numbers'!P34*Assumptions!E$45</f>
        <v>3112244.3451985386</v>
      </c>
      <c r="Q34" s="53">
        <f>'Temporary Relocation Numbers'!Q34*Assumptions!F$45</f>
        <v>1022403.0671869367</v>
      </c>
      <c r="R34" s="53">
        <f>'Temporary Relocation Numbers'!R34*Assumptions!G$45</f>
        <v>829810.67330332182</v>
      </c>
      <c r="S34" s="53">
        <f>'Temporary Relocation Numbers'!S34*Assumptions!H$45</f>
        <v>481786.69242786913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21075.752478124658</v>
      </c>
      <c r="AC34" s="52">
        <f>'Temporary Relocation Numbers'!AC34*Assumptions!D$45</f>
        <v>21370.816411467473</v>
      </c>
      <c r="AD34" s="52">
        <f>'Temporary Relocation Numbers'!AD34*Assumptions!E$45</f>
        <v>14710.756439205546</v>
      </c>
      <c r="AE34" s="52">
        <f>'Temporary Relocation Numbers'!AE34*Assumptions!F$45</f>
        <v>11775.990226705369</v>
      </c>
      <c r="AF34" s="52">
        <f>'Temporary Relocation Numbers'!AF34*Assumptions!G$45</f>
        <v>12034.151655936177</v>
      </c>
      <c r="AG34" s="52">
        <f>'Temporary Relocation Numbers'!AG34*Assumptions!H$45</f>
        <v>4892.8630319271979</v>
      </c>
      <c r="AH34" s="53">
        <f>'Temporary Relocation Numbers'!AH34*Assumptions!C$45</f>
        <v>2072307.4533938761</v>
      </c>
      <c r="AI34" s="53">
        <f>'Temporary Relocation Numbers'!AI34*Assumptions!D$45</f>
        <v>3522865.3093818971</v>
      </c>
      <c r="AJ34" s="53">
        <f>'Temporary Relocation Numbers'!AJ34*Assumptions!E$45</f>
        <v>2812229.4057507073</v>
      </c>
      <c r="AK34" s="53">
        <f>'Temporary Relocation Numbers'!AK34*Assumptions!F$45</f>
        <v>1019772.2373661648</v>
      </c>
      <c r="AL34" s="53">
        <f>'Temporary Relocation Numbers'!AL34*Assumptions!G$45</f>
        <v>812860.14574765298</v>
      </c>
      <c r="AM34" s="53">
        <f>'Temporary Relocation Numbers'!AM34*Assumptions!H$45</f>
        <v>440658.49381179264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22963.508295905769</v>
      </c>
      <c r="I35" s="52">
        <f>'Temporary Relocation Numbers'!I35*Assumptions!D$45</f>
        <v>23738.458218083957</v>
      </c>
      <c r="J35" s="52">
        <f>'Temporary Relocation Numbers'!J35*Assumptions!E$45</f>
        <v>16513.967595958551</v>
      </c>
      <c r="K35" s="52">
        <f>'Temporary Relocation Numbers'!K35*Assumptions!F$45</f>
        <v>11975.9473320702</v>
      </c>
      <c r="L35" s="52">
        <f>'Temporary Relocation Numbers'!L35*Assumptions!G$45</f>
        <v>12461.552388021086</v>
      </c>
      <c r="M35" s="52">
        <f>'Temporary Relocation Numbers'!M35*Assumptions!H$45</f>
        <v>5426.3673938187994</v>
      </c>
      <c r="N35" s="53">
        <f>'Temporary Relocation Numbers'!N35*Assumptions!C$45</f>
        <v>2256874.9182402915</v>
      </c>
      <c r="O35" s="53">
        <f>'Temporary Relocation Numbers'!O35*Assumptions!D$45</f>
        <v>3911340.1463234527</v>
      </c>
      <c r="P35" s="53">
        <f>'Temporary Relocation Numbers'!P35*Assumptions!E$45</f>
        <v>3155479.1834951462</v>
      </c>
      <c r="Q35" s="53">
        <f>'Temporary Relocation Numbers'!Q35*Assumptions!F$45</f>
        <v>1036606.13943349</v>
      </c>
      <c r="R35" s="53">
        <f>'Temporary Relocation Numbers'!R35*Assumptions!G$45</f>
        <v>841338.28048892622</v>
      </c>
      <c r="S35" s="53">
        <f>'Temporary Relocation Numbers'!S35*Assumptions!H$45</f>
        <v>488479.60192667227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21378.46755215912</v>
      </c>
      <c r="AC35" s="52">
        <f>'Temporary Relocation Numbers'!AC35*Assumptions!D$45</f>
        <v>21677.769545353862</v>
      </c>
      <c r="AD35" s="52">
        <f>'Temporary Relocation Numbers'!AD35*Assumptions!E$45</f>
        <v>14922.049854670498</v>
      </c>
      <c r="AE35" s="52">
        <f>'Temporary Relocation Numbers'!AE35*Assumptions!F$45</f>
        <v>11945.131032330517</v>
      </c>
      <c r="AF35" s="52">
        <f>'Temporary Relocation Numbers'!AF35*Assumptions!G$45</f>
        <v>12207.000483670789</v>
      </c>
      <c r="AG35" s="52">
        <f>'Temporary Relocation Numbers'!AG35*Assumptions!H$45</f>
        <v>4963.1401618416648</v>
      </c>
      <c r="AH35" s="53">
        <f>'Temporary Relocation Numbers'!AH35*Assumptions!C$45</f>
        <v>2101095.6421447247</v>
      </c>
      <c r="AI35" s="53">
        <f>'Temporary Relocation Numbers'!AI35*Assumptions!D$45</f>
        <v>3571804.4334024233</v>
      </c>
      <c r="AJ35" s="53">
        <f>'Temporary Relocation Numbers'!AJ35*Assumptions!E$45</f>
        <v>2851296.4808658645</v>
      </c>
      <c r="AK35" s="53">
        <f>'Temporary Relocation Numbers'!AK35*Assumptions!F$45</f>
        <v>1033938.7625138173</v>
      </c>
      <c r="AL35" s="53">
        <f>'Temporary Relocation Numbers'!AL35*Assumptions!G$45</f>
        <v>824152.27871059813</v>
      </c>
      <c r="AM35" s="53">
        <f>'Temporary Relocation Numbers'!AM35*Assumptions!H$45</f>
        <v>446780.05645624624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23293.337568720639</v>
      </c>
      <c r="I36" s="52">
        <f>'Temporary Relocation Numbers'!I36*Assumptions!D$45</f>
        <v>24079.418245224617</v>
      </c>
      <c r="J36" s="52">
        <f>'Temporary Relocation Numbers'!J36*Assumptions!E$45</f>
        <v>16751.160879026469</v>
      </c>
      <c r="K36" s="52">
        <f>'Temporary Relocation Numbers'!K36*Assumptions!F$45</f>
        <v>12147.960159940674</v>
      </c>
      <c r="L36" s="52">
        <f>'Temporary Relocation Numbers'!L36*Assumptions!G$45</f>
        <v>12640.540054423011</v>
      </c>
      <c r="M36" s="52">
        <f>'Temporary Relocation Numbers'!M36*Assumptions!H$45</f>
        <v>5504.3073491804407</v>
      </c>
      <c r="N36" s="53">
        <f>'Temporary Relocation Numbers'!N36*Assumptions!C$45</f>
        <v>2288227.0909243943</v>
      </c>
      <c r="O36" s="53">
        <f>'Temporary Relocation Numbers'!O36*Assumptions!D$45</f>
        <v>3965675.905342571</v>
      </c>
      <c r="P36" s="53">
        <f>'Temporary Relocation Numbers'!P36*Assumptions!E$45</f>
        <v>3199314.6337730763</v>
      </c>
      <c r="Q36" s="53">
        <f>'Temporary Relocation Numbers'!Q36*Assumptions!F$45</f>
        <v>1051006.5186597612</v>
      </c>
      <c r="R36" s="53">
        <f>'Temporary Relocation Numbers'!R36*Assumptions!G$45</f>
        <v>853026.02748919069</v>
      </c>
      <c r="S36" s="53">
        <f>'Temporary Relocation Numbers'!S36*Assumptions!H$45</f>
        <v>495265.48833468294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21685.530580846338</v>
      </c>
      <c r="AC36" s="52">
        <f>'Temporary Relocation Numbers'!AC36*Assumptions!D$45</f>
        <v>21989.131505959296</v>
      </c>
      <c r="AD36" s="52">
        <f>'Temporary Relocation Numbers'!AD36*Assumptions!E$45</f>
        <v>15136.378117976446</v>
      </c>
      <c r="AE36" s="52">
        <f>'Temporary Relocation Numbers'!AE36*Assumptions!F$45</f>
        <v>12116.701239778929</v>
      </c>
      <c r="AF36" s="52">
        <f>'Temporary Relocation Numbers'!AF36*Assumptions!G$45</f>
        <v>12382.331972261223</v>
      </c>
      <c r="AG36" s="52">
        <f>'Temporary Relocation Numbers'!AG36*Assumptions!H$45</f>
        <v>5034.4266956484516</v>
      </c>
      <c r="AH36" s="53">
        <f>'Temporary Relocation Numbers'!AH36*Assumptions!C$45</f>
        <v>2130283.7521573519</v>
      </c>
      <c r="AI36" s="53">
        <f>'Temporary Relocation Numbers'!AI36*Assumptions!D$45</f>
        <v>3621423.4124981682</v>
      </c>
      <c r="AJ36" s="53">
        <f>'Temporary Relocation Numbers'!AJ36*Assumptions!E$45</f>
        <v>2890906.2700124346</v>
      </c>
      <c r="AK36" s="53">
        <f>'Temporary Relocation Numbers'!AK36*Assumptions!F$45</f>
        <v>1048302.0869342934</v>
      </c>
      <c r="AL36" s="53">
        <f>'Temporary Relocation Numbers'!AL36*Assumptions!G$45</f>
        <v>835601.28031511686</v>
      </c>
      <c r="AM36" s="53">
        <f>'Temporary Relocation Numbers'!AM36*Assumptions!H$45</f>
        <v>452986.65894388041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23627.90424262439</v>
      </c>
      <c r="I37" s="52">
        <f>'Temporary Relocation Numbers'!I37*Assumptions!D$45</f>
        <v>24425.275546612818</v>
      </c>
      <c r="J37" s="52">
        <f>'Temporary Relocation Numbers'!J37*Assumptions!E$45</f>
        <v>16991.761014699958</v>
      </c>
      <c r="K37" s="52">
        <f>'Temporary Relocation Numbers'!K37*Assumptions!F$45</f>
        <v>12322.443641040625</v>
      </c>
      <c r="L37" s="52">
        <f>'Temporary Relocation Numbers'!L37*Assumptions!G$45</f>
        <v>12822.09855499763</v>
      </c>
      <c r="M37" s="52">
        <f>'Temporary Relocation Numbers'!M37*Assumptions!H$45</f>
        <v>5583.3667710656155</v>
      </c>
      <c r="N37" s="53">
        <f>'Temporary Relocation Numbers'!N37*Assumptions!C$45</f>
        <v>2320014.8033559904</v>
      </c>
      <c r="O37" s="53">
        <f>'Temporary Relocation Numbers'!O37*Assumptions!D$45</f>
        <v>4020766.4886924131</v>
      </c>
      <c r="P37" s="53">
        <f>'Temporary Relocation Numbers'!P37*Assumptions!E$45</f>
        <v>3243759.0396451745</v>
      </c>
      <c r="Q37" s="53">
        <f>'Temporary Relocation Numbers'!Q37*Assumptions!F$45</f>
        <v>1065606.9458251402</v>
      </c>
      <c r="R37" s="53">
        <f>'Temporary Relocation Numbers'!R37*Assumptions!G$45</f>
        <v>864876.13894274342</v>
      </c>
      <c r="S37" s="53">
        <f>'Temporary Relocation Numbers'!S37*Assumptions!H$45</f>
        <v>502145.64327337692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21997.004014692699</v>
      </c>
      <c r="AC37" s="52">
        <f>'Temporary Relocation Numbers'!AC37*Assumptions!D$45</f>
        <v>22304.965618107315</v>
      </c>
      <c r="AD37" s="52">
        <f>'Temporary Relocation Numbers'!AD37*Assumptions!E$45</f>
        <v>15353.784819224846</v>
      </c>
      <c r="AE37" s="52">
        <f>'Temporary Relocation Numbers'!AE37*Assumptions!F$45</f>
        <v>12290.735743014822</v>
      </c>
      <c r="AF37" s="52">
        <f>'Temporary Relocation Numbers'!AF37*Assumptions!G$45</f>
        <v>12560.181780641389</v>
      </c>
      <c r="AG37" s="52">
        <f>'Temporary Relocation Numbers'!AG37*Assumptions!H$45</f>
        <v>5106.7371316092122</v>
      </c>
      <c r="AH37" s="53">
        <f>'Temporary Relocation Numbers'!AH37*Assumptions!C$45</f>
        <v>2159877.339078798</v>
      </c>
      <c r="AI37" s="53">
        <f>'Temporary Relocation Numbers'!AI37*Assumptions!D$45</f>
        <v>3671731.6911153202</v>
      </c>
      <c r="AJ37" s="53">
        <f>'Temporary Relocation Numbers'!AJ37*Assumptions!E$45</f>
        <v>2931066.3124935012</v>
      </c>
      <c r="AK37" s="53">
        <f>'Temporary Relocation Numbers'!AK37*Assumptions!F$45</f>
        <v>1062864.9445339942</v>
      </c>
      <c r="AL37" s="53">
        <f>'Temporary Relocation Numbers'!AL37*Assumptions!G$45</f>
        <v>847209.32975718519</v>
      </c>
      <c r="AM37" s="53">
        <f>'Temporary Relocation Numbers'!AM37*Assumptions!H$45</f>
        <v>459279.48263562337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23967.276361817243</v>
      </c>
      <c r="I38" s="52">
        <f>'Temporary Relocation Numbers'!I38*Assumptions!D$45</f>
        <v>24776.10046273761</v>
      </c>
      <c r="J38" s="52">
        <f>'Temporary Relocation Numbers'!J38*Assumptions!E$45</f>
        <v>17235.816936256233</v>
      </c>
      <c r="K38" s="52">
        <f>'Temporary Relocation Numbers'!K38*Assumptions!F$45</f>
        <v>12499.433261836124</v>
      </c>
      <c r="L38" s="52">
        <f>'Temporary Relocation Numbers'!L38*Assumptions!G$45</f>
        <v>13006.264815129125</v>
      </c>
      <c r="M38" s="52">
        <f>'Temporary Relocation Numbers'!M38*Assumptions!H$45</f>
        <v>5663.5617385866544</v>
      </c>
      <c r="N38" s="53">
        <f>'Temporary Relocation Numbers'!N38*Assumptions!C$45</f>
        <v>2352244.1059888564</v>
      </c>
      <c r="O38" s="53">
        <f>'Temporary Relocation Numbers'!O38*Assumptions!D$45</f>
        <v>4076622.3822809812</v>
      </c>
      <c r="P38" s="53">
        <f>'Temporary Relocation Numbers'!P38*Assumptions!E$45</f>
        <v>3288820.8606325192</v>
      </c>
      <c r="Q38" s="53">
        <f>'Temporary Relocation Numbers'!Q38*Assumptions!F$45</f>
        <v>1080410.1999660202</v>
      </c>
      <c r="R38" s="53">
        <f>'Temporary Relocation Numbers'!R38*Assumptions!G$45</f>
        <v>876890.87039256399</v>
      </c>
      <c r="S38" s="53">
        <f>'Temporary Relocation Numbers'!S38*Assumptions!H$45</f>
        <v>509121.3763072447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22312.951201193177</v>
      </c>
      <c r="AC38" s="52">
        <f>'Temporary Relocation Numbers'!AC38*Assumptions!D$45</f>
        <v>22625.33611616804</v>
      </c>
      <c r="AD38" s="52">
        <f>'Temporary Relocation Numbers'!AD38*Assumptions!E$45</f>
        <v>15574.314174610134</v>
      </c>
      <c r="AE38" s="52">
        <f>'Temporary Relocation Numbers'!AE38*Assumptions!F$45</f>
        <v>12467.269937191111</v>
      </c>
      <c r="AF38" s="52">
        <f>'Temporary Relocation Numbers'!AF38*Assumptions!G$45</f>
        <v>12740.58607992131</v>
      </c>
      <c r="AG38" s="52">
        <f>'Temporary Relocation Numbers'!AG38*Assumptions!H$45</f>
        <v>5180.0861762269142</v>
      </c>
      <c r="AH38" s="53">
        <f>'Temporary Relocation Numbers'!AH38*Assumptions!C$45</f>
        <v>2189882.0357343298</v>
      </c>
      <c r="AI38" s="53">
        <f>'Temporary Relocation Numbers'!AI38*Assumptions!D$45</f>
        <v>3722738.8449009177</v>
      </c>
      <c r="AJ38" s="53">
        <f>'Temporary Relocation Numbers'!AJ38*Assumptions!E$45</f>
        <v>2971784.252347033</v>
      </c>
      <c r="AK38" s="53">
        <f>'Temporary Relocation Numbers'!AK38*Assumptions!F$45</f>
        <v>1077630.1071983436</v>
      </c>
      <c r="AL38" s="53">
        <f>'Temporary Relocation Numbers'!AL38*Assumptions!G$45</f>
        <v>858978.63650584675</v>
      </c>
      <c r="AM38" s="53">
        <f>'Temporary Relocation Numbers'!AM38*Assumptions!H$45</f>
        <v>465659.72530369507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24311.522947831301</v>
      </c>
      <c r="I39" s="52">
        <f>'Temporary Relocation Numbers'!I39*Assumptions!D$45</f>
        <v>25131.964344401971</v>
      </c>
      <c r="J39" s="52">
        <f>'Temporary Relocation Numbers'!J39*Assumptions!E$45</f>
        <v>17483.378279810568</v>
      </c>
      <c r="K39" s="52">
        <f>'Temporary Relocation Numbers'!K39*Assumptions!F$45</f>
        <v>12678.965018492159</v>
      </c>
      <c r="L39" s="52">
        <f>'Temporary Relocation Numbers'!L39*Assumptions!G$45</f>
        <v>13193.076290568022</v>
      </c>
      <c r="M39" s="52">
        <f>'Temporary Relocation Numbers'!M39*Assumptions!H$45</f>
        <v>5744.9085618032623</v>
      </c>
      <c r="N39" s="53">
        <f>'Temporary Relocation Numbers'!N39*Assumptions!C$45</f>
        <v>2384921.1333287796</v>
      </c>
      <c r="O39" s="53">
        <f>'Temporary Relocation Numbers'!O39*Assumptions!D$45</f>
        <v>4133254.2176849586</v>
      </c>
      <c r="P39" s="53">
        <f>'Temporary Relocation Numbers'!P39*Assumptions!E$45</f>
        <v>3334508.6737746089</v>
      </c>
      <c r="Q39" s="53">
        <f>'Temporary Relocation Numbers'!Q39*Assumptions!F$45</f>
        <v>1095419.0987247569</v>
      </c>
      <c r="R39" s="53">
        <f>'Temporary Relocation Numbers'!R39*Assumptions!G$45</f>
        <v>889072.50871530105</v>
      </c>
      <c r="S39" s="53">
        <f>'Temporary Relocation Numbers'!S39*Assumptions!H$45</f>
        <v>516194.01519305346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22633.436397714966</v>
      </c>
      <c r="AC39" s="52">
        <f>'Temporary Relocation Numbers'!AC39*Assumptions!D$45</f>
        <v>22950.308157122174</v>
      </c>
      <c r="AD39" s="52">
        <f>'Temporary Relocation Numbers'!AD39*Assumptions!E$45</f>
        <v>15798.011035412444</v>
      </c>
      <c r="AE39" s="52">
        <f>'Temporary Relocation Numbers'!AE39*Assumptions!F$45</f>
        <v>12646.33972584808</v>
      </c>
      <c r="AF39" s="52">
        <f>'Temporary Relocation Numbers'!AF39*Assumptions!G$45</f>
        <v>12923.581560743587</v>
      </c>
      <c r="AG39" s="52">
        <f>'Temporary Relocation Numbers'!AG39*Assumptions!H$45</f>
        <v>5254.4887472368464</v>
      </c>
      <c r="AH39" s="53">
        <f>'Temporary Relocation Numbers'!AH39*Assumptions!C$45</f>
        <v>2220303.5531995911</v>
      </c>
      <c r="AI39" s="53">
        <f>'Temporary Relocation Numbers'!AI39*Assumptions!D$45</f>
        <v>3774454.5825254703</v>
      </c>
      <c r="AJ39" s="53">
        <f>'Temporary Relocation Numbers'!AJ39*Assumptions!E$45</f>
        <v>3013067.8398008416</v>
      </c>
      <c r="AK39" s="53">
        <f>'Temporary Relocation Numbers'!AK39*Assumptions!F$45</f>
        <v>1092600.3853193896</v>
      </c>
      <c r="AL39" s="53">
        <f>'Temporary Relocation Numbers'!AL39*Assumptions!G$45</f>
        <v>870911.44072376227</v>
      </c>
      <c r="AM39" s="53">
        <f>'Temporary Relocation Numbers'!AM39*Assumptions!H$45</f>
        <v>472128.60135958949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24660.714013568198</v>
      </c>
      <c r="I40" s="52">
        <f>'Temporary Relocation Numbers'!I40*Assumptions!D$45</f>
        <v>25492.939567234163</v>
      </c>
      <c r="J40" s="52">
        <f>'Temporary Relocation Numbers'!J40*Assumptions!E$45</f>
        <v>17734.495394411275</v>
      </c>
      <c r="K40" s="52">
        <f>'Temporary Relocation Numbers'!K40*Assumptions!F$45</f>
        <v>12861.075424193536</v>
      </c>
      <c r="L40" s="52">
        <f>'Temporary Relocation Numbers'!L40*Assumptions!G$45</f>
        <v>13382.570975049011</v>
      </c>
      <c r="M40" s="52">
        <f>'Temporary Relocation Numbers'!M40*Assumptions!H$45</f>
        <v>5827.4237850396576</v>
      </c>
      <c r="N40" s="53">
        <f>'Temporary Relocation Numbers'!N40*Assumptions!C$45</f>
        <v>2418052.1051011942</v>
      </c>
      <c r="O40" s="53">
        <f>'Temporary Relocation Numbers'!O40*Assumptions!D$45</f>
        <v>4190672.774173324</v>
      </c>
      <c r="P40" s="53">
        <f>'Temporary Relocation Numbers'!P40*Assumptions!E$45</f>
        <v>3380831.1752619012</v>
      </c>
      <c r="Q40" s="53">
        <f>'Temporary Relocation Numbers'!Q40*Assumptions!F$45</f>
        <v>1110636.4988859764</v>
      </c>
      <c r="R40" s="53">
        <f>'Temporary Relocation Numbers'!R40*Assumptions!G$45</f>
        <v>901423.37255655648</v>
      </c>
      <c r="S40" s="53">
        <f>'Temporary Relocation Numbers'!S40*Assumptions!H$45</f>
        <v>523364.90613257076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22958.524784566165</v>
      </c>
      <c r="AC40" s="52">
        <f>'Temporary Relocation Numbers'!AC40*Assumptions!D$45</f>
        <v>23279.947833812621</v>
      </c>
      <c r="AD40" s="52">
        <f>'Temporary Relocation Numbers'!AD40*Assumptions!E$45</f>
        <v>16024.92089711944</v>
      </c>
      <c r="AE40" s="52">
        <f>'Temporary Relocation Numbers'!AE40*Assumptions!F$45</f>
        <v>12827.981528215443</v>
      </c>
      <c r="AF40" s="52">
        <f>'Temporary Relocation Numbers'!AF40*Assumptions!G$45</f>
        <v>13109.205440745569</v>
      </c>
      <c r="AG40" s="52">
        <f>'Temporary Relocation Numbers'!AG40*Assumptions!H$45</f>
        <v>5329.9599766405872</v>
      </c>
      <c r="AH40" s="53">
        <f>'Temporary Relocation Numbers'!AH40*Assumptions!C$45</f>
        <v>2251147.6818876429</v>
      </c>
      <c r="AI40" s="53">
        <f>'Temporary Relocation Numbers'!AI40*Assumptions!D$45</f>
        <v>3826888.7475309055</v>
      </c>
      <c r="AJ40" s="53">
        <f>'Temporary Relocation Numbers'!AJ40*Assumptions!E$45</f>
        <v>3054924.9327477594</v>
      </c>
      <c r="AK40" s="53">
        <f>'Temporary Relocation Numbers'!AK40*Assumptions!F$45</f>
        <v>1107778.6283307299</v>
      </c>
      <c r="AL40" s="53">
        <f>'Temporary Relocation Numbers'!AL40*Assumptions!G$45</f>
        <v>883010.01369360241</v>
      </c>
      <c r="AM40" s="53">
        <f>'Temporary Relocation Numbers'!AM40*Assumptions!H$45</f>
        <v>478687.3420852258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26511.975390060645</v>
      </c>
      <c r="I41" s="52">
        <f>'Temporary Relocation Numbers'!I41*Assumptions!D$45</f>
        <v>27406.675494268187</v>
      </c>
      <c r="J41" s="52">
        <f>'Temporary Relocation Numbers'!J41*Assumptions!E$45</f>
        <v>19065.810713878236</v>
      </c>
      <c r="K41" s="52">
        <f>'Temporary Relocation Numbers'!K41*Assumptions!F$45</f>
        <v>13826.546747524491</v>
      </c>
      <c r="L41" s="52">
        <f>'Temporary Relocation Numbers'!L41*Assumptions!G$45</f>
        <v>14387.190579763064</v>
      </c>
      <c r="M41" s="52">
        <f>'Temporary Relocation Numbers'!M41*Assumptions!H$45</f>
        <v>6264.8841347992729</v>
      </c>
      <c r="N41" s="53">
        <f>'Temporary Relocation Numbers'!N41*Assumptions!C$45</f>
        <v>2598365.5379073247</v>
      </c>
      <c r="O41" s="53">
        <f>'Temporary Relocation Numbers'!O41*Assumptions!D$45</f>
        <v>4503170.0078285765</v>
      </c>
      <c r="P41" s="53">
        <f>'Temporary Relocation Numbers'!P41*Assumptions!E$45</f>
        <v>3632938.7595705315</v>
      </c>
      <c r="Q41" s="53">
        <f>'Temporary Relocation Numbers'!Q41*Assumptions!F$45</f>
        <v>1193456.3352705745</v>
      </c>
      <c r="R41" s="53">
        <f>'Temporary Relocation Numbers'!R41*Assumptions!G$45</f>
        <v>968642.24777204753</v>
      </c>
      <c r="S41" s="53">
        <f>'Temporary Relocation Numbers'!S41*Assumptions!H$45</f>
        <v>562392.07293180434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24682.004087376601</v>
      </c>
      <c r="AC41" s="52">
        <f>'Temporary Relocation Numbers'!AC41*Assumptions!D$45</f>
        <v>25027.556124788491</v>
      </c>
      <c r="AD41" s="52">
        <f>'Temporary Relocation Numbers'!AD41*Assumptions!E$45</f>
        <v>17227.899736331547</v>
      </c>
      <c r="AE41" s="52">
        <f>'Temporary Relocation Numbers'!AE41*Assumptions!F$45</f>
        <v>13790.968517500423</v>
      </c>
      <c r="AF41" s="52">
        <f>'Temporary Relocation Numbers'!AF41*Assumptions!G$45</f>
        <v>14093.303699036249</v>
      </c>
      <c r="AG41" s="52">
        <f>'Temporary Relocation Numbers'!AG41*Assumptions!H$45</f>
        <v>5730.0760899687139</v>
      </c>
      <c r="AH41" s="53">
        <f>'Temporary Relocation Numbers'!AH41*Assumptions!C$45</f>
        <v>2419015.101046395</v>
      </c>
      <c r="AI41" s="53">
        <f>'Temporary Relocation Numbers'!AI41*Assumptions!D$45</f>
        <v>4112258.713537314</v>
      </c>
      <c r="AJ41" s="53">
        <f>'Temporary Relocation Numbers'!AJ41*Assumptions!E$45</f>
        <v>3282729.784606291</v>
      </c>
      <c r="AK41" s="53">
        <f>'Temporary Relocation Numbers'!AK41*Assumptions!F$45</f>
        <v>1190385.354150322</v>
      </c>
      <c r="AL41" s="53">
        <f>'Temporary Relocation Numbers'!AL41*Assumptions!G$45</f>
        <v>948855.81016564276</v>
      </c>
      <c r="AM41" s="53">
        <f>'Temporary Relocation Numbers'!AM41*Assumptions!H$45</f>
        <v>514382.91610124463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26892.771976153221</v>
      </c>
      <c r="I42" s="52">
        <f>'Temporary Relocation Numbers'!I42*Assumptions!D$45</f>
        <v>27800.322829512657</v>
      </c>
      <c r="J42" s="52">
        <f>'Temporary Relocation Numbers'!J42*Assumptions!E$45</f>
        <v>19339.656608954541</v>
      </c>
      <c r="K42" s="52">
        <f>'Temporary Relocation Numbers'!K42*Assumptions!F$45</f>
        <v>14025.140089644165</v>
      </c>
      <c r="L42" s="52">
        <f>'Temporary Relocation Numbers'!L42*Assumptions!G$45</f>
        <v>14593.83655674639</v>
      </c>
      <c r="M42" s="52">
        <f>'Temporary Relocation Numbers'!M42*Assumptions!H$45</f>
        <v>6354.8678668938446</v>
      </c>
      <c r="N42" s="53">
        <f>'Temporary Relocation Numbers'!N42*Assumptions!C$45</f>
        <v>2634461.647790282</v>
      </c>
      <c r="O42" s="53">
        <f>'Temporary Relocation Numbers'!O42*Assumptions!D$45</f>
        <v>4565727.3797813822</v>
      </c>
      <c r="P42" s="53">
        <f>'Temporary Relocation Numbers'!P42*Assumptions!E$45</f>
        <v>3683407.007686663</v>
      </c>
      <c r="Q42" s="53">
        <f>'Temporary Relocation Numbers'!Q42*Assumptions!F$45</f>
        <v>1210035.6542270344</v>
      </c>
      <c r="R42" s="53">
        <f>'Temporary Relocation Numbers'!R42*Assumptions!G$45</f>
        <v>982098.48266385344</v>
      </c>
      <c r="S42" s="53">
        <f>'Temporary Relocation Numbers'!S42*Assumptions!H$45</f>
        <v>570204.74045902223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25036.516444759047</v>
      </c>
      <c r="AC42" s="52">
        <f>'Temporary Relocation Numbers'!AC42*Assumptions!D$45</f>
        <v>25387.031712342512</v>
      </c>
      <c r="AD42" s="52">
        <f>'Temporary Relocation Numbers'!AD42*Assumptions!E$45</f>
        <v>17475.347363625278</v>
      </c>
      <c r="AE42" s="52">
        <f>'Temporary Relocation Numbers'!AE42*Assumptions!F$45</f>
        <v>13989.050842680277</v>
      </c>
      <c r="AF42" s="52">
        <f>'Temporary Relocation Numbers'!AF42*Assumptions!G$45</f>
        <v>14295.728522400064</v>
      </c>
      <c r="AG42" s="52">
        <f>'Temporary Relocation Numbers'!AG42*Assumptions!H$45</f>
        <v>5812.3782715680827</v>
      </c>
      <c r="AH42" s="53">
        <f>'Temporary Relocation Numbers'!AH42*Assumptions!C$45</f>
        <v>2452619.7011775319</v>
      </c>
      <c r="AI42" s="53">
        <f>'Temporary Relocation Numbers'!AI42*Assumptions!D$45</f>
        <v>4169385.603586257</v>
      </c>
      <c r="AJ42" s="53">
        <f>'Temporary Relocation Numbers'!AJ42*Assumptions!E$45</f>
        <v>3328332.9814207926</v>
      </c>
      <c r="AK42" s="53">
        <f>'Temporary Relocation Numbers'!AK42*Assumptions!F$45</f>
        <v>1206922.0114911052</v>
      </c>
      <c r="AL42" s="53">
        <f>'Temporary Relocation Numbers'!AL42*Assumptions!G$45</f>
        <v>962037.17479165539</v>
      </c>
      <c r="AM42" s="53">
        <f>'Temporary Relocation Numbers'!AM42*Assumptions!H$45</f>
        <v>521528.64751995035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27279.03801662807</v>
      </c>
      <c r="I43" s="52">
        <f>'Temporary Relocation Numbers'!I43*Assumptions!D$45</f>
        <v>28199.624196913544</v>
      </c>
      <c r="J43" s="52">
        <f>'Temporary Relocation Numbers'!J43*Assumptions!E$45</f>
        <v>19617.435805130674</v>
      </c>
      <c r="K43" s="52">
        <f>'Temporary Relocation Numbers'!K43*Assumptions!F$45</f>
        <v>14226.585866016181</v>
      </c>
      <c r="L43" s="52">
        <f>'Temporary Relocation Numbers'!L43*Assumptions!G$45</f>
        <v>14803.450629520665</v>
      </c>
      <c r="M43" s="52">
        <f>'Temporary Relocation Numbers'!M43*Assumptions!H$45</f>
        <v>6446.144052586511</v>
      </c>
      <c r="N43" s="53">
        <f>'Temporary Relocation Numbers'!N43*Assumptions!C$45</f>
        <v>2671059.1994949062</v>
      </c>
      <c r="O43" s="53">
        <f>'Temporary Relocation Numbers'!O43*Assumptions!D$45</f>
        <v>4629153.7894962169</v>
      </c>
      <c r="P43" s="53">
        <f>'Temporary Relocation Numbers'!P43*Assumptions!E$45</f>
        <v>3734576.3532438674</v>
      </c>
      <c r="Q43" s="53">
        <f>'Temporary Relocation Numbers'!Q43*Assumptions!F$45</f>
        <v>1226845.2906311762</v>
      </c>
      <c r="R43" s="53">
        <f>'Temporary Relocation Numbers'!R43*Assumptions!G$45</f>
        <v>995741.64958126517</v>
      </c>
      <c r="S43" s="53">
        <f>'Temporary Relocation Numbers'!S43*Assumptions!H$45</f>
        <v>578125.94040842145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25396.120731106919</v>
      </c>
      <c r="AC43" s="52">
        <f>'Temporary Relocation Numbers'!AC43*Assumptions!D$45</f>
        <v>25751.670516688573</v>
      </c>
      <c r="AD43" s="52">
        <f>'Temporary Relocation Numbers'!AD43*Assumptions!E$45</f>
        <v>17726.349128636914</v>
      </c>
      <c r="AE43" s="52">
        <f>'Temporary Relocation Numbers'!AE43*Assumptions!F$45</f>
        <v>14189.978262278184</v>
      </c>
      <c r="AF43" s="52">
        <f>'Temporary Relocation Numbers'!AF43*Assumptions!G$45</f>
        <v>14501.060812316</v>
      </c>
      <c r="AG43" s="52">
        <f>'Temporary Relocation Numbers'!AG43*Assumptions!H$45</f>
        <v>5895.8625751828777</v>
      </c>
      <c r="AH43" s="53">
        <f>'Temporary Relocation Numbers'!AH43*Assumptions!C$45</f>
        <v>2486691.1314452351</v>
      </c>
      <c r="AI43" s="53">
        <f>'Temporary Relocation Numbers'!AI43*Assumptions!D$45</f>
        <v>4227306.0919455197</v>
      </c>
      <c r="AJ43" s="53">
        <f>'Temporary Relocation Numbers'!AJ43*Assumptions!E$45</f>
        <v>3374569.6911029848</v>
      </c>
      <c r="AK43" s="53">
        <f>'Temporary Relocation Numbers'!AK43*Assumptions!F$45</f>
        <v>1223688.393630713</v>
      </c>
      <c r="AL43" s="53">
        <f>'Temporary Relocation Numbers'!AL43*Assumptions!G$45</f>
        <v>975401.65298618085</v>
      </c>
      <c r="AM43" s="53">
        <f>'Temporary Relocation Numbers'!AM43*Assumptions!H$45</f>
        <v>528773.64638302475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27670.85207030721</v>
      </c>
      <c r="I44" s="52">
        <f>'Temporary Relocation Numbers'!I44*Assumptions!D$45</f>
        <v>28604.660806418848</v>
      </c>
      <c r="J44" s="52">
        <f>'Temporary Relocation Numbers'!J44*Assumptions!E$45</f>
        <v>19899.204797164533</v>
      </c>
      <c r="K44" s="52">
        <f>'Temporary Relocation Numbers'!K44*Assumptions!F$45</f>
        <v>14430.925046700653</v>
      </c>
      <c r="L44" s="52">
        <f>'Temporary Relocation Numbers'!L44*Assumptions!G$45</f>
        <v>15016.075429414857</v>
      </c>
      <c r="M44" s="52">
        <f>'Temporary Relocation Numbers'!M44*Assumptions!H$45</f>
        <v>6538.7312556361258</v>
      </c>
      <c r="N44" s="53">
        <f>'Temporary Relocation Numbers'!N44*Assumptions!C$45</f>
        <v>2708165.1589768426</v>
      </c>
      <c r="O44" s="53">
        <f>'Temporary Relocation Numbers'!O44*Assumptions!D$45</f>
        <v>4693461.3095171815</v>
      </c>
      <c r="P44" s="53">
        <f>'Temporary Relocation Numbers'!P44*Assumptions!E$45</f>
        <v>3786456.5357841393</v>
      </c>
      <c r="Q44" s="53">
        <f>'Temporary Relocation Numbers'!Q44*Assumptions!F$45</f>
        <v>1243888.4440189314</v>
      </c>
      <c r="R44" s="53">
        <f>'Temporary Relocation Numbers'!R44*Assumptions!G$45</f>
        <v>1009574.3453563442</v>
      </c>
      <c r="S44" s="53">
        <f>'Temporary Relocation Numbers'!S44*Assumptions!H$45</f>
        <v>586157.18049636425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25760.890082772272</v>
      </c>
      <c r="AC44" s="52">
        <f>'Temporary Relocation Numbers'!AC44*Assumptions!D$45</f>
        <v>26121.54669809949</v>
      </c>
      <c r="AD44" s="52">
        <f>'Temporary Relocation Numbers'!AD44*Assumptions!E$45</f>
        <v>17980.956080127999</v>
      </c>
      <c r="AE44" s="52">
        <f>'Temporary Relocation Numbers'!AE44*Assumptions!F$45</f>
        <v>14393.791640930804</v>
      </c>
      <c r="AF44" s="52">
        <f>'Temporary Relocation Numbers'!AF44*Assumptions!G$45</f>
        <v>14709.342329283651</v>
      </c>
      <c r="AG44" s="52">
        <f>'Temporary Relocation Numbers'!AG44*Assumptions!H$45</f>
        <v>5980.5459798582733</v>
      </c>
      <c r="AH44" s="53">
        <f>'Temporary Relocation Numbers'!AH44*Assumptions!C$45</f>
        <v>2521235.8769847373</v>
      </c>
      <c r="AI44" s="53">
        <f>'Temporary Relocation Numbers'!AI44*Assumptions!D$45</f>
        <v>4286031.2031654948</v>
      </c>
      <c r="AJ44" s="53">
        <f>'Temporary Relocation Numbers'!AJ44*Assumptions!E$45</f>
        <v>3421448.7143199621</v>
      </c>
      <c r="AK44" s="53">
        <f>'Temporary Relocation Numbers'!AK44*Assumptions!F$45</f>
        <v>1240687.6918720866</v>
      </c>
      <c r="AL44" s="53">
        <f>'Temporary Relocation Numbers'!AL44*Assumptions!G$45</f>
        <v>988951.78853583999</v>
      </c>
      <c r="AM44" s="53">
        <f>'Temporary Relocation Numbers'!AM44*Assumptions!H$45</f>
        <v>536119.29169912834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28068.293824368131</v>
      </c>
      <c r="I45" s="52">
        <f>'Temporary Relocation Numbers'!I45*Assumptions!D$45</f>
        <v>29015.515034410626</v>
      </c>
      <c r="J45" s="52">
        <f>'Temporary Relocation Numbers'!J45*Assumptions!E$45</f>
        <v>20185.020891259061</v>
      </c>
      <c r="K45" s="52">
        <f>'Temporary Relocation Numbers'!K45*Assumptions!F$45</f>
        <v>14638.199190218515</v>
      </c>
      <c r="L45" s="52">
        <f>'Temporary Relocation Numbers'!L45*Assumptions!G$45</f>
        <v>15231.754200079886</v>
      </c>
      <c r="M45" s="52">
        <f>'Temporary Relocation Numbers'!M45*Assumptions!H$45</f>
        <v>6632.6483064363665</v>
      </c>
      <c r="N45" s="53">
        <f>'Temporary Relocation Numbers'!N45*Assumptions!C$45</f>
        <v>2745786.5889617694</v>
      </c>
      <c r="O45" s="53">
        <f>'Temporary Relocation Numbers'!O45*Assumptions!D$45</f>
        <v>4758662.1800983809</v>
      </c>
      <c r="P45" s="53">
        <f>'Temporary Relocation Numbers'!P45*Assumptions!E$45</f>
        <v>3839057.4301497494</v>
      </c>
      <c r="Q45" s="53">
        <f>'Temporary Relocation Numbers'!Q45*Assumptions!F$45</f>
        <v>1261168.3583737104</v>
      </c>
      <c r="R45" s="53">
        <f>'Temporary Relocation Numbers'!R45*Assumptions!G$45</f>
        <v>1023599.20289596</v>
      </c>
      <c r="S45" s="53">
        <f>'Temporary Relocation Numbers'!S45*Assumptions!H$45</f>
        <v>594299.98938418587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26130.898686578657</v>
      </c>
      <c r="AC45" s="52">
        <f>'Temporary Relocation Numbers'!AC45*Assumptions!D$45</f>
        <v>26496.735482026284</v>
      </c>
      <c r="AD45" s="52">
        <f>'Temporary Relocation Numbers'!AD45*Assumptions!E$45</f>
        <v>18239.22000008322</v>
      </c>
      <c r="AE45" s="52">
        <f>'Temporary Relocation Numbers'!AE45*Assumptions!F$45</f>
        <v>14600.53243022141</v>
      </c>
      <c r="AF45" s="52">
        <f>'Temporary Relocation Numbers'!AF45*Assumptions!G$45</f>
        <v>14920.615433616651</v>
      </c>
      <c r="AG45" s="52">
        <f>'Temporary Relocation Numbers'!AG45*Assumptions!H$45</f>
        <v>6066.4457085127233</v>
      </c>
      <c r="AH45" s="53">
        <f>'Temporary Relocation Numbers'!AH45*Assumptions!C$45</f>
        <v>2556260.5130218174</v>
      </c>
      <c r="AI45" s="53">
        <f>'Temporary Relocation Numbers'!AI45*Assumptions!D$45</f>
        <v>4345572.1149480017</v>
      </c>
      <c r="AJ45" s="53">
        <f>'Temporary Relocation Numbers'!AJ45*Assumptions!E$45</f>
        <v>3468978.9739963827</v>
      </c>
      <c r="AK45" s="53">
        <f>'Temporary Relocation Numbers'!AK45*Assumptions!F$45</f>
        <v>1257923.1418512745</v>
      </c>
      <c r="AL45" s="53">
        <f>'Temporary Relocation Numbers'!AL45*Assumptions!G$45</f>
        <v>1002690.1605651607</v>
      </c>
      <c r="AM45" s="53">
        <f>'Temporary Relocation Numbers'!AM45*Assumptions!H$45</f>
        <v>543566.98163390555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28471.444110550492</v>
      </c>
      <c r="I46" s="52">
        <f>'Temporary Relocation Numbers'!I46*Assumptions!D$45</f>
        <v>29432.270440458702</v>
      </c>
      <c r="J46" s="52">
        <f>'Temporary Relocation Numbers'!J46*Assumptions!E$45</f>
        <v>20474.942216717154</v>
      </c>
      <c r="K46" s="52">
        <f>'Temporary Relocation Numbers'!K46*Assumptions!F$45</f>
        <v>14848.450452003708</v>
      </c>
      <c r="L46" s="52">
        <f>'Temporary Relocation Numbers'!L46*Assumptions!G$45</f>
        <v>15450.530806283516</v>
      </c>
      <c r="M46" s="52">
        <f>'Temporary Relocation Numbers'!M46*Assumptions!H$45</f>
        <v>6727.9143058454665</v>
      </c>
      <c r="N46" s="53">
        <f>'Temporary Relocation Numbers'!N46*Assumptions!C$45</f>
        <v>2783930.6502896985</v>
      </c>
      <c r="O46" s="53">
        <f>'Temporary Relocation Numbers'!O46*Assumptions!D$45</f>
        <v>4824768.81153371</v>
      </c>
      <c r="P46" s="53">
        <f>'Temporary Relocation Numbers'!P46*Assumptions!E$45</f>
        <v>3892389.0483628181</v>
      </c>
      <c r="Q46" s="53">
        <f>'Temporary Relocation Numbers'!Q46*Assumptions!F$45</f>
        <v>1278688.3227438619</v>
      </c>
      <c r="R46" s="53">
        <f>'Temporary Relocation Numbers'!R46*Assumptions!G$45</f>
        <v>1037818.8916829337</v>
      </c>
      <c r="S46" s="53">
        <f>'Temporary Relocation Numbers'!S46*Assumptions!H$45</f>
        <v>602555.91696915857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26506.221794909194</v>
      </c>
      <c r="AC46" s="52">
        <f>'Temporary Relocation Numbers'!AC46*Assumptions!D$45</f>
        <v>26877.313174397565</v>
      </c>
      <c r="AD46" s="52">
        <f>'Temporary Relocation Numbers'!AD46*Assumptions!E$45</f>
        <v>18501.193414241821</v>
      </c>
      <c r="AE46" s="52">
        <f>'Temporary Relocation Numbers'!AE46*Assumptions!F$45</f>
        <v>14810.242677110316</v>
      </c>
      <c r="AF46" s="52">
        <f>'Temporary Relocation Numbers'!AF46*Assumptions!G$45</f>
        <v>15134.923094057953</v>
      </c>
      <c r="AG46" s="52">
        <f>'Temporary Relocation Numbers'!AG46*Assumptions!H$45</f>
        <v>6153.5792314407681</v>
      </c>
      <c r="AH46" s="53">
        <f>'Temporary Relocation Numbers'!AH46*Assumptions!C$45</f>
        <v>2591771.706124315</v>
      </c>
      <c r="AI46" s="53">
        <f>'Temporary Relocation Numbers'!AI46*Assumptions!D$45</f>
        <v>4405940.1602738351</v>
      </c>
      <c r="AJ46" s="53">
        <f>'Temporary Relocation Numbers'!AJ46*Assumptions!E$45</f>
        <v>3517169.5170128541</v>
      </c>
      <c r="AK46" s="53">
        <f>'Temporary Relocation Numbers'!AK46*Assumptions!F$45</f>
        <v>1275398.0241533036</v>
      </c>
      <c r="AL46" s="53">
        <f>'Temporary Relocation Numbers'!AL46*Assumptions!G$45</f>
        <v>1016619.3840274872</v>
      </c>
      <c r="AM46" s="53">
        <f>'Temporary Relocation Numbers'!AM46*Assumptions!H$45</f>
        <v>551118.13377611234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28880.384921595745</v>
      </c>
      <c r="I47" s="52">
        <f>'Temporary Relocation Numbers'!I47*Assumptions!D$45</f>
        <v>29855.011784315026</v>
      </c>
      <c r="J47" s="52">
        <f>'Temporary Relocation Numbers'!J47*Assumptions!E$45</f>
        <v>20769.027737764052</v>
      </c>
      <c r="K47" s="52">
        <f>'Temporary Relocation Numbers'!K47*Assumptions!F$45</f>
        <v>15061.721592976759</v>
      </c>
      <c r="L47" s="52">
        <f>'Temporary Relocation Numbers'!L47*Assumptions!G$45</f>
        <v>15672.449742831584</v>
      </c>
      <c r="M47" s="52">
        <f>'Temporary Relocation Numbers'!M47*Assumptions!H$45</f>
        <v>6824.548629070955</v>
      </c>
      <c r="N47" s="53">
        <f>'Temporary Relocation Numbers'!N47*Assumptions!C$45</f>
        <v>2822604.6032779762</v>
      </c>
      <c r="O47" s="53">
        <f>'Temporary Relocation Numbers'!O47*Assumptions!D$45</f>
        <v>4891793.7865190422</v>
      </c>
      <c r="P47" s="53">
        <f>'Temporary Relocation Numbers'!P47*Assumptions!E$45</f>
        <v>3946461.5415309975</v>
      </c>
      <c r="Q47" s="53">
        <f>'Temporary Relocation Numbers'!Q47*Assumptions!F$45</f>
        <v>1296451.6718687082</v>
      </c>
      <c r="R47" s="53">
        <f>'Temporary Relocation Numbers'!R47*Assumptions!G$45</f>
        <v>1052236.1182841479</v>
      </c>
      <c r="S47" s="53">
        <f>'Temporary Relocation Numbers'!S47*Assumptions!H$45</f>
        <v>610926.53467949876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26886.935741011377</v>
      </c>
      <c r="AC47" s="52">
        <f>'Temporary Relocation Numbers'!AC47*Assumptions!D$45</f>
        <v>27263.357177138627</v>
      </c>
      <c r="AD47" s="52">
        <f>'Temporary Relocation Numbers'!AD47*Assumptions!E$45</f>
        <v>18766.929602780339</v>
      </c>
      <c r="AE47" s="52">
        <f>'Temporary Relocation Numbers'!AE47*Assumptions!F$45</f>
        <v>15022.965032486385</v>
      </c>
      <c r="AF47" s="52">
        <f>'Temporary Relocation Numbers'!AF47*Assumptions!G$45</f>
        <v>15352.308896518811</v>
      </c>
      <c r="AG47" s="52">
        <f>'Temporary Relocation Numbers'!AG47*Assumptions!H$45</f>
        <v>6241.9642698661301</v>
      </c>
      <c r="AH47" s="53">
        <f>'Temporary Relocation Numbers'!AH47*Assumptions!C$45</f>
        <v>2627776.2154710437</v>
      </c>
      <c r="AI47" s="53">
        <f>'Temporary Relocation Numbers'!AI47*Assumptions!D$45</f>
        <v>4467146.8295598915</v>
      </c>
      <c r="AJ47" s="53">
        <f>'Temporary Relocation Numbers'!AJ47*Assumptions!E$45</f>
        <v>3566029.5159279155</v>
      </c>
      <c r="AK47" s="53">
        <f>'Temporary Relocation Numbers'!AK47*Assumptions!F$45</f>
        <v>1293115.6649366019</v>
      </c>
      <c r="AL47" s="53">
        <f>'Temporary Relocation Numbers'!AL47*Assumptions!G$45</f>
        <v>1030742.11020271</v>
      </c>
      <c r="AM47" s="53">
        <f>'Temporary Relocation Numbers'!AM47*Assumptions!H$45</f>
        <v>558774.1854074368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29295.199427922798</v>
      </c>
      <c r="I48" s="52">
        <f>'Temporary Relocation Numbers'!I48*Assumptions!D$45</f>
        <v>30283.825043152119</v>
      </c>
      <c r="J48" s="52">
        <f>'Temporary Relocation Numbers'!J48*Assumptions!E$45</f>
        <v>21067.337265539474</v>
      </c>
      <c r="K48" s="52">
        <f>'Temporary Relocation Numbers'!K48*Assumptions!F$45</f>
        <v>15278.055988241498</v>
      </c>
      <c r="L48" s="52">
        <f>'Temporary Relocation Numbers'!L48*Assumptions!G$45</f>
        <v>15897.556143617365</v>
      </c>
      <c r="M48" s="52">
        <f>'Temporary Relocation Numbers'!M48*Assumptions!H$45</f>
        <v>6922.5709296101786</v>
      </c>
      <c r="N48" s="53">
        <f>'Temporary Relocation Numbers'!N48*Assumptions!C$45</f>
        <v>2861815.8091032035</v>
      </c>
      <c r="O48" s="53">
        <f>'Temporary Relocation Numbers'!O48*Assumptions!D$45</f>
        <v>4959749.8625471946</v>
      </c>
      <c r="P48" s="53">
        <f>'Temporary Relocation Numbers'!P48*Assumptions!E$45</f>
        <v>4001285.2017796235</v>
      </c>
      <c r="Q48" s="53">
        <f>'Temporary Relocation Numbers'!Q48*Assumptions!F$45</f>
        <v>1314461.7868132771</v>
      </c>
      <c r="R48" s="53">
        <f>'Temporary Relocation Numbers'!R48*Assumptions!G$45</f>
        <v>1066853.6268657125</v>
      </c>
      <c r="S48" s="53">
        <f>'Temporary Relocation Numbers'!S48*Assumptions!H$45</f>
        <v>619413.43577347102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27273.1179545218</v>
      </c>
      <c r="AC48" s="52">
        <f>'Temporary Relocation Numbers'!AC48*Assumptions!D$45</f>
        <v>27654.94600391345</v>
      </c>
      <c r="AD48" s="52">
        <f>'Temporary Relocation Numbers'!AD48*Assumptions!E$45</f>
        <v>19036.482611148684</v>
      </c>
      <c r="AE48" s="52">
        <f>'Temporary Relocation Numbers'!AE48*Assumptions!F$45</f>
        <v>15238.742759841385</v>
      </c>
      <c r="AF48" s="52">
        <f>'Temporary Relocation Numbers'!AF48*Assumptions!G$45</f>
        <v>15572.817052943277</v>
      </c>
      <c r="AG48" s="52">
        <f>'Temporary Relocation Numbers'!AG48*Assumptions!H$45</f>
        <v>6331.6187995458749</v>
      </c>
      <c r="AH48" s="53">
        <f>'Temporary Relocation Numbers'!AH48*Assumptions!C$45</f>
        <v>2664280.8941383325</v>
      </c>
      <c r="AI48" s="53">
        <f>'Temporary Relocation Numbers'!AI48*Assumptions!D$45</f>
        <v>4529203.7728462331</v>
      </c>
      <c r="AJ48" s="53">
        <f>'Temporary Relocation Numbers'!AJ48*Assumptions!E$45</f>
        <v>3615568.2707239292</v>
      </c>
      <c r="AK48" s="53">
        <f>'Temporary Relocation Numbers'!AK48*Assumptions!F$45</f>
        <v>1311079.4365661</v>
      </c>
      <c r="AL48" s="53">
        <f>'Temporary Relocation Numbers'!AL48*Assumptions!G$45</f>
        <v>1045061.0272019069</v>
      </c>
      <c r="AM48" s="53">
        <f>'Temporary Relocation Numbers'!AM48*Assumptions!H$45</f>
        <v>566536.59377607261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29715.971994543255</v>
      </c>
      <c r="I49" s="52">
        <f>'Temporary Relocation Numbers'!I49*Assumptions!D$45</f>
        <v>30718.797429049111</v>
      </c>
      <c r="J49" s="52">
        <f>'Temporary Relocation Numbers'!J49*Assumptions!E$45</f>
        <v>21369.931470261989</v>
      </c>
      <c r="K49" s="52">
        <f>'Temporary Relocation Numbers'!K49*Assumptions!F$45</f>
        <v>15497.497635906679</v>
      </c>
      <c r="L49" s="52">
        <f>'Temporary Relocation Numbers'!L49*Assumptions!G$45</f>
        <v>16125.895790800885</v>
      </c>
      <c r="M49" s="52">
        <f>'Temporary Relocation Numbers'!M49*Assumptions!H$45</f>
        <v>7022.0011432474294</v>
      </c>
      <c r="N49" s="53">
        <f>'Temporary Relocation Numbers'!N49*Assumptions!C$45</f>
        <v>2901571.7312023584</v>
      </c>
      <c r="O49" s="53">
        <f>'Temporary Relocation Numbers'!O49*Assumptions!D$45</f>
        <v>5028649.9743361883</v>
      </c>
      <c r="P49" s="53">
        <f>'Temporary Relocation Numbers'!P49*Assumptions!E$45</f>
        <v>4056870.4642107161</v>
      </c>
      <c r="Q49" s="53">
        <f>'Temporary Relocation Numbers'!Q49*Assumptions!F$45</f>
        <v>1332722.0956118507</v>
      </c>
      <c r="R49" s="53">
        <f>'Temporary Relocation Numbers'!R49*Assumptions!G$45</f>
        <v>1081674.1997152856</v>
      </c>
      <c r="S49" s="53">
        <f>'Temporary Relocation Numbers'!S49*Assumptions!H$45</f>
        <v>628018.23564264807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27664.846977213769</v>
      </c>
      <c r="AC49" s="52">
        <f>'Temporary Relocation Numbers'!AC49*Assumptions!D$45</f>
        <v>28052.159296092832</v>
      </c>
      <c r="AD49" s="52">
        <f>'Temporary Relocation Numbers'!AD49*Assumptions!E$45</f>
        <v>19309.907261061937</v>
      </c>
      <c r="AE49" s="52">
        <f>'Temporary Relocation Numbers'!AE49*Assumptions!F$45</f>
        <v>15457.619744068899</v>
      </c>
      <c r="AF49" s="52">
        <f>'Temporary Relocation Numbers'!AF49*Assumptions!G$45</f>
        <v>15796.492410300027</v>
      </c>
      <c r="AG49" s="52">
        <f>'Temporary Relocation Numbers'!AG49*Assumptions!H$45</f>
        <v>6422.5610544263072</v>
      </c>
      <c r="AH49" s="53">
        <f>'Temporary Relocation Numbers'!AH49*Assumptions!C$45</f>
        <v>2701292.6904044319</v>
      </c>
      <c r="AI49" s="53">
        <f>'Temporary Relocation Numbers'!AI49*Assumptions!D$45</f>
        <v>4592122.8020135574</v>
      </c>
      <c r="AJ49" s="53">
        <f>'Temporary Relocation Numbers'!AJ49*Assumptions!E$45</f>
        <v>3665795.2105772388</v>
      </c>
      <c r="AK49" s="53">
        <f>'Temporary Relocation Numbers'!AK49*Assumptions!F$45</f>
        <v>1329292.7582551222</v>
      </c>
      <c r="AL49" s="53">
        <f>'Temporary Relocation Numbers'!AL49*Assumptions!G$45</f>
        <v>1059578.8604789972</v>
      </c>
      <c r="AM49" s="53">
        <f>'Temporary Relocation Numbers'!AM49*Assumptions!H$45</f>
        <v>574406.83637408947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30142.788198219532</v>
      </c>
      <c r="I50" s="52">
        <f>'Temporary Relocation Numbers'!I50*Assumptions!D$45</f>
        <v>31160.017406728966</v>
      </c>
      <c r="J50" s="52">
        <f>'Temporary Relocation Numbers'!J50*Assumptions!E$45</f>
        <v>21676.871893568165</v>
      </c>
      <c r="K50" s="52">
        <f>'Temporary Relocation Numbers'!K50*Assumptions!F$45</f>
        <v>15720.091166034326</v>
      </c>
      <c r="L50" s="52">
        <f>'Temporary Relocation Numbers'!L50*Assumptions!G$45</f>
        <v>16357.515124120111</v>
      </c>
      <c r="M50" s="52">
        <f>'Temporary Relocation Numbers'!M50*Assumptions!H$45</f>
        <v>7122.859492108495</v>
      </c>
      <c r="N50" s="53">
        <f>'Temporary Relocation Numbers'!N50*Assumptions!C$45</f>
        <v>2941879.9366933824</v>
      </c>
      <c r="O50" s="53">
        <f>'Temporary Relocation Numbers'!O50*Assumptions!D$45</f>
        <v>5098507.23629124</v>
      </c>
      <c r="P50" s="53">
        <f>'Temporary Relocation Numbers'!P50*Assumptions!E$45</f>
        <v>4113227.9088891936</v>
      </c>
      <c r="Q50" s="53">
        <f>'Temporary Relocation Numbers'!Q50*Assumptions!F$45</f>
        <v>1351236.0739204586</v>
      </c>
      <c r="R50" s="53">
        <f>'Temporary Relocation Numbers'!R50*Assumptions!G$45</f>
        <v>1096700.6577716561</v>
      </c>
      <c r="S50" s="53">
        <f>'Temporary Relocation Numbers'!S50*Assumptions!H$45</f>
        <v>636742.57211938396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28062.202478971132</v>
      </c>
      <c r="AC50" s="52">
        <f>'Temporary Relocation Numbers'!AC50*Assumptions!D$45</f>
        <v>28455.077838951849</v>
      </c>
      <c r="AD50" s="52">
        <f>'Temporary Relocation Numbers'!AD50*Assumptions!E$45</f>
        <v>19587.259161649974</v>
      </c>
      <c r="AE50" s="52">
        <f>'Temporary Relocation Numbers'!AE50*Assumptions!F$45</f>
        <v>15679.640500389654</v>
      </c>
      <c r="AF50" s="52">
        <f>'Temporary Relocation Numbers'!AF50*Assumptions!G$45</f>
        <v>16023.38045970334</v>
      </c>
      <c r="AG50" s="52">
        <f>'Temporary Relocation Numbers'!AG50*Assumptions!H$45</f>
        <v>6514.8095303514001</v>
      </c>
      <c r="AH50" s="53">
        <f>'Temporary Relocation Numbers'!AH50*Assumptions!C$45</f>
        <v>2738818.6490720478</v>
      </c>
      <c r="AI50" s="53">
        <f>'Temporary Relocation Numbers'!AI50*Assumptions!D$45</f>
        <v>4655915.8930314649</v>
      </c>
      <c r="AJ50" s="53">
        <f>'Temporary Relocation Numbers'!AJ50*Assumptions!E$45</f>
        <v>3716719.895652913</v>
      </c>
      <c r="AK50" s="53">
        <f>'Temporary Relocation Numbers'!AK50*Assumptions!F$45</f>
        <v>1347759.0967161993</v>
      </c>
      <c r="AL50" s="53">
        <f>'Temporary Relocation Numbers'!AL50*Assumptions!G$45</f>
        <v>1074298.3733495043</v>
      </c>
      <c r="AM50" s="53">
        <f>'Temporary Relocation Numbers'!AM50*Assumptions!H$45</f>
        <v>582386.4112186589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31416.057338040988</v>
      </c>
      <c r="I51" s="52">
        <f>'Temporary Relocation Numbers'!I51*Assumptions!D$45</f>
        <v>32476.255582818816</v>
      </c>
      <c r="J51" s="52">
        <f>'Temporary Relocation Numbers'!J51*Assumptions!E$45</f>
        <v>22592.530121614018</v>
      </c>
      <c r="K51" s="52">
        <f>'Temporary Relocation Numbers'!K51*Assumptions!F$45</f>
        <v>16384.127512813739</v>
      </c>
      <c r="L51" s="52">
        <f>'Temporary Relocation Numbers'!L51*Assumptions!G$45</f>
        <v>17048.477057526623</v>
      </c>
      <c r="M51" s="52">
        <f>'Temporary Relocation Numbers'!M51*Assumptions!H$45</f>
        <v>7423.7380013872671</v>
      </c>
      <c r="N51" s="53">
        <f>'Temporary Relocation Numbers'!N51*Assumptions!C$45</f>
        <v>3064723.8976049637</v>
      </c>
      <c r="O51" s="53">
        <f>'Temporary Relocation Numbers'!O51*Assumptions!D$45</f>
        <v>5311405.3956723977</v>
      </c>
      <c r="P51" s="53">
        <f>'Temporary Relocation Numbers'!P51*Assumptions!E$45</f>
        <v>4284983.7994534895</v>
      </c>
      <c r="Q51" s="53">
        <f>'Temporary Relocation Numbers'!Q51*Assumptions!F$45</f>
        <v>1407659.5837233681</v>
      </c>
      <c r="R51" s="53">
        <f>'Temporary Relocation Numbers'!R51*Assumptions!G$45</f>
        <v>1142495.5425508202</v>
      </c>
      <c r="S51" s="53">
        <f>'Temporary Relocation Numbers'!S51*Assumptions!H$45</f>
        <v>663331.00581599853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29247.58507121605</v>
      </c>
      <c r="AC51" s="52">
        <f>'Temporary Relocation Numbers'!AC51*Assumptions!D$45</f>
        <v>29657.055978641481</v>
      </c>
      <c r="AD51" s="52">
        <f>'Temporary Relocation Numbers'!AD51*Assumptions!E$45</f>
        <v>20414.649529794056</v>
      </c>
      <c r="AE51" s="52">
        <f>'Temporary Relocation Numbers'!AE51*Assumptions!F$45</f>
        <v>16341.968160371023</v>
      </c>
      <c r="AF51" s="52">
        <f>'Temporary Relocation Numbers'!AF51*Assumptions!G$45</f>
        <v>16700.228126242804</v>
      </c>
      <c r="AG51" s="52">
        <f>'Temporary Relocation Numbers'!AG51*Assumptions!H$45</f>
        <v>6790.0032474110931</v>
      </c>
      <c r="AH51" s="53">
        <f>'Temporary Relocation Numbers'!AH51*Assumptions!C$45</f>
        <v>2853183.3880520742</v>
      </c>
      <c r="AI51" s="53">
        <f>'Temporary Relocation Numbers'!AI51*Assumptions!D$45</f>
        <v>4850332.7836860949</v>
      </c>
      <c r="AJ51" s="53">
        <f>'Temporary Relocation Numbers'!AJ51*Assumptions!E$45</f>
        <v>3871918.8172289124</v>
      </c>
      <c r="AK51" s="53">
        <f>'Temporary Relocation Numbers'!AK51*Assumptions!F$45</f>
        <v>1404037.418523351</v>
      </c>
      <c r="AL51" s="53">
        <f>'Temporary Relocation Numbers'!AL51*Assumptions!G$45</f>
        <v>1119157.8068488385</v>
      </c>
      <c r="AM51" s="53">
        <f>'Temporary Relocation Numbers'!AM51*Assumptions!H$45</f>
        <v>606705.0969144433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31867.292193490477</v>
      </c>
      <c r="I52" s="52">
        <f>'Temporary Relocation Numbers'!I52*Assumptions!D$45</f>
        <v>32942.718268946825</v>
      </c>
      <c r="J52" s="52">
        <f>'Temporary Relocation Numbers'!J52*Assumptions!E$45</f>
        <v>22917.030963777954</v>
      </c>
      <c r="K52" s="52">
        <f>'Temporary Relocation Numbers'!K52*Assumptions!F$45</f>
        <v>16619.455877871133</v>
      </c>
      <c r="L52" s="52">
        <f>'Temporary Relocation Numbers'!L52*Assumptions!G$45</f>
        <v>17293.347602481092</v>
      </c>
      <c r="M52" s="52">
        <f>'Temporary Relocation Numbers'!M52*Assumptions!H$45</f>
        <v>7530.3665737732308</v>
      </c>
      <c r="N52" s="53">
        <f>'Temporary Relocation Numbers'!N52*Assumptions!C$45</f>
        <v>3107298.5888695233</v>
      </c>
      <c r="O52" s="53">
        <f>'Temporary Relocation Numbers'!O52*Assumptions!D$45</f>
        <v>5385190.6541351201</v>
      </c>
      <c r="P52" s="53">
        <f>'Temporary Relocation Numbers'!P52*Assumptions!E$45</f>
        <v>4344510.1608584877</v>
      </c>
      <c r="Q52" s="53">
        <f>'Temporary Relocation Numbers'!Q52*Assumptions!F$45</f>
        <v>1427214.5825372757</v>
      </c>
      <c r="R52" s="53">
        <f>'Temporary Relocation Numbers'!R52*Assumptions!G$45</f>
        <v>1158366.9217093952</v>
      </c>
      <c r="S52" s="53">
        <f>'Temporary Relocation Numbers'!S52*Assumptions!H$45</f>
        <v>672545.90207497193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29667.67374370126</v>
      </c>
      <c r="AC52" s="52">
        <f>'Temporary Relocation Numbers'!AC52*Assumptions!D$45</f>
        <v>30083.025960284449</v>
      </c>
      <c r="AD52" s="52">
        <f>'Temporary Relocation Numbers'!AD52*Assumptions!E$45</f>
        <v>20707.869055417796</v>
      </c>
      <c r="AE52" s="52">
        <f>'Temporary Relocation Numbers'!AE52*Assumptions!F$45</f>
        <v>16576.690982565397</v>
      </c>
      <c r="AF52" s="52">
        <f>'Temporary Relocation Numbers'!AF52*Assumptions!G$45</f>
        <v>16940.096705021904</v>
      </c>
      <c r="AG52" s="52">
        <f>'Temporary Relocation Numbers'!AG52*Assumptions!H$45</f>
        <v>6887.5293660095977</v>
      </c>
      <c r="AH52" s="53">
        <f>'Temporary Relocation Numbers'!AH52*Assumptions!C$45</f>
        <v>2892819.389834296</v>
      </c>
      <c r="AI52" s="53">
        <f>'Temporary Relocation Numbers'!AI52*Assumptions!D$45</f>
        <v>4917712.8895929214</v>
      </c>
      <c r="AJ52" s="53">
        <f>'Temporary Relocation Numbers'!AJ52*Assumptions!E$45</f>
        <v>3925706.9409727124</v>
      </c>
      <c r="AK52" s="53">
        <f>'Temporary Relocation Numbers'!AK52*Assumptions!F$45</f>
        <v>1423542.098753839</v>
      </c>
      <c r="AL52" s="53">
        <f>'Temporary Relocation Numbers'!AL52*Assumptions!G$45</f>
        <v>1134704.9816335377</v>
      </c>
      <c r="AM52" s="53">
        <f>'Temporary Relocation Numbers'!AM52*Assumptions!H$45</f>
        <v>615133.35441912524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32325.00822169126</v>
      </c>
      <c r="I53" s="52">
        <f>'Temporary Relocation Numbers'!I53*Assumptions!D$45</f>
        <v>33415.880848078035</v>
      </c>
      <c r="J53" s="52">
        <f>'Temporary Relocation Numbers'!J53*Assumptions!E$45</f>
        <v>23246.192673759622</v>
      </c>
      <c r="K53" s="52">
        <f>'Temporary Relocation Numbers'!K53*Assumptions!F$45</f>
        <v>16858.164309359119</v>
      </c>
      <c r="L53" s="52">
        <f>'Temporary Relocation Numbers'!L53*Assumptions!G$45</f>
        <v>17541.735270025689</v>
      </c>
      <c r="M53" s="52">
        <f>'Temporary Relocation Numbers'!M53*Assumptions!H$45</f>
        <v>7638.5266727899761</v>
      </c>
      <c r="N53" s="53">
        <f>'Temporary Relocation Numbers'!N53*Assumptions!C$45</f>
        <v>3150464.7214504392</v>
      </c>
      <c r="O53" s="53">
        <f>'Temporary Relocation Numbers'!O53*Assumptions!D$45</f>
        <v>5460000.9264992177</v>
      </c>
      <c r="P53" s="53">
        <f>'Temporary Relocation Numbers'!P53*Assumptions!E$45</f>
        <v>4404863.453675122</v>
      </c>
      <c r="Q53" s="53">
        <f>'Temporary Relocation Numbers'!Q53*Assumptions!F$45</f>
        <v>1447041.2365034895</v>
      </c>
      <c r="R53" s="53">
        <f>'Temporary Relocation Numbers'!R53*Assumptions!G$45</f>
        <v>1174458.7837206505</v>
      </c>
      <c r="S53" s="53">
        <f>'Temporary Relocation Numbers'!S53*Assumptions!H$45</f>
        <v>681888.81031034759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30093.7962303397</v>
      </c>
      <c r="AC53" s="52">
        <f>'Temporary Relocation Numbers'!AC53*Assumptions!D$45</f>
        <v>30515.114230451785</v>
      </c>
      <c r="AD53" s="52">
        <f>'Temporary Relocation Numbers'!AD53*Assumptions!E$45</f>
        <v>21005.300149311737</v>
      </c>
      <c r="AE53" s="52">
        <f>'Temporary Relocation Numbers'!AE53*Assumptions!F$45</f>
        <v>16814.785173662109</v>
      </c>
      <c r="AF53" s="52">
        <f>'Temporary Relocation Numbers'!AF53*Assumptions!G$45</f>
        <v>17183.410562191853</v>
      </c>
      <c r="AG53" s="52">
        <f>'Temporary Relocation Numbers'!AG53*Assumptions!H$45</f>
        <v>6986.4562709497714</v>
      </c>
      <c r="AH53" s="53">
        <f>'Temporary Relocation Numbers'!AH53*Assumptions!C$45</f>
        <v>2933006.0090930723</v>
      </c>
      <c r="AI53" s="53">
        <f>'Temporary Relocation Numbers'!AI53*Assumptions!D$45</f>
        <v>4986029.0299688205</v>
      </c>
      <c r="AJ53" s="53">
        <f>'Temporary Relocation Numbers'!AJ53*Assumptions!E$45</f>
        <v>3980242.2813789593</v>
      </c>
      <c r="AK53" s="53">
        <f>'Temporary Relocation Numbers'!AK53*Assumptions!F$45</f>
        <v>1443317.7351183118</v>
      </c>
      <c r="AL53" s="53">
        <f>'Temporary Relocation Numbers'!AL53*Assumptions!G$45</f>
        <v>1150468.1354716893</v>
      </c>
      <c r="AM53" s="53">
        <f>'Temporary Relocation Numbers'!AM53*Assumptions!H$45</f>
        <v>623678.69603094016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32789.298512970323</v>
      </c>
      <c r="I54" s="52">
        <f>'Temporary Relocation Numbers'!I54*Assumptions!D$45</f>
        <v>33895.83955206033</v>
      </c>
      <c r="J54" s="52">
        <f>'Temporary Relocation Numbers'!J54*Assumptions!E$45</f>
        <v>23580.082196497206</v>
      </c>
      <c r="K54" s="52">
        <f>'Temporary Relocation Numbers'!K54*Assumptions!F$45</f>
        <v>17100.301355819949</v>
      </c>
      <c r="L54" s="52">
        <f>'Temporary Relocation Numbers'!L54*Assumptions!G$45</f>
        <v>17793.690577266574</v>
      </c>
      <c r="M54" s="52">
        <f>'Temporary Relocation Numbers'!M54*Assumptions!H$45</f>
        <v>7748.2402960481631</v>
      </c>
      <c r="N54" s="53">
        <f>'Temporary Relocation Numbers'!N54*Assumptions!C$45</f>
        <v>3194230.5115630347</v>
      </c>
      <c r="O54" s="53">
        <f>'Temporary Relocation Numbers'!O54*Assumptions!D$45</f>
        <v>5535850.4521062607</v>
      </c>
      <c r="P54" s="53">
        <f>'Temporary Relocation Numbers'!P54*Assumptions!E$45</f>
        <v>4466055.165512301</v>
      </c>
      <c r="Q54" s="53">
        <f>'Temporary Relocation Numbers'!Q54*Assumptions!F$45</f>
        <v>1467143.3194152217</v>
      </c>
      <c r="R54" s="53">
        <f>'Temporary Relocation Numbers'!R54*Assumptions!G$45</f>
        <v>1190774.1914997757</v>
      </c>
      <c r="S54" s="53">
        <f>'Temporary Relocation Numbers'!S54*Assumptions!H$45</f>
        <v>691361.50884557539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30526.039195961002</v>
      </c>
      <c r="AC54" s="52">
        <f>'Temporary Relocation Numbers'!AC54*Assumptions!D$45</f>
        <v>30953.408667294738</v>
      </c>
      <c r="AD54" s="52">
        <f>'Temporary Relocation Numbers'!AD54*Assumptions!E$45</f>
        <v>21307.003303038506</v>
      </c>
      <c r="AE54" s="52">
        <f>'Temporary Relocation Numbers'!AE54*Assumptions!F$45</f>
        <v>17056.299157279151</v>
      </c>
      <c r="AF54" s="52">
        <f>'Temporary Relocation Numbers'!AF54*Assumptions!G$45</f>
        <v>17430.219182946788</v>
      </c>
      <c r="AG54" s="52">
        <f>'Temporary Relocation Numbers'!AG54*Assumptions!H$45</f>
        <v>7086.8040819944408</v>
      </c>
      <c r="AH54" s="53">
        <f>'Temporary Relocation Numbers'!AH54*Assumptions!C$45</f>
        <v>2973750.8949249792</v>
      </c>
      <c r="AI54" s="53">
        <f>'Temporary Relocation Numbers'!AI54*Assumptions!D$45</f>
        <v>5055294.2080662474</v>
      </c>
      <c r="AJ54" s="53">
        <f>'Temporary Relocation Numbers'!AJ54*Assumptions!E$45</f>
        <v>4035535.2186710536</v>
      </c>
      <c r="AK54" s="53">
        <f>'Temporary Relocation Numbers'!AK54*Assumptions!F$45</f>
        <v>1463368.0916993227</v>
      </c>
      <c r="AL54" s="53">
        <f>'Temporary Relocation Numbers'!AL54*Assumptions!G$45</f>
        <v>1166450.2687123688</v>
      </c>
      <c r="AM54" s="53">
        <f>'Temporary Relocation Numbers'!AM54*Assumptions!H$45</f>
        <v>632342.74826499296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33260.257494728816</v>
      </c>
      <c r="I55" s="52">
        <f>'Temporary Relocation Numbers'!I55*Assumptions!D$45</f>
        <v>34382.691994938104</v>
      </c>
      <c r="J55" s="52">
        <f>'Temporary Relocation Numbers'!J55*Assumptions!E$45</f>
        <v>23918.767438471845</v>
      </c>
      <c r="K55" s="52">
        <f>'Temporary Relocation Numbers'!K55*Assumptions!F$45</f>
        <v>17345.916263107913</v>
      </c>
      <c r="L55" s="52">
        <f>'Temporary Relocation Numbers'!L55*Assumptions!G$45</f>
        <v>18049.264766896777</v>
      </c>
      <c r="M55" s="52">
        <f>'Temporary Relocation Numbers'!M55*Assumptions!H$45</f>
        <v>7859.5297571143583</v>
      </c>
      <c r="N55" s="53">
        <f>'Temporary Relocation Numbers'!N55*Assumptions!C$45</f>
        <v>3238604.2895610817</v>
      </c>
      <c r="O55" s="53">
        <f>'Temporary Relocation Numbers'!O55*Assumptions!D$45</f>
        <v>5612753.6681086496</v>
      </c>
      <c r="P55" s="53">
        <f>'Temporary Relocation Numbers'!P55*Assumptions!E$45</f>
        <v>4528096.9435630953</v>
      </c>
      <c r="Q55" s="53">
        <f>'Temporary Relocation Numbers'!Q55*Assumptions!F$45</f>
        <v>1487524.6574906602</v>
      </c>
      <c r="R55" s="53">
        <f>'Temporary Relocation Numbers'!R55*Assumptions!G$45</f>
        <v>1207316.2505115278</v>
      </c>
      <c r="S55" s="53">
        <f>'Temporary Relocation Numbers'!S55*Assumptions!H$45</f>
        <v>700965.80070831138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30964.49055017838</v>
      </c>
      <c r="AC55" s="52">
        <f>'Temporary Relocation Numbers'!AC55*Assumptions!D$45</f>
        <v>31397.998411175275</v>
      </c>
      <c r="AD55" s="52">
        <f>'Temporary Relocation Numbers'!AD55*Assumptions!E$45</f>
        <v>21613.039877012619</v>
      </c>
      <c r="AE55" s="52">
        <f>'Temporary Relocation Numbers'!AE55*Assumptions!F$45</f>
        <v>17301.282052552226</v>
      </c>
      <c r="AF55" s="52">
        <f>'Temporary Relocation Numbers'!AF55*Assumptions!G$45</f>
        <v>17680.572763246193</v>
      </c>
      <c r="AG55" s="52">
        <f>'Temporary Relocation Numbers'!AG55*Assumptions!H$45</f>
        <v>7188.5932078904343</v>
      </c>
      <c r="AH55" s="53">
        <f>'Temporary Relocation Numbers'!AH55*Assumptions!C$45</f>
        <v>3015061.8026867118</v>
      </c>
      <c r="AI55" s="53">
        <f>'Temporary Relocation Numbers'!AI55*Assumptions!D$45</f>
        <v>5125521.6077769147</v>
      </c>
      <c r="AJ55" s="53">
        <f>'Temporary Relocation Numbers'!AJ55*Assumptions!E$45</f>
        <v>4091596.2772729201</v>
      </c>
      <c r="AK55" s="53">
        <f>'Temporary Relocation Numbers'!AK55*Assumptions!F$45</f>
        <v>1483696.9848695016</v>
      </c>
      <c r="AL55" s="53">
        <f>'Temporary Relocation Numbers'!AL55*Assumptions!G$45</f>
        <v>1182654.4233850627</v>
      </c>
      <c r="AM55" s="53">
        <f>'Temporary Relocation Numbers'!AM55*Assumptions!H$45</f>
        <v>641127.16023169702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33737.980950646815</v>
      </c>
      <c r="I56" s="52">
        <f>'Temporary Relocation Numbers'!I56*Assumptions!D$45</f>
        <v>34876.537192804935</v>
      </c>
      <c r="J56" s="52">
        <f>'Temporary Relocation Numbers'!J56*Assumptions!E$45</f>
        <v>24262.31728151851</v>
      </c>
      <c r="K56" s="52">
        <f>'Temporary Relocation Numbers'!K56*Assumptions!F$45</f>
        <v>17595.058984404925</v>
      </c>
      <c r="L56" s="52">
        <f>'Temporary Relocation Numbers'!L56*Assumptions!G$45</f>
        <v>18308.509817617967</v>
      </c>
      <c r="M56" s="52">
        <f>'Temporary Relocation Numbers'!M56*Assumptions!H$45</f>
        <v>7972.4176900491575</v>
      </c>
      <c r="N56" s="53">
        <f>'Temporary Relocation Numbers'!N56*Assumptions!C$45</f>
        <v>3283594.5015223916</v>
      </c>
      <c r="O56" s="53">
        <f>'Temporary Relocation Numbers'!O56*Assumptions!D$45</f>
        <v>5690725.2122175638</v>
      </c>
      <c r="P56" s="53">
        <f>'Temporary Relocation Numbers'!P56*Assumptions!E$45</f>
        <v>4591000.596821663</v>
      </c>
      <c r="Q56" s="53">
        <f>'Temporary Relocation Numbers'!Q56*Assumptions!F$45</f>
        <v>1508189.1301012519</v>
      </c>
      <c r="R56" s="53">
        <f>'Temporary Relocation Numbers'!R56*Assumptions!G$45</f>
        <v>1224088.1093613191</v>
      </c>
      <c r="S56" s="53">
        <f>'Temporary Relocation Numbers'!S56*Assumptions!H$45</f>
        <v>710703.51397360524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31409.239465267685</v>
      </c>
      <c r="AC56" s="52">
        <f>'Temporary Relocation Numbers'!AC56*Assumptions!D$45</f>
        <v>31848.973882795475</v>
      </c>
      <c r="AD56" s="52">
        <f>'Temporary Relocation Numbers'!AD56*Assumptions!E$45</f>
        <v>21923.47211298002</v>
      </c>
      <c r="AE56" s="52">
        <f>'Temporary Relocation Numbers'!AE56*Assumptions!F$45</f>
        <v>17549.783684124599</v>
      </c>
      <c r="AF56" s="52">
        <f>'Temporary Relocation Numbers'!AF56*Assumptions!G$45</f>
        <v>17934.522220023737</v>
      </c>
      <c r="AG56" s="52">
        <f>'Temporary Relocation Numbers'!AG56*Assumptions!H$45</f>
        <v>7291.8443505193336</v>
      </c>
      <c r="AH56" s="53">
        <f>'Temporary Relocation Numbers'!AH56*Assumptions!C$45</f>
        <v>3056946.5954712322</v>
      </c>
      <c r="AI56" s="53">
        <f>'Temporary Relocation Numbers'!AI56*Assumptions!D$45</f>
        <v>5196724.5961412052</v>
      </c>
      <c r="AJ56" s="53">
        <f>'Temporary Relocation Numbers'!AJ56*Assumptions!E$45</f>
        <v>4148436.1278122286</v>
      </c>
      <c r="AK56" s="53">
        <f>'Temporary Relocation Numbers'!AK56*Assumptions!F$45</f>
        <v>1504308.2840179638</v>
      </c>
      <c r="AL56" s="53">
        <f>'Temporary Relocation Numbers'!AL56*Assumptions!G$45</f>
        <v>1199083.6837786769</v>
      </c>
      <c r="AM56" s="53">
        <f>'Temporary Relocation Numbers'!AM56*Assumptions!H$45</f>
        <v>650033.60395066265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34222.566040163714</v>
      </c>
      <c r="I57" s="52">
        <f>'Temporary Relocation Numbers'!I57*Assumptions!D$45</f>
        <v>35377.475583941552</v>
      </c>
      <c r="J57" s="52">
        <f>'Temporary Relocation Numbers'!J57*Assumptions!E$45</f>
        <v>24610.801596835154</v>
      </c>
      <c r="K57" s="52">
        <f>'Temporary Relocation Numbers'!K57*Assumptions!F$45</f>
        <v>17847.780190380046</v>
      </c>
      <c r="L57" s="52">
        <f>'Temporary Relocation Numbers'!L57*Assumptions!G$45</f>
        <v>18571.478454711865</v>
      </c>
      <c r="M57" s="52">
        <f>'Temporary Relocation Numbers'!M57*Assumptions!H$45</f>
        <v>8086.9270540105026</v>
      </c>
      <c r="N57" s="53">
        <f>'Temporary Relocation Numbers'!N57*Assumptions!C$45</f>
        <v>3329209.7108564419</v>
      </c>
      <c r="O57" s="53">
        <f>'Temporary Relocation Numbers'!O57*Assumptions!D$45</f>
        <v>5769779.9254891053</v>
      </c>
      <c r="P57" s="53">
        <f>'Temporary Relocation Numbers'!P57*Assumptions!E$45</f>
        <v>4654778.0983309634</v>
      </c>
      <c r="Q57" s="53">
        <f>'Temporary Relocation Numbers'!Q57*Assumptions!F$45</f>
        <v>1529140.6705100976</v>
      </c>
      <c r="R57" s="53">
        <f>'Temporary Relocation Numbers'!R57*Assumptions!G$45</f>
        <v>1241092.9603945238</v>
      </c>
      <c r="S57" s="53">
        <f>'Temporary Relocation Numbers'!S57*Assumptions!H$45</f>
        <v>720576.5021118545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31860.376394303228</v>
      </c>
      <c r="AC57" s="52">
        <f>'Temporary Relocation Numbers'!AC57*Assumptions!D$45</f>
        <v>32306.426801587295</v>
      </c>
      <c r="AD57" s="52">
        <f>'Temporary Relocation Numbers'!AD57*Assumptions!E$45</f>
        <v>22238.363146676751</v>
      </c>
      <c r="AE57" s="52">
        <f>'Temporary Relocation Numbers'!AE57*Assumptions!F$45</f>
        <v>17801.854592280437</v>
      </c>
      <c r="AF57" s="52">
        <f>'Temporary Relocation Numbers'!AF57*Assumptions!G$45</f>
        <v>18192.119201542762</v>
      </c>
      <c r="AG57" s="52">
        <f>'Temporary Relocation Numbers'!AG57*Assumptions!H$45</f>
        <v>7396.5785091078005</v>
      </c>
      <c r="AH57" s="53">
        <f>'Temporary Relocation Numbers'!AH57*Assumptions!C$45</f>
        <v>3099413.2456044261</v>
      </c>
      <c r="AI57" s="53">
        <f>'Temporary Relocation Numbers'!AI57*Assumptions!D$45</f>
        <v>5268916.7258924544</v>
      </c>
      <c r="AJ57" s="53">
        <f>'Temporary Relocation Numbers'!AJ57*Assumptions!E$45</f>
        <v>4206065.589151429</v>
      </c>
      <c r="AK57" s="53">
        <f>'Temporary Relocation Numbers'!AK57*Assumptions!F$45</f>
        <v>1525205.912286805</v>
      </c>
      <c r="AL57" s="53">
        <f>'Temporary Relocation Numbers'!AL57*Assumptions!G$45</f>
        <v>1215741.1770286043</v>
      </c>
      <c r="AM57" s="53">
        <f>'Temporary Relocation Numbers'!AM57*Assumptions!H$45</f>
        <v>659063.77466895024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34714.111318238603</v>
      </c>
      <c r="I58" s="52">
        <f>'Temporary Relocation Numbers'!I58*Assumptions!D$45</f>
        <v>35885.609049243008</v>
      </c>
      <c r="J58" s="52">
        <f>'Temporary Relocation Numbers'!J58*Assumptions!E$45</f>
        <v>24964.291259193167</v>
      </c>
      <c r="K58" s="52">
        <f>'Temporary Relocation Numbers'!K58*Assumptions!F$45</f>
        <v>18104.131279494864</v>
      </c>
      <c r="L58" s="52">
        <f>'Temporary Relocation Numbers'!L58*Assumptions!G$45</f>
        <v>18838.22416076353</v>
      </c>
      <c r="M58" s="52">
        <f>'Temporary Relocation Numbers'!M58*Assumptions!H$45</f>
        <v>8203.08113792314</v>
      </c>
      <c r="N58" s="53">
        <f>'Temporary Relocation Numbers'!N58*Assumptions!C$45</f>
        <v>3375458.5999343302</v>
      </c>
      <c r="O58" s="53">
        <f>'Temporary Relocation Numbers'!O58*Assumptions!D$45</f>
        <v>5849932.8551491369</v>
      </c>
      <c r="P58" s="53">
        <f>'Temporary Relocation Numbers'!P58*Assumptions!E$45</f>
        <v>4719441.587461696</v>
      </c>
      <c r="Q58" s="53">
        <f>'Temporary Relocation Numbers'!Q58*Assumptions!F$45</f>
        <v>1550383.2666206066</v>
      </c>
      <c r="R58" s="53">
        <f>'Temporary Relocation Numbers'!R58*Assumptions!G$45</f>
        <v>1258334.0403041062</v>
      </c>
      <c r="S58" s="53">
        <f>'Temporary Relocation Numbers'!S58*Assumptions!H$45</f>
        <v>730586.64434159431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32317.993089554217</v>
      </c>
      <c r="AC58" s="52">
        <f>'Temporary Relocation Numbers'!AC58*Assumptions!D$45</f>
        <v>32770.450204366483</v>
      </c>
      <c r="AD58" s="52">
        <f>'Temporary Relocation Numbers'!AD58*Assumptions!E$45</f>
        <v>22557.777020669564</v>
      </c>
      <c r="AE58" s="52">
        <f>'Temporary Relocation Numbers'!AE58*Assumptions!F$45</f>
        <v>18057.546043223705</v>
      </c>
      <c r="AF58" s="52">
        <f>'Temporary Relocation Numbers'!AF58*Assumptions!G$45</f>
        <v>18453.416097900543</v>
      </c>
      <c r="AG58" s="52">
        <f>'Temporary Relocation Numbers'!AG58*Assumptions!H$45</f>
        <v>7502.8169844984277</v>
      </c>
      <c r="AH58" s="53">
        <f>'Temporary Relocation Numbers'!AH58*Assumptions!C$45</f>
        <v>3142469.8361625574</v>
      </c>
      <c r="AI58" s="53">
        <f>'Temporary Relocation Numbers'!AI58*Assumptions!D$45</f>
        <v>5342111.7380365646</v>
      </c>
      <c r="AJ58" s="53">
        <f>'Temporary Relocation Numbers'!AJ58*Assumptions!E$45</f>
        <v>4264495.6304470086</v>
      </c>
      <c r="AK58" s="53">
        <f>'Temporary Relocation Numbers'!AK58*Assumptions!F$45</f>
        <v>1546393.8473178323</v>
      </c>
      <c r="AL58" s="53">
        <f>'Temporary Relocation Numbers'!AL58*Assumptions!G$45</f>
        <v>1232630.0737119415</v>
      </c>
      <c r="AM58" s="53">
        <f>'Temporary Relocation Numbers'!AM58*Assumptions!H$45</f>
        <v>668219.39118374058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35212.716755394322</v>
      </c>
      <c r="I59" s="52">
        <f>'Temporary Relocation Numbers'!I59*Assumptions!D$45</f>
        <v>36401.040932939148</v>
      </c>
      <c r="J59" s="52">
        <f>'Temporary Relocation Numbers'!J59*Assumptions!E$45</f>
        <v>25322.858161351855</v>
      </c>
      <c r="K59" s="52">
        <f>'Temporary Relocation Numbers'!K59*Assumptions!F$45</f>
        <v>18364.164388456931</v>
      </c>
      <c r="L59" s="52">
        <f>'Temporary Relocation Numbers'!L59*Assumptions!G$45</f>
        <v>19108.801186538632</v>
      </c>
      <c r="M59" s="52">
        <f>'Temporary Relocation Numbers'!M59*Assumptions!H$45</f>
        <v>8320.903565215096</v>
      </c>
      <c r="N59" s="53">
        <f>'Temporary Relocation Numbers'!N59*Assumptions!C$45</f>
        <v>3422349.9717413662</v>
      </c>
      <c r="O59" s="53">
        <f>'Temporary Relocation Numbers'!O59*Assumptions!D$45</f>
        <v>5931199.257457355</v>
      </c>
      <c r="P59" s="53">
        <f>'Temporary Relocation Numbers'!P59*Assumptions!E$45</f>
        <v>4785003.3722229004</v>
      </c>
      <c r="Q59" s="53">
        <f>'Temporary Relocation Numbers'!Q59*Assumptions!F$45</f>
        <v>1571920.9617355545</v>
      </c>
      <c r="R59" s="53">
        <f>'Temporary Relocation Numbers'!R59*Assumptions!G$45</f>
        <v>1275814.6307466903</v>
      </c>
      <c r="S59" s="53">
        <f>'Temporary Relocation Numbers'!S59*Assumptions!H$45</f>
        <v>740735.84598718502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32782.182621145257</v>
      </c>
      <c r="AC59" s="52">
        <f>'Temporary Relocation Numbers'!AC59*Assumptions!D$45</f>
        <v>33241.138464254414</v>
      </c>
      <c r="AD59" s="52">
        <f>'Temporary Relocation Numbers'!AD59*Assumptions!E$45</f>
        <v>22881.778697380869</v>
      </c>
      <c r="AE59" s="52">
        <f>'Temporary Relocation Numbers'!AE59*Assumptions!F$45</f>
        <v>18316.910039504677</v>
      </c>
      <c r="AF59" s="52">
        <f>'Temporary Relocation Numbers'!AF59*Assumptions!G$45</f>
        <v>18718.466051683343</v>
      </c>
      <c r="AG59" s="52">
        <f>'Temporary Relocation Numbers'!AG59*Assumptions!H$45</f>
        <v>7610.5813834818982</v>
      </c>
      <c r="AH59" s="53">
        <f>'Temporary Relocation Numbers'!AH59*Assumptions!C$45</f>
        <v>3186124.5625107805</v>
      </c>
      <c r="AI59" s="53">
        <f>'Temporary Relocation Numbers'!AI59*Assumptions!D$45</f>
        <v>5416323.5644674608</v>
      </c>
      <c r="AJ59" s="53">
        <f>'Temporary Relocation Numbers'!AJ59*Assumptions!E$45</f>
        <v>4323737.3732373556</v>
      </c>
      <c r="AK59" s="53">
        <f>'Temporary Relocation Numbers'!AK59*Assumptions!F$45</f>
        <v>1567876.1220096641</v>
      </c>
      <c r="AL59" s="53">
        <f>'Temporary Relocation Numbers'!AL59*Assumptions!G$45</f>
        <v>1249753.5884509718</v>
      </c>
      <c r="AM59" s="53">
        <f>'Temporary Relocation Numbers'!AM59*Assumptions!H$45</f>
        <v>677502.19616949232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35718.483758049508</v>
      </c>
      <c r="I60" s="52">
        <f>'Temporary Relocation Numbers'!I60*Assumptions!D$45</f>
        <v>36923.876063612799</v>
      </c>
      <c r="J60" s="52">
        <f>'Temporary Relocation Numbers'!J60*Assumptions!E$45</f>
        <v>25686.575228680013</v>
      </c>
      <c r="K60" s="52">
        <f>'Temporary Relocation Numbers'!K60*Assumptions!F$45</f>
        <v>18627.932402823335</v>
      </c>
      <c r="L60" s="52">
        <f>'Temporary Relocation Numbers'!L60*Assumptions!G$45</f>
        <v>19383.264562017008</v>
      </c>
      <c r="M60" s="52">
        <f>'Temporary Relocation Numbers'!M60*Assumptions!H$45</f>
        <v>8440.418298622224</v>
      </c>
      <c r="N60" s="53">
        <f>'Temporary Relocation Numbers'!N60*Assumptions!C$45</f>
        <v>3469892.7515526325</v>
      </c>
      <c r="O60" s="53">
        <f>'Temporary Relocation Numbers'!O60*Assumptions!D$45</f>
        <v>6013594.6006111596</v>
      </c>
      <c r="P60" s="53">
        <f>'Temporary Relocation Numbers'!P60*Assumptions!E$45</f>
        <v>4851475.9316046657</v>
      </c>
      <c r="Q60" s="53">
        <f>'Temporary Relocation Numbers'!Q60*Assumptions!F$45</f>
        <v>1593757.85532668</v>
      </c>
      <c r="R60" s="53">
        <f>'Temporary Relocation Numbers'!R60*Assumptions!G$45</f>
        <v>1293538.0589671887</v>
      </c>
      <c r="S60" s="53">
        <f>'Temporary Relocation Numbers'!S60*Assumptions!H$45</f>
        <v>751026.03884147166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33253.039395985033</v>
      </c>
      <c r="AC60" s="52">
        <f>'Temporary Relocation Numbers'!AC60*Assumptions!D$45</f>
        <v>33718.587309871713</v>
      </c>
      <c r="AD60" s="52">
        <f>'Temporary Relocation Numbers'!AD60*Assumptions!E$45</f>
        <v>23210.434072300795</v>
      </c>
      <c r="AE60" s="52">
        <f>'Temporary Relocation Numbers'!AE60*Assumptions!F$45</f>
        <v>18579.999330596245</v>
      </c>
      <c r="AF60" s="52">
        <f>'Temporary Relocation Numbers'!AF60*Assumptions!G$45</f>
        <v>18987.322968774588</v>
      </c>
      <c r="AG60" s="52">
        <f>'Temporary Relocation Numbers'!AG60*Assumptions!H$45</f>
        <v>7719.8936231913585</v>
      </c>
      <c r="AH60" s="53">
        <f>'Temporary Relocation Numbers'!AH60*Assumptions!C$45</f>
        <v>3230385.7338630618</v>
      </c>
      <c r="AI60" s="53">
        <f>'Temporary Relocation Numbers'!AI60*Assumptions!D$45</f>
        <v>5491566.3306188816</v>
      </c>
      <c r="AJ60" s="53">
        <f>'Temporary Relocation Numbers'!AJ60*Assumptions!E$45</f>
        <v>4383802.0935596237</v>
      </c>
      <c r="AK60" s="53">
        <f>'Temporary Relocation Numbers'!AK60*Assumptions!F$45</f>
        <v>1589656.8252853483</v>
      </c>
      <c r="AL60" s="53">
        <f>'Temporary Relocation Numbers'!AL60*Assumptions!G$45</f>
        <v>1267114.9805250356</v>
      </c>
      <c r="AM60" s="53">
        <f>'Temporary Relocation Numbers'!AM60*Assumptions!H$45</f>
        <v>686913.95650963846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36303.398819649468</v>
      </c>
      <c r="I61" s="52">
        <f>'Temporary Relocation Numbers'!I61*Assumptions!D$45</f>
        <v>37528.530264181732</v>
      </c>
      <c r="J61" s="52">
        <f>'Temporary Relocation Numbers'!J61*Assumptions!E$45</f>
        <v>26107.210797478194</v>
      </c>
      <c r="K61" s="52">
        <f>'Temporary Relocation Numbers'!K61*Assumptions!F$45</f>
        <v>18932.977776604694</v>
      </c>
      <c r="L61" s="52">
        <f>'Temporary Relocation Numbers'!L61*Assumptions!G$45</f>
        <v>19700.679026250691</v>
      </c>
      <c r="M61" s="52">
        <f>'Temporary Relocation Numbers'!M61*Assumptions!H$45</f>
        <v>8578.6360298817599</v>
      </c>
      <c r="N61" s="53">
        <f>'Temporary Relocation Numbers'!N61*Assumptions!C$45</f>
        <v>3525075.9206278743</v>
      </c>
      <c r="O61" s="53">
        <f>'Temporary Relocation Numbers'!O61*Assumptions!D$45</f>
        <v>6109231.3338926127</v>
      </c>
      <c r="P61" s="53">
        <f>'Temporary Relocation Numbers'!P61*Assumptions!E$45</f>
        <v>4928631.0011607539</v>
      </c>
      <c r="Q61" s="53">
        <f>'Temporary Relocation Numbers'!Q61*Assumptions!F$45</f>
        <v>1619104.0592276892</v>
      </c>
      <c r="R61" s="53">
        <f>'Temporary Relocation Numbers'!R61*Assumptions!G$45</f>
        <v>1314109.7407234348</v>
      </c>
      <c r="S61" s="53">
        <f>'Temporary Relocation Numbers'!S61*Assumptions!H$45</f>
        <v>762969.92294646427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33797.581088136387</v>
      </c>
      <c r="AC61" s="52">
        <f>'Temporary Relocation Numbers'!AC61*Assumptions!D$45</f>
        <v>34270.752673525276</v>
      </c>
      <c r="AD61" s="52">
        <f>'Temporary Relocation Numbers'!AD61*Assumptions!E$45</f>
        <v>23590.521104189505</v>
      </c>
      <c r="AE61" s="52">
        <f>'Temporary Relocation Numbers'!AE61*Assumptions!F$45</f>
        <v>18884.259766918211</v>
      </c>
      <c r="AF61" s="52">
        <f>'Temporary Relocation Numbers'!AF61*Assumptions!G$45</f>
        <v>19298.253613511057</v>
      </c>
      <c r="AG61" s="52">
        <f>'Temporary Relocation Numbers'!AG61*Assumptions!H$45</f>
        <v>7846.3122608004269</v>
      </c>
      <c r="AH61" s="53">
        <f>'Temporary Relocation Numbers'!AH61*Assumptions!C$45</f>
        <v>3281759.92173969</v>
      </c>
      <c r="AI61" s="53">
        <f>'Temporary Relocation Numbers'!AI61*Assumptions!D$45</f>
        <v>5578901.0279736761</v>
      </c>
      <c r="AJ61" s="53">
        <f>'Temporary Relocation Numbers'!AJ61*Assumptions!E$45</f>
        <v>4453519.548663402</v>
      </c>
      <c r="AK61" s="53">
        <f>'Temporary Relocation Numbers'!AK61*Assumptions!F$45</f>
        <v>1614937.8087745591</v>
      </c>
      <c r="AL61" s="53">
        <f>'Temporary Relocation Numbers'!AL61*Assumptions!G$45</f>
        <v>1287266.4449115929</v>
      </c>
      <c r="AM61" s="53">
        <f>'Temporary Relocation Numbers'!AM61*Assumptions!H$45</f>
        <v>697838.23910749506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36824.83149792748</v>
      </c>
      <c r="I62" s="52">
        <f>'Temporary Relocation Numbers'!I62*Assumptions!D$45</f>
        <v>38067.559740311597</v>
      </c>
      <c r="J62" s="52">
        <f>'Temporary Relocation Numbers'!J62*Assumptions!E$45</f>
        <v>26482.193672115511</v>
      </c>
      <c r="K62" s="52">
        <f>'Temporary Relocation Numbers'!K62*Assumptions!F$45</f>
        <v>19204.915766732749</v>
      </c>
      <c r="L62" s="52">
        <f>'Temporary Relocation Numbers'!L62*Assumptions!G$45</f>
        <v>19983.643656631059</v>
      </c>
      <c r="M62" s="52">
        <f>'Temporary Relocation Numbers'!M62*Assumptions!H$45</f>
        <v>8701.8526240980609</v>
      </c>
      <c r="N62" s="53">
        <f>'Temporary Relocation Numbers'!N62*Assumptions!C$45</f>
        <v>3574045.7541329893</v>
      </c>
      <c r="O62" s="53">
        <f>'Temporary Relocation Numbers'!O62*Assumptions!D$45</f>
        <v>6194099.8723301245</v>
      </c>
      <c r="P62" s="53">
        <f>'Temporary Relocation Numbers'!P62*Assumptions!E$45</f>
        <v>4997098.8143283073</v>
      </c>
      <c r="Q62" s="53">
        <f>'Temporary Relocation Numbers'!Q62*Assumptions!F$45</f>
        <v>1641596.4134331308</v>
      </c>
      <c r="R62" s="53">
        <f>'Temporary Relocation Numbers'!R62*Assumptions!G$45</f>
        <v>1332365.1589497789</v>
      </c>
      <c r="S62" s="53">
        <f>'Temporary Relocation Numbers'!S62*Assumptions!H$45</f>
        <v>773568.98831054987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34283.022225856155</v>
      </c>
      <c r="AC62" s="52">
        <f>'Temporary Relocation Numbers'!AC62*Assumptions!D$45</f>
        <v>34762.990065454738</v>
      </c>
      <c r="AD62" s="52">
        <f>'Temporary Relocation Numbers'!AD62*Assumptions!E$45</f>
        <v>23929.356282196943</v>
      </c>
      <c r="AE62" s="52">
        <f>'Temporary Relocation Numbers'!AE62*Assumptions!F$45</f>
        <v>19155.498010931657</v>
      </c>
      <c r="AF62" s="52">
        <f>'Temporary Relocation Numbers'!AF62*Assumptions!G$45</f>
        <v>19575.438130524784</v>
      </c>
      <c r="AG62" s="52">
        <f>'Temporary Relocation Numbers'!AG62*Assumptions!H$45</f>
        <v>7959.0103483012635</v>
      </c>
      <c r="AH62" s="53">
        <f>'Temporary Relocation Numbers'!AH62*Assumptions!C$45</f>
        <v>3327349.6453626435</v>
      </c>
      <c r="AI62" s="53">
        <f>'Temporary Relocation Numbers'!AI62*Assumptions!D$45</f>
        <v>5656402.2962109642</v>
      </c>
      <c r="AJ62" s="53">
        <f>'Temporary Relocation Numbers'!AJ62*Assumptions!E$45</f>
        <v>4515387.1837783298</v>
      </c>
      <c r="AK62" s="53">
        <f>'Temporary Relocation Numbers'!AK62*Assumptions!F$45</f>
        <v>1637372.2860446882</v>
      </c>
      <c r="AL62" s="53">
        <f>'Temporary Relocation Numbers'!AL62*Assumptions!G$45</f>
        <v>1305148.9600413134</v>
      </c>
      <c r="AM62" s="53">
        <f>'Temporary Relocation Numbers'!AM62*Assumptions!H$45</f>
        <v>707532.50474944187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37353.753613746208</v>
      </c>
      <c r="I63" s="52">
        <f>'Temporary Relocation Numbers'!I63*Assumptions!D$45</f>
        <v>38614.331400163865</v>
      </c>
      <c r="J63" s="52">
        <f>'Temporary Relocation Numbers'!J63*Assumptions!E$45</f>
        <v>26862.562497682713</v>
      </c>
      <c r="K63" s="52">
        <f>'Temporary Relocation Numbers'!K63*Assumptions!F$45</f>
        <v>19480.759654356036</v>
      </c>
      <c r="L63" s="52">
        <f>'Temporary Relocation Numbers'!L63*Assumptions!G$45</f>
        <v>20270.672562254909</v>
      </c>
      <c r="M63" s="52">
        <f>'Temporary Relocation Numbers'!M63*Assumptions!H$45</f>
        <v>8826.8390018833834</v>
      </c>
      <c r="N63" s="53">
        <f>'Temporary Relocation Numbers'!N63*Assumptions!C$45</f>
        <v>3623695.8693249435</v>
      </c>
      <c r="O63" s="53">
        <f>'Temporary Relocation Numbers'!O63*Assumptions!D$45</f>
        <v>6280147.3919557547</v>
      </c>
      <c r="P63" s="53">
        <f>'Temporary Relocation Numbers'!P63*Assumptions!E$45</f>
        <v>5066517.7722333828</v>
      </c>
      <c r="Q63" s="53">
        <f>'Temporary Relocation Numbers'!Q63*Assumptions!F$45</f>
        <v>1664401.2280976889</v>
      </c>
      <c r="R63" s="53">
        <f>'Temporary Relocation Numbers'!R63*Assumptions!G$45</f>
        <v>1350874.1787470505</v>
      </c>
      <c r="S63" s="53">
        <f>'Temporary Relocation Numbers'!S63*Assumptions!H$45</f>
        <v>784315.29432359594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34775.435847718378</v>
      </c>
      <c r="AC63" s="52">
        <f>'Temporary Relocation Numbers'!AC63*Assumptions!D$45</f>
        <v>35262.297557429032</v>
      </c>
      <c r="AD63" s="52">
        <f>'Temporary Relocation Numbers'!AD63*Assumptions!E$45</f>
        <v>24273.058214836394</v>
      </c>
      <c r="AE63" s="52">
        <f>'Temporary Relocation Numbers'!AE63*Assumptions!F$45</f>
        <v>19430.632101852716</v>
      </c>
      <c r="AF63" s="52">
        <f>'Temporary Relocation Numbers'!AF63*Assumptions!G$45</f>
        <v>19856.60390190539</v>
      </c>
      <c r="AG63" s="52">
        <f>'Temporary Relocation Numbers'!AG63*Assumptions!H$45</f>
        <v>8073.3271400422836</v>
      </c>
      <c r="AH63" s="53">
        <f>'Temporary Relocation Numbers'!AH63*Assumptions!C$45</f>
        <v>3373572.6946857036</v>
      </c>
      <c r="AI63" s="53">
        <f>'Temporary Relocation Numbers'!AI63*Assumptions!D$45</f>
        <v>5734980.2006080039</v>
      </c>
      <c r="AJ63" s="53">
        <f>'Temporary Relocation Numbers'!AJ63*Assumptions!E$45</f>
        <v>4578114.2749331119</v>
      </c>
      <c r="AK63" s="53">
        <f>'Temporary Relocation Numbers'!AK63*Assumptions!F$45</f>
        <v>1660118.4197561054</v>
      </c>
      <c r="AL63" s="53">
        <f>'Temporary Relocation Numbers'!AL63*Assumptions!G$45</f>
        <v>1323279.896427277</v>
      </c>
      <c r="AM63" s="53">
        <f>'Temporary Relocation Numbers'!AM63*Assumptions!H$45</f>
        <v>717361.44169638457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37890.272739333137</v>
      </c>
      <c r="I64" s="52">
        <f>'Temporary Relocation Numbers'!I64*Assumptions!D$45</f>
        <v>39168.956446207849</v>
      </c>
      <c r="J64" s="52">
        <f>'Temporary Relocation Numbers'!J64*Assumptions!E$45</f>
        <v>27248.39463362574</v>
      </c>
      <c r="K64" s="52">
        <f>'Temporary Relocation Numbers'!K64*Assumptions!F$45</f>
        <v>19760.565540629217</v>
      </c>
      <c r="L64" s="52">
        <f>'Temporary Relocation Numbers'!L64*Assumptions!G$45</f>
        <v>20561.824119086879</v>
      </c>
      <c r="M64" s="52">
        <f>'Temporary Relocation Numbers'!M64*Assumptions!H$45</f>
        <v>8953.6205829784703</v>
      </c>
      <c r="N64" s="53">
        <f>'Temporary Relocation Numbers'!N64*Assumptions!C$45</f>
        <v>3674035.716576349</v>
      </c>
      <c r="O64" s="53">
        <f>'Temporary Relocation Numbers'!O64*Assumptions!D$45</f>
        <v>6367390.271001853</v>
      </c>
      <c r="P64" s="53">
        <f>'Temporary Relocation Numbers'!P64*Assumptions!E$45</f>
        <v>5136901.0880380496</v>
      </c>
      <c r="Q64" s="53">
        <f>'Temporary Relocation Numbers'!Q64*Assumptions!F$45</f>
        <v>1687522.8438758634</v>
      </c>
      <c r="R64" s="53">
        <f>'Temporary Relocation Numbers'!R64*Assumptions!G$45</f>
        <v>1369640.3231107779</v>
      </c>
      <c r="S64" s="53">
        <f>'Temporary Relocation Numbers'!S64*Assumptions!H$45</f>
        <v>795210.88643092872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35274.922100849733</v>
      </c>
      <c r="AC64" s="52">
        <f>'Temporary Relocation Numbers'!AC64*Assumptions!D$45</f>
        <v>35768.776698650741</v>
      </c>
      <c r="AD64" s="52">
        <f>'Temporary Relocation Numbers'!AD64*Assumptions!E$45</f>
        <v>24621.696804237821</v>
      </c>
      <c r="AE64" s="52">
        <f>'Temporary Relocation Numbers'!AE64*Assumptions!F$45</f>
        <v>19709.717996477531</v>
      </c>
      <c r="AF64" s="52">
        <f>'Temporary Relocation Numbers'!AF64*Assumptions!G$45</f>
        <v>20141.808111172755</v>
      </c>
      <c r="AG64" s="52">
        <f>'Temporary Relocation Numbers'!AG64*Assumptions!H$45</f>
        <v>8189.2858857828642</v>
      </c>
      <c r="AH64" s="53">
        <f>'Temporary Relocation Numbers'!AH64*Assumptions!C$45</f>
        <v>3420437.8677758579</v>
      </c>
      <c r="AI64" s="53">
        <f>'Temporary Relocation Numbers'!AI64*Assumptions!D$45</f>
        <v>5814649.6976351412</v>
      </c>
      <c r="AJ64" s="53">
        <f>'Temporary Relocation Numbers'!AJ64*Assumptions!E$45</f>
        <v>4641712.7615639856</v>
      </c>
      <c r="AK64" s="53">
        <f>'Temporary Relocation Numbers'!AK64*Assumptions!F$45</f>
        <v>1683180.5393940136</v>
      </c>
      <c r="AL64" s="53">
        <f>'Temporary Relocation Numbers'!AL64*Assumptions!G$45</f>
        <v>1341662.7051008469</v>
      </c>
      <c r="AM64" s="53">
        <f>'Temporary Relocation Numbers'!AM64*Assumptions!H$45</f>
        <v>727326.92078218062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38434.497991996272</v>
      </c>
      <c r="I65" s="52">
        <f>'Temporary Relocation Numbers'!I65*Assumptions!D$45</f>
        <v>39731.547678135299</v>
      </c>
      <c r="J65" s="52">
        <f>'Temporary Relocation Numbers'!J65*Assumptions!E$45</f>
        <v>27639.768550519078</v>
      </c>
      <c r="K65" s="52">
        <f>'Temporary Relocation Numbers'!K65*Assumptions!F$45</f>
        <v>20044.390332498599</v>
      </c>
      <c r="L65" s="52">
        <f>'Temporary Relocation Numbers'!L65*Assumptions!G$45</f>
        <v>20857.157541556768</v>
      </c>
      <c r="M65" s="52">
        <f>'Temporary Relocation Numbers'!M65*Assumptions!H$45</f>
        <v>9082.2231522326874</v>
      </c>
      <c r="N65" s="53">
        <f>'Temporary Relocation Numbers'!N65*Assumptions!C$45</f>
        <v>3725074.8775429996</v>
      </c>
      <c r="O65" s="53">
        <f>'Temporary Relocation Numbers'!O65*Assumptions!D$45</f>
        <v>6455845.1152247572</v>
      </c>
      <c r="P65" s="53">
        <f>'Temporary Relocation Numbers'!P65*Assumptions!E$45</f>
        <v>5208262.1584596643</v>
      </c>
      <c r="Q65" s="53">
        <f>'Temporary Relocation Numbers'!Q65*Assumptions!F$45</f>
        <v>1710965.6617218857</v>
      </c>
      <c r="R65" s="53">
        <f>'Temporary Relocation Numbers'!R65*Assumptions!G$45</f>
        <v>1388667.1639774223</v>
      </c>
      <c r="S65" s="53">
        <f>'Temporary Relocation Numbers'!S65*Assumptions!H$45</f>
        <v>806257.83849289746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35781.582570809318</v>
      </c>
      <c r="AC65" s="52">
        <f>'Temporary Relocation Numbers'!AC65*Assumptions!D$45</f>
        <v>36282.530496893181</v>
      </c>
      <c r="AD65" s="52">
        <f>'Temporary Relocation Numbers'!AD65*Assumptions!E$45</f>
        <v>24975.342956548866</v>
      </c>
      <c r="AE65" s="52">
        <f>'Temporary Relocation Numbers'!AE65*Assumptions!F$45</f>
        <v>19992.812455320447</v>
      </c>
      <c r="AF65" s="52">
        <f>'Temporary Relocation Numbers'!AF65*Assumptions!G$45</f>
        <v>20431.108763184588</v>
      </c>
      <c r="AG65" s="52">
        <f>'Temporary Relocation Numbers'!AG65*Assumptions!H$45</f>
        <v>8306.9101692231434</v>
      </c>
      <c r="AH65" s="53">
        <f>'Temporary Relocation Numbers'!AH65*Assumptions!C$45</f>
        <v>3467954.0849215407</v>
      </c>
      <c r="AI65" s="53">
        <f>'Temporary Relocation Numbers'!AI65*Assumptions!D$45</f>
        <v>5895425.951535807</v>
      </c>
      <c r="AJ65" s="53">
        <f>'Temporary Relocation Numbers'!AJ65*Assumptions!E$45</f>
        <v>4706194.7489680666</v>
      </c>
      <c r="AK65" s="53">
        <f>'Temporary Relocation Numbers'!AK65*Assumptions!F$45</f>
        <v>1706563.0345881858</v>
      </c>
      <c r="AL65" s="53">
        <f>'Temporary Relocation Numbers'!AL65*Assumptions!G$45</f>
        <v>1360300.8850346024</v>
      </c>
      <c r="AM65" s="53">
        <f>'Temporary Relocation Numbers'!AM65*Assumptions!H$45</f>
        <v>737430.83883003576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38986.540056316408</v>
      </c>
      <c r="I66" s="52">
        <f>'Temporary Relocation Numbers'!I66*Assumptions!D$45</f>
        <v>40302.219515801546</v>
      </c>
      <c r="J66" s="52">
        <f>'Temporary Relocation Numbers'!J66*Assumptions!E$45</f>
        <v>28036.763846025136</v>
      </c>
      <c r="K66" s="52">
        <f>'Temporary Relocation Numbers'!K66*Assumptions!F$45</f>
        <v>20332.291754275866</v>
      </c>
      <c r="L66" s="52">
        <f>'Temporary Relocation Numbers'!L66*Assumptions!G$45</f>
        <v>21156.732894602599</v>
      </c>
      <c r="M66" s="52">
        <f>'Temporary Relocation Numbers'!M66*Assumptions!H$45</f>
        <v>9212.6728648481276</v>
      </c>
      <c r="N66" s="53">
        <f>'Temporary Relocation Numbers'!N66*Assumptions!C$45</f>
        <v>3776823.0669876323</v>
      </c>
      <c r="O66" s="53">
        <f>'Temporary Relocation Numbers'!O66*Assumptions!D$45</f>
        <v>6545528.7610655129</v>
      </c>
      <c r="P66" s="53">
        <f>'Temporary Relocation Numbers'!P66*Assumptions!E$45</f>
        <v>5280614.5663208077</v>
      </c>
      <c r="Q66" s="53">
        <f>'Temporary Relocation Numbers'!Q66*Assumptions!F$45</f>
        <v>1734734.1437273929</v>
      </c>
      <c r="R66" s="53">
        <f>'Temporary Relocation Numbers'!R66*Assumptions!G$45</f>
        <v>1407958.3229042587</v>
      </c>
      <c r="S66" s="53">
        <f>'Temporary Relocation Numbers'!S66*Assumptions!H$45</f>
        <v>817458.2531796142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36295.520302249031</v>
      </c>
      <c r="AC66" s="52">
        <f>'Temporary Relocation Numbers'!AC66*Assumptions!D$45</f>
        <v>36803.663439450014</v>
      </c>
      <c r="AD66" s="52">
        <f>'Temporary Relocation Numbers'!AD66*Assumptions!E$45</f>
        <v>25334.068596355792</v>
      </c>
      <c r="AE66" s="52">
        <f>'Temporary Relocation Numbers'!AE66*Assumptions!F$45</f>
        <v>20279.973054157952</v>
      </c>
      <c r="AF66" s="52">
        <f>'Temporary Relocation Numbers'!AF66*Assumptions!G$45</f>
        <v>20724.564695933514</v>
      </c>
      <c r="AG66" s="52">
        <f>'Temporary Relocation Numbers'!AG66*Assumptions!H$45</f>
        <v>8426.2239128004603</v>
      </c>
      <c r="AH66" s="53">
        <f>'Temporary Relocation Numbers'!AH66*Assumptions!C$45</f>
        <v>3516130.3903305153</v>
      </c>
      <c r="AI66" s="53">
        <f>'Temporary Relocation Numbers'!AI66*Assumptions!D$45</f>
        <v>5977324.3372128522</v>
      </c>
      <c r="AJ66" s="53">
        <f>'Temporary Relocation Numbers'!AJ66*Assumptions!E$45</f>
        <v>4771572.5106074708</v>
      </c>
      <c r="AK66" s="53">
        <f>'Temporary Relocation Numbers'!AK66*Assumptions!F$45</f>
        <v>1730270.3559484824</v>
      </c>
      <c r="AL66" s="53">
        <f>'Temporary Relocation Numbers'!AL66*Assumptions!G$45</f>
        <v>1379197.9838083333</v>
      </c>
      <c r="AM66" s="53">
        <f>'Temporary Relocation Numbers'!AM66*Assumptions!H$45</f>
        <v>747675.11901354243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39546.511206658251</v>
      </c>
      <c r="I67" s="52">
        <f>'Temporary Relocation Numbers'!I67*Assumptions!D$45</f>
        <v>40881.088022496231</v>
      </c>
      <c r="J67" s="52">
        <f>'Temporary Relocation Numbers'!J67*Assumptions!E$45</f>
        <v>28439.461261082812</v>
      </c>
      <c r="K67" s="52">
        <f>'Temporary Relocation Numbers'!K67*Assumptions!F$45</f>
        <v>20624.328359378065</v>
      </c>
      <c r="L67" s="52">
        <f>'Temporary Relocation Numbers'!L67*Assumptions!G$45</f>
        <v>21460.611105886601</v>
      </c>
      <c r="M67" s="52">
        <f>'Temporary Relocation Numbers'!M67*Assumptions!H$45</f>
        <v>9344.9962516990799</v>
      </c>
      <c r="N67" s="53">
        <f>'Temporary Relocation Numbers'!N67*Assumptions!C$45</f>
        <v>3829290.1346290358</v>
      </c>
      <c r="O67" s="53">
        <f>'Temporary Relocation Numbers'!O67*Assumptions!D$45</f>
        <v>6636458.2788545163</v>
      </c>
      <c r="P67" s="53">
        <f>'Temporary Relocation Numbers'!P67*Assumptions!E$45</f>
        <v>5353972.0831346158</v>
      </c>
      <c r="Q67" s="53">
        <f>'Temporary Relocation Numbers'!Q67*Assumptions!F$45</f>
        <v>1758832.8139707386</v>
      </c>
      <c r="R67" s="53">
        <f>'Temporary Relocation Numbers'!R67*Assumptions!G$45</f>
        <v>1427517.4717586983</v>
      </c>
      <c r="S67" s="53">
        <f>'Temporary Relocation Numbers'!S67*Assumptions!H$45</f>
        <v>828814.2623711715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36816.83981987094</v>
      </c>
      <c r="AC67" s="52">
        <f>'Temporary Relocation Numbers'!AC67*Assumptions!D$45</f>
        <v>37332.281514385948</v>
      </c>
      <c r="AD67" s="52">
        <f>'Temporary Relocation Numbers'!AD67*Assumptions!E$45</f>
        <v>25697.94668131147</v>
      </c>
      <c r="AE67" s="52">
        <f>'Temporary Relocation Numbers'!AE67*Assumptions!F$45</f>
        <v>20571.258195738457</v>
      </c>
      <c r="AF67" s="52">
        <f>'Temporary Relocation Numbers'!AF67*Assumptions!G$45</f>
        <v>21022.235592513513</v>
      </c>
      <c r="AG67" s="52">
        <f>'Temporary Relocation Numbers'!AG67*Assumptions!H$45</f>
        <v>8547.2513825547121</v>
      </c>
      <c r="AH67" s="53">
        <f>'Temporary Relocation Numbers'!AH67*Assumptions!C$45</f>
        <v>3564975.9538513413</v>
      </c>
      <c r="AI67" s="53">
        <f>'Temporary Relocation Numbers'!AI67*Assumptions!D$45</f>
        <v>6060360.4431550046</v>
      </c>
      <c r="AJ67" s="53">
        <f>'Temporary Relocation Numbers'!AJ67*Assumptions!E$45</f>
        <v>4837858.4904454341</v>
      </c>
      <c r="AK67" s="53">
        <f>'Temporary Relocation Numbers'!AK67*Assumptions!F$45</f>
        <v>1754307.0159119761</v>
      </c>
      <c r="AL67" s="53">
        <f>'Temporary Relocation Numbers'!AL67*Assumptions!G$45</f>
        <v>1398357.5982842837</v>
      </c>
      <c r="AM67" s="53">
        <f>'Temporary Relocation Numbers'!AM67*Assumptions!H$45</f>
        <v>758061.71122273616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40114.525330004668</v>
      </c>
      <c r="I68" s="52">
        <f>'Temporary Relocation Numbers'!I68*Assumptions!D$45</f>
        <v>41468.270928548292</v>
      </c>
      <c r="J68" s="52">
        <f>'Temporary Relocation Numbers'!J68*Assumptions!E$45</f>
        <v>28847.942696328573</v>
      </c>
      <c r="K68" s="52">
        <f>'Temporary Relocation Numbers'!K68*Assumptions!F$45</f>
        <v>20920.559542236198</v>
      </c>
      <c r="L68" s="52">
        <f>'Temporary Relocation Numbers'!L68*Assumptions!G$45</f>
        <v>21768.853978186708</v>
      </c>
      <c r="M68" s="52">
        <f>'Temporary Relocation Numbers'!M68*Assumptions!H$45</f>
        <v>9479.2202247278492</v>
      </c>
      <c r="N68" s="53">
        <f>'Temporary Relocation Numbers'!N68*Assumptions!C$45</f>
        <v>3882486.0670168311</v>
      </c>
      <c r="O68" s="53">
        <f>'Temporary Relocation Numbers'!O68*Assumptions!D$45</f>
        <v>6728650.9760606699</v>
      </c>
      <c r="P68" s="53">
        <f>'Temporary Relocation Numbers'!P68*Assumptions!E$45</f>
        <v>5428348.6717260592</v>
      </c>
      <c r="Q68" s="53">
        <f>'Temporary Relocation Numbers'!Q68*Assumptions!F$45</f>
        <v>1783266.2593781035</v>
      </c>
      <c r="R68" s="53">
        <f>'Temporary Relocation Numbers'!R68*Assumptions!G$45</f>
        <v>1447348.333417194</v>
      </c>
      <c r="S68" s="53">
        <f>'Temporary Relocation Numbers'!S68*Assumptions!H$45</f>
        <v>840328.02756342664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37345.647149685377</v>
      </c>
      <c r="AC68" s="52">
        <f>'Temporary Relocation Numbers'!AC68*Assumptions!D$45</f>
        <v>37868.492232092576</v>
      </c>
      <c r="AD68" s="52">
        <f>'Temporary Relocation Numbers'!AD68*Assumptions!E$45</f>
        <v>26067.05121697353</v>
      </c>
      <c r="AE68" s="52">
        <f>'Temporary Relocation Numbers'!AE68*Assumptions!F$45</f>
        <v>20866.727121660246</v>
      </c>
      <c r="AF68" s="52">
        <f>'Temporary Relocation Numbers'!AF68*Assumptions!G$45</f>
        <v>21324.181993258288</v>
      </c>
      <c r="AG68" s="52">
        <f>'Temporary Relocation Numbers'!AG68*Assumptions!H$45</f>
        <v>8670.017193063577</v>
      </c>
      <c r="AH68" s="53">
        <f>'Temporary Relocation Numbers'!AH68*Assumptions!C$45</f>
        <v>3614500.0727187572</v>
      </c>
      <c r="AI68" s="53">
        <f>'Temporary Relocation Numbers'!AI68*Assumptions!D$45</f>
        <v>6144550.0744039742</v>
      </c>
      <c r="AJ68" s="53">
        <f>'Temporary Relocation Numbers'!AJ68*Assumptions!E$45</f>
        <v>4905065.305314892</v>
      </c>
      <c r="AK68" s="53">
        <f>'Temporary Relocation Numbers'!AK68*Assumptions!F$45</f>
        <v>1778677.5896018511</v>
      </c>
      <c r="AL68" s="53">
        <f>'Temporary Relocation Numbers'!AL68*Assumptions!G$45</f>
        <v>1417783.3752917745</v>
      </c>
      <c r="AM68" s="53">
        <f>'Temporary Relocation Numbers'!AM68*Assumptions!H$45</f>
        <v>768592.59243523749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40690.697949119152</v>
      </c>
      <c r="I69" s="52">
        <f>'Temporary Relocation Numbers'!I69*Assumptions!D$45</f>
        <v>42063.887655269958</v>
      </c>
      <c r="J69" s="52">
        <f>'Temporary Relocation Numbers'!J69*Assumptions!E$45</f>
        <v>29262.291228753442</v>
      </c>
      <c r="K69" s="52">
        <f>'Temporary Relocation Numbers'!K69*Assumptions!F$45</f>
        <v>21221.045550374874</v>
      </c>
      <c r="L69" s="52">
        <f>'Temporary Relocation Numbers'!L69*Assumptions!G$45</f>
        <v>22081.524201965996</v>
      </c>
      <c r="M69" s="52">
        <f>'Temporary Relocation Numbers'!M69*Assumptions!H$45</f>
        <v>9615.3720824181419</v>
      </c>
      <c r="N69" s="53">
        <f>'Temporary Relocation Numbers'!N69*Assumptions!C$45</f>
        <v>3936420.9894323112</v>
      </c>
      <c r="O69" s="53">
        <f>'Temporary Relocation Numbers'!O69*Assumptions!D$45</f>
        <v>6822124.4005856747</v>
      </c>
      <c r="P69" s="53">
        <f>'Temporary Relocation Numbers'!P69*Assumptions!E$45</f>
        <v>5503758.4888895974</v>
      </c>
      <c r="Q69" s="53">
        <f>'Temporary Relocation Numbers'!Q69*Assumptions!F$45</f>
        <v>1808039.1305965711</v>
      </c>
      <c r="R69" s="53">
        <f>'Temporary Relocation Numbers'!R69*Assumptions!G$45</f>
        <v>1467454.6824738469</v>
      </c>
      <c r="S69" s="53">
        <f>'Temporary Relocation Numbers'!S69*Assumptions!H$45</f>
        <v>852001.74027941609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37882.049840574633</v>
      </c>
      <c r="AC69" s="52">
        <f>'Temporary Relocation Numbers'!AC69*Assumptions!D$45</f>
        <v>38412.40464715389</v>
      </c>
      <c r="AD69" s="52">
        <f>'Temporary Relocation Numbers'!AD69*Assumptions!E$45</f>
        <v>26441.457271855619</v>
      </c>
      <c r="AE69" s="52">
        <f>'Temporary Relocation Numbers'!AE69*Assumptions!F$45</f>
        <v>21166.439924420032</v>
      </c>
      <c r="AF69" s="52">
        <f>'Temporary Relocation Numbers'!AF69*Assumptions!G$45</f>
        <v>21630.465308053979</v>
      </c>
      <c r="AG69" s="52">
        <f>'Temporary Relocation Numbers'!AG69*Assumptions!H$45</f>
        <v>8794.5463124486359</v>
      </c>
      <c r="AH69" s="53">
        <f>'Temporary Relocation Numbers'!AH69*Assumptions!C$45</f>
        <v>3664712.1733233128</v>
      </c>
      <c r="AI69" s="53">
        <f>'Temporary Relocation Numbers'!AI69*Assumptions!D$45</f>
        <v>6229909.2555627758</v>
      </c>
      <c r="AJ69" s="53">
        <f>'Temporary Relocation Numbers'!AJ69*Assumptions!E$45</f>
        <v>4973205.7473199544</v>
      </c>
      <c r="AK69" s="53">
        <f>'Temporary Relocation Numbers'!AK69*Assumptions!F$45</f>
        <v>1803386.7156982238</v>
      </c>
      <c r="AL69" s="53">
        <f>'Temporary Relocation Numbers'!AL69*Assumptions!G$45</f>
        <v>1437479.0123213427</v>
      </c>
      <c r="AM69" s="53">
        <f>'Temporary Relocation Numbers'!AM69*Assumptions!H$45</f>
        <v>779269.76709254656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41275.146246040764</v>
      </c>
      <c r="I70" s="52">
        <f>'Temporary Relocation Numbers'!I70*Assumptions!D$45</f>
        <v>42668.059339244646</v>
      </c>
      <c r="J70" s="52">
        <f>'Temporary Relocation Numbers'!J70*Assumptions!E$45</f>
        <v>29682.591128599212</v>
      </c>
      <c r="K70" s="52">
        <f>'Temporary Relocation Numbers'!K70*Assumptions!F$45</f>
        <v>21525.847496665425</v>
      </c>
      <c r="L70" s="52">
        <f>'Temporary Relocation Numbers'!L70*Assumptions!G$45</f>
        <v>22398.685368122686</v>
      </c>
      <c r="M70" s="52">
        <f>'Temporary Relocation Numbers'!M70*Assumptions!H$45</f>
        <v>9753.4795153470113</v>
      </c>
      <c r="N70" s="53">
        <f>'Temporary Relocation Numbers'!N70*Assumptions!C$45</f>
        <v>3991105.167815682</v>
      </c>
      <c r="O70" s="53">
        <f>'Temporary Relocation Numbers'!O70*Assumptions!D$45</f>
        <v>6916896.3441040879</v>
      </c>
      <c r="P70" s="53">
        <f>'Temporary Relocation Numbers'!P70*Assumptions!E$45</f>
        <v>5580215.8880837895</v>
      </c>
      <c r="Q70" s="53">
        <f>'Temporary Relocation Numbers'!Q70*Assumptions!F$45</f>
        <v>1833156.1428793238</v>
      </c>
      <c r="R70" s="53">
        <f>'Temporary Relocation Numbers'!R70*Assumptions!G$45</f>
        <v>1487840.3459588606</v>
      </c>
      <c r="S70" s="53">
        <f>'Temporary Relocation Numbers'!S70*Assumptions!H$45</f>
        <v>863837.62248649204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38426.156986166192</v>
      </c>
      <c r="AC70" s="52">
        <f>'Temporary Relocation Numbers'!AC70*Assumptions!D$45</f>
        <v>38964.129380525759</v>
      </c>
      <c r="AD70" s="52">
        <f>'Temporary Relocation Numbers'!AD70*Assumptions!E$45</f>
        <v>26821.240992694846</v>
      </c>
      <c r="AE70" s="52">
        <f>'Temporary Relocation Numbers'!AE70*Assumptions!F$45</f>
        <v>21470.457559634579</v>
      </c>
      <c r="AF70" s="52">
        <f>'Temporary Relocation Numbers'!AF70*Assumptions!G$45</f>
        <v>21941.147828828671</v>
      </c>
      <c r="AG70" s="52">
        <f>'Temporary Relocation Numbers'!AG70*Assumptions!H$45</f>
        <v>8920.8640674533781</v>
      </c>
      <c r="AH70" s="53">
        <f>'Temporary Relocation Numbers'!AH70*Assumptions!C$45</f>
        <v>3715621.8130055834</v>
      </c>
      <c r="AI70" s="53">
        <f>'Temporary Relocation Numbers'!AI70*Assumptions!D$45</f>
        <v>6316454.2338458383</v>
      </c>
      <c r="AJ70" s="53">
        <f>'Temporary Relocation Numbers'!AJ70*Assumptions!E$45</f>
        <v>5042292.7862707507</v>
      </c>
      <c r="AK70" s="53">
        <f>'Temporary Relocation Numbers'!AK70*Assumptions!F$45</f>
        <v>1828439.0973210703</v>
      </c>
      <c r="AL70" s="53">
        <f>'Temporary Relocation Numbers'!AL70*Assumptions!G$45</f>
        <v>1457448.2582285157</v>
      </c>
      <c r="AM70" s="53">
        <f>'Temporary Relocation Numbers'!AM70*Assumptions!H$45</f>
        <v>790095.2674815692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41195.554583853191</v>
      </c>
      <c r="I71" s="52">
        <f>'Temporary Relocation Numbers'!I71*Assumptions!D$45</f>
        <v>42585.781695820064</v>
      </c>
      <c r="J71" s="52">
        <f>'Temporary Relocation Numbers'!J71*Assumptions!E$45</f>
        <v>29625.353614481715</v>
      </c>
      <c r="K71" s="52">
        <f>'Temporary Relocation Numbers'!K71*Assumptions!F$45</f>
        <v>21484.338788930188</v>
      </c>
      <c r="L71" s="52">
        <f>'Temporary Relocation Numbers'!L71*Assumptions!G$45</f>
        <v>22355.4935502515</v>
      </c>
      <c r="M71" s="52">
        <f>'Temporary Relocation Numbers'!M71*Assumptions!H$45</f>
        <v>9734.671692302325</v>
      </c>
      <c r="N71" s="53">
        <f>'Temporary Relocation Numbers'!N71*Assumptions!C$45</f>
        <v>3981558.089768141</v>
      </c>
      <c r="O71" s="53">
        <f>'Temporary Relocation Numbers'!O71*Assumptions!D$45</f>
        <v>6900350.5136969024</v>
      </c>
      <c r="P71" s="53">
        <f>'Temporary Relocation Numbers'!P71*Assumptions!E$45</f>
        <v>5566867.5160500808</v>
      </c>
      <c r="Q71" s="53">
        <f>'Temporary Relocation Numbers'!Q71*Assumptions!F$45</f>
        <v>1828771.0705663895</v>
      </c>
      <c r="R71" s="53">
        <f>'Temporary Relocation Numbers'!R71*Assumptions!G$45</f>
        <v>1484281.2997027773</v>
      </c>
      <c r="S71" s="53">
        <f>'Temporary Relocation Numbers'!S71*Assumptions!H$45</f>
        <v>861771.24616827664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38352.059085027846</v>
      </c>
      <c r="AC71" s="52">
        <f>'Temporary Relocation Numbers'!AC71*Assumptions!D$45</f>
        <v>38888.994096822542</v>
      </c>
      <c r="AD71" s="52">
        <f>'Temporary Relocation Numbers'!AD71*Assumptions!E$45</f>
        <v>26769.521075342724</v>
      </c>
      <c r="AE71" s="52">
        <f>'Temporary Relocation Numbers'!AE71*Assumptions!F$45</f>
        <v>21429.055661385381</v>
      </c>
      <c r="AF71" s="52">
        <f>'Temporary Relocation Numbers'!AF71*Assumptions!G$45</f>
        <v>21898.838289436855</v>
      </c>
      <c r="AG71" s="52">
        <f>'Temporary Relocation Numbers'!AG71*Assumptions!H$45</f>
        <v>8903.6617928679498</v>
      </c>
      <c r="AH71" s="53">
        <f>'Temporary Relocation Numbers'!AH71*Assumptions!C$45</f>
        <v>3706733.7156109139</v>
      </c>
      <c r="AI71" s="53">
        <f>'Temporary Relocation Numbers'!AI71*Assumptions!D$45</f>
        <v>6301344.7142970823</v>
      </c>
      <c r="AJ71" s="53">
        <f>'Temporary Relocation Numbers'!AJ71*Assumptions!E$45</f>
        <v>5030231.1740743937</v>
      </c>
      <c r="AK71" s="53">
        <f>'Temporary Relocation Numbers'!AK71*Assumptions!F$45</f>
        <v>1824065.3086000748</v>
      </c>
      <c r="AL71" s="53">
        <f>'Temporary Relocation Numbers'!AL71*Assumptions!G$45</f>
        <v>1453961.9125456798</v>
      </c>
      <c r="AM71" s="53">
        <f>'Temporary Relocation Numbers'!AM71*Assumptions!H$45</f>
        <v>788205.28942625085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41787.254233423715</v>
      </c>
      <c r="I72" s="52">
        <f>'Temporary Relocation Numbers'!I72*Assumptions!D$45</f>
        <v>43197.449443970261</v>
      </c>
      <c r="J72" s="52">
        <f>'Temporary Relocation Numbers'!J72*Assumptions!E$45</f>
        <v>30050.86824898946</v>
      </c>
      <c r="K72" s="52">
        <f>'Temporary Relocation Numbers'!K72*Assumptions!F$45</f>
        <v>21792.922466491538</v>
      </c>
      <c r="L72" s="52">
        <f>'Temporary Relocation Numbers'!L72*Assumptions!G$45</f>
        <v>22676.589790690148</v>
      </c>
      <c r="M72" s="52">
        <f>'Temporary Relocation Numbers'!M72*Assumptions!H$45</f>
        <v>9874.4926484031839</v>
      </c>
      <c r="N72" s="53">
        <f>'Temporary Relocation Numbers'!N72*Assumptions!C$45</f>
        <v>4036869.3060758337</v>
      </c>
      <c r="O72" s="53">
        <f>'Temporary Relocation Numbers'!O72*Assumptions!D$45</f>
        <v>6996209.1628128877</v>
      </c>
      <c r="P72" s="53">
        <f>'Temporary Relocation Numbers'!P72*Assumptions!E$45</f>
        <v>5644201.6165188858</v>
      </c>
      <c r="Q72" s="53">
        <f>'Temporary Relocation Numbers'!Q72*Assumptions!F$45</f>
        <v>1854176.0878939759</v>
      </c>
      <c r="R72" s="53">
        <f>'Temporary Relocation Numbers'!R72*Assumptions!G$45</f>
        <v>1504900.7160665118</v>
      </c>
      <c r="S72" s="53">
        <f>'Temporary Relocation Numbers'!S72*Assumptions!H$45</f>
        <v>873742.8449067343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38902.917063519868</v>
      </c>
      <c r="AC72" s="52">
        <f>'Temporary Relocation Numbers'!AC72*Assumptions!D$45</f>
        <v>39447.564175844112</v>
      </c>
      <c r="AD72" s="52">
        <f>'Temporary Relocation Numbers'!AD72*Assumptions!E$45</f>
        <v>27154.016839496351</v>
      </c>
      <c r="AE72" s="52">
        <f>'Temporary Relocation Numbers'!AE72*Assumptions!F$45</f>
        <v>21736.845296785486</v>
      </c>
      <c r="AF72" s="52">
        <f>'Temporary Relocation Numbers'!AF72*Assumptions!G$45</f>
        <v>22213.375502802603</v>
      </c>
      <c r="AG72" s="52">
        <f>'Temporary Relocation Numbers'!AG72*Assumptions!H$45</f>
        <v>9031.5467944404099</v>
      </c>
      <c r="AH72" s="53">
        <f>'Temporary Relocation Numbers'!AH72*Assumptions!C$45</f>
        <v>3758227.1123457365</v>
      </c>
      <c r="AI72" s="53">
        <f>'Temporary Relocation Numbers'!AI72*Assumptions!D$45</f>
        <v>6388882.0634111129</v>
      </c>
      <c r="AJ72" s="53">
        <f>'Temporary Relocation Numbers'!AJ72*Assumptions!E$45</f>
        <v>5100110.4018224236</v>
      </c>
      <c r="AK72" s="53">
        <f>'Temporary Relocation Numbers'!AK72*Assumptions!F$45</f>
        <v>1849404.954178174</v>
      </c>
      <c r="AL72" s="53">
        <f>'Temporary Relocation Numbers'!AL72*Assumptions!G$45</f>
        <v>1474160.1364657644</v>
      </c>
      <c r="AM72" s="53">
        <f>'Temporary Relocation Numbers'!AM72*Assumptions!H$45</f>
        <v>799154.92077041185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42387.45257851707</v>
      </c>
      <c r="I73" s="52">
        <f>'Temporary Relocation Numbers'!I73*Assumptions!D$45</f>
        <v>43817.902693271986</v>
      </c>
      <c r="J73" s="52">
        <f>'Temporary Relocation Numbers'!J73*Assumptions!E$45</f>
        <v>30482.494631783364</v>
      </c>
      <c r="K73" s="52">
        <f>'Temporary Relocation Numbers'!K73*Assumptions!F$45</f>
        <v>22105.938390583382</v>
      </c>
      <c r="L73" s="52">
        <f>'Temporary Relocation Numbers'!L73*Assumptions!G$45</f>
        <v>23002.297997999129</v>
      </c>
      <c r="M73" s="52">
        <f>'Temporary Relocation Numbers'!M73*Assumptions!H$45</f>
        <v>10016.321879706629</v>
      </c>
      <c r="N73" s="53">
        <f>'Temporary Relocation Numbers'!N73*Assumptions!C$45</f>
        <v>4092948.8976226831</v>
      </c>
      <c r="O73" s="53">
        <f>'Temporary Relocation Numbers'!O73*Assumptions!D$45</f>
        <v>7093399.4661096418</v>
      </c>
      <c r="P73" s="53">
        <f>'Temporary Relocation Numbers'!P73*Assumptions!E$45</f>
        <v>5722610.0308775203</v>
      </c>
      <c r="Q73" s="53">
        <f>'Temporary Relocation Numbers'!Q73*Assumptions!F$45</f>
        <v>1879934.0279661317</v>
      </c>
      <c r="R73" s="53">
        <f>'Temporary Relocation Numbers'!R73*Assumptions!G$45</f>
        <v>1525806.5743137801</v>
      </c>
      <c r="S73" s="53">
        <f>'Temporary Relocation Numbers'!S73*Assumptions!H$45</f>
        <v>885880.75132485968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39461.687120781789</v>
      </c>
      <c r="AC73" s="52">
        <f>'Temporary Relocation Numbers'!AC73*Assumptions!D$45</f>
        <v>40014.157104014244</v>
      </c>
      <c r="AD73" s="52">
        <f>'Temporary Relocation Numbers'!AD73*Assumptions!E$45</f>
        <v>27544.035190036051</v>
      </c>
      <c r="AE73" s="52">
        <f>'Temporary Relocation Numbers'!AE73*Assumptions!F$45</f>
        <v>22049.055773736272</v>
      </c>
      <c r="AF73" s="52">
        <f>'Temporary Relocation Numbers'!AF73*Assumptions!G$45</f>
        <v>22532.430474475168</v>
      </c>
      <c r="AG73" s="52">
        <f>'Temporary Relocation Numbers'!AG73*Assumptions!H$45</f>
        <v>9161.2686328118943</v>
      </c>
      <c r="AH73" s="53">
        <f>'Temporary Relocation Numbers'!AH73*Assumptions!C$45</f>
        <v>3810435.8477346753</v>
      </c>
      <c r="AI73" s="53">
        <f>'Temporary Relocation Numbers'!AI73*Assumptions!D$45</f>
        <v>6477635.4684365951</v>
      </c>
      <c r="AJ73" s="53">
        <f>'Temporary Relocation Numbers'!AJ73*Assumptions!E$45</f>
        <v>5170960.3814706551</v>
      </c>
      <c r="AK73" s="53">
        <f>'Temporary Relocation Numbers'!AK73*Assumptions!F$45</f>
        <v>1875096.6143661647</v>
      </c>
      <c r="AL73" s="53">
        <f>'Temporary Relocation Numbers'!AL73*Assumptions!G$45</f>
        <v>1494638.9511262295</v>
      </c>
      <c r="AM73" s="53">
        <f>'Temporary Relocation Numbers'!AM73*Assumptions!H$45</f>
        <v>810256.66277429741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42996.271687526634</v>
      </c>
      <c r="I74" s="52">
        <f>'Temporary Relocation Numbers'!I74*Assumptions!D$45</f>
        <v>44447.267631562849</v>
      </c>
      <c r="J74" s="52">
        <f>'Temporary Relocation Numbers'!J74*Assumptions!E$45</f>
        <v>30920.320547075964</v>
      </c>
      <c r="K74" s="52">
        <f>'Temporary Relocation Numbers'!K74*Assumptions!F$45</f>
        <v>22423.450222412514</v>
      </c>
      <c r="L74" s="52">
        <f>'Temporary Relocation Numbers'!L74*Assumptions!G$45</f>
        <v>23332.684414742933</v>
      </c>
      <c r="M74" s="52">
        <f>'Temporary Relocation Numbers'!M74*Assumptions!H$45</f>
        <v>10160.188231454473</v>
      </c>
      <c r="N74" s="53">
        <f>'Temporary Relocation Numbers'!N74*Assumptions!C$45</f>
        <v>4149807.5385639048</v>
      </c>
      <c r="O74" s="53">
        <f>'Temporary Relocation Numbers'!O74*Assumptions!D$45</f>
        <v>7191939.922730159</v>
      </c>
      <c r="P74" s="53">
        <f>'Temporary Relocation Numbers'!P74*Assumptions!E$45</f>
        <v>5802107.6833357001</v>
      </c>
      <c r="Q74" s="53">
        <f>'Temporary Relocation Numbers'!Q74*Assumptions!F$45</f>
        <v>1906049.7935334465</v>
      </c>
      <c r="R74" s="53">
        <f>'Temporary Relocation Numbers'!R74*Assumptions!G$45</f>
        <v>1547002.8536528782</v>
      </c>
      <c r="S74" s="53">
        <f>'Temporary Relocation Numbers'!S74*Assumptions!H$45</f>
        <v>898187.27574435016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40028.482899518087</v>
      </c>
      <c r="AC74" s="52">
        <f>'Temporary Relocation Numbers'!AC74*Assumptions!D$45</f>
        <v>40588.888115053618</v>
      </c>
      <c r="AD74" s="52">
        <f>'Temporary Relocation Numbers'!AD74*Assumptions!E$45</f>
        <v>27939.655448929003</v>
      </c>
      <c r="AE74" s="52">
        <f>'Temporary Relocation Numbers'!AE74*Assumptions!F$45</f>
        <v>22365.750589632611</v>
      </c>
      <c r="AF74" s="52">
        <f>'Temporary Relocation Numbers'!AF74*Assumptions!G$45</f>
        <v>22856.068093883383</v>
      </c>
      <c r="AG74" s="52">
        <f>'Temporary Relocation Numbers'!AG74*Assumptions!H$45</f>
        <v>9292.8536908215538</v>
      </c>
      <c r="AH74" s="53">
        <f>'Temporary Relocation Numbers'!AH74*Assumptions!C$45</f>
        <v>3863369.859156549</v>
      </c>
      <c r="AI74" s="53">
        <f>'Temporary Relocation Numbers'!AI74*Assumptions!D$45</f>
        <v>6567621.8226424549</v>
      </c>
      <c r="AJ74" s="53">
        <f>'Temporary Relocation Numbers'!AJ74*Assumptions!E$45</f>
        <v>5242794.5985609526</v>
      </c>
      <c r="AK74" s="53">
        <f>'Temporary Relocation Numbers'!AK74*Assumptions!F$45</f>
        <v>1901145.1792989627</v>
      </c>
      <c r="AL74" s="53">
        <f>'Temporary Relocation Numbers'!AL74*Assumptions!G$45</f>
        <v>1515402.2544521545</v>
      </c>
      <c r="AM74" s="53">
        <f>'Temporary Relocation Numbers'!AM74*Assumptions!H$45</f>
        <v>821512.62853670307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43613.83538213752</v>
      </c>
      <c r="I75" s="52">
        <f>'Temporary Relocation Numbers'!I75*Assumptions!D$45</f>
        <v>45085.6722591406</v>
      </c>
      <c r="J75" s="52">
        <f>'Temporary Relocation Numbers'!J75*Assumptions!E$45</f>
        <v>31364.435039941283</v>
      </c>
      <c r="K75" s="52">
        <f>'Temporary Relocation Numbers'!K75*Assumptions!F$45</f>
        <v>22745.522537563822</v>
      </c>
      <c r="L75" s="52">
        <f>'Temporary Relocation Numbers'!L75*Assumptions!G$45</f>
        <v>23667.816234940703</v>
      </c>
      <c r="M75" s="52">
        <f>'Temporary Relocation Numbers'!M75*Assumptions!H$45</f>
        <v>10306.120963198267</v>
      </c>
      <c r="N75" s="53">
        <f>'Temporary Relocation Numbers'!N75*Assumptions!C$45</f>
        <v>4207456.0513385031</v>
      </c>
      <c r="O75" s="53">
        <f>'Temporary Relocation Numbers'!O75*Assumptions!D$45</f>
        <v>7291849.2888047919</v>
      </c>
      <c r="P75" s="53">
        <f>'Temporary Relocation Numbers'!P75*Assumptions!E$45</f>
        <v>5882709.705428062</v>
      </c>
      <c r="Q75" s="53">
        <f>'Temporary Relocation Numbers'!Q75*Assumptions!F$45</f>
        <v>1932528.3554547925</v>
      </c>
      <c r="R75" s="53">
        <f>'Temporary Relocation Numbers'!R75*Assumptions!G$45</f>
        <v>1568493.5885706742</v>
      </c>
      <c r="S75" s="53">
        <f>'Temporary Relocation Numbers'!S75*Assumptions!H$45</f>
        <v>910664.76058155019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40603.419674705197</v>
      </c>
      <c r="AC75" s="52">
        <f>'Temporary Relocation Numbers'!AC75*Assumptions!D$45</f>
        <v>41171.874097806918</v>
      </c>
      <c r="AD75" s="52">
        <f>'Temporary Relocation Numbers'!AD75*Assumptions!E$45</f>
        <v>28340.958077459047</v>
      </c>
      <c r="AE75" s="52">
        <f>'Temporary Relocation Numbers'!AE75*Assumptions!F$45</f>
        <v>22686.994153894626</v>
      </c>
      <c r="AF75" s="52">
        <f>'Temporary Relocation Numbers'!AF75*Assumptions!G$45</f>
        <v>23184.354182475377</v>
      </c>
      <c r="AG75" s="52">
        <f>'Temporary Relocation Numbers'!AG75*Assumptions!H$45</f>
        <v>9426.3287302503104</v>
      </c>
      <c r="AH75" s="53">
        <f>'Temporary Relocation Numbers'!AH75*Assumptions!C$45</f>
        <v>3917039.2220387757</v>
      </c>
      <c r="AI75" s="53">
        <f>'Temporary Relocation Numbers'!AI75*Assumptions!D$45</f>
        <v>6658858.253976414</v>
      </c>
      <c r="AJ75" s="53">
        <f>'Temporary Relocation Numbers'!AJ75*Assumptions!E$45</f>
        <v>5315626.7259743456</v>
      </c>
      <c r="AK75" s="53">
        <f>'Temporary Relocation Numbers'!AK75*Assumptions!F$45</f>
        <v>1927555.6070445126</v>
      </c>
      <c r="AL75" s="53">
        <f>'Temporary Relocation Numbers'!AL75*Assumptions!G$45</f>
        <v>1536453.9985180188</v>
      </c>
      <c r="AM75" s="53">
        <f>'Temporary Relocation Numbers'!AM75*Assumptions!H$45</f>
        <v>832924.96051127964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44240.269262509479</v>
      </c>
      <c r="I76" s="52">
        <f>'Temporary Relocation Numbers'!I76*Assumptions!D$45</f>
        <v>45733.24641479578</v>
      </c>
      <c r="J76" s="52">
        <f>'Temporary Relocation Numbers'!J76*Assumptions!E$45</f>
        <v>31814.928434424794</v>
      </c>
      <c r="K76" s="52">
        <f>'Temporary Relocation Numbers'!K76*Assumptions!F$45</f>
        <v>23072.22083913373</v>
      </c>
      <c r="L76" s="52">
        <f>'Temporary Relocation Numbers'!L76*Assumptions!G$45</f>
        <v>24007.761617732158</v>
      </c>
      <c r="M76" s="52">
        <f>'Temporary Relocation Numbers'!M76*Assumptions!H$45</f>
        <v>10454.149754750115</v>
      </c>
      <c r="N76" s="53">
        <f>'Temporary Relocation Numbers'!N76*Assumptions!C$45</f>
        <v>4265905.4087292049</v>
      </c>
      <c r="O76" s="53">
        <f>'Temporary Relocation Numbers'!O76*Assumptions!D$45</f>
        <v>7393146.5810212847</v>
      </c>
      <c r="P76" s="53">
        <f>'Temporary Relocation Numbers'!P76*Assumptions!E$45</f>
        <v>5964431.4388942812</v>
      </c>
      <c r="Q76" s="53">
        <f>'Temporary Relocation Numbers'!Q76*Assumptions!F$45</f>
        <v>1959374.7536434815</v>
      </c>
      <c r="R76" s="53">
        <f>'Temporary Relocation Numbers'!R76*Assumptions!G$45</f>
        <v>1590282.8696005323</v>
      </c>
      <c r="S76" s="53">
        <f>'Temporary Relocation Numbers'!S76*Assumptions!H$45</f>
        <v>923315.58079330635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41186.614377036138</v>
      </c>
      <c r="AC76" s="52">
        <f>'Temporary Relocation Numbers'!AC76*Assumptions!D$45</f>
        <v>41763.23362001573</v>
      </c>
      <c r="AD76" s="52">
        <f>'Temporary Relocation Numbers'!AD76*Assumptions!E$45</f>
        <v>28748.024692590821</v>
      </c>
      <c r="AE76" s="52">
        <f>'Temporary Relocation Numbers'!AE76*Assumptions!F$45</f>
        <v>23012.851801067314</v>
      </c>
      <c r="AF76" s="52">
        <f>'Temporary Relocation Numbers'!AF76*Assumptions!G$45</f>
        <v>23517.355507105356</v>
      </c>
      <c r="AG76" s="52">
        <f>'Temporary Relocation Numbers'!AG76*Assumptions!H$45</f>
        <v>9561.7208972636872</v>
      </c>
      <c r="AH76" s="53">
        <f>'Temporary Relocation Numbers'!AH76*Assumptions!C$45</f>
        <v>3971454.1517751198</v>
      </c>
      <c r="AI76" s="53">
        <f>'Temporary Relocation Numbers'!AI76*Assumptions!D$45</f>
        <v>6751362.128325114</v>
      </c>
      <c r="AJ76" s="53">
        <f>'Temporary Relocation Numbers'!AJ76*Assumptions!E$45</f>
        <v>5389470.6265334962</v>
      </c>
      <c r="AK76" s="53">
        <f>'Temporary Relocation Numbers'!AK76*Assumptions!F$45</f>
        <v>1954332.9245475098</v>
      </c>
      <c r="AL76" s="53">
        <f>'Temporary Relocation Numbers'!AL76*Assumptions!G$45</f>
        <v>1557798.1902999349</v>
      </c>
      <c r="AM76" s="53">
        <f>'Temporary Relocation Numbers'!AM76*Assumptions!H$45</f>
        <v>844495.83091432822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44875.700732821395</v>
      </c>
      <c r="I77" s="52">
        <f>'Temporary Relocation Numbers'!I77*Assumptions!D$45</f>
        <v>46390.121802218382</v>
      </c>
      <c r="J77" s="52">
        <f>'Temporary Relocation Numbers'!J77*Assumptions!E$45</f>
        <v>32271.892351913582</v>
      </c>
      <c r="K77" s="52">
        <f>'Temporary Relocation Numbers'!K77*Assumptions!F$45</f>
        <v>23403.611571052174</v>
      </c>
      <c r="L77" s="52">
        <f>'Temporary Relocation Numbers'!L77*Assumptions!G$45</f>
        <v>24352.589701239816</v>
      </c>
      <c r="M77" s="52">
        <f>'Temporary Relocation Numbers'!M77*Assumptions!H$45</f>
        <v>10604.304712218951</v>
      </c>
      <c r="N77" s="53">
        <f>'Temporary Relocation Numbers'!N77*Assumptions!C$45</f>
        <v>4325166.7359510101</v>
      </c>
      <c r="O77" s="53">
        <f>'Temporary Relocation Numbers'!O77*Assumptions!D$45</f>
        <v>7495851.0802443922</v>
      </c>
      <c r="P77" s="53">
        <f>'Temporary Relocation Numbers'!P77*Assumptions!E$45</f>
        <v>6047288.4385992112</v>
      </c>
      <c r="Q77" s="53">
        <f>'Temporary Relocation Numbers'!Q77*Assumptions!F$45</f>
        <v>1986594.0980265543</v>
      </c>
      <c r="R77" s="53">
        <f>'Temporary Relocation Numbers'!R77*Assumptions!G$45</f>
        <v>1612374.8441009009</v>
      </c>
      <c r="S77" s="53">
        <f>'Temporary Relocation Numbers'!S77*Assumptions!H$45</f>
        <v>936142.14432901435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41778.185616701907</v>
      </c>
      <c r="AC77" s="52">
        <f>'Temporary Relocation Numbers'!AC77*Assumptions!D$45</f>
        <v>42363.086952432852</v>
      </c>
      <c r="AD77" s="52">
        <f>'Temporary Relocation Numbers'!AD77*Assumptions!E$45</f>
        <v>29160.938083569137</v>
      </c>
      <c r="AE77" s="52">
        <f>'Temporary Relocation Numbers'!AE77*Assumptions!F$45</f>
        <v>23343.389804108236</v>
      </c>
      <c r="AF77" s="52">
        <f>'Temporary Relocation Numbers'!AF77*Assumptions!G$45</f>
        <v>23855.139793612674</v>
      </c>
      <c r="AG77" s="52">
        <f>'Temporary Relocation Numbers'!AG77*Assumptions!H$45</f>
        <v>9699.0577279327863</v>
      </c>
      <c r="AH77" s="53">
        <f>'Temporary Relocation Numbers'!AH77*Assumptions!C$45</f>
        <v>4026625.0056700869</v>
      </c>
      <c r="AI77" s="53">
        <f>'Temporary Relocation Numbers'!AI77*Assumptions!D$45</f>
        <v>6845151.0528195212</v>
      </c>
      <c r="AJ77" s="53">
        <f>'Temporary Relocation Numbers'!AJ77*Assumptions!E$45</f>
        <v>5464340.3556413576</v>
      </c>
      <c r="AK77" s="53">
        <f>'Temporary Relocation Numbers'!AK77*Assumptions!F$45</f>
        <v>1981482.2285862181</v>
      </c>
      <c r="AL77" s="53">
        <f>'Temporary Relocation Numbers'!AL77*Assumptions!G$45</f>
        <v>1579438.8924383358</v>
      </c>
      <c r="AM77" s="53">
        <f>'Temporary Relocation Numbers'!AM77*Assumptions!H$45</f>
        <v>856227.44213825697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45520.259027182852</v>
      </c>
      <c r="I78" s="52">
        <f>'Temporary Relocation Numbers'!I78*Assumptions!D$45</f>
        <v>47056.432016783758</v>
      </c>
      <c r="J78" s="52">
        <f>'Temporary Relocation Numbers'!J78*Assumptions!E$45</f>
        <v>32735.419729770274</v>
      </c>
      <c r="K78" s="52">
        <f>'Temporary Relocation Numbers'!K78*Assumptions!F$45</f>
        <v>23739.762131596013</v>
      </c>
      <c r="L78" s="52">
        <f>'Temporary Relocation Numbers'!L78*Assumptions!G$45</f>
        <v>24702.370616630287</v>
      </c>
      <c r="M78" s="52">
        <f>'Temporary Relocation Numbers'!M78*Assumptions!H$45</f>
        <v>10756.616374133522</v>
      </c>
      <c r="N78" s="53">
        <f>'Temporary Relocation Numbers'!N78*Assumptions!C$45</f>
        <v>4385251.3127687657</v>
      </c>
      <c r="O78" s="53">
        <f>'Temporary Relocation Numbers'!O78*Assumptions!D$45</f>
        <v>7599982.335185797</v>
      </c>
      <c r="P78" s="53">
        <f>'Temporary Relocation Numbers'!P78*Assumptions!E$45</f>
        <v>6131296.4754935969</v>
      </c>
      <c r="Q78" s="53">
        <f>'Temporary Relocation Numbers'!Q78*Assumptions!F$45</f>
        <v>2014191.5695174029</v>
      </c>
      <c r="R78" s="53">
        <f>'Temporary Relocation Numbers'!R78*Assumptions!G$45</f>
        <v>1634773.717044719</v>
      </c>
      <c r="S78" s="53">
        <f>'Temporary Relocation Numbers'!S78*Assumptions!H$45</f>
        <v>949146.89258894627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42378.253707514421</v>
      </c>
      <c r="AC78" s="52">
        <f>'Temporary Relocation Numbers'!AC78*Assumptions!D$45</f>
        <v>42971.556093282947</v>
      </c>
      <c r="AD78" s="52">
        <f>'Temporary Relocation Numbers'!AD78*Assumptions!E$45</f>
        <v>29579.782228756565</v>
      </c>
      <c r="AE78" s="52">
        <f>'Temporary Relocation Numbers'!AE78*Assumptions!F$45</f>
        <v>23678.675387866169</v>
      </c>
      <c r="AF78" s="52">
        <f>'Temporary Relocation Numbers'!AF78*Assumptions!G$45</f>
        <v>24197.775740595873</v>
      </c>
      <c r="AG78" s="52">
        <f>'Temporary Relocation Numbers'!AG78*Assumptions!H$45</f>
        <v>9838.3671538345716</v>
      </c>
      <c r="AH78" s="53">
        <f>'Temporary Relocation Numbers'!AH78*Assumptions!C$45</f>
        <v>4082562.2849103236</v>
      </c>
      <c r="AI78" s="53">
        <f>'Temporary Relocation Numbers'!AI78*Assumptions!D$45</f>
        <v>6940242.8791862633</v>
      </c>
      <c r="AJ78" s="53">
        <f>'Temporary Relocation Numbers'!AJ78*Assumptions!E$45</f>
        <v>5540250.1639564596</v>
      </c>
      <c r="AK78" s="53">
        <f>'Temporary Relocation Numbers'!AK78*Assumptions!F$45</f>
        <v>2009008.6867425935</v>
      </c>
      <c r="AL78" s="53">
        <f>'Temporary Relocation Numbers'!AL78*Assumptions!G$45</f>
        <v>1601380.2240112545</v>
      </c>
      <c r="AM78" s="53">
        <f>'Temporary Relocation Numbers'!AM78*Assumptions!H$45</f>
        <v>868122.02717078384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46174.075235917699</v>
      </c>
      <c r="I79" s="52">
        <f>'Temporary Relocation Numbers'!I79*Assumptions!D$45</f>
        <v>47732.312572723247</v>
      </c>
      <c r="J79" s="52">
        <f>'Temporary Relocation Numbers'!J79*Assumptions!E$45</f>
        <v>33205.604840234628</v>
      </c>
      <c r="K79" s="52">
        <f>'Temporary Relocation Numbers'!K79*Assumptions!F$45</f>
        <v>24080.740887096465</v>
      </c>
      <c r="L79" s="52">
        <f>'Temporary Relocation Numbers'!L79*Assumptions!G$45</f>
        <v>25057.17550237761</v>
      </c>
      <c r="M79" s="52">
        <f>'Temporary Relocation Numbers'!M79*Assumptions!H$45</f>
        <v>10911.115717653323</v>
      </c>
      <c r="N79" s="53">
        <f>'Temporary Relocation Numbers'!N79*Assumptions!C$45</f>
        <v>4446170.5756441383</v>
      </c>
      <c r="O79" s="53">
        <f>'Temporary Relocation Numbers'!O79*Assumptions!D$45</f>
        <v>7705560.1661249883</v>
      </c>
      <c r="P79" s="53">
        <f>'Temporary Relocation Numbers'!P79*Assumptions!E$45</f>
        <v>6216471.5396158872</v>
      </c>
      <c r="Q79" s="53">
        <f>'Temporary Relocation Numbers'!Q79*Assumptions!F$45</f>
        <v>2042172.4210019021</v>
      </c>
      <c r="R79" s="53">
        <f>'Temporary Relocation Numbers'!R79*Assumptions!G$45</f>
        <v>1657483.7518197885</v>
      </c>
      <c r="S79" s="53">
        <f>'Temporary Relocation Numbers'!S79*Assumptions!H$45</f>
        <v>962332.30088894651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42986.94069137593</v>
      </c>
      <c r="AC79" s="52">
        <f>'Temporary Relocation Numbers'!AC79*Assumptions!D$45</f>
        <v>43588.764793074595</v>
      </c>
      <c r="AD79" s="52">
        <f>'Temporary Relocation Numbers'!AD79*Assumptions!E$45</f>
        <v>30004.642312713004</v>
      </c>
      <c r="AE79" s="52">
        <f>'Temporary Relocation Numbers'!AE79*Assumptions!F$45</f>
        <v>24018.776742753293</v>
      </c>
      <c r="AF79" s="52">
        <f>'Temporary Relocation Numbers'!AF79*Assumptions!G$45</f>
        <v>24545.333033384664</v>
      </c>
      <c r="AG79" s="52">
        <f>'Temporary Relocation Numbers'!AG79*Assumptions!H$45</f>
        <v>9979.6775077326092</v>
      </c>
      <c r="AH79" s="53">
        <f>'Temporary Relocation Numbers'!AH79*Assumptions!C$45</f>
        <v>4139276.6365634114</v>
      </c>
      <c r="AI79" s="53">
        <f>'Temporary Relocation Numbers'!AI79*Assumptions!D$45</f>
        <v>7036655.7071455196</v>
      </c>
      <c r="AJ79" s="53">
        <f>'Temporary Relocation Numbers'!AJ79*Assumptions!E$45</f>
        <v>5617214.5001053698</v>
      </c>
      <c r="AK79" s="53">
        <f>'Temporary Relocation Numbers'!AK79*Assumptions!F$45</f>
        <v>2036917.5383858772</v>
      </c>
      <c r="AL79" s="53">
        <f>'Temporary Relocation Numbers'!AL79*Assumptions!G$45</f>
        <v>1623626.361318348</v>
      </c>
      <c r="AM79" s="53">
        <f>'Temporary Relocation Numbers'!AM79*Assumptions!H$45</f>
        <v>880181.85001996194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46837.282332225237</v>
      </c>
      <c r="I80" s="52">
        <f>'Temporary Relocation Numbers'!I80*Assumptions!D$45</f>
        <v>48417.9009306851</v>
      </c>
      <c r="J80" s="52">
        <f>'Temporary Relocation Numbers'!J80*Assumptions!E$45</f>
        <v>33682.543309596702</v>
      </c>
      <c r="K80" s="52">
        <f>'Temporary Relocation Numbers'!K80*Assumptions!F$45</f>
        <v>24426.617185843483</v>
      </c>
      <c r="L80" s="52">
        <f>'Temporary Relocation Numbers'!L80*Assumptions!G$45</f>
        <v>25417.076518731334</v>
      </c>
      <c r="M80" s="52">
        <f>'Temporary Relocation Numbers'!M80*Assumptions!H$45</f>
        <v>11067.834164868727</v>
      </c>
      <c r="N80" s="53">
        <f>'Temporary Relocation Numbers'!N80*Assumptions!C$45</f>
        <v>4507936.1199124306</v>
      </c>
      <c r="O80" s="53">
        <f>'Temporary Relocation Numbers'!O80*Assumptions!D$45</f>
        <v>7812604.6686818507</v>
      </c>
      <c r="P80" s="53">
        <f>'Temporary Relocation Numbers'!P80*Assumptions!E$45</f>
        <v>6302829.843135789</v>
      </c>
      <c r="Q80" s="53">
        <f>'Temporary Relocation Numbers'!Q80*Assumptions!F$45</f>
        <v>2070541.9783382411</v>
      </c>
      <c r="R80" s="53">
        <f>'Temporary Relocation Numbers'!R80*Assumptions!G$45</f>
        <v>1680509.2710402624</v>
      </c>
      <c r="S80" s="53">
        <f>'Temporary Relocation Numbers'!S80*Assumptions!H$45</f>
        <v>975700.87893158093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43604.370363099923</v>
      </c>
      <c r="AC80" s="52">
        <f>'Temporary Relocation Numbers'!AC80*Assumptions!D$45</f>
        <v>44214.83857976865</v>
      </c>
      <c r="AD80" s="52">
        <f>'Temporary Relocation Numbers'!AD80*Assumptions!E$45</f>
        <v>30435.604743520536</v>
      </c>
      <c r="AE80" s="52">
        <f>'Temporary Relocation Numbers'!AE80*Assumptions!F$45</f>
        <v>24363.763038613732</v>
      </c>
      <c r="AF80" s="52">
        <f>'Temporary Relocation Numbers'!AF80*Assumptions!G$45</f>
        <v>24897.882358212497</v>
      </c>
      <c r="AG80" s="52">
        <f>'Temporary Relocation Numbers'!AG80*Assumptions!H$45</f>
        <v>10123.017529339373</v>
      </c>
      <c r="AH80" s="53">
        <f>'Temporary Relocation Numbers'!AH80*Assumptions!C$45</f>
        <v>4196778.8556044186</v>
      </c>
      <c r="AI80" s="53">
        <f>'Temporary Relocation Numbers'!AI80*Assumptions!D$45</f>
        <v>7134407.8878561007</v>
      </c>
      <c r="AJ80" s="53">
        <f>'Temporary Relocation Numbers'!AJ80*Assumptions!E$45</f>
        <v>5695248.0134328464</v>
      </c>
      <c r="AK80" s="53">
        <f>'Temporary Relocation Numbers'!AK80*Assumptions!F$45</f>
        <v>2065214.0956698514</v>
      </c>
      <c r="AL80" s="53">
        <f>'Temporary Relocation Numbers'!AL80*Assumptions!G$45</f>
        <v>1646181.5386758079</v>
      </c>
      <c r="AM80" s="53">
        <f>'Temporary Relocation Numbers'!AM80*Assumptions!H$45</f>
        <v>892409.20614511007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46273.275082875873</v>
      </c>
      <c r="I81" s="52">
        <f>'Temporary Relocation Numbers'!I81*Assumptions!D$45</f>
        <v>47834.860118678014</v>
      </c>
      <c r="J81" s="52">
        <f>'Temporary Relocation Numbers'!J81*Assumptions!E$45</f>
        <v>33276.943376014176</v>
      </c>
      <c r="K81" s="52">
        <f>'Temporary Relocation Numbers'!K81*Assumptions!F$45</f>
        <v>24132.475671137821</v>
      </c>
      <c r="L81" s="52">
        <f>'Temporary Relocation Numbers'!L81*Assumptions!G$45</f>
        <v>25111.008047205843</v>
      </c>
      <c r="M81" s="52">
        <f>'Temporary Relocation Numbers'!M81*Assumptions!H$45</f>
        <v>10934.557031936369</v>
      </c>
      <c r="N81" s="53">
        <f>'Temporary Relocation Numbers'!N81*Assumptions!C$45</f>
        <v>4451582.7975640455</v>
      </c>
      <c r="O81" s="53">
        <f>'Temporary Relocation Numbers'!O81*Assumptions!D$45</f>
        <v>7714939.9685699772</v>
      </c>
      <c r="P81" s="53">
        <f>'Temporary Relocation Numbers'!P81*Assumptions!E$45</f>
        <v>6224038.7084769951</v>
      </c>
      <c r="Q81" s="53">
        <f>'Temporary Relocation Numbers'!Q81*Assumptions!F$45</f>
        <v>2044658.310859957</v>
      </c>
      <c r="R81" s="53">
        <f>'Temporary Relocation Numbers'!R81*Assumptions!G$45</f>
        <v>1659501.3689446526</v>
      </c>
      <c r="S81" s="53">
        <f>'Temporary Relocation Numbers'!S81*Assumptions!H$45</f>
        <v>963503.72602536331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43079.293335494876</v>
      </c>
      <c r="AC81" s="52">
        <f>'Temporary Relocation Numbers'!AC81*Assumptions!D$45</f>
        <v>43682.410389103898</v>
      </c>
      <c r="AD81" s="52">
        <f>'Temporary Relocation Numbers'!AD81*Assumptions!E$45</f>
        <v>30069.103937775311</v>
      </c>
      <c r="AE81" s="52">
        <f>'Temporary Relocation Numbers'!AE81*Assumptions!F$45</f>
        <v>24070.378403746614</v>
      </c>
      <c r="AF81" s="52">
        <f>'Temporary Relocation Numbers'!AF81*Assumptions!G$45</f>
        <v>24598.065941797198</v>
      </c>
      <c r="AG81" s="52">
        <f>'Temporary Relocation Numbers'!AG81*Assumptions!H$45</f>
        <v>10001.117730983444</v>
      </c>
      <c r="AH81" s="53">
        <f>'Temporary Relocation Numbers'!AH81*Assumptions!C$45</f>
        <v>4144315.2834987524</v>
      </c>
      <c r="AI81" s="53">
        <f>'Temporary Relocation Numbers'!AI81*Assumptions!D$45</f>
        <v>7045221.2674660524</v>
      </c>
      <c r="AJ81" s="53">
        <f>'Temporary Relocation Numbers'!AJ81*Assumptions!E$45</f>
        <v>5624052.2070554439</v>
      </c>
      <c r="AK81" s="53">
        <f>'Temporary Relocation Numbers'!AK81*Assumptions!F$45</f>
        <v>2039397.0315953114</v>
      </c>
      <c r="AL81" s="53">
        <f>'Temporary Relocation Numbers'!AL81*Assumptions!G$45</f>
        <v>1625602.7646148389</v>
      </c>
      <c r="AM81" s="53">
        <f>'Temporary Relocation Numbers'!AM81*Assumptions!H$45</f>
        <v>881253.27528832166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46937.907005606437</v>
      </c>
      <c r="I82" s="52">
        <f>'Temporary Relocation Numbers'!I82*Assumptions!D$45</f>
        <v>48521.9213867055</v>
      </c>
      <c r="J82" s="52">
        <f>'Temporary Relocation Numbers'!J82*Assumptions!E$45</f>
        <v>33754.90649444452</v>
      </c>
      <c r="K82" s="52">
        <f>'Temporary Relocation Numbers'!K82*Assumptions!F$45</f>
        <v>24479.095046507962</v>
      </c>
      <c r="L82" s="52">
        <f>'Temporary Relocation Numbers'!L82*Assumptions!G$45</f>
        <v>25471.682270723115</v>
      </c>
      <c r="M82" s="52">
        <f>'Temporary Relocation Numbers'!M82*Assumptions!H$45</f>
        <v>11091.6121712436</v>
      </c>
      <c r="N82" s="53">
        <f>'Temporary Relocation Numbers'!N82*Assumptions!C$45</f>
        <v>4513423.5276190499</v>
      </c>
      <c r="O82" s="53">
        <f>'Temporary Relocation Numbers'!O82*Assumptions!D$45</f>
        <v>7822114.7739555985</v>
      </c>
      <c r="P82" s="53">
        <f>'Temporary Relocation Numbers'!P82*Assumptions!E$45</f>
        <v>6310502.1339879036</v>
      </c>
      <c r="Q82" s="53">
        <f>'Temporary Relocation Numbers'!Q82*Assumptions!F$45</f>
        <v>2073062.4018106642</v>
      </c>
      <c r="R82" s="53">
        <f>'Temporary Relocation Numbers'!R82*Assumptions!G$45</f>
        <v>1682554.9166039203</v>
      </c>
      <c r="S82" s="53">
        <f>'Temporary Relocation Numbers'!S82*Assumptions!H$45</f>
        <v>976888.57733279711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43698.049485954602</v>
      </c>
      <c r="AC82" s="52">
        <f>'Temporary Relocation Numbers'!AC82*Assumptions!D$45</f>
        <v>44309.829225449888</v>
      </c>
      <c r="AD82" s="52">
        <f>'Temporary Relocation Numbers'!AD82*Assumptions!E$45</f>
        <v>30500.99224326387</v>
      </c>
      <c r="AE82" s="52">
        <f>'Temporary Relocation Numbers'!AE82*Assumptions!F$45</f>
        <v>24416.105864158308</v>
      </c>
      <c r="AF82" s="52">
        <f>'Temporary Relocation Numbers'!AF82*Assumptions!G$45</f>
        <v>24951.372679499887</v>
      </c>
      <c r="AG82" s="52">
        <f>'Temporary Relocation Numbers'!AG82*Assumptions!H$45</f>
        <v>10144.765702627841</v>
      </c>
      <c r="AH82" s="53">
        <f>'Temporary Relocation Numbers'!AH82*Assumptions!C$45</f>
        <v>4201887.4986780174</v>
      </c>
      <c r="AI82" s="53">
        <f>'Temporary Relocation Numbers'!AI82*Assumptions!D$45</f>
        <v>7143092.4396741837</v>
      </c>
      <c r="AJ82" s="53">
        <f>'Temporary Relocation Numbers'!AJ82*Assumptions!E$45</f>
        <v>5702180.7087969109</v>
      </c>
      <c r="AK82" s="53">
        <f>'Temporary Relocation Numbers'!AK82*Assumptions!F$45</f>
        <v>2067728.0336323564</v>
      </c>
      <c r="AL82" s="53">
        <f>'Temporary Relocation Numbers'!AL82*Assumptions!G$45</f>
        <v>1648185.397874682</v>
      </c>
      <c r="AM82" s="53">
        <f>'Temporary Relocation Numbers'!AM82*Assumptions!H$45</f>
        <v>893495.51549488725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47612.085164083706</v>
      </c>
      <c r="I83" s="52">
        <f>'Temporary Relocation Numbers'!I83*Assumptions!D$45</f>
        <v>49218.851047466902</v>
      </c>
      <c r="J83" s="52">
        <f>'Temporary Relocation Numbers'!J83*Assumptions!E$45</f>
        <v>34239.7346887924</v>
      </c>
      <c r="K83" s="52">
        <f>'Temporary Relocation Numbers'!K83*Assumptions!F$45</f>
        <v>24830.692982429417</v>
      </c>
      <c r="L83" s="52">
        <f>'Temporary Relocation Numbers'!L83*Assumptions!G$45</f>
        <v>25837.536927270601</v>
      </c>
      <c r="M83" s="52">
        <f>'Temporary Relocation Numbers'!M83*Assumptions!H$45</f>
        <v>11250.923123631397</v>
      </c>
      <c r="N83" s="53">
        <f>'Temporary Relocation Numbers'!N83*Assumptions!C$45</f>
        <v>4576123.3399527967</v>
      </c>
      <c r="O83" s="53">
        <f>'Temporary Relocation Numbers'!O83*Assumptions!D$45</f>
        <v>7930778.4358917866</v>
      </c>
      <c r="P83" s="53">
        <f>'Temporary Relocation Numbers'!P83*Assumptions!E$45</f>
        <v>6398166.6966223493</v>
      </c>
      <c r="Q83" s="53">
        <f>'Temporary Relocation Numbers'!Q83*Assumptions!F$45</f>
        <v>2101861.0781932995</v>
      </c>
      <c r="R83" s="53">
        <f>'Temporary Relocation Numbers'!R83*Assumptions!G$45</f>
        <v>1705928.7207387907</v>
      </c>
      <c r="S83" s="53">
        <f>'Temporary Relocation Numbers'!S83*Assumptions!H$45</f>
        <v>990459.36901563674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44325.692949647404</v>
      </c>
      <c r="AC83" s="52">
        <f>'Temporary Relocation Numbers'!AC83*Assumptions!D$45</f>
        <v>44946.259798847364</v>
      </c>
      <c r="AD83" s="52">
        <f>'Temporary Relocation Numbers'!AD83*Assumptions!E$45</f>
        <v>30939.083843297009</v>
      </c>
      <c r="AE83" s="52">
        <f>'Temporary Relocation Numbers'!AE83*Assumptions!F$45</f>
        <v>24766.799074375747</v>
      </c>
      <c r="AF83" s="52">
        <f>'Temporary Relocation Numbers'!AF83*Assumptions!G$45</f>
        <v>25309.754029621359</v>
      </c>
      <c r="AG83" s="52">
        <f>'Temporary Relocation Numbers'!AG83*Assumptions!H$45</f>
        <v>10290.476917632892</v>
      </c>
      <c r="AH83" s="53">
        <f>'Temporary Relocation Numbers'!AH83*Assumptions!C$45</f>
        <v>4260259.4985584738</v>
      </c>
      <c r="AI83" s="53">
        <f>'Temporary Relocation Numbers'!AI83*Assumptions!D$45</f>
        <v>7242323.2237363271</v>
      </c>
      <c r="AJ83" s="53">
        <f>'Temporary Relocation Numbers'!AJ83*Assumptions!E$45</f>
        <v>5781394.5601332318</v>
      </c>
      <c r="AK83" s="53">
        <f>'Temporary Relocation Numbers'!AK83*Assumptions!F$45</f>
        <v>2096452.6057609473</v>
      </c>
      <c r="AL83" s="53">
        <f>'Temporary Relocation Numbers'!AL83*Assumptions!G$45</f>
        <v>1671081.7457369175</v>
      </c>
      <c r="AM83" s="53">
        <f>'Temporary Relocation Numbers'!AM83*Assumptions!H$45</f>
        <v>905907.82309238077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48295.946672722137</v>
      </c>
      <c r="I84" s="52">
        <f>'Temporary Relocation Numbers'!I84*Assumptions!D$45</f>
        <v>49925.790842579292</v>
      </c>
      <c r="J84" s="52">
        <f>'Temporary Relocation Numbers'!J84*Assumptions!E$45</f>
        <v>34731.526563459563</v>
      </c>
      <c r="K84" s="52">
        <f>'Temporary Relocation Numbers'!K84*Assumptions!F$45</f>
        <v>25187.340986922012</v>
      </c>
      <c r="L84" s="52">
        <f>'Temporary Relocation Numbers'!L84*Assumptions!G$45</f>
        <v>26208.646424401246</v>
      </c>
      <c r="M84" s="52">
        <f>'Temporary Relocation Numbers'!M84*Assumptions!H$45</f>
        <v>11412.522289775574</v>
      </c>
      <c r="N84" s="53">
        <f>'Temporary Relocation Numbers'!N84*Assumptions!C$45</f>
        <v>4639694.1688092826</v>
      </c>
      <c r="O84" s="53">
        <f>'Temporary Relocation Numbers'!O84*Assumptions!D$45</f>
        <v>8040951.6373536168</v>
      </c>
      <c r="P84" s="53">
        <f>'Temporary Relocation Numbers'!P84*Assumptions!E$45</f>
        <v>6487049.0823996635</v>
      </c>
      <c r="Q84" s="53">
        <f>'Temporary Relocation Numbers'!Q84*Assumptions!F$45</f>
        <v>2131059.821530343</v>
      </c>
      <c r="R84" s="53">
        <f>'Temporary Relocation Numbers'!R84*Assumptions!G$45</f>
        <v>1729627.2303048754</v>
      </c>
      <c r="S84" s="53">
        <f>'Temporary Relocation Numbers'!S84*Assumptions!H$45</f>
        <v>1004218.6841300862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44962.351376757339</v>
      </c>
      <c r="AC84" s="52">
        <f>'Temporary Relocation Numbers'!AC84*Assumptions!D$45</f>
        <v>45591.831546603571</v>
      </c>
      <c r="AD84" s="52">
        <f>'Temporary Relocation Numbers'!AD84*Assumptions!E$45</f>
        <v>31383.467836983735</v>
      </c>
      <c r="AE84" s="52">
        <f>'Temporary Relocation Numbers'!AE84*Assumptions!F$45</f>
        <v>25122.52935841557</v>
      </c>
      <c r="AF84" s="52">
        <f>'Temporary Relocation Numbers'!AF84*Assumptions!G$45</f>
        <v>25673.282879792809</v>
      </c>
      <c r="AG84" s="52">
        <f>'Temporary Relocation Numbers'!AG84*Assumptions!H$45</f>
        <v>10438.281010758599</v>
      </c>
      <c r="AH84" s="53">
        <f>'Temporary Relocation Numbers'!AH84*Assumptions!C$45</f>
        <v>4319442.3936309377</v>
      </c>
      <c r="AI84" s="53">
        <f>'Temporary Relocation Numbers'!AI84*Assumptions!D$45</f>
        <v>7342932.5071793422</v>
      </c>
      <c r="AJ84" s="53">
        <f>'Temporary Relocation Numbers'!AJ84*Assumptions!E$45</f>
        <v>5861708.8385805096</v>
      </c>
      <c r="AK84" s="53">
        <f>'Temporary Relocation Numbers'!AK84*Assumptions!F$45</f>
        <v>2125576.2153986064</v>
      </c>
      <c r="AL84" s="53">
        <f>'Temporary Relocation Numbers'!AL84*Assumptions!G$45</f>
        <v>1694296.1662784184</v>
      </c>
      <c r="AM84" s="53">
        <f>'Temporary Relocation Numbers'!AM84*Assumptions!H$45</f>
        <v>918492.56063185318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48989.63061533685</v>
      </c>
      <c r="I85" s="52">
        <f>'Temporary Relocation Numbers'!I85*Assumptions!D$45</f>
        <v>50642.884549521747</v>
      </c>
      <c r="J85" s="52">
        <f>'Temporary Relocation Numbers'!J85*Assumptions!E$45</f>
        <v>35230.382139121692</v>
      </c>
      <c r="K85" s="52">
        <f>'Temporary Relocation Numbers'!K85*Assumptions!F$45</f>
        <v>25549.111595088954</v>
      </c>
      <c r="L85" s="52">
        <f>'Temporary Relocation Numbers'!L85*Assumptions!G$45</f>
        <v>26585.086238397937</v>
      </c>
      <c r="M85" s="52">
        <f>'Temporary Relocation Numbers'!M85*Assumptions!H$45</f>
        <v>11576.442535729077</v>
      </c>
      <c r="N85" s="53">
        <f>'Temporary Relocation Numbers'!N85*Assumptions!C$45</f>
        <v>4704148.1142212637</v>
      </c>
      <c r="O85" s="53">
        <f>'Temporary Relocation Numbers'!O85*Assumptions!D$45</f>
        <v>8152655.3486409867</v>
      </c>
      <c r="P85" s="53">
        <f>'Temporary Relocation Numbers'!P85*Assumptions!E$45</f>
        <v>6577166.2091388926</v>
      </c>
      <c r="Q85" s="53">
        <f>'Temporary Relocation Numbers'!Q85*Assumptions!F$45</f>
        <v>2160664.1894927761</v>
      </c>
      <c r="R85" s="53">
        <f>'Temporary Relocation Numbers'!R85*Assumptions!G$45</f>
        <v>1753654.9560620144</v>
      </c>
      <c r="S85" s="53">
        <f>'Temporary Relocation Numbers'!S85*Assumptions!H$45</f>
        <v>1018169.1416157838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45608.154250932552</v>
      </c>
      <c r="AC85" s="52">
        <f>'Temporary Relocation Numbers'!AC85*Assumptions!D$45</f>
        <v>46246.675765158579</v>
      </c>
      <c r="AD85" s="52">
        <f>'Temporary Relocation Numbers'!AD85*Assumptions!E$45</f>
        <v>31834.234603180626</v>
      </c>
      <c r="AE85" s="52">
        <f>'Temporary Relocation Numbers'!AE85*Assumptions!F$45</f>
        <v>25483.369064734907</v>
      </c>
      <c r="AF85" s="52">
        <f>'Temporary Relocation Numbers'!AF85*Assumptions!G$45</f>
        <v>26042.033164544468</v>
      </c>
      <c r="AG85" s="52">
        <f>'Temporary Relocation Numbers'!AG85*Assumptions!H$45</f>
        <v>10588.208042414715</v>
      </c>
      <c r="AH85" s="53">
        <f>'Temporary Relocation Numbers'!AH85*Assumptions!C$45</f>
        <v>4379447.4487315286</v>
      </c>
      <c r="AI85" s="53">
        <f>'Temporary Relocation Numbers'!AI85*Assumptions!D$45</f>
        <v>7444939.4399128119</v>
      </c>
      <c r="AJ85" s="53">
        <f>'Temporary Relocation Numbers'!AJ85*Assumptions!E$45</f>
        <v>5943138.8311094716</v>
      </c>
      <c r="AK85" s="53">
        <f>'Temporary Relocation Numbers'!AK85*Assumptions!F$45</f>
        <v>2155104.4059154112</v>
      </c>
      <c r="AL85" s="53">
        <f>'Temporary Relocation Numbers'!AL85*Assumptions!G$45</f>
        <v>1717833.0781178172</v>
      </c>
      <c r="AM85" s="53">
        <f>'Temporary Relocation Numbers'!AM85*Assumptions!H$45</f>
        <v>931252.12348456355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49693.278073430454</v>
      </c>
      <c r="I86" s="52">
        <f>'Temporary Relocation Numbers'!I86*Assumptions!D$45</f>
        <v>51370.278010876878</v>
      </c>
      <c r="J86" s="52">
        <f>'Temporary Relocation Numbers'!J86*Assumptions!E$45</f>
        <v>35736.402873070627</v>
      </c>
      <c r="K86" s="52">
        <f>'Temporary Relocation Numbers'!K86*Assumptions!F$45</f>
        <v>25916.078383869077</v>
      </c>
      <c r="L86" s="52">
        <f>'Temporary Relocation Numbers'!L86*Assumptions!G$45</f>
        <v>26966.932929623894</v>
      </c>
      <c r="M86" s="52">
        <f>'Temporary Relocation Numbers'!M86*Assumptions!H$45</f>
        <v>11742.717199606257</v>
      </c>
      <c r="N86" s="53">
        <f>'Temporary Relocation Numbers'!N86*Assumptions!C$45</f>
        <v>4769497.4443133632</v>
      </c>
      <c r="O86" s="53">
        <f>'Temporary Relocation Numbers'!O86*Assumptions!D$45</f>
        <v>8265910.8313701153</v>
      </c>
      <c r="P86" s="53">
        <f>'Temporary Relocation Numbers'!P86*Assumptions!E$45</f>
        <v>6668535.2296789177</v>
      </c>
      <c r="Q86" s="53">
        <f>'Temporary Relocation Numbers'!Q86*Assumptions!F$45</f>
        <v>2190679.8169579227</v>
      </c>
      <c r="R86" s="53">
        <f>'Temporary Relocation Numbers'!R86*Assumptions!G$45</f>
        <v>1778016.4714328614</v>
      </c>
      <c r="S86" s="53">
        <f>'Temporary Relocation Numbers'!S86*Assumptions!H$45</f>
        <v>1032313.3967942906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46263.232915619672</v>
      </c>
      <c r="AC86" s="52">
        <f>'Temporary Relocation Numbers'!AC86*Assumptions!D$45</f>
        <v>46910.925636788474</v>
      </c>
      <c r="AD86" s="52">
        <f>'Temporary Relocation Numbers'!AD86*Assumptions!E$45</f>
        <v>32291.47581887315</v>
      </c>
      <c r="AE86" s="52">
        <f>'Temporary Relocation Numbers'!AE86*Assumptions!F$45</f>
        <v>25849.391580945678</v>
      </c>
      <c r="AF86" s="52">
        <f>'Temporary Relocation Numbers'!AF86*Assumptions!G$45</f>
        <v>26416.079880342411</v>
      </c>
      <c r="AG86" s="52">
        <f>'Temporary Relocation Numbers'!AG86*Assumptions!H$45</f>
        <v>10740.288504774417</v>
      </c>
      <c r="AH86" s="53">
        <f>'Temporary Relocation Numbers'!AH86*Assumptions!C$45</f>
        <v>4440286.0851858007</v>
      </c>
      <c r="AI86" s="53">
        <f>'Temporary Relocation Numbers'!AI86*Assumptions!D$45</f>
        <v>7548363.4378740415</v>
      </c>
      <c r="AJ86" s="53">
        <f>'Temporary Relocation Numbers'!AJ86*Assumptions!E$45</f>
        <v>6025700.0370551804</v>
      </c>
      <c r="AK86" s="53">
        <f>'Temporary Relocation Numbers'!AK86*Assumptions!F$45</f>
        <v>2185042.7976891175</v>
      </c>
      <c r="AL86" s="53">
        <f>'Temporary Relocation Numbers'!AL86*Assumptions!G$45</f>
        <v>1741696.961256546</v>
      </c>
      <c r="AM86" s="53">
        <f>'Temporary Relocation Numbers'!AM86*Assumptions!H$45</f>
        <v>944188.94029791665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50407.032154886248</v>
      </c>
      <c r="I87" s="52">
        <f>'Temporary Relocation Numbers'!I87*Assumptions!D$45</f>
        <v>52108.11916399224</v>
      </c>
      <c r="J87" s="52">
        <f>'Temporary Relocation Numbers'!J87*Assumptions!E$45</f>
        <v>36249.6916798487</v>
      </c>
      <c r="K87" s="52">
        <f>'Temporary Relocation Numbers'!K87*Assumptions!F$45</f>
        <v>26288.315987000857</v>
      </c>
      <c r="L87" s="52">
        <f>'Temporary Relocation Numbers'!L87*Assumptions!G$45</f>
        <v>27354.264158093494</v>
      </c>
      <c r="M87" s="52">
        <f>'Temporary Relocation Numbers'!M87*Assumptions!H$45</f>
        <v>11911.380098363212</v>
      </c>
      <c r="N87" s="53">
        <f>'Temporary Relocation Numbers'!N87*Assumptions!C$45</f>
        <v>4835754.5976371681</v>
      </c>
      <c r="O87" s="53">
        <f>'Temporary Relocation Numbers'!O87*Assumptions!D$45</f>
        <v>8380739.6425204379</v>
      </c>
      <c r="P87" s="53">
        <f>'Temporary Relocation Numbers'!P87*Assumptions!E$45</f>
        <v>6761173.5351433316</v>
      </c>
      <c r="Q87" s="53">
        <f>'Temporary Relocation Numbers'!Q87*Assumptions!F$45</f>
        <v>2221112.4170819893</v>
      </c>
      <c r="R87" s="53">
        <f>'Temporary Relocation Numbers'!R87*Assumptions!G$45</f>
        <v>1802716.4133733767</v>
      </c>
      <c r="S87" s="53">
        <f>'Temporary Relocation Numbers'!S87*Assumptions!H$45</f>
        <v>1046654.1418745022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46927.720600776403</v>
      </c>
      <c r="AC87" s="52">
        <f>'Temporary Relocation Numbers'!AC87*Assumptions!D$45</f>
        <v>47584.716256691834</v>
      </c>
      <c r="AD87" s="52">
        <f>'Temporary Relocation Numbers'!AD87*Assumptions!E$45</f>
        <v>32755.284477820816</v>
      </c>
      <c r="AE87" s="52">
        <f>'Temporary Relocation Numbers'!AE87*Assumptions!F$45</f>
        <v>26220.671348740143</v>
      </c>
      <c r="AF87" s="52">
        <f>'Temporary Relocation Numbers'!AF87*Assumptions!G$45</f>
        <v>26795.499100841324</v>
      </c>
      <c r="AG87" s="52">
        <f>'Temporary Relocation Numbers'!AG87*Assumptions!H$45</f>
        <v>10894.553327975811</v>
      </c>
      <c r="AH87" s="53">
        <f>'Temporary Relocation Numbers'!AH87*Assumptions!C$45</f>
        <v>4501969.8829826703</v>
      </c>
      <c r="AI87" s="53">
        <f>'Temporary Relocation Numbers'!AI87*Assumptions!D$45</f>
        <v>7653224.1867236579</v>
      </c>
      <c r="AJ87" s="53">
        <f>'Temporary Relocation Numbers'!AJ87*Assumptions!E$45</f>
        <v>6109408.1710671708</v>
      </c>
      <c r="AK87" s="53">
        <f>'Temporary Relocation Numbers'!AK87*Assumptions!F$45</f>
        <v>2215397.0891749384</v>
      </c>
      <c r="AL87" s="53">
        <f>'Temporary Relocation Numbers'!AL87*Assumptions!G$45</f>
        <v>1765892.3579315501</v>
      </c>
      <c r="AM87" s="53">
        <f>'Temporary Relocation Numbers'!AM87*Assumptions!H$45</f>
        <v>957305.47345772572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51131.038023073466</v>
      </c>
      <c r="I88" s="52">
        <f>'Temporary Relocation Numbers'!I88*Assumptions!D$45</f>
        <v>52856.558071067884</v>
      </c>
      <c r="J88" s="52">
        <f>'Temporary Relocation Numbers'!J88*Assumptions!E$45</f>
        <v>36770.352952179615</v>
      </c>
      <c r="K88" s="52">
        <f>'Temporary Relocation Numbers'!K88*Assumptions!F$45</f>
        <v>26665.900110201488</v>
      </c>
      <c r="L88" s="52">
        <f>'Temporary Relocation Numbers'!L88*Assumptions!G$45</f>
        <v>27747.158699266824</v>
      </c>
      <c r="M88" s="52">
        <f>'Temporary Relocation Numbers'!M88*Assumptions!H$45</f>
        <v>12082.465534675443</v>
      </c>
      <c r="N88" s="53">
        <f>'Temporary Relocation Numbers'!N88*Assumptions!C$45</f>
        <v>4902932.1855387967</v>
      </c>
      <c r="O88" s="53">
        <f>'Temporary Relocation Numbers'!O88*Assumptions!D$45</f>
        <v>8497163.638537759</v>
      </c>
      <c r="P88" s="53">
        <f>'Temporary Relocation Numbers'!P88*Assumptions!E$45</f>
        <v>6855098.758250636</v>
      </c>
      <c r="Q88" s="53">
        <f>'Temporary Relocation Numbers'!Q88*Assumptions!F$45</f>
        <v>2251967.7823875048</v>
      </c>
      <c r="R88" s="53">
        <f>'Temporary Relocation Numbers'!R88*Assumptions!G$45</f>
        <v>1827759.4832554318</v>
      </c>
      <c r="S88" s="53">
        <f>'Temporary Relocation Numbers'!S88*Assumptions!H$45</f>
        <v>1061194.1064650815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47601.752449967877</v>
      </c>
      <c r="AC88" s="52">
        <f>'Temporary Relocation Numbers'!AC88*Assumptions!D$45</f>
        <v>48268.184660465522</v>
      </c>
      <c r="AD88" s="52">
        <f>'Temporary Relocation Numbers'!AD88*Assumptions!E$45</f>
        <v>33225.754909470415</v>
      </c>
      <c r="AE88" s="52">
        <f>'Temporary Relocation Numbers'!AE88*Assumptions!F$45</f>
        <v>26597.283879030845</v>
      </c>
      <c r="AF88" s="52">
        <f>'Temporary Relocation Numbers'!AF88*Assumptions!G$45</f>
        <v>27180.367992356376</v>
      </c>
      <c r="AG88" s="52">
        <f>'Temporary Relocation Numbers'!AG88*Assumptions!H$45</f>
        <v>11051.033886412508</v>
      </c>
      <c r="AH88" s="53">
        <f>'Temporary Relocation Numbers'!AH88*Assumptions!C$45</f>
        <v>4564510.582978555</v>
      </c>
      <c r="AI88" s="53">
        <f>'Temporary Relocation Numbers'!AI88*Assumptions!D$45</f>
        <v>7759541.6455925778</v>
      </c>
      <c r="AJ88" s="53">
        <f>'Temporary Relocation Numbers'!AJ88*Assumptions!E$45</f>
        <v>6194279.1661005635</v>
      </c>
      <c r="AK88" s="53">
        <f>'Temporary Relocation Numbers'!AK88*Assumptions!F$45</f>
        <v>2246173.0579901831</v>
      </c>
      <c r="AL88" s="53">
        <f>'Temporary Relocation Numbers'!AL88*Assumptions!G$45</f>
        <v>1790423.873479862</v>
      </c>
      <c r="AM88" s="53">
        <f>'Temporary Relocation Numbers'!AM88*Assumptions!H$45</f>
        <v>970604.21955690475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51865.442926370699</v>
      </c>
      <c r="I89" s="52">
        <f>'Temporary Relocation Numbers'!I89*Assumptions!D$45</f>
        <v>53615.746949676024</v>
      </c>
      <c r="J89" s="52">
        <f>'Temporary Relocation Numbers'!J89*Assumptions!E$45</f>
        <v>37298.492582199731</v>
      </c>
      <c r="K89" s="52">
        <f>'Temporary Relocation Numbers'!K89*Assumptions!F$45</f>
        <v>27048.907546563889</v>
      </c>
      <c r="L89" s="52">
        <f>'Temporary Relocation Numbers'!L89*Assumptions!G$45</f>
        <v>28145.696460070976</v>
      </c>
      <c r="M89" s="52">
        <f>'Temporary Relocation Numbers'!M89*Assumptions!H$45</f>
        <v>12256.008303914379</v>
      </c>
      <c r="N89" s="53">
        <f>'Temporary Relocation Numbers'!N89*Assumptions!C$45</f>
        <v>4971042.9945593113</v>
      </c>
      <c r="O89" s="53">
        <f>'Temporary Relocation Numbers'!O89*Assumptions!D$45</f>
        <v>8615204.9794944115</v>
      </c>
      <c r="P89" s="53">
        <f>'Temporary Relocation Numbers'!P89*Assumptions!E$45</f>
        <v>6950328.7766704541</v>
      </c>
      <c r="Q89" s="53">
        <f>'Temporary Relocation Numbers'!Q89*Assumptions!F$45</f>
        <v>2283251.7858658629</v>
      </c>
      <c r="R89" s="53">
        <f>'Temporary Relocation Numbers'!R89*Assumptions!G$45</f>
        <v>1853150.4477616574</v>
      </c>
      <c r="S89" s="53">
        <f>'Temporary Relocation Numbers'!S89*Assumptions!H$45</f>
        <v>1075936.0580940123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48285.465547852211</v>
      </c>
      <c r="AC89" s="52">
        <f>'Temporary Relocation Numbers'!AC89*Assumptions!D$45</f>
        <v>48961.469851974951</v>
      </c>
      <c r="AD89" s="52">
        <f>'Temporary Relocation Numbers'!AD89*Assumptions!E$45</f>
        <v>33702.982798140612</v>
      </c>
      <c r="AE89" s="52">
        <f>'Temporary Relocation Numbers'!AE89*Assumptions!F$45</f>
        <v>26979.305767308062</v>
      </c>
      <c r="AF89" s="52">
        <f>'Temporary Relocation Numbers'!AF89*Assumptions!G$45</f>
        <v>27570.764829557324</v>
      </c>
      <c r="AG89" s="52">
        <f>'Temporary Relocation Numbers'!AG89*Assumptions!H$45</f>
        <v>11209.762005114551</v>
      </c>
      <c r="AH89" s="53">
        <f>'Temporary Relocation Numbers'!AH89*Assumptions!C$45</f>
        <v>4627920.0891321069</v>
      </c>
      <c r="AI89" s="53">
        <f>'Temporary Relocation Numbers'!AI89*Assumptions!D$45</f>
        <v>7867336.0508810179</v>
      </c>
      <c r="AJ89" s="53">
        <f>'Temporary Relocation Numbers'!AJ89*Assumptions!E$45</f>
        <v>6280329.1764487438</v>
      </c>
      <c r="AK89" s="53">
        <f>'Temporary Relocation Numbers'!AK89*Assumptions!F$45</f>
        <v>2277376.5620139665</v>
      </c>
      <c r="AL89" s="53">
        <f>'Temporary Relocation Numbers'!AL89*Assumptions!G$45</f>
        <v>1815296.1772151743</v>
      </c>
      <c r="AM89" s="53">
        <f>'Temporary Relocation Numbers'!AM89*Assumptions!H$45</f>
        <v>984087.70987066731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52610.396228113197</v>
      </c>
      <c r="I90" s="52">
        <f>'Temporary Relocation Numbers'!I90*Assumptions!D$45</f>
        <v>54385.840203719024</v>
      </c>
      <c r="J90" s="52">
        <f>'Temporary Relocation Numbers'!J90*Assumptions!E$45</f>
        <v>37834.217982994473</v>
      </c>
      <c r="K90" s="52">
        <f>'Temporary Relocation Numbers'!K90*Assumptions!F$45</f>
        <v>27437.416192174911</v>
      </c>
      <c r="L90" s="52">
        <f>'Temporary Relocation Numbers'!L90*Assumptions!G$45</f>
        <v>28549.958495151586</v>
      </c>
      <c r="M90" s="52">
        <f>'Temporary Relocation Numbers'!M90*Assumptions!H$45</f>
        <v>12432.043701224022</v>
      </c>
      <c r="N90" s="53">
        <f>'Temporary Relocation Numbers'!N90*Assumptions!C$45</f>
        <v>5040099.9888685243</v>
      </c>
      <c r="O90" s="53">
        <f>'Temporary Relocation Numbers'!O90*Assumptions!D$45</f>
        <v>8734886.1333071571</v>
      </c>
      <c r="P90" s="53">
        <f>'Temporary Relocation Numbers'!P90*Assumptions!E$45</f>
        <v>7046881.7164263567</v>
      </c>
      <c r="Q90" s="53">
        <f>'Temporary Relocation Numbers'!Q90*Assumptions!F$45</f>
        <v>2314970.3820951874</v>
      </c>
      <c r="R90" s="53">
        <f>'Temporary Relocation Numbers'!R90*Assumptions!G$45</f>
        <v>1878894.1397927369</v>
      </c>
      <c r="S90" s="53">
        <f>'Temporary Relocation Numbers'!S90*Assumptions!H$45</f>
        <v>1090882.8027353671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48978.998948060718</v>
      </c>
      <c r="AC90" s="52">
        <f>'Temporary Relocation Numbers'!AC90*Assumptions!D$45</f>
        <v>49664.712831624689</v>
      </c>
      <c r="AD90" s="52">
        <f>'Temporary Relocation Numbers'!AD90*Assumptions!E$45</f>
        <v>34187.065202482314</v>
      </c>
      <c r="AE90" s="52">
        <f>'Temporary Relocation Numbers'!AE90*Assumptions!F$45</f>
        <v>27366.814709217764</v>
      </c>
      <c r="AF90" s="52">
        <f>'Temporary Relocation Numbers'!AF90*Assumptions!G$45</f>
        <v>27966.769011388027</v>
      </c>
      <c r="AG90" s="52">
        <f>'Temporary Relocation Numbers'!AG90*Assumptions!H$45</f>
        <v>11370.769966220996</v>
      </c>
      <c r="AH90" s="53">
        <f>'Temporary Relocation Numbers'!AH90*Assumptions!C$45</f>
        <v>4692210.47077002</v>
      </c>
      <c r="AI90" s="53">
        <f>'Temporary Relocation Numbers'!AI90*Assumptions!D$45</f>
        <v>7976627.9201102657</v>
      </c>
      <c r="AJ90" s="53">
        <f>'Temporary Relocation Numbers'!AJ90*Assumptions!E$45</f>
        <v>6367574.5808181437</v>
      </c>
      <c r="AK90" s="53">
        <f>'Temporary Relocation Numbers'!AK90*Assumptions!F$45</f>
        <v>2309013.5405021952</v>
      </c>
      <c r="AL90" s="53">
        <f>'Temporary Relocation Numbers'!AL90*Assumptions!G$45</f>
        <v>1840514.0033165948</v>
      </c>
      <c r="AM90" s="53">
        <f>'Temporary Relocation Numbers'!AM90*Assumptions!H$45</f>
        <v>997758.51083832805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51958.551456403344</v>
      </c>
      <c r="I91" s="52">
        <f>'Temporary Relocation Numbers'!I91*Assumptions!D$45</f>
        <v>53711.997614924818</v>
      </c>
      <c r="J91" s="52">
        <f>'Temporary Relocation Numbers'!J91*Assumptions!E$45</f>
        <v>37365.450610914377</v>
      </c>
      <c r="K91" s="52">
        <f>'Temporary Relocation Numbers'!K91*Assumptions!F$45</f>
        <v>27097.465582098739</v>
      </c>
      <c r="L91" s="52">
        <f>'Temporary Relocation Numbers'!L91*Assumptions!G$45</f>
        <v>28196.223444442108</v>
      </c>
      <c r="M91" s="52">
        <f>'Temporary Relocation Numbers'!M91*Assumptions!H$45</f>
        <v>12278.010216032726</v>
      </c>
      <c r="N91" s="53">
        <f>'Temporary Relocation Numbers'!N91*Assumptions!C$45</f>
        <v>4975340.018318478</v>
      </c>
      <c r="O91" s="53">
        <f>'Temporary Relocation Numbers'!O91*Assumptions!D$45</f>
        <v>8622652.0566022731</v>
      </c>
      <c r="P91" s="53">
        <f>'Temporary Relocation Numbers'!P91*Assumptions!E$45</f>
        <v>6956336.7166379951</v>
      </c>
      <c r="Q91" s="53">
        <f>'Temporary Relocation Numbers'!Q91*Assumptions!F$45</f>
        <v>2285225.4536017422</v>
      </c>
      <c r="R91" s="53">
        <f>'Temporary Relocation Numbers'!R91*Assumptions!G$45</f>
        <v>1854752.3312118831</v>
      </c>
      <c r="S91" s="53">
        <f>'Temporary Relocation Numbers'!S91*Assumptions!H$45</f>
        <v>1076866.1089525612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48372.147324107063</v>
      </c>
      <c r="AC91" s="52">
        <f>'Temporary Relocation Numbers'!AC91*Assumptions!D$45</f>
        <v>49049.365187075564</v>
      </c>
      <c r="AD91" s="52">
        <f>'Temporary Relocation Numbers'!AD91*Assumptions!E$45</f>
        <v>33763.486189396805</v>
      </c>
      <c r="AE91" s="52">
        <f>'Temporary Relocation Numbers'!AE91*Assumptions!F$45</f>
        <v>27027.738854148967</v>
      </c>
      <c r="AF91" s="52">
        <f>'Temporary Relocation Numbers'!AF91*Assumptions!G$45</f>
        <v>27620.259700136183</v>
      </c>
      <c r="AG91" s="52">
        <f>'Temporary Relocation Numbers'!AG91*Assumptions!H$45</f>
        <v>11229.885702193427</v>
      </c>
      <c r="AH91" s="53">
        <f>'Temporary Relocation Numbers'!AH91*Assumptions!C$45</f>
        <v>4631920.5137110734</v>
      </c>
      <c r="AI91" s="53">
        <f>'Temporary Relocation Numbers'!AI91*Assumptions!D$45</f>
        <v>7874136.6619336633</v>
      </c>
      <c r="AJ91" s="53">
        <f>'Temporary Relocation Numbers'!AJ91*Assumptions!E$45</f>
        <v>6285757.9614574676</v>
      </c>
      <c r="AK91" s="53">
        <f>'Temporary Relocation Numbers'!AK91*Assumptions!F$45</f>
        <v>2279345.1511422954</v>
      </c>
      <c r="AL91" s="53">
        <f>'Temporary Relocation Numbers'!AL91*Assumptions!G$45</f>
        <v>1816865.3390212497</v>
      </c>
      <c r="AM91" s="53">
        <f>'Temporary Relocation Numbers'!AM91*Assumptions!H$45</f>
        <v>984938.3660156749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52704.842093815874</v>
      </c>
      <c r="I92" s="52">
        <f>'Temporary Relocation Numbers'!I92*Assumptions!D$45</f>
        <v>54483.473335728464</v>
      </c>
      <c r="J92" s="52">
        <f>'Temporary Relocation Numbers'!J92*Assumptions!E$45</f>
        <v>37902.137742714483</v>
      </c>
      <c r="K92" s="52">
        <f>'Temporary Relocation Numbers'!K92*Assumptions!F$45</f>
        <v>27486.671676084952</v>
      </c>
      <c r="L92" s="52">
        <f>'Temporary Relocation Numbers'!L92*Assumptions!G$45</f>
        <v>28601.211208287579</v>
      </c>
      <c r="M92" s="52">
        <f>'Temporary Relocation Numbers'!M92*Assumptions!H$45</f>
        <v>12454.361631024904</v>
      </c>
      <c r="N92" s="53">
        <f>'Temporary Relocation Numbers'!N92*Assumptions!C$45</f>
        <v>5044456.7062464356</v>
      </c>
      <c r="O92" s="53">
        <f>'Temporary Relocation Numbers'!O92*Assumptions!D$45</f>
        <v>8742436.6641091499</v>
      </c>
      <c r="P92" s="53">
        <f>'Temporary Relocation Numbers'!P92*Assumptions!E$45</f>
        <v>7052973.1178076481</v>
      </c>
      <c r="Q92" s="53">
        <f>'Temporary Relocation Numbers'!Q92*Assumptions!F$45</f>
        <v>2316971.4677314446</v>
      </c>
      <c r="R92" s="53">
        <f>'Temporary Relocation Numbers'!R92*Assumptions!G$45</f>
        <v>1880518.2763710136</v>
      </c>
      <c r="S92" s="53">
        <f>'Temporary Relocation Numbers'!S92*Assumptions!H$45</f>
        <v>1091825.7737229345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49066.9257512888</v>
      </c>
      <c r="AC92" s="52">
        <f>'Temporary Relocation Numbers'!AC92*Assumptions!D$45</f>
        <v>49753.870624276911</v>
      </c>
      <c r="AD92" s="52">
        <f>'Temporary Relocation Numbers'!AD92*Assumptions!E$45</f>
        <v>34248.437615548399</v>
      </c>
      <c r="AE92" s="52">
        <f>'Temporary Relocation Numbers'!AE92*Assumptions!F$45</f>
        <v>27415.943449771818</v>
      </c>
      <c r="AF92" s="52">
        <f>'Temporary Relocation Numbers'!AF92*Assumptions!G$45</f>
        <v>28016.974786283445</v>
      </c>
      <c r="AG92" s="52">
        <f>'Temporary Relocation Numbers'!AG92*Assumptions!H$45</f>
        <v>11391.182703819652</v>
      </c>
      <c r="AH92" s="53">
        <f>'Temporary Relocation Numbers'!AH92*Assumptions!C$45</f>
        <v>4696266.4686557716</v>
      </c>
      <c r="AI92" s="53">
        <f>'Temporary Relocation Numbers'!AI92*Assumptions!D$45</f>
        <v>7983523.0042461809</v>
      </c>
      <c r="AJ92" s="53">
        <f>'Temporary Relocation Numbers'!AJ92*Assumptions!E$45</f>
        <v>6373078.7817055602</v>
      </c>
      <c r="AK92" s="53">
        <f>'Temporary Relocation Numbers'!AK92*Assumptions!F$45</f>
        <v>2311009.4769796371</v>
      </c>
      <c r="AL92" s="53">
        <f>'Temporary Relocation Numbers'!AL92*Assumptions!G$45</f>
        <v>1842104.9636864786</v>
      </c>
      <c r="AM92" s="53">
        <f>'Temporary Relocation Numbers'!AM92*Assumptions!H$45</f>
        <v>998620.98417273199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53461.851846751801</v>
      </c>
      <c r="I93" s="52">
        <f>'Temporary Relocation Numbers'!I93*Assumptions!D$45</f>
        <v>55266.029910237397</v>
      </c>
      <c r="J93" s="52">
        <f>'Temporary Relocation Numbers'!J93*Assumptions!E$45</f>
        <v>38446.533414696256</v>
      </c>
      <c r="K93" s="52">
        <f>'Temporary Relocation Numbers'!K93*Assumptions!F$45</f>
        <v>27881.468011827801</v>
      </c>
      <c r="L93" s="52">
        <f>'Temporary Relocation Numbers'!L93*Assumptions!G$45</f>
        <v>29012.015889039947</v>
      </c>
      <c r="M93" s="52">
        <f>'Temporary Relocation Numbers'!M93*Assumptions!H$45</f>
        <v>12633.246015205292</v>
      </c>
      <c r="N93" s="53">
        <f>'Temporary Relocation Numbers'!N93*Assumptions!C$45</f>
        <v>5114533.5529841501</v>
      </c>
      <c r="O93" s="53">
        <f>'Temporary Relocation Numbers'!O93*Assumptions!D$45</f>
        <v>8863885.3016732968</v>
      </c>
      <c r="P93" s="53">
        <f>'Temporary Relocation Numbers'!P93*Assumptions!E$45</f>
        <v>7150951.9775746092</v>
      </c>
      <c r="Q93" s="53">
        <f>'Temporary Relocation Numbers'!Q93*Assumptions!F$45</f>
        <v>2349158.4927957733</v>
      </c>
      <c r="R93" s="53">
        <f>'Temporary Relocation Numbers'!R93*Assumptions!G$45</f>
        <v>1906642.1582307871</v>
      </c>
      <c r="S93" s="53">
        <f>'Temporary Relocation Numbers'!S93*Assumptions!H$45</f>
        <v>1106993.2559445035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49771.68341424111</v>
      </c>
      <c r="AC93" s="52">
        <f>'Temporary Relocation Numbers'!AC93*Assumptions!D$45</f>
        <v>50468.495008158883</v>
      </c>
      <c r="AD93" s="52">
        <f>'Temporary Relocation Numbers'!AD93*Assumptions!E$45</f>
        <v>34740.354492021317</v>
      </c>
      <c r="AE93" s="52">
        <f>'Temporary Relocation Numbers'!AE93*Assumptions!F$45</f>
        <v>27809.723902438276</v>
      </c>
      <c r="AF93" s="52">
        <f>'Temporary Relocation Numbers'!AF93*Assumptions!G$45</f>
        <v>28419.387967281578</v>
      </c>
      <c r="AG93" s="52">
        <f>'Temporary Relocation Numbers'!AG93*Assumptions!H$45</f>
        <v>11554.796445208289</v>
      </c>
      <c r="AH93" s="53">
        <f>'Temporary Relocation Numbers'!AH93*Assumptions!C$45</f>
        <v>4761506.3080929779</v>
      </c>
      <c r="AI93" s="53">
        <f>'Temporary Relocation Numbers'!AI93*Assumptions!D$45</f>
        <v>8094428.9254532782</v>
      </c>
      <c r="AJ93" s="53">
        <f>'Temporary Relocation Numbers'!AJ93*Assumptions!E$45</f>
        <v>6461612.6498781107</v>
      </c>
      <c r="AK93" s="53">
        <f>'Temporary Relocation Numbers'!AK93*Assumptions!F$45</f>
        <v>2343113.6789499251</v>
      </c>
      <c r="AL93" s="53">
        <f>'Temporary Relocation Numbers'!AL93*Assumptions!G$45</f>
        <v>1867695.2134858661</v>
      </c>
      <c r="AM93" s="53">
        <f>'Temporary Relocation Numbers'!AM93*Assumptions!H$45</f>
        <v>1012493.6792382449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54229.734675922729</v>
      </c>
      <c r="I94" s="52">
        <f>'Temporary Relocation Numbers'!I94*Assumptions!D$45</f>
        <v>56059.8264948781</v>
      </c>
      <c r="J94" s="52">
        <f>'Temporary Relocation Numbers'!J94*Assumptions!E$45</f>
        <v>38998.748346100387</v>
      </c>
      <c r="K94" s="52">
        <f>'Temporary Relocation Numbers'!K94*Assumptions!F$45</f>
        <v>28281.934883041544</v>
      </c>
      <c r="L94" s="52">
        <f>'Temporary Relocation Numbers'!L94*Assumptions!G$45</f>
        <v>29428.721036192113</v>
      </c>
      <c r="M94" s="52">
        <f>'Temporary Relocation Numbers'!M94*Assumptions!H$45</f>
        <v>12814.699750096026</v>
      </c>
      <c r="N94" s="53">
        <f>'Temporary Relocation Numbers'!N94*Assumptions!C$45</f>
        <v>5185583.8969158484</v>
      </c>
      <c r="O94" s="53">
        <f>'Temporary Relocation Numbers'!O94*Assumptions!D$45</f>
        <v>8987021.0857542418</v>
      </c>
      <c r="P94" s="53">
        <f>'Temporary Relocation Numbers'!P94*Assumptions!E$45</f>
        <v>7250291.9451752305</v>
      </c>
      <c r="Q94" s="53">
        <f>'Temporary Relocation Numbers'!Q94*Assumptions!F$45</f>
        <v>2381792.655253428</v>
      </c>
      <c r="R94" s="53">
        <f>'Temporary Relocation Numbers'!R94*Assumptions!G$45</f>
        <v>1933128.9491949272</v>
      </c>
      <c r="S94" s="53">
        <f>'Temporary Relocation Numbers'!S94*Assumptions!H$45</f>
        <v>1122371.4425865749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50486.563646640876</v>
      </c>
      <c r="AC94" s="52">
        <f>'Temporary Relocation Numbers'!AC94*Assumptions!D$45</f>
        <v>51193.383679092927</v>
      </c>
      <c r="AD94" s="52">
        <f>'Temporary Relocation Numbers'!AD94*Assumptions!E$45</f>
        <v>35239.336864914105</v>
      </c>
      <c r="AE94" s="52">
        <f>'Temporary Relocation Numbers'!AE94*Assumptions!F$45</f>
        <v>28209.160299252217</v>
      </c>
      <c r="AF94" s="52">
        <f>'Temporary Relocation Numbers'!AF94*Assumptions!G$45</f>
        <v>28827.581085959493</v>
      </c>
      <c r="AG94" s="52">
        <f>'Temporary Relocation Numbers'!AG94*Assumptions!H$45</f>
        <v>11720.760202136769</v>
      </c>
      <c r="AH94" s="53">
        <f>'Temporary Relocation Numbers'!AH94*Assumptions!C$45</f>
        <v>4827652.4497339027</v>
      </c>
      <c r="AI94" s="53">
        <f>'Temporary Relocation Numbers'!AI94*Assumptions!D$45</f>
        <v>8206875.5353202894</v>
      </c>
      <c r="AJ94" s="53">
        <f>'Temporary Relocation Numbers'!AJ94*Assumptions!E$45</f>
        <v>6551376.4174575377</v>
      </c>
      <c r="AK94" s="53">
        <f>'Temporary Relocation Numbers'!AK94*Assumptions!F$45</f>
        <v>2375663.8677473622</v>
      </c>
      <c r="AL94" s="53">
        <f>'Temporary Relocation Numbers'!AL94*Assumptions!G$45</f>
        <v>1893640.9592519351</v>
      </c>
      <c r="AM94" s="53">
        <f>'Temporary Relocation Numbers'!AM94*Assumptions!H$45</f>
        <v>1026559.0917325229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55008.646753407505</v>
      </c>
      <c r="I95" s="52">
        <f>'Temporary Relocation Numbers'!I95*Assumptions!D$45</f>
        <v>56865.024532071307</v>
      </c>
      <c r="J95" s="52">
        <f>'Temporary Relocation Numbers'!J95*Assumptions!E$45</f>
        <v>39558.894846449271</v>
      </c>
      <c r="K95" s="52">
        <f>'Temporary Relocation Numbers'!K95*Assumptions!F$45</f>
        <v>28688.153736714448</v>
      </c>
      <c r="L95" s="52">
        <f>'Temporary Relocation Numbers'!L95*Assumptions!G$45</f>
        <v>29851.411399274377</v>
      </c>
      <c r="M95" s="52">
        <f>'Temporary Relocation Numbers'!M95*Assumptions!H$45</f>
        <v>12998.759739774025</v>
      </c>
      <c r="N95" s="53">
        <f>'Temporary Relocation Numbers'!N95*Assumptions!C$45</f>
        <v>5257621.2617206154</v>
      </c>
      <c r="O95" s="53">
        <f>'Temporary Relocation Numbers'!O95*Assumptions!D$45</f>
        <v>9111867.4539419524</v>
      </c>
      <c r="P95" s="53">
        <f>'Temporary Relocation Numbers'!P95*Assumptions!E$45</f>
        <v>7351011.9289182937</v>
      </c>
      <c r="Q95" s="53">
        <f>'Temporary Relocation Numbers'!Q95*Assumptions!F$45</f>
        <v>2414880.1666709664</v>
      </c>
      <c r="R95" s="53">
        <f>'Temporary Relocation Numbers'!R95*Assumptions!G$45</f>
        <v>1959983.6907430557</v>
      </c>
      <c r="S95" s="53">
        <f>'Temporary Relocation Numbers'!S95*Assumptions!H$45</f>
        <v>1137963.2607238058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51211.711840894015</v>
      </c>
      <c r="AC95" s="52">
        <f>'Temporary Relocation Numbers'!AC95*Assumptions!D$45</f>
        <v>51928.684065002089</v>
      </c>
      <c r="AD95" s="52">
        <f>'Temporary Relocation Numbers'!AD95*Assumptions!E$45</f>
        <v>35745.486217306607</v>
      </c>
      <c r="AE95" s="52">
        <f>'Temporary Relocation Numbers'!AE95*Assumptions!F$45</f>
        <v>28614.333877623911</v>
      </c>
      <c r="AF95" s="52">
        <f>'Temporary Relocation Numbers'!AF95*Assumptions!G$45</f>
        <v>29241.637160670387</v>
      </c>
      <c r="AG95" s="52">
        <f>'Temporary Relocation Numbers'!AG95*Assumptions!H$45</f>
        <v>11889.107728328901</v>
      </c>
      <c r="AH95" s="53">
        <f>'Temporary Relocation Numbers'!AH95*Assumptions!C$45</f>
        <v>4894717.4837947628</v>
      </c>
      <c r="AI95" s="53">
        <f>'Temporary Relocation Numbers'!AI95*Assumptions!D$45</f>
        <v>8320884.2368662842</v>
      </c>
      <c r="AJ95" s="53">
        <f>'Temporary Relocation Numbers'!AJ95*Assumptions!E$45</f>
        <v>6642387.1700245598</v>
      </c>
      <c r="AK95" s="53">
        <f>'Temporary Relocation Numbers'!AK95*Assumptions!F$45</f>
        <v>2408666.2389550102</v>
      </c>
      <c r="AL95" s="53">
        <f>'Temporary Relocation Numbers'!AL95*Assumptions!G$45</f>
        <v>1919947.1394820947</v>
      </c>
      <c r="AM95" s="53">
        <f>'Temporary Relocation Numbers'!AM95*Assumptions!H$45</f>
        <v>1040819.8988575934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55798.746494414467</v>
      </c>
      <c r="I96" s="52">
        <f>'Temporary Relocation Numbers'!I96*Assumptions!D$45</f>
        <v>57681.787783066233</v>
      </c>
      <c r="J96" s="52">
        <f>'Temporary Relocation Numbers'!J96*Assumptions!E$45</f>
        <v>40127.086838388524</v>
      </c>
      <c r="K96" s="52">
        <f>'Temporary Relocation Numbers'!K96*Assumptions!F$45</f>
        <v>29100.2071896735</v>
      </c>
      <c r="L96" s="52">
        <f>'Temporary Relocation Numbers'!L96*Assumptions!G$45</f>
        <v>30280.172945090773</v>
      </c>
      <c r="M96" s="52">
        <f>'Temporary Relocation Numbers'!M96*Assumptions!H$45</f>
        <v>13185.463418376539</v>
      </c>
      <c r="N96" s="53">
        <f>'Temporary Relocation Numbers'!N96*Assumptions!C$45</f>
        <v>5330659.358946492</v>
      </c>
      <c r="O96" s="53">
        <f>'Temporary Relocation Numbers'!O96*Assumptions!D$45</f>
        <v>9238448.1694179289</v>
      </c>
      <c r="P96" s="53">
        <f>'Temporary Relocation Numbers'!P96*Assumptions!E$45</f>
        <v>7453131.0997840166</v>
      </c>
      <c r="Q96" s="53">
        <f>'Temporary Relocation Numbers'!Q96*Assumptions!F$45</f>
        <v>2448427.3249051133</v>
      </c>
      <c r="R96" s="53">
        <f>'Temporary Relocation Numbers'!R96*Assumptions!G$45</f>
        <v>1987211.4943902842</v>
      </c>
      <c r="S96" s="53">
        <f>'Temporary Relocation Numbers'!S96*Assumptions!H$45</f>
        <v>1153771.6780933407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51947.27547770548</v>
      </c>
      <c r="AC96" s="52">
        <f>'Temporary Relocation Numbers'!AC96*Assumptions!D$45</f>
        <v>52674.545711344967</v>
      </c>
      <c r="AD96" s="52">
        <f>'Temporary Relocation Numbers'!AD96*Assumptions!E$45</f>
        <v>36258.905489899655</v>
      </c>
      <c r="AE96" s="52">
        <f>'Temporary Relocation Numbers'!AE96*Assumptions!F$45</f>
        <v>29025.327041792185</v>
      </c>
      <c r="AF96" s="52">
        <f>'Temporary Relocation Numbers'!AF96*Assumptions!G$45</f>
        <v>29661.640402175944</v>
      </c>
      <c r="AG96" s="52">
        <f>'Temporary Relocation Numbers'!AG96*Assumptions!H$45</f>
        <v>12059.873262319697</v>
      </c>
      <c r="AH96" s="53">
        <f>'Temporary Relocation Numbers'!AH96*Assumptions!C$45</f>
        <v>4962714.1753932014</v>
      </c>
      <c r="AI96" s="53">
        <f>'Temporary Relocation Numbers'!AI96*Assumptions!D$45</f>
        <v>8436476.7304379102</v>
      </c>
      <c r="AJ96" s="53">
        <f>'Temporary Relocation Numbers'!AJ96*Assumptions!E$45</f>
        <v>6734662.2305102581</v>
      </c>
      <c r="AK96" s="53">
        <f>'Temporary Relocation Numbers'!AK96*Assumptions!F$45</f>
        <v>2442127.0742240595</v>
      </c>
      <c r="AL96" s="53">
        <f>'Temporary Relocation Numbers'!AL96*Assumptions!G$45</f>
        <v>1946618.7612786302</v>
      </c>
      <c r="AM96" s="53">
        <f>'Temporary Relocation Numbers'!AM96*Assumptions!H$45</f>
        <v>1055278.8150067774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56600.194589499974</v>
      </c>
      <c r="I97" s="52">
        <f>'Temporary Relocation Numbers'!I97*Assumptions!D$45</f>
        <v>58510.282361246267</v>
      </c>
      <c r="J97" s="52">
        <f>'Temporary Relocation Numbers'!J97*Assumptions!E$45</f>
        <v>40703.439880856538</v>
      </c>
      <c r="K97" s="52">
        <f>'Temporary Relocation Numbers'!K97*Assumptions!F$45</f>
        <v>29518.179045386998</v>
      </c>
      <c r="L97" s="52">
        <f>'Temporary Relocation Numbers'!L97*Assumptions!G$45</f>
        <v>30715.092875203038</v>
      </c>
      <c r="M97" s="52">
        <f>'Temporary Relocation Numbers'!M97*Assumptions!H$45</f>
        <v>13374.848757714502</v>
      </c>
      <c r="N97" s="53">
        <f>'Temporary Relocation Numbers'!N97*Assumptions!C$45</f>
        <v>5404712.0906203091</v>
      </c>
      <c r="O97" s="53">
        <f>'Temporary Relocation Numbers'!O97*Assumptions!D$45</f>
        <v>9366787.3254782762</v>
      </c>
      <c r="P97" s="53">
        <f>'Temporary Relocation Numbers'!P97*Assumptions!E$45</f>
        <v>7556668.8950730348</v>
      </c>
      <c r="Q97" s="53">
        <f>'Temporary Relocation Numbers'!Q97*Assumptions!F$45</f>
        <v>2482440.5153014832</v>
      </c>
      <c r="R97" s="53">
        <f>'Temporary Relocation Numbers'!R97*Assumptions!G$45</f>
        <v>2014817.5426601353</v>
      </c>
      <c r="S97" s="53">
        <f>'Temporary Relocation Numbers'!S97*Assumptions!H$45</f>
        <v>1169799.7036596907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52693.404156073848</v>
      </c>
      <c r="AC97" s="52">
        <f>'Temporary Relocation Numbers'!AC97*Assumptions!D$45</f>
        <v>53431.120311530271</v>
      </c>
      <c r="AD97" s="52">
        <f>'Temporary Relocation Numbers'!AD97*Assumptions!E$45</f>
        <v>36779.699101951031</v>
      </c>
      <c r="AE97" s="52">
        <f>'Temporary Relocation Numbers'!AE97*Assumptions!F$45</f>
        <v>29442.223379583698</v>
      </c>
      <c r="AF97" s="52">
        <f>'Temporary Relocation Numbers'!AF97*Assumptions!G$45</f>
        <v>30087.676230773181</v>
      </c>
      <c r="AG97" s="52">
        <f>'Temporary Relocation Numbers'!AG97*Assumptions!H$45</f>
        <v>12233.091534418811</v>
      </c>
      <c r="AH97" s="53">
        <f>'Temporary Relocation Numbers'!AH97*Assumptions!C$45</f>
        <v>5031655.4669779753</v>
      </c>
      <c r="AI97" s="53">
        <f>'Temporary Relocation Numbers'!AI97*Assumptions!D$45</f>
        <v>8553675.0178398266</v>
      </c>
      <c r="AJ97" s="53">
        <f>'Temporary Relocation Numbers'!AJ97*Assumptions!E$45</f>
        <v>6828219.162493309</v>
      </c>
      <c r="AK97" s="53">
        <f>'Temporary Relocation Numbers'!AK97*Assumptions!F$45</f>
        <v>2476052.742469464</v>
      </c>
      <c r="AL97" s="53">
        <f>'Temporary Relocation Numbers'!AL97*Assumptions!G$45</f>
        <v>1973660.9013017504</v>
      </c>
      <c r="AM97" s="53">
        <f>'Temporary Relocation Numbers'!AM97*Assumptions!H$45</f>
        <v>1069938.5922813485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57413.154037249667</v>
      </c>
      <c r="I98" s="52">
        <f>'Temporary Relocation Numbers'!I98*Assumptions!D$45</f>
        <v>59350.676765913217</v>
      </c>
      <c r="J98" s="52">
        <f>'Temporary Relocation Numbers'!J98*Assumptions!E$45</f>
        <v>41288.071192586911</v>
      </c>
      <c r="K98" s="52">
        <f>'Temporary Relocation Numbers'!K98*Assumptions!F$45</f>
        <v>29942.154311008533</v>
      </c>
      <c r="L98" s="52">
        <f>'Temporary Relocation Numbers'!L98*Assumptions!G$45</f>
        <v>31156.259643665657</v>
      </c>
      <c r="M98" s="52">
        <f>'Temporary Relocation Numbers'!M98*Assumptions!H$45</f>
        <v>13566.954274995251</v>
      </c>
      <c r="N98" s="53">
        <f>'Temporary Relocation Numbers'!N98*Assumptions!C$45</f>
        <v>5479793.551893807</v>
      </c>
      <c r="O98" s="53">
        <f>'Temporary Relocation Numbers'!O98*Assumptions!D$45</f>
        <v>9496909.3501196038</v>
      </c>
      <c r="P98" s="53">
        <f>'Temporary Relocation Numbers'!P98*Assumptions!E$45</f>
        <v>7661645.0221060952</v>
      </c>
      <c r="Q98" s="53">
        <f>'Temporary Relocation Numbers'!Q98*Assumptions!F$45</f>
        <v>2516926.2119099735</v>
      </c>
      <c r="R98" s="53">
        <f>'Temporary Relocation Numbers'!R98*Assumptions!G$45</f>
        <v>2042807.0900709829</v>
      </c>
      <c r="S98" s="53">
        <f>'Temporary Relocation Numbers'!S98*Assumptions!H$45</f>
        <v>1186050.3881874566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53450.249623716809</v>
      </c>
      <c r="AC98" s="52">
        <f>'Temporary Relocation Numbers'!AC98*Assumptions!D$45</f>
        <v>54198.561737768148</v>
      </c>
      <c r="AD98" s="52">
        <f>'Temporary Relocation Numbers'!AD98*Assumptions!E$45</f>
        <v>37307.972972512391</v>
      </c>
      <c r="AE98" s="52">
        <f>'Temporary Relocation Numbers'!AE98*Assumptions!F$45</f>
        <v>29865.107679413108</v>
      </c>
      <c r="AF98" s="52">
        <f>'Temporary Relocation Numbers'!AF98*Assumptions!G$45</f>
        <v>30519.831293667234</v>
      </c>
      <c r="AG98" s="52">
        <f>'Temporary Relocation Numbers'!AG98*Assumptions!H$45</f>
        <v>12408.797773773988</v>
      </c>
      <c r="AH98" s="53">
        <f>'Temporary Relocation Numbers'!AH98*Assumptions!C$45</f>
        <v>5101554.4807924433</v>
      </c>
      <c r="AI98" s="53">
        <f>'Temporary Relocation Numbers'!AI98*Assumptions!D$45</f>
        <v>8672501.406522505</v>
      </c>
      <c r="AJ98" s="53">
        <f>'Temporary Relocation Numbers'!AJ98*Assumptions!E$45</f>
        <v>6923075.77354303</v>
      </c>
      <c r="AK98" s="53">
        <f>'Temporary Relocation Numbers'!AK98*Assumptions!F$45</f>
        <v>2510449.7010822073</v>
      </c>
      <c r="AL98" s="53">
        <f>'Temporary Relocation Numbers'!AL98*Assumptions!G$45</f>
        <v>2001078.7067358776</v>
      </c>
      <c r="AM98" s="53">
        <f>'Temporary Relocation Numbers'!AM98*Assumptions!H$45</f>
        <v>1084802.0210143619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58237.790177429102</v>
      </c>
      <c r="I99" s="52">
        <f>'Temporary Relocation Numbers'!I99*Assumptions!D$45</f>
        <v>60203.141916556669</v>
      </c>
      <c r="J99" s="52">
        <f>'Temporary Relocation Numbers'!J99*Assumptions!E$45</f>
        <v>41881.099675948382</v>
      </c>
      <c r="K99" s="52">
        <f>'Temporary Relocation Numbers'!K99*Assumptions!F$45</f>
        <v>30372.219214665754</v>
      </c>
      <c r="L99" s="52">
        <f>'Temporary Relocation Numbers'!L99*Assumptions!G$45</f>
        <v>31603.762975015678</v>
      </c>
      <c r="M99" s="52">
        <f>'Temporary Relocation Numbers'!M99*Assumptions!H$45</f>
        <v>13761.819040656172</v>
      </c>
      <c r="N99" s="53">
        <f>'Temporary Relocation Numbers'!N99*Assumptions!C$45</f>
        <v>5555918.0337264845</v>
      </c>
      <c r="O99" s="53">
        <f>'Temporary Relocation Numbers'!O99*Assumptions!D$45</f>
        <v>9628839.010688642</v>
      </c>
      <c r="P99" s="53">
        <f>'Temporary Relocation Numbers'!P99*Assumptions!E$45</f>
        <v>7768079.4619751228</v>
      </c>
      <c r="Q99" s="53">
        <f>'Temporary Relocation Numbers'!Q99*Assumptions!F$45</f>
        <v>2551890.9787170202</v>
      </c>
      <c r="R99" s="53">
        <f>'Temporary Relocation Numbers'!R99*Assumptions!G$45</f>
        <v>2071185.4641361937</v>
      </c>
      <c r="S99" s="53">
        <f>'Temporary Relocation Numbers'!S99*Assumptions!H$45</f>
        <v>1202526.8248220105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54217.96580793363</v>
      </c>
      <c r="AC99" s="52">
        <f>'Temporary Relocation Numbers'!AC99*Assumptions!D$45</f>
        <v>54977.026072364926</v>
      </c>
      <c r="AD99" s="52">
        <f>'Temporary Relocation Numbers'!AD99*Assumptions!E$45</f>
        <v>37843.834541971031</v>
      </c>
      <c r="AE99" s="52">
        <f>'Temporary Relocation Numbers'!AE99*Assumptions!F$45</f>
        <v>30294.065947527335</v>
      </c>
      <c r="AF99" s="52">
        <f>'Temporary Relocation Numbers'!AF99*Assumptions!G$45</f>
        <v>30958.193482593637</v>
      </c>
      <c r="AG99" s="52">
        <f>'Temporary Relocation Numbers'!AG99*Assumptions!H$45</f>
        <v>12587.027715535995</v>
      </c>
      <c r="AH99" s="53">
        <f>'Temporary Relocation Numbers'!AH99*Assumptions!C$45</f>
        <v>5172424.5213722186</v>
      </c>
      <c r="AI99" s="53">
        <f>'Temporary Relocation Numbers'!AI99*Assumptions!D$45</f>
        <v>8792978.5138282236</v>
      </c>
      <c r="AJ99" s="53">
        <f>'Temporary Relocation Numbers'!AJ99*Assumptions!E$45</f>
        <v>7019250.1186088547</v>
      </c>
      <c r="AK99" s="53">
        <f>'Temporary Relocation Numbers'!AK99*Assumptions!F$45</f>
        <v>2545324.4971583895</v>
      </c>
      <c r="AL99" s="53">
        <f>'Temporary Relocation Numbers'!AL99*Assumptions!G$45</f>
        <v>2028877.3962693594</v>
      </c>
      <c r="AM99" s="53">
        <f>'Temporary Relocation Numbers'!AM99*Assumptions!H$45</f>
        <v>1099871.9303017694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59074.270724610622</v>
      </c>
      <c r="I100" s="52">
        <f>'Temporary Relocation Numbers'!I100*Assumptions!D$45</f>
        <v>61067.851187615597</v>
      </c>
      <c r="J100" s="52">
        <f>'Temporary Relocation Numbers'!J100*Assumptions!E$45</f>
        <v>42482.645941127201</v>
      </c>
      <c r="K100" s="52">
        <f>'Temporary Relocation Numbers'!K100*Assumptions!F$45</f>
        <v>30808.461222997426</v>
      </c>
      <c r="L100" s="52">
        <f>'Temporary Relocation Numbers'!L100*Assumptions!G$45</f>
        <v>32057.693882520838</v>
      </c>
      <c r="M100" s="52">
        <f>'Temporary Relocation Numbers'!M100*Assumptions!H$45</f>
        <v>13959.482686310817</v>
      </c>
      <c r="N100" s="53">
        <f>'Temporary Relocation Numbers'!N100*Assumptions!C$45</f>
        <v>5633100.0256057382</v>
      </c>
      <c r="O100" s="53">
        <f>'Temporary Relocation Numbers'!O100*Assumptions!D$45</f>
        <v>9762601.4185964391</v>
      </c>
      <c r="P100" s="53">
        <f>'Temporary Relocation Numbers'!P100*Assumptions!E$45</f>
        <v>7875992.4733464262</v>
      </c>
      <c r="Q100" s="53">
        <f>'Temporary Relocation Numbers'!Q100*Assumptions!F$45</f>
        <v>2587341.4708949928</v>
      </c>
      <c r="R100" s="53">
        <f>'Temporary Relocation Numbers'!R100*Assumptions!G$45</f>
        <v>2099958.0663781613</v>
      </c>
      <c r="S100" s="53">
        <f>'Temporary Relocation Numbers'!S100*Assumptions!H$45</f>
        <v>1219232.1496782422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54996.708846910857</v>
      </c>
      <c r="AC100" s="52">
        <f>'Temporary Relocation Numbers'!AC100*Assumptions!D$45</f>
        <v>55766.671639466957</v>
      </c>
      <c r="AD100" s="52">
        <f>'Temporary Relocation Numbers'!AD100*Assumptions!E$45</f>
        <v>38387.392793901119</v>
      </c>
      <c r="AE100" s="52">
        <f>'Temporary Relocation Numbers'!AE100*Assumptions!F$45</f>
        <v>30729.185425497519</v>
      </c>
      <c r="AF100" s="52">
        <f>'Temporary Relocation Numbers'!AF100*Assumptions!G$45</f>
        <v>31402.851951693774</v>
      </c>
      <c r="AG100" s="52">
        <f>'Temporary Relocation Numbers'!AG100*Assumptions!H$45</f>
        <v>12767.817608126406</v>
      </c>
      <c r="AH100" s="53">
        <f>'Temporary Relocation Numbers'!AH100*Assumptions!C$45</f>
        <v>5244279.0780775538</v>
      </c>
      <c r="AI100" s="53">
        <f>'Temporary Relocation Numbers'!AI100*Assumptions!D$45</f>
        <v>8915129.2712960318</v>
      </c>
      <c r="AJ100" s="53">
        <f>'Temporary Relocation Numbers'!AJ100*Assumptions!E$45</f>
        <v>7116760.5034569083</v>
      </c>
      <c r="AK100" s="53">
        <f>'Temporary Relocation Numbers'!AK100*Assumptions!F$45</f>
        <v>2580683.7687454065</v>
      </c>
      <c r="AL100" s="53">
        <f>'Temporary Relocation Numbers'!AL100*Assumptions!G$45</f>
        <v>2057062.2610877904</v>
      </c>
      <c r="AM100" s="53">
        <f>'Temporary Relocation Numbers'!AM100*Assumptions!H$45</f>
        <v>1115151.1885409034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58321.219342366931</v>
      </c>
      <c r="I101" s="52">
        <f>'Temporary Relocation Numbers'!I101*Assumptions!D$45</f>
        <v>60289.386567004905</v>
      </c>
      <c r="J101" s="52">
        <f>'Temporary Relocation Numbers'!J101*Assumptions!E$45</f>
        <v>41941.096890162647</v>
      </c>
      <c r="K101" s="52">
        <f>'Temporary Relocation Numbers'!K101*Assumptions!F$45</f>
        <v>30415.729259924472</v>
      </c>
      <c r="L101" s="52">
        <f>'Temporary Relocation Numbers'!L101*Assumptions!G$45</f>
        <v>31649.037281370111</v>
      </c>
      <c r="M101" s="52">
        <f>'Temporary Relocation Numbers'!M101*Assumptions!H$45</f>
        <v>13781.533680705001</v>
      </c>
      <c r="N101" s="53">
        <f>'Temporary Relocation Numbers'!N101*Assumptions!C$45</f>
        <v>5558707.7406733232</v>
      </c>
      <c r="O101" s="53">
        <f>'Temporary Relocation Numbers'!O101*Assumptions!D$45</f>
        <v>9633673.7902723327</v>
      </c>
      <c r="P101" s="53">
        <f>'Temporary Relocation Numbers'!P101*Assumptions!E$45</f>
        <v>7771979.9272280503</v>
      </c>
      <c r="Q101" s="53">
        <f>'Temporary Relocation Numbers'!Q101*Assumptions!F$45</f>
        <v>2553172.3201528885</v>
      </c>
      <c r="R101" s="53">
        <f>'Temporary Relocation Numbers'!R101*Assumptions!G$45</f>
        <v>2072225.4363680407</v>
      </c>
      <c r="S101" s="53">
        <f>'Temporary Relocation Numbers'!S101*Assumptions!H$45</f>
        <v>1203130.6309646862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54295.636330771158</v>
      </c>
      <c r="AC101" s="52">
        <f>'Temporary Relocation Numbers'!AC101*Assumptions!D$45</f>
        <v>55055.783995047226</v>
      </c>
      <c r="AD101" s="52">
        <f>'Temporary Relocation Numbers'!AD101*Assumptions!E$45</f>
        <v>37898.048129132592</v>
      </c>
      <c r="AE101" s="52">
        <f>'Temporary Relocation Numbers'!AE101*Assumptions!F$45</f>
        <v>30337.464033493048</v>
      </c>
      <c r="AF101" s="52">
        <f>'Temporary Relocation Numbers'!AF101*Assumptions!G$45</f>
        <v>31002.542971514278</v>
      </c>
      <c r="AG101" s="52">
        <f>'Temporary Relocation Numbers'!AG101*Assumptions!H$45</f>
        <v>12605.059395793043</v>
      </c>
      <c r="AH101" s="53">
        <f>'Temporary Relocation Numbers'!AH101*Assumptions!C$45</f>
        <v>5175021.6706698993</v>
      </c>
      <c r="AI101" s="53">
        <f>'Temporary Relocation Numbers'!AI101*Assumptions!D$45</f>
        <v>8797393.5957452971</v>
      </c>
      <c r="AJ101" s="53">
        <f>'Temporary Relocation Numbers'!AJ101*Assumptions!E$45</f>
        <v>7022774.5857983632</v>
      </c>
      <c r="AK101" s="53">
        <f>'Temporary Relocation Numbers'!AK101*Assumptions!F$45</f>
        <v>2546602.5414687227</v>
      </c>
      <c r="AL101" s="53">
        <f>'Temporary Relocation Numbers'!AL101*Assumptions!G$45</f>
        <v>2029896.1250073109</v>
      </c>
      <c r="AM101" s="53">
        <f>'Temporary Relocation Numbers'!AM101*Assumptions!H$45</f>
        <v>1100424.1919344952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59158.898198641647</v>
      </c>
      <c r="I102" s="52">
        <f>'Temporary Relocation Numbers'!I102*Assumptions!D$45</f>
        <v>61155.334586515302</v>
      </c>
      <c r="J102" s="52">
        <f>'Temporary Relocation Numbers'!J102*Assumptions!E$45</f>
        <v>42543.504906833463</v>
      </c>
      <c r="K102" s="52">
        <f>'Temporary Relocation Numbers'!K102*Assumptions!F$45</f>
        <v>30852.596211379077</v>
      </c>
      <c r="L102" s="52">
        <f>'Temporary Relocation Numbers'!L102*Assumptions!G$45</f>
        <v>32103.618472418617</v>
      </c>
      <c r="M102" s="52">
        <f>'Temporary Relocation Numbers'!M102*Assumptions!H$45</f>
        <v>13979.480491514869</v>
      </c>
      <c r="N102" s="53">
        <f>'Temporary Relocation Numbers'!N102*Assumptions!C$45</f>
        <v>5635928.4867490232</v>
      </c>
      <c r="O102" s="53">
        <f>'Temporary Relocation Numbers'!O102*Assumptions!D$45</f>
        <v>9767503.3622232825</v>
      </c>
      <c r="P102" s="53">
        <f>'Temporary Relocation Numbers'!P102*Assumptions!E$45</f>
        <v>7879947.1232859613</v>
      </c>
      <c r="Q102" s="53">
        <f>'Temporary Relocation Numbers'!Q102*Assumptions!F$45</f>
        <v>2588640.6125366422</v>
      </c>
      <c r="R102" s="53">
        <f>'Temporary Relocation Numbers'!R102*Assumptions!G$45</f>
        <v>2101012.4857504931</v>
      </c>
      <c r="S102" s="53">
        <f>'Temporary Relocation Numbers'!S102*Assumptions!H$45</f>
        <v>1219844.3438065785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55075.494966360893</v>
      </c>
      <c r="AC102" s="52">
        <f>'Temporary Relocation Numbers'!AC102*Assumptions!D$45</f>
        <v>55846.560777294239</v>
      </c>
      <c r="AD102" s="52">
        <f>'Temporary Relocation Numbers'!AD102*Assumptions!E$45</f>
        <v>38442.385061210312</v>
      </c>
      <c r="AE102" s="52">
        <f>'Temporary Relocation Numbers'!AE102*Assumptions!F$45</f>
        <v>30773.206846493369</v>
      </c>
      <c r="AF102" s="52">
        <f>'Temporary Relocation Numbers'!AF102*Assumptions!G$45</f>
        <v>31447.838440827622</v>
      </c>
      <c r="AG102" s="52">
        <f>'Temporary Relocation Numbers'!AG102*Assumptions!H$45</f>
        <v>12786.108280864486</v>
      </c>
      <c r="AH102" s="53">
        <f>'Temporary Relocation Numbers'!AH102*Assumptions!C$45</f>
        <v>5246912.3065892905</v>
      </c>
      <c r="AI102" s="53">
        <f>'Temporary Relocation Numbers'!AI102*Assumptions!D$45</f>
        <v>8919605.6868783198</v>
      </c>
      <c r="AJ102" s="53">
        <f>'Temporary Relocation Numbers'!AJ102*Assumptions!E$45</f>
        <v>7120333.9320235197</v>
      </c>
      <c r="AK102" s="53">
        <f>'Temporary Relocation Numbers'!AK102*Assumptions!F$45</f>
        <v>2581979.5674583409</v>
      </c>
      <c r="AL102" s="53">
        <f>'Temporary Relocation Numbers'!AL102*Assumptions!G$45</f>
        <v>2058095.1418547495</v>
      </c>
      <c r="AM102" s="53">
        <f>'Temporary Relocation Numbers'!AM102*Assumptions!H$45</f>
        <v>1115711.1221105787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60008.608796950604</v>
      </c>
      <c r="I103" s="52">
        <f>'Temporary Relocation Numbers'!I103*Assumptions!D$45</f>
        <v>62033.720383471969</v>
      </c>
      <c r="J103" s="52">
        <f>'Temporary Relocation Numbers'!J103*Assumptions!E$45</f>
        <v>43154.565425357046</v>
      </c>
      <c r="K103" s="52">
        <f>'Temporary Relocation Numbers'!K103*Assumptions!F$45</f>
        <v>31295.737966624914</v>
      </c>
      <c r="L103" s="52">
        <f>'Temporary Relocation Numbers'!L103*Assumptions!G$45</f>
        <v>32564.728900278271</v>
      </c>
      <c r="M103" s="52">
        <f>'Temporary Relocation Numbers'!M103*Assumptions!H$45</f>
        <v>14180.270450323909</v>
      </c>
      <c r="N103" s="53">
        <f>'Temporary Relocation Numbers'!N103*Assumptions!C$45</f>
        <v>5714221.9720120793</v>
      </c>
      <c r="O103" s="53">
        <f>'Temporary Relocation Numbers'!O103*Assumptions!D$45</f>
        <v>9903192.0748010036</v>
      </c>
      <c r="P103" s="53">
        <f>'Temporary Relocation Numbers'!P103*Assumptions!E$45</f>
        <v>7989414.1836685073</v>
      </c>
      <c r="Q103" s="53">
        <f>'Temporary Relocation Numbers'!Q103*Assumptions!F$45</f>
        <v>2624601.6251941845</v>
      </c>
      <c r="R103" s="53">
        <f>'Temporary Relocation Numbers'!R103*Assumptions!G$45</f>
        <v>2130199.4405667861</v>
      </c>
      <c r="S103" s="53">
        <f>'Temporary Relocation Numbers'!S103*Assumptions!H$45</f>
        <v>1236790.2410761402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55866.554861068384</v>
      </c>
      <c r="AC103" s="52">
        <f>'Temporary Relocation Numbers'!AC103*Assumptions!D$45</f>
        <v>56648.695638092948</v>
      </c>
      <c r="AD103" s="52">
        <f>'Temporary Relocation Numbers'!AD103*Assumptions!E$45</f>
        <v>38994.540409017907</v>
      </c>
      <c r="AE103" s="52">
        <f>'Temporary Relocation Numbers'!AE103*Assumptions!F$45</f>
        <v>31215.208317068758</v>
      </c>
      <c r="AF103" s="52">
        <f>'Temporary Relocation Numbers'!AF103*Assumptions!G$45</f>
        <v>31899.52977435034</v>
      </c>
      <c r="AG103" s="52">
        <f>'Temporary Relocation Numbers'!AG103*Assumptions!H$45</f>
        <v>12969.757605787614</v>
      </c>
      <c r="AH103" s="53">
        <f>'Temporary Relocation Numbers'!AH103*Assumptions!C$45</f>
        <v>5319801.6365938047</v>
      </c>
      <c r="AI103" s="53">
        <f>'Temporary Relocation Numbers'!AI103*Assumptions!D$45</f>
        <v>9043515.5303122494</v>
      </c>
      <c r="AJ103" s="53">
        <f>'Temporary Relocation Numbers'!AJ103*Assumptions!E$45</f>
        <v>7219248.5582622401</v>
      </c>
      <c r="AK103" s="53">
        <f>'Temporary Relocation Numbers'!AK103*Assumptions!F$45</f>
        <v>2617848.045862494</v>
      </c>
      <c r="AL103" s="53">
        <f>'Temporary Relocation Numbers'!AL103*Assumptions!G$45</f>
        <v>2086685.895274994</v>
      </c>
      <c r="AM103" s="53">
        <f>'Temporary Relocation Numbers'!AM103*Assumptions!H$45</f>
        <v>1131210.4160604887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60870.523951511685</v>
      </c>
      <c r="I104" s="52">
        <f>'Temporary Relocation Numbers'!I104*Assumptions!D$45</f>
        <v>62924.722604057271</v>
      </c>
      <c r="J104" s="52">
        <f>'Temporary Relocation Numbers'!J104*Assumptions!E$45</f>
        <v>43774.40272327658</v>
      </c>
      <c r="K104" s="52">
        <f>'Temporary Relocation Numbers'!K104*Assumptions!F$45</f>
        <v>31745.244651871995</v>
      </c>
      <c r="L104" s="52">
        <f>'Temporary Relocation Numbers'!L104*Assumptions!G$45</f>
        <v>33032.462345629348</v>
      </c>
      <c r="M104" s="52">
        <f>'Temporary Relocation Numbers'!M104*Assumptions!H$45</f>
        <v>14383.944393811997</v>
      </c>
      <c r="N104" s="53">
        <f>'Temporary Relocation Numbers'!N104*Assumptions!C$45</f>
        <v>5793603.0987966787</v>
      </c>
      <c r="O104" s="53">
        <f>'Temporary Relocation Numbers'!O104*Assumptions!D$45</f>
        <v>10040765.754912212</v>
      </c>
      <c r="P104" s="53">
        <f>'Temporary Relocation Numbers'!P104*Assumptions!E$45</f>
        <v>8100401.9442691263</v>
      </c>
      <c r="Q104" s="53">
        <f>'Temporary Relocation Numbers'!Q104*Assumptions!F$45</f>
        <v>2661062.2029227121</v>
      </c>
      <c r="R104" s="53">
        <f>'Temporary Relocation Numbers'!R104*Assumptions!G$45</f>
        <v>2159791.8562440816</v>
      </c>
      <c r="S104" s="53">
        <f>'Temporary Relocation Numbers'!S104*Assumptions!H$45</f>
        <v>1253971.5482451108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56668.976900726135</v>
      </c>
      <c r="AC104" s="52">
        <f>'Temporary Relocation Numbers'!AC104*Assumptions!D$45</f>
        <v>57462.351715703451</v>
      </c>
      <c r="AD104" s="52">
        <f>'Temporary Relocation Numbers'!AD104*Assumptions!E$45</f>
        <v>39554.626469959621</v>
      </c>
      <c r="AE104" s="52">
        <f>'Temporary Relocation Numbers'!AE104*Assumptions!F$45</f>
        <v>31663.558339518037</v>
      </c>
      <c r="AF104" s="52">
        <f>'Temporary Relocation Numbers'!AF104*Assumptions!G$45</f>
        <v>32357.708837106449</v>
      </c>
      <c r="AG104" s="52">
        <f>'Temporary Relocation Numbers'!AG104*Assumptions!H$45</f>
        <v>13156.044721178636</v>
      </c>
      <c r="AH104" s="53">
        <f>'Temporary Relocation Numbers'!AH104*Assumptions!C$45</f>
        <v>5393703.5343940193</v>
      </c>
      <c r="AI104" s="53">
        <f>'Temporary Relocation Numbers'!AI104*Assumptions!D$45</f>
        <v>9169146.7109710313</v>
      </c>
      <c r="AJ104" s="53">
        <f>'Temporary Relocation Numbers'!AJ104*Assumptions!E$45</f>
        <v>7319537.2918640897</v>
      </c>
      <c r="AK104" s="53">
        <f>'Temporary Relocation Numbers'!AK104*Assumptions!F$45</f>
        <v>2654214.8038654663</v>
      </c>
      <c r="AL104" s="53">
        <f>'Temporary Relocation Numbers'!AL104*Assumptions!G$45</f>
        <v>2115673.8272145954</v>
      </c>
      <c r="AM104" s="53">
        <f>'Temporary Relocation Numbers'!AM104*Assumptions!H$45</f>
        <v>1146925.0239103723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61744.818958706492</v>
      </c>
      <c r="I105" s="52">
        <f>'Temporary Relocation Numbers'!I105*Assumptions!D$45</f>
        <v>63828.52246038297</v>
      </c>
      <c r="J105" s="52">
        <f>'Temporary Relocation Numbers'!J105*Assumptions!E$45</f>
        <v>44403.142863157474</v>
      </c>
      <c r="K105" s="52">
        <f>'Temporary Relocation Numbers'!K105*Assumptions!F$45</f>
        <v>32201.207687830392</v>
      </c>
      <c r="L105" s="52">
        <f>'Temporary Relocation Numbers'!L105*Assumptions!G$45</f>
        <v>33506.913936142031</v>
      </c>
      <c r="M105" s="52">
        <f>'Temporary Relocation Numbers'!M105*Assumptions!H$45</f>
        <v>14590.543745204062</v>
      </c>
      <c r="N105" s="53">
        <f>'Temporary Relocation Numbers'!N105*Assumptions!C$45</f>
        <v>5874086.9764580317</v>
      </c>
      <c r="O105" s="53">
        <f>'Temporary Relocation Numbers'!O105*Assumptions!D$45</f>
        <v>10180250.588247186</v>
      </c>
      <c r="P105" s="53">
        <f>'Temporary Relocation Numbers'!P105*Assumptions!E$45</f>
        <v>8212931.5304304119</v>
      </c>
      <c r="Q105" s="53">
        <f>'Temporary Relocation Numbers'!Q105*Assumptions!F$45</f>
        <v>2698029.2856063293</v>
      </c>
      <c r="R105" s="53">
        <f>'Temporary Relocation Numbers'!R105*Assumptions!G$45</f>
        <v>2189795.3653847123</v>
      </c>
      <c r="S105" s="53">
        <f>'Temporary Relocation Numbers'!S105*Assumptions!H$45</f>
        <v>1271391.5355930079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57482.924282000669</v>
      </c>
      <c r="AC105" s="52">
        <f>'Temporary Relocation Numbers'!AC105*Assumptions!D$45</f>
        <v>58287.694491571972</v>
      </c>
      <c r="AD105" s="52">
        <f>'Temporary Relocation Numbers'!AD105*Assumptions!E$45</f>
        <v>40122.757154388913</v>
      </c>
      <c r="AE105" s="52">
        <f>'Temporary Relocation Numbers'!AE105*Assumptions!F$45</f>
        <v>32118.348099309074</v>
      </c>
      <c r="AF105" s="52">
        <f>'Temporary Relocation Numbers'!AF105*Assumptions!G$45</f>
        <v>32822.468813594933</v>
      </c>
      <c r="AG105" s="52">
        <f>'Temporary Relocation Numbers'!AG105*Assumptions!H$45</f>
        <v>13345.007514127825</v>
      </c>
      <c r="AH105" s="53">
        <f>'Temporary Relocation Numbers'!AH105*Assumptions!C$45</f>
        <v>5468632.0664320411</v>
      </c>
      <c r="AI105" s="53">
        <f>'Temporary Relocation Numbers'!AI105*Assumptions!D$45</f>
        <v>9296523.1414168868</v>
      </c>
      <c r="AJ105" s="53">
        <f>'Temporary Relocation Numbers'!AJ105*Assumptions!E$45</f>
        <v>7421219.2217253949</v>
      </c>
      <c r="AK105" s="53">
        <f>'Temporary Relocation Numbers'!AK105*Assumptions!F$45</f>
        <v>2691086.7634937721</v>
      </c>
      <c r="AL105" s="53">
        <f>'Temporary Relocation Numbers'!AL105*Assumptions!G$45</f>
        <v>2145064.4552188218</v>
      </c>
      <c r="AM105" s="53">
        <f>'Temporary Relocation Numbers'!AM105*Assumptions!H$45</f>
        <v>1162857.9367690939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62631.671632732214</v>
      </c>
      <c r="I106" s="52">
        <f>'Temporary Relocation Numbers'!I106*Assumptions!D$45</f>
        <v>64745.303767345096</v>
      </c>
      <c r="J106" s="52">
        <f>'Temporary Relocation Numbers'!J106*Assumptions!E$45</f>
        <v>45040.913718225864</v>
      </c>
      <c r="K106" s="52">
        <f>'Temporary Relocation Numbers'!K106*Assumptions!F$45</f>
        <v>32663.719808303347</v>
      </c>
      <c r="L106" s="52">
        <f>'Temporary Relocation Numbers'!L106*Assumptions!G$45</f>
        <v>33988.180165823425</v>
      </c>
      <c r="M106" s="52">
        <f>'Temporary Relocation Numbers'!M106*Assumptions!H$45</f>
        <v>14800.110522694777</v>
      </c>
      <c r="N106" s="53">
        <f>'Temporary Relocation Numbers'!N106*Assumptions!C$45</f>
        <v>5955688.9242482716</v>
      </c>
      <c r="O106" s="53">
        <f>'Temporary Relocation Numbers'!O106*Assumptions!D$45</f>
        <v>10321673.12426395</v>
      </c>
      <c r="P106" s="53">
        <f>'Temporary Relocation Numbers'!P106*Assumptions!E$45</f>
        <v>8327024.3609650955</v>
      </c>
      <c r="Q106" s="53">
        <f>'Temporary Relocation Numbers'!Q106*Assumptions!F$45</f>
        <v>2735509.9095369861</v>
      </c>
      <c r="R106" s="53">
        <f>'Temporary Relocation Numbers'!R106*Assumptions!G$45</f>
        <v>2220215.6788382912</v>
      </c>
      <c r="S106" s="53">
        <f>'Temporary Relocation Numbers'!S106*Assumptions!H$45</f>
        <v>1289053.5188295883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58308.562545583634</v>
      </c>
      <c r="AC106" s="52">
        <f>'Temporary Relocation Numbers'!AC106*Assumptions!D$45</f>
        <v>59124.891823986472</v>
      </c>
      <c r="AD106" s="52">
        <f>'Temporary Relocation Numbers'!AD106*Assumptions!E$45</f>
        <v>40699.04800877544</v>
      </c>
      <c r="AE106" s="52">
        <f>'Temporary Relocation Numbers'!AE106*Assumptions!F$45</f>
        <v>32579.670091624099</v>
      </c>
      <c r="AF106" s="52">
        <f>'Temporary Relocation Numbers'!AF106*Assumptions!G$45</f>
        <v>33293.904226741564</v>
      </c>
      <c r="AG106" s="52">
        <f>'Temporary Relocation Numbers'!AG106*Assumptions!H$45</f>
        <v>13536.684415905003</v>
      </c>
      <c r="AH106" s="53">
        <f>'Temporary Relocation Numbers'!AH106*Assumptions!C$45</f>
        <v>5544601.4945589136</v>
      </c>
      <c r="AI106" s="53">
        <f>'Temporary Relocation Numbers'!AI106*Assumptions!D$45</f>
        <v>9425669.0664018299</v>
      </c>
      <c r="AJ106" s="53">
        <f>'Temporary Relocation Numbers'!AJ106*Assumptions!E$45</f>
        <v>7524313.7019226132</v>
      </c>
      <c r="AK106" s="53">
        <f>'Temporary Relocation Numbers'!AK106*Assumptions!F$45</f>
        <v>2728470.9429336968</v>
      </c>
      <c r="AL106" s="53">
        <f>'Temporary Relocation Numbers'!AL106*Assumptions!G$45</f>
        <v>2174863.3734818627</v>
      </c>
      <c r="AM106" s="53">
        <f>'Temporary Relocation Numbers'!AM106*Assumptions!H$45</f>
        <v>1179012.1872975591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63531.262341765425</v>
      </c>
      <c r="I107" s="52">
        <f>'Temporary Relocation Numbers'!I107*Assumptions!D$45</f>
        <v>65675.252980008241</v>
      </c>
      <c r="J107" s="52">
        <f>'Temporary Relocation Numbers'!J107*Assumptions!E$45</f>
        <v>45687.844998375615</v>
      </c>
      <c r="K107" s="52">
        <f>'Temporary Relocation Numbers'!K107*Assumptions!F$45</f>
        <v>33132.875079047502</v>
      </c>
      <c r="L107" s="52">
        <f>'Temporary Relocation Numbers'!L107*Assumptions!G$45</f>
        <v>34476.358914642602</v>
      </c>
      <c r="M107" s="52">
        <f>'Temporary Relocation Numbers'!M107*Assumptions!H$45</f>
        <v>15012.687347994177</v>
      </c>
      <c r="N107" s="53">
        <f>'Temporary Relocation Numbers'!N107*Assumptions!C$45</f>
        <v>6038424.4742323281</v>
      </c>
      <c r="O107" s="53">
        <f>'Temporary Relocation Numbers'!O107*Assumptions!D$45</f>
        <v>10465060.281241661</v>
      </c>
      <c r="P107" s="53">
        <f>'Temporary Relocation Numbers'!P107*Assumptions!E$45</f>
        <v>8442702.1522328854</v>
      </c>
      <c r="Q107" s="53">
        <f>'Temporary Relocation Numbers'!Q107*Assumptions!F$45</f>
        <v>2773511.2087537586</v>
      </c>
      <c r="R107" s="53">
        <f>'Temporary Relocation Numbers'!R107*Assumptions!G$45</f>
        <v>2251058.5867887069</v>
      </c>
      <c r="S107" s="53">
        <f>'Temporary Relocation Numbers'!S107*Assumptions!H$45</f>
        <v>1306960.859725958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59146.059609859272</v>
      </c>
      <c r="AC107" s="52">
        <f>'Temporary Relocation Numbers'!AC107*Assumptions!D$45</f>
        <v>59974.113982215691</v>
      </c>
      <c r="AD107" s="52">
        <f>'Temporary Relocation Numbers'!AD107*Assumptions!E$45</f>
        <v>41283.616239204981</v>
      </c>
      <c r="AE107" s="52">
        <f>'Temporary Relocation Numbers'!AE107*Assumptions!F$45</f>
        <v>33047.618140171391</v>
      </c>
      <c r="AF107" s="52">
        <f>'Temporary Relocation Numbers'!AF107*Assumptions!G$45</f>
        <v>33772.110957123077</v>
      </c>
      <c r="AG107" s="52">
        <f>'Temporary Relocation Numbers'!AG107*Assumptions!H$45</f>
        <v>13731.114409775688</v>
      </c>
      <c r="AH107" s="53">
        <f>'Temporary Relocation Numbers'!AH107*Assumptions!C$45</f>
        <v>5621626.278749207</v>
      </c>
      <c r="AI107" s="53">
        <f>'Temporary Relocation Numbers'!AI107*Assumptions!D$45</f>
        <v>9556609.0674823727</v>
      </c>
      <c r="AJ107" s="53">
        <f>'Temporary Relocation Numbers'!AJ107*Assumptions!E$45</f>
        <v>7628840.3553961562</v>
      </c>
      <c r="AK107" s="53">
        <f>'Temporary Relocation Numbers'!AK107*Assumptions!F$45</f>
        <v>2766374.4578671306</v>
      </c>
      <c r="AL107" s="53">
        <f>'Temporary Relocation Numbers'!AL107*Assumptions!G$45</f>
        <v>2205076.2539116293</v>
      </c>
      <c r="AM107" s="53">
        <f>'Temporary Relocation Numbers'!AM107*Assumptions!H$45</f>
        <v>1195390.8502859524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64443.77404464539</v>
      </c>
      <c r="I108" s="52">
        <f>'Temporary Relocation Numbers'!I108*Assumptions!D$45</f>
        <v>66618.559231526917</v>
      </c>
      <c r="J108" s="52">
        <f>'Temporary Relocation Numbers'!J108*Assumptions!E$45</f>
        <v>46344.068276548649</v>
      </c>
      <c r="K108" s="52">
        <f>'Temporary Relocation Numbers'!K108*Assumptions!F$45</f>
        <v>33608.76891690401</v>
      </c>
      <c r="L108" s="52">
        <f>'Temporary Relocation Numbers'!L108*Assumptions!G$45</f>
        <v>34971.549468437399</v>
      </c>
      <c r="M108" s="52">
        <f>'Temporary Relocation Numbers'!M108*Assumptions!H$45</f>
        <v>15228.317454996106</v>
      </c>
      <c r="N108" s="53">
        <f>'Temporary Relocation Numbers'!N108*Assumptions!C$45</f>
        <v>6122309.3742442699</v>
      </c>
      <c r="O108" s="53">
        <f>'Temporary Relocation Numbers'!O108*Assumptions!D$45</f>
        <v>10610439.351404246</v>
      </c>
      <c r="P108" s="53">
        <f>'Temporary Relocation Numbers'!P108*Assumptions!E$45</f>
        <v>8559986.9222739451</v>
      </c>
      <c r="Q108" s="53">
        <f>'Temporary Relocation Numbers'!Q108*Assumptions!F$45</f>
        <v>2812040.416400739</v>
      </c>
      <c r="R108" s="53">
        <f>'Temporary Relocation Numbers'!R108*Assumptions!G$45</f>
        <v>2282329.9598562326</v>
      </c>
      <c r="S108" s="53">
        <f>'Temporary Relocation Numbers'!S108*Assumptions!H$45</f>
        <v>1325116.9667544507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59995.585805055802</v>
      </c>
      <c r="AC108" s="52">
        <f>'Temporary Relocation Numbers'!AC108*Assumptions!D$45</f>
        <v>60835.53368113847</v>
      </c>
      <c r="AD108" s="52">
        <f>'Temporary Relocation Numbers'!AD108*Assumptions!E$45</f>
        <v>41876.580735216812</v>
      </c>
      <c r="AE108" s="52">
        <f>'Temporary Relocation Numbers'!AE108*Assumptions!F$45</f>
        <v>33522.287416267136</v>
      </c>
      <c r="AF108" s="52">
        <f>'Temporary Relocation Numbers'!AF108*Assumptions!G$45</f>
        <v>34257.186262467301</v>
      </c>
      <c r="AG108" s="52">
        <f>'Temporary Relocation Numbers'!AG108*Assumptions!H$45</f>
        <v>13928.337038929503</v>
      </c>
      <c r="AH108" s="53">
        <f>'Temporary Relocation Numbers'!AH108*Assumptions!C$45</f>
        <v>5699721.0798533205</v>
      </c>
      <c r="AI108" s="53">
        <f>'Temporary Relocation Numbers'!AI108*Assumptions!D$45</f>
        <v>9689368.06769838</v>
      </c>
      <c r="AJ108" s="53">
        <f>'Temporary Relocation Numbers'!AJ108*Assumptions!E$45</f>
        <v>7734819.0776854372</v>
      </c>
      <c r="AK108" s="53">
        <f>'Temporary Relocation Numbers'!AK108*Assumptions!F$45</f>
        <v>2804804.5228259657</v>
      </c>
      <c r="AL108" s="53">
        <f>'Temporary Relocation Numbers'!AL108*Assumptions!G$45</f>
        <v>2235708.8472093367</v>
      </c>
      <c r="AM108" s="53">
        <f>'Temporary Relocation Numbers'!AM108*Assumptions!H$45</f>
        <v>1211997.0432389865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65369.392328084272</v>
      </c>
      <c r="I109" s="52">
        <f>'Temporary Relocation Numbers'!I109*Assumptions!D$45</f>
        <v>67575.414371611318</v>
      </c>
      <c r="J109" s="52">
        <f>'Temporary Relocation Numbers'!J109*Assumptions!E$45</f>
        <v>47009.717015494243</v>
      </c>
      <c r="K109" s="52">
        <f>'Temporary Relocation Numbers'!K109*Assumptions!F$45</f>
        <v>34091.498109204367</v>
      </c>
      <c r="L109" s="52">
        <f>'Temporary Relocation Numbers'!L109*Assumptions!G$45</f>
        <v>35473.85253910716</v>
      </c>
      <c r="M109" s="52">
        <f>'Temporary Relocation Numbers'!M109*Assumptions!H$45</f>
        <v>15447.044698571115</v>
      </c>
      <c r="N109" s="53">
        <f>'Temporary Relocation Numbers'!N109*Assumptions!C$45</f>
        <v>6207359.5908847507</v>
      </c>
      <c r="O109" s="53">
        <f>'Temporary Relocation Numbers'!O109*Assumptions!D$45</f>
        <v>10757838.006115159</v>
      </c>
      <c r="P109" s="53">
        <f>'Temporary Relocation Numbers'!P109*Assumptions!E$45</f>
        <v>8678900.9949998036</v>
      </c>
      <c r="Q109" s="53">
        <f>'Temporary Relocation Numbers'!Q109*Assumptions!F$45</f>
        <v>2851104.8661037884</v>
      </c>
      <c r="R109" s="53">
        <f>'Temporary Relocation Numbers'!R109*Assumptions!G$45</f>
        <v>2314035.7502149227</v>
      </c>
      <c r="S109" s="53">
        <f>'Temporary Relocation Numbers'!S109*Assumptions!H$45</f>
        <v>1343525.2957373934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60857.313907887175</v>
      </c>
      <c r="AC109" s="52">
        <f>'Temporary Relocation Numbers'!AC109*Assumptions!D$45</f>
        <v>61709.326116370648</v>
      </c>
      <c r="AD109" s="52">
        <f>'Temporary Relocation Numbers'!AD109*Assumptions!E$45</f>
        <v>42478.062093983412</v>
      </c>
      <c r="AE109" s="52">
        <f>'Temporary Relocation Numbers'!AE109*Assumptions!F$45</f>
        <v>34003.774458191365</v>
      </c>
      <c r="AF109" s="52">
        <f>'Temporary Relocation Numbers'!AF109*Assumptions!G$45</f>
        <v>34749.228797433425</v>
      </c>
      <c r="AG109" s="52">
        <f>'Temporary Relocation Numbers'!AG109*Assumptions!H$45</f>
        <v>14128.392414522512</v>
      </c>
      <c r="AH109" s="53">
        <f>'Temporary Relocation Numbers'!AH109*Assumptions!C$45</f>
        <v>5778900.7623880142</v>
      </c>
      <c r="AI109" s="53">
        <f>'Temporary Relocation Numbers'!AI109*Assumptions!D$45</f>
        <v>9823971.3363169041</v>
      </c>
      <c r="AJ109" s="53">
        <f>'Temporary Relocation Numbers'!AJ109*Assumptions!E$45</f>
        <v>7842270.0407157531</v>
      </c>
      <c r="AK109" s="53">
        <f>'Temporary Relocation Numbers'!AK109*Assumptions!F$45</f>
        <v>2843768.4525653045</v>
      </c>
      <c r="AL109" s="53">
        <f>'Temporary Relocation Numbers'!AL109*Assumptions!G$45</f>
        <v>2266766.9839640916</v>
      </c>
      <c r="AM109" s="53">
        <f>'Temporary Relocation Numbers'!AM109*Assumptions!H$45</f>
        <v>1228833.9269692902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66308.305444411802</v>
      </c>
      <c r="I110" s="52">
        <f>'Temporary Relocation Numbers'!I110*Assumptions!D$45</f>
        <v>68546.013005545916</v>
      </c>
      <c r="J110" s="52">
        <f>'Temporary Relocation Numbers'!J110*Assumptions!E$45</f>
        <v>47684.926594912809</v>
      </c>
      <c r="K110" s="52">
        <f>'Temporary Relocation Numbers'!K110*Assumptions!F$45</f>
        <v>34581.160833455135</v>
      </c>
      <c r="L110" s="52">
        <f>'Temporary Relocation Numbers'!L110*Assumptions!G$45</f>
        <v>35983.370285095545</v>
      </c>
      <c r="M110" s="52">
        <f>'Temporary Relocation Numbers'!M110*Assumptions!H$45</f>
        <v>15668.913563485667</v>
      </c>
      <c r="N110" s="53">
        <f>'Temporary Relocation Numbers'!N110*Assumptions!C$45</f>
        <v>6293591.3125600843</v>
      </c>
      <c r="O110" s="53">
        <f>'Temporary Relocation Numbers'!O110*Assumptions!D$45</f>
        <v>10907284.301144352</v>
      </c>
      <c r="P110" s="53">
        <f>'Temporary Relocation Numbers'!P110*Assumptions!E$45</f>
        <v>8799467.0044424646</v>
      </c>
      <c r="Q110" s="53">
        <f>'Temporary Relocation Numbers'!Q110*Assumptions!F$45</f>
        <v>2890711.9933664142</v>
      </c>
      <c r="R110" s="53">
        <f>'Temporary Relocation Numbers'!R110*Assumptions!G$45</f>
        <v>2346181.9927255595</v>
      </c>
      <c r="S110" s="53">
        <f>'Temporary Relocation Numbers'!S110*Assumptions!H$45</f>
        <v>1362189.3505048871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61731.419176692441</v>
      </c>
      <c r="AC110" s="52">
        <f>'Temporary Relocation Numbers'!AC110*Assumptions!D$45</f>
        <v>62595.66899989629</v>
      </c>
      <c r="AD110" s="52">
        <f>'Temporary Relocation Numbers'!AD110*Assumptions!E$45</f>
        <v>43088.182644837631</v>
      </c>
      <c r="AE110" s="52">
        <f>'Temporary Relocation Numbers'!AE110*Assumptions!F$45</f>
        <v>34492.177190821982</v>
      </c>
      <c r="AF110" s="52">
        <f>'Temporary Relocation Numbers'!AF110*Assumptions!G$45</f>
        <v>35248.33863367646</v>
      </c>
      <c r="AG110" s="52">
        <f>'Temporary Relocation Numbers'!AG110*Assumptions!H$45</f>
        <v>14331.321223834973</v>
      </c>
      <c r="AH110" s="53">
        <f>'Temporary Relocation Numbers'!AH110*Assumptions!C$45</f>
        <v>5859180.3973657247</v>
      </c>
      <c r="AI110" s="53">
        <f>'Temporary Relocation Numbers'!AI110*Assumptions!D$45</f>
        <v>9960444.4936419185</v>
      </c>
      <c r="AJ110" s="53">
        <f>'Temporary Relocation Numbers'!AJ110*Assumptions!E$45</f>
        <v>7951213.6966378074</v>
      </c>
      <c r="AK110" s="53">
        <f>'Temporary Relocation Numbers'!AK110*Assumptions!F$45</f>
        <v>2883273.6634557461</v>
      </c>
      <c r="AL110" s="53">
        <f>'Temporary Relocation Numbers'!AL110*Assumptions!G$45</f>
        <v>2298256.5757626826</v>
      </c>
      <c r="AM110" s="53">
        <f>'Temporary Relocation Numbers'!AM110*Assumptions!H$45</f>
        <v>1245904.7061990337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65438.690740097634</v>
      </c>
      <c r="I111" s="52">
        <f>'Temporary Relocation Numbers'!I111*Assumptions!D$45</f>
        <v>67647.051398365293</v>
      </c>
      <c r="J111" s="52">
        <f>'Temporary Relocation Numbers'!J111*Assumptions!E$45</f>
        <v>47059.552246056293</v>
      </c>
      <c r="K111" s="52">
        <f>'Temporary Relocation Numbers'!K111*Assumptions!F$45</f>
        <v>34127.638672822701</v>
      </c>
      <c r="L111" s="52">
        <f>'Temporary Relocation Numbers'!L111*Assumptions!G$45</f>
        <v>35511.458543406814</v>
      </c>
      <c r="M111" s="52">
        <f>'Temporary Relocation Numbers'!M111*Assumptions!H$45</f>
        <v>15463.420186085792</v>
      </c>
      <c r="N111" s="53">
        <f>'Temporary Relocation Numbers'!N111*Assumptions!C$45</f>
        <v>6208166.5774548948</v>
      </c>
      <c r="O111" s="53">
        <f>'Temporary Relocation Numbers'!O111*Assumptions!D$45</f>
        <v>10759236.576742101</v>
      </c>
      <c r="P111" s="53">
        <f>'Temporary Relocation Numbers'!P111*Assumptions!E$45</f>
        <v>8680029.2938270271</v>
      </c>
      <c r="Q111" s="53">
        <f>'Temporary Relocation Numbers'!Q111*Assumptions!F$45</f>
        <v>2851475.5234345458</v>
      </c>
      <c r="R111" s="53">
        <f>'Temporary Relocation Numbers'!R111*Assumptions!G$45</f>
        <v>2314336.5859802612</v>
      </c>
      <c r="S111" s="53">
        <f>'Temporary Relocation Numbers'!S111*Assumptions!H$45</f>
        <v>1343699.9604808211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60921.829043534271</v>
      </c>
      <c r="AC111" s="52">
        <f>'Temporary Relocation Numbers'!AC111*Assumptions!D$45</f>
        <v>61774.744474320447</v>
      </c>
      <c r="AD111" s="52">
        <f>'Temporary Relocation Numbers'!AD111*Assumptions!E$45</f>
        <v>42523.093295034574</v>
      </c>
      <c r="AE111" s="52">
        <f>'Temporary Relocation Numbers'!AE111*Assumptions!F$45</f>
        <v>34039.822025538895</v>
      </c>
      <c r="AF111" s="52">
        <f>'Temporary Relocation Numbers'!AF111*Assumptions!G$45</f>
        <v>34786.06662456612</v>
      </c>
      <c r="AG111" s="52">
        <f>'Temporary Relocation Numbers'!AG111*Assumptions!H$45</f>
        <v>14143.369992311731</v>
      </c>
      <c r="AH111" s="53">
        <f>'Temporary Relocation Numbers'!AH111*Assumptions!C$45</f>
        <v>5779652.0472519174</v>
      </c>
      <c r="AI111" s="53">
        <f>'Temporary Relocation Numbers'!AI111*Assumptions!D$45</f>
        <v>9825248.4997900035</v>
      </c>
      <c r="AJ111" s="53">
        <f>'Temporary Relocation Numbers'!AJ111*Assumptions!E$45</f>
        <v>7843289.5734993182</v>
      </c>
      <c r="AK111" s="53">
        <f>'Temporary Relocation Numbers'!AK111*Assumptions!F$45</f>
        <v>2844138.1561270547</v>
      </c>
      <c r="AL111" s="53">
        <f>'Temporary Relocation Numbers'!AL111*Assumptions!G$45</f>
        <v>2267061.6745627145</v>
      </c>
      <c r="AM111" s="53">
        <f>'Temporary Relocation Numbers'!AM111*Assumptions!H$45</f>
        <v>1228993.6812837422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66378.599202804602</v>
      </c>
      <c r="I112" s="52">
        <f>'Temporary Relocation Numbers'!I112*Assumptions!D$45</f>
        <v>68618.678968651278</v>
      </c>
      <c r="J112" s="52">
        <f>'Temporary Relocation Numbers'!J112*Assumptions!E$45</f>
        <v>47735.477618447119</v>
      </c>
      <c r="K112" s="52">
        <f>'Temporary Relocation Numbers'!K112*Assumptions!F$45</f>
        <v>34617.820490918522</v>
      </c>
      <c r="L112" s="52">
        <f>'Temporary Relocation Numbers'!L112*Assumptions!G$45</f>
        <v>36021.516431645767</v>
      </c>
      <c r="M112" s="52">
        <f>'Temporary Relocation Numbers'!M112*Assumptions!H$45</f>
        <v>15685.52425526745</v>
      </c>
      <c r="N112" s="53">
        <f>'Temporary Relocation Numbers'!N112*Assumptions!C$45</f>
        <v>6294409.5096683456</v>
      </c>
      <c r="O112" s="53">
        <f>'Temporary Relocation Numbers'!O112*Assumptions!D$45</f>
        <v>10908702.300507667</v>
      </c>
      <c r="P112" s="53">
        <f>'Temporary Relocation Numbers'!P112*Assumptions!E$45</f>
        <v>8800610.977430176</v>
      </c>
      <c r="Q112" s="53">
        <f>'Temporary Relocation Numbers'!Q112*Assumptions!F$45</f>
        <v>2891087.7998140091</v>
      </c>
      <c r="R112" s="53">
        <f>'Temporary Relocation Numbers'!R112*Assumptions!G$45</f>
        <v>2346487.0076568709</v>
      </c>
      <c r="S112" s="53">
        <f>'Temporary Relocation Numbers'!S112*Assumptions!H$45</f>
        <v>1362366.4416651058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61796.86095560337</v>
      </c>
      <c r="AC112" s="52">
        <f>'Temporary Relocation Numbers'!AC112*Assumptions!D$45</f>
        <v>62662.026974265042</v>
      </c>
      <c r="AD112" s="52">
        <f>'Temporary Relocation Numbers'!AD112*Assumptions!E$45</f>
        <v>43133.860637664031</v>
      </c>
      <c r="AE112" s="52">
        <f>'Temporary Relocation Numbers'!AE112*Assumptions!F$45</f>
        <v>34528.742516291291</v>
      </c>
      <c r="AF112" s="52">
        <f>'Temporary Relocation Numbers'!AF112*Assumptions!G$45</f>
        <v>35285.705569583763</v>
      </c>
      <c r="AG112" s="52">
        <f>'Temporary Relocation Numbers'!AG112*Assumptions!H$45</f>
        <v>14346.513927445878</v>
      </c>
      <c r="AH112" s="53">
        <f>'Temporary Relocation Numbers'!AH112*Assumptions!C$45</f>
        <v>5859942.1189678777</v>
      </c>
      <c r="AI112" s="53">
        <f>'Temporary Relocation Numbers'!AI112*Assumptions!D$45</f>
        <v>9961739.3992811553</v>
      </c>
      <c r="AJ112" s="53">
        <f>'Temporary Relocation Numbers'!AJ112*Assumptions!E$45</f>
        <v>7952247.3926200634</v>
      </c>
      <c r="AK112" s="53">
        <f>'Temporary Relocation Numbers'!AK112*Assumptions!F$45</f>
        <v>2883648.5028847153</v>
      </c>
      <c r="AL112" s="53">
        <f>'Temporary Relocation Numbers'!AL112*Assumptions!G$45</f>
        <v>2298555.3601595312</v>
      </c>
      <c r="AM112" s="53">
        <f>'Temporary Relocation Numbers'!AM112*Assumptions!H$45</f>
        <v>1246066.6797968021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67332.007750985125</v>
      </c>
      <c r="I113" s="52">
        <f>'Temporary Relocation Numbers'!I113*Assumptions!D$45</f>
        <v>69604.26221203497</v>
      </c>
      <c r="J113" s="52">
        <f>'Temporary Relocation Numbers'!J113*Assumptions!E$45</f>
        <v>48421.111436567597</v>
      </c>
      <c r="K113" s="52">
        <f>'Temporary Relocation Numbers'!K113*Assumptions!F$45</f>
        <v>35115.04288445806</v>
      </c>
      <c r="L113" s="52">
        <f>'Temporary Relocation Numbers'!L113*Assumptions!G$45</f>
        <v>36538.900379135048</v>
      </c>
      <c r="M113" s="52">
        <f>'Temporary Relocation Numbers'!M113*Assumptions!H$45</f>
        <v>15910.818447782327</v>
      </c>
      <c r="N113" s="53">
        <f>'Temporary Relocation Numbers'!N113*Assumptions!C$45</f>
        <v>6381850.5159450471</v>
      </c>
      <c r="O113" s="53">
        <f>'Temporary Relocation Numbers'!O113*Assumptions!D$45</f>
        <v>11060244.3800092</v>
      </c>
      <c r="P113" s="53">
        <f>'Temporary Relocation Numbers'!P113*Assumptions!E$45</f>
        <v>8922867.7639538795</v>
      </c>
      <c r="Q113" s="53">
        <f>'Temporary Relocation Numbers'!Q113*Assumptions!F$45</f>
        <v>2931250.3640802396</v>
      </c>
      <c r="R113" s="53">
        <f>'Temporary Relocation Numbers'!R113*Assumptions!G$45</f>
        <v>2379084.0582379568</v>
      </c>
      <c r="S113" s="53">
        <f>'Temporary Relocation Numbers'!S113*Assumptions!H$45</f>
        <v>1381292.234846154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62684.461118809362</v>
      </c>
      <c r="AC113" s="52">
        <f>'Temporary Relocation Numbers'!AC113*Assumptions!D$45</f>
        <v>63562.053682889185</v>
      </c>
      <c r="AD113" s="52">
        <f>'Temporary Relocation Numbers'!AD113*Assumptions!E$45</f>
        <v>43753.400548747879</v>
      </c>
      <c r="AE113" s="52">
        <f>'Temporary Relocation Numbers'!AE113*Assumptions!F$45</f>
        <v>35024.685465800918</v>
      </c>
      <c r="AF113" s="52">
        <f>'Temporary Relocation Numbers'!AF113*Assumptions!G$45</f>
        <v>35792.520924572469</v>
      </c>
      <c r="AG113" s="52">
        <f>'Temporary Relocation Numbers'!AG113*Assumptions!H$45</f>
        <v>14552.575657872387</v>
      </c>
      <c r="AH113" s="53">
        <f>'Temporary Relocation Numbers'!AH113*Assumptions!C$45</f>
        <v>5941347.5684891911</v>
      </c>
      <c r="AI113" s="53">
        <f>'Temporary Relocation Numbers'!AI113*Assumptions!D$45</f>
        <v>10100126.410167789</v>
      </c>
      <c r="AJ113" s="53">
        <f>'Temporary Relocation Numbers'!AJ113*Assumptions!E$45</f>
        <v>8062718.8376545655</v>
      </c>
      <c r="AK113" s="53">
        <f>'Temporary Relocation Numbers'!AK113*Assumptions!F$45</f>
        <v>2923707.7215379085</v>
      </c>
      <c r="AL113" s="53">
        <f>'Temporary Relocation Numbers'!AL113*Assumptions!G$45</f>
        <v>2330486.5513803023</v>
      </c>
      <c r="AM113" s="53">
        <f>'Temporary Relocation Numbers'!AM113*Assumptions!H$45</f>
        <v>1263376.8538809542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68299.110288955417</v>
      </c>
      <c r="I114" s="52">
        <f>'Temporary Relocation Numbers'!I114*Assumptions!D$45</f>
        <v>70604.001576525014</v>
      </c>
      <c r="J114" s="52">
        <f>'Temporary Relocation Numbers'!J114*Assumptions!E$45</f>
        <v>49116.593144685263</v>
      </c>
      <c r="K114" s="52">
        <f>'Temporary Relocation Numbers'!K114*Assumptions!F$45</f>
        <v>35619.406978576415</v>
      </c>
      <c r="L114" s="52">
        <f>'Temporary Relocation Numbers'!L114*Assumptions!G$45</f>
        <v>37063.715611468419</v>
      </c>
      <c r="M114" s="52">
        <f>'Temporary Relocation Numbers'!M114*Assumptions!H$45</f>
        <v>16139.348583983561</v>
      </c>
      <c r="N114" s="53">
        <f>'Temporary Relocation Numbers'!N114*Assumptions!C$45</f>
        <v>6470506.239752748</v>
      </c>
      <c r="O114" s="53">
        <f>'Temporary Relocation Numbers'!O114*Assumptions!D$45</f>
        <v>11213891.659673594</v>
      </c>
      <c r="P114" s="53">
        <f>'Temporary Relocation Numbers'!P114*Assumptions!E$45</f>
        <v>9046822.9236802403</v>
      </c>
      <c r="Q114" s="53">
        <f>'Temporary Relocation Numbers'!Q114*Assumptions!F$45</f>
        <v>2971970.8607512023</v>
      </c>
      <c r="R114" s="53">
        <f>'Temporary Relocation Numbers'!R114*Assumptions!G$45</f>
        <v>2412133.9422262236</v>
      </c>
      <c r="S114" s="53">
        <f>'Temporary Relocation Numbers'!S114*Assumptions!H$45</f>
        <v>1400480.9423478851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63584.810053353256</v>
      </c>
      <c r="AC114" s="52">
        <f>'Temporary Relocation Numbers'!AC114*Assumptions!D$45</f>
        <v>64475.007647705825</v>
      </c>
      <c r="AD114" s="52">
        <f>'Temporary Relocation Numbers'!AD114*Assumptions!E$45</f>
        <v>44381.839030368923</v>
      </c>
      <c r="AE114" s="52">
        <f>'Temporary Relocation Numbers'!AE114*Assumptions!F$45</f>
        <v>35527.75173898942</v>
      </c>
      <c r="AF114" s="52">
        <f>'Temporary Relocation Numbers'!AF114*Assumptions!G$45</f>
        <v>36306.615765684684</v>
      </c>
      <c r="AG114" s="52">
        <f>'Temporary Relocation Numbers'!AG114*Assumptions!H$45</f>
        <v>14761.597092444523</v>
      </c>
      <c r="AH114" s="53">
        <f>'Temporary Relocation Numbers'!AH114*Assumptions!C$45</f>
        <v>6023883.8904794175</v>
      </c>
      <c r="AI114" s="53">
        <f>'Temporary Relocation Numbers'!AI114*Assumptions!D$45</f>
        <v>10240435.872949069</v>
      </c>
      <c r="AJ114" s="53">
        <f>'Temporary Relocation Numbers'!AJ114*Assumptions!E$45</f>
        <v>8174724.9356702277</v>
      </c>
      <c r="AK114" s="53">
        <f>'Temporary Relocation Numbers'!AK114*Assumptions!F$45</f>
        <v>2964323.4369338565</v>
      </c>
      <c r="AL114" s="53">
        <f>'Temporary Relocation Numbers'!AL114*Assumptions!G$45</f>
        <v>2362861.3259884682</v>
      </c>
      <c r="AM114" s="53">
        <f>'Temporary Relocation Numbers'!AM114*Assumptions!H$45</f>
        <v>1280927.498344165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69280.103506116619</v>
      </c>
      <c r="I115" s="52">
        <f>'Temporary Relocation Numbers'!I115*Assumptions!D$45</f>
        <v>71618.100389203275</v>
      </c>
      <c r="J115" s="52">
        <f>'Temporary Relocation Numbers'!J115*Assumptions!E$45</f>
        <v>49822.064189932462</v>
      </c>
      <c r="K115" s="52">
        <f>'Temporary Relocation Numbers'!K115*Assumptions!F$45</f>
        <v>36131.015350888367</v>
      </c>
      <c r="L115" s="52">
        <f>'Temporary Relocation Numbers'!L115*Assumptions!G$45</f>
        <v>37596.068865615009</v>
      </c>
      <c r="M115" s="52">
        <f>'Temporary Relocation Numbers'!M115*Assumptions!H$45</f>
        <v>16371.161142350784</v>
      </c>
      <c r="N115" s="53">
        <f>'Temporary Relocation Numbers'!N115*Assumptions!C$45</f>
        <v>6560393.5557677932</v>
      </c>
      <c r="O115" s="53">
        <f>'Temporary Relocation Numbers'!O115*Assumptions!D$45</f>
        <v>11369673.384630259</v>
      </c>
      <c r="P115" s="53">
        <f>'Temporary Relocation Numbers'!P115*Assumptions!E$45</f>
        <v>9172500.0501586869</v>
      </c>
      <c r="Q115" s="53">
        <f>'Temporary Relocation Numbers'!Q115*Assumptions!F$45</f>
        <v>3013257.0405413718</v>
      </c>
      <c r="R115" s="53">
        <f>'Temporary Relocation Numbers'!R115*Assumptions!G$45</f>
        <v>2445642.9503164138</v>
      </c>
      <c r="S115" s="53">
        <f>'Temporary Relocation Numbers'!S115*Assumptions!H$45</f>
        <v>1419936.2165371703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64498.090872282301</v>
      </c>
      <c r="AC115" s="52">
        <f>'Temporary Relocation Numbers'!AC115*Assumptions!D$45</f>
        <v>65401.074545374402</v>
      </c>
      <c r="AD115" s="52">
        <f>'Temporary Relocation Numbers'!AD115*Assumptions!E$45</f>
        <v>45019.303894402052</v>
      </c>
      <c r="AE115" s="52">
        <f>'Temporary Relocation Numbers'!AE115*Assumptions!F$45</f>
        <v>36038.043649520667</v>
      </c>
      <c r="AF115" s="52">
        <f>'Temporary Relocation Numbers'!AF115*Assumptions!G$45</f>
        <v>36828.094649575425</v>
      </c>
      <c r="AG115" s="52">
        <f>'Temporary Relocation Numbers'!AG115*Assumptions!H$45</f>
        <v>14973.620741960442</v>
      </c>
      <c r="AH115" s="53">
        <f>'Temporary Relocation Numbers'!AH115*Assumptions!C$45</f>
        <v>6107566.7948516952</v>
      </c>
      <c r="AI115" s="53">
        <f>'Temporary Relocation Numbers'!AI115*Assumptions!D$45</f>
        <v>10382694.494042486</v>
      </c>
      <c r="AJ115" s="53">
        <f>'Temporary Relocation Numbers'!AJ115*Assumptions!E$45</f>
        <v>8288287.0058393665</v>
      </c>
      <c r="AK115" s="53">
        <f>'Temporary Relocation Numbers'!AK115*Assumptions!F$45</f>
        <v>3005503.3798430306</v>
      </c>
      <c r="AL115" s="53">
        <f>'Temporary Relocation Numbers'!AL115*Assumptions!G$45</f>
        <v>2395685.8461788651</v>
      </c>
      <c r="AM115" s="53">
        <f>'Temporary Relocation Numbers'!AM115*Assumptions!H$45</f>
        <v>1298721.9537653879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70275.186916957435</v>
      </c>
      <c r="I116" s="52">
        <f>'Temporary Relocation Numbers'!I116*Assumptions!D$45</f>
        <v>72646.764897577406</v>
      </c>
      <c r="J116" s="52">
        <f>'Temporary Relocation Numbers'!J116*Assumptions!E$45</f>
        <v>50537.668051073793</v>
      </c>
      <c r="K116" s="52">
        <f>'Temporary Relocation Numbers'!K116*Assumptions!F$45</f>
        <v>36649.972052350706</v>
      </c>
      <c r="L116" s="52">
        <f>'Temporary Relocation Numbers'!L116*Assumptions!G$45</f>
        <v>38136.068411627515</v>
      </c>
      <c r="M116" s="52">
        <f>'Temporary Relocation Numbers'!M116*Assumptions!H$45</f>
        <v>16606.303268942975</v>
      </c>
      <c r="N116" s="53">
        <f>'Temporary Relocation Numbers'!N116*Assumptions!C$45</f>
        <v>6651529.5730870329</v>
      </c>
      <c r="O116" s="53">
        <f>'Temporary Relocation Numbers'!O116*Assumptions!D$45</f>
        <v>11527619.206277618</v>
      </c>
      <c r="P116" s="53">
        <f>'Temporary Relocation Numbers'!P116*Assumptions!E$45</f>
        <v>9299923.0646967478</v>
      </c>
      <c r="Q116" s="53">
        <f>'Temporary Relocation Numbers'!Q116*Assumptions!F$45</f>
        <v>3055116.7618370028</v>
      </c>
      <c r="R116" s="53">
        <f>'Temporary Relocation Numbers'!R116*Assumptions!G$45</f>
        <v>2479617.4605926699</v>
      </c>
      <c r="S116" s="53">
        <f>'Temporary Relocation Numbers'!S116*Assumptions!H$45</f>
        <v>1439661.7605190214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65424.489318731576</v>
      </c>
      <c r="AC116" s="52">
        <f>'Temporary Relocation Numbers'!AC116*Assumptions!D$45</f>
        <v>66340.442719463812</v>
      </c>
      <c r="AD116" s="52">
        <f>'Temporary Relocation Numbers'!AD116*Assumptions!E$45</f>
        <v>45665.924788508622</v>
      </c>
      <c r="AE116" s="52">
        <f>'Temporary Relocation Numbers'!AE116*Assumptions!F$45</f>
        <v>36555.664980609312</v>
      </c>
      <c r="AF116" s="52">
        <f>'Temporary Relocation Numbers'!AF116*Assumptions!G$45</f>
        <v>37357.063634666971</v>
      </c>
      <c r="AG116" s="52">
        <f>'Temporary Relocation Numbers'!AG116*Assumptions!H$45</f>
        <v>15188.689727809049</v>
      </c>
      <c r="AH116" s="53">
        <f>'Temporary Relocation Numbers'!AH116*Assumptions!C$45</f>
        <v>6192412.2097589504</v>
      </c>
      <c r="AI116" s="53">
        <f>'Temporary Relocation Numbers'!AI116*Assumptions!D$45</f>
        <v>10526929.350867124</v>
      </c>
      <c r="AJ116" s="53">
        <f>'Temporary Relocation Numbers'!AJ116*Assumptions!E$45</f>
        <v>8403426.6634970848</v>
      </c>
      <c r="AK116" s="53">
        <f>'Temporary Relocation Numbers'!AK116*Assumptions!F$45</f>
        <v>3047255.3884306238</v>
      </c>
      <c r="AL116" s="53">
        <f>'Temporary Relocation Numbers'!AL116*Assumptions!G$45</f>
        <v>2428966.3597506247</v>
      </c>
      <c r="AM116" s="53">
        <f>'Temporary Relocation Numbers'!AM116*Assumptions!H$45</f>
        <v>1316763.6071304027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71284.562901631405</v>
      </c>
      <c r="I117" s="52">
        <f>'Temporary Relocation Numbers'!I117*Assumptions!D$45</f>
        <v>73690.204311527617</v>
      </c>
      <c r="J117" s="52">
        <f>'Temporary Relocation Numbers'!J117*Assumptions!E$45</f>
        <v>51263.550267686856</v>
      </c>
      <c r="K117" s="52">
        <f>'Temporary Relocation Numbers'!K117*Assumptions!F$45</f>
        <v>37176.382628424028</v>
      </c>
      <c r="L117" s="52">
        <f>'Temporary Relocation Numbers'!L117*Assumptions!G$45</f>
        <v>38683.824074662152</v>
      </c>
      <c r="M117" s="52">
        <f>'Temporary Relocation Numbers'!M117*Assumptions!H$45</f>
        <v>16844.822786986962</v>
      </c>
      <c r="N117" s="53">
        <f>'Temporary Relocation Numbers'!N117*Assumptions!C$45</f>
        <v>6743931.6384843653</v>
      </c>
      <c r="O117" s="53">
        <f>'Temporary Relocation Numbers'!O117*Assumptions!D$45</f>
        <v>11687759.187926929</v>
      </c>
      <c r="P117" s="53">
        <f>'Temporary Relocation Numbers'!P117*Assumptions!E$45</f>
        <v>9429116.2209132109</v>
      </c>
      <c r="Q117" s="53">
        <f>'Temporary Relocation Numbers'!Q117*Assumptions!F$45</f>
        <v>3097557.9921918935</v>
      </c>
      <c r="R117" s="53">
        <f>'Temporary Relocation Numbers'!R117*Assumptions!G$45</f>
        <v>2514063.9397425344</v>
      </c>
      <c r="S117" s="53">
        <f>'Temporary Relocation Numbers'!S117*Assumptions!H$45</f>
        <v>1459661.328841436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66364.193803700386</v>
      </c>
      <c r="AC117" s="52">
        <f>'Temporary Relocation Numbers'!AC117*Assumptions!D$45</f>
        <v>67293.303218757734</v>
      </c>
      <c r="AD117" s="52">
        <f>'Temporary Relocation Numbers'!AD117*Assumptions!E$45</f>
        <v>46321.833222504203</v>
      </c>
      <c r="AE117" s="52">
        <f>'Temporary Relocation Numbers'!AE117*Assumptions!F$45</f>
        <v>37080.721006128209</v>
      </c>
      <c r="AF117" s="52">
        <f>'Temporary Relocation Numbers'!AF117*Assumptions!G$45</f>
        <v>37893.630302719073</v>
      </c>
      <c r="AG117" s="52">
        <f>'Temporary Relocation Numbers'!AG117*Assumptions!H$45</f>
        <v>15406.84779074001</v>
      </c>
      <c r="AH117" s="53">
        <f>'Temporary Relocation Numbers'!AH117*Assumptions!C$45</f>
        <v>6278436.2846256634</v>
      </c>
      <c r="AI117" s="53">
        <f>'Temporary Relocation Numbers'!AI117*Assumptions!D$45</f>
        <v>10673167.896997571</v>
      </c>
      <c r="AJ117" s="53">
        <f>'Temporary Relocation Numbers'!AJ117*Assumptions!E$45</f>
        <v>8520165.8242555279</v>
      </c>
      <c r="AK117" s="53">
        <f>'Temporary Relocation Numbers'!AK117*Assumptions!F$45</f>
        <v>3089587.4097484602</v>
      </c>
      <c r="AL117" s="53">
        <f>'Temporary Relocation Numbers'!AL117*Assumptions!G$45</f>
        <v>2462709.2012963826</v>
      </c>
      <c r="AM117" s="53">
        <f>'Temporary Relocation Numbers'!AM117*Assumptions!H$45</f>
        <v>1335055.8924764965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72308.43674711707</v>
      </c>
      <c r="I118" s="52">
        <f>'Temporary Relocation Numbers'!I118*Assumptions!D$45</f>
        <v>74748.630845855732</v>
      </c>
      <c r="J118" s="52">
        <f>'Temporary Relocation Numbers'!J118*Assumptions!E$45</f>
        <v>51999.858469762163</v>
      </c>
      <c r="K118" s="52">
        <f>'Temporary Relocation Numbers'!K118*Assumptions!F$45</f>
        <v>37710.354140538606</v>
      </c>
      <c r="L118" s="52">
        <f>'Temporary Relocation Numbers'!L118*Assumptions!G$45</f>
        <v>39239.447257314903</v>
      </c>
      <c r="M118" s="52">
        <f>'Temporary Relocation Numbers'!M118*Assumptions!H$45</f>
        <v>17086.768206603785</v>
      </c>
      <c r="N118" s="53">
        <f>'Temporary Relocation Numbers'!N118*Assumptions!C$45</f>
        <v>6837617.3397125062</v>
      </c>
      <c r="O118" s="53">
        <f>'Temporary Relocation Numbers'!O118*Assumptions!D$45</f>
        <v>11850123.810524536</v>
      </c>
      <c r="P118" s="53">
        <f>'Temporary Relocation Numbers'!P118*Assumptions!E$45</f>
        <v>9560104.1093545631</v>
      </c>
      <c r="Q118" s="53">
        <f>'Temporary Relocation Numbers'!Q118*Assumptions!F$45</f>
        <v>3140588.809843916</v>
      </c>
      <c r="R118" s="53">
        <f>'Temporary Relocation Numbers'!R118*Assumptions!G$45</f>
        <v>2548988.9442878203</v>
      </c>
      <c r="S118" s="53">
        <f>'Temporary Relocation Numbers'!S118*Assumptions!H$45</f>
        <v>1479938.7282100399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67317.395444371388</v>
      </c>
      <c r="AC118" s="52">
        <f>'Temporary Relocation Numbers'!AC118*Assumptions!D$45</f>
        <v>68259.84983611021</v>
      </c>
      <c r="AD118" s="52">
        <f>'Temporary Relocation Numbers'!AD118*Assumptions!E$45</f>
        <v>46987.162595105096</v>
      </c>
      <c r="AE118" s="52">
        <f>'Temporary Relocation Numbers'!AE118*Assumptions!F$45</f>
        <v>37613.318512019025</v>
      </c>
      <c r="AF118" s="52">
        <f>'Temporary Relocation Numbers'!AF118*Assumptions!G$45</f>
        <v>38437.903780708919</v>
      </c>
      <c r="AG118" s="52">
        <f>'Temporary Relocation Numbers'!AG118*Assumptions!H$45</f>
        <v>15628.139299759787</v>
      </c>
      <c r="AH118" s="53">
        <f>'Temporary Relocation Numbers'!AH118*Assumptions!C$45</f>
        <v>6365655.393221722</v>
      </c>
      <c r="AI118" s="53">
        <f>'Temporary Relocation Numbers'!AI118*Assumptions!D$45</f>
        <v>10821437.967389422</v>
      </c>
      <c r="AJ118" s="53">
        <f>'Temporary Relocation Numbers'!AJ118*Assumptions!E$45</f>
        <v>8638526.7081752848</v>
      </c>
      <c r="AK118" s="53">
        <f>'Temporary Relocation Numbers'!AK118*Assumptions!F$45</f>
        <v>3132507.5012476342</v>
      </c>
      <c r="AL118" s="53">
        <f>'Temporary Relocation Numbers'!AL118*Assumptions!G$45</f>
        <v>2496920.7934079985</v>
      </c>
      <c r="AM118" s="53">
        <f>'Temporary Relocation Numbers'!AM118*Assumptions!H$45</f>
        <v>1353602.2915460954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73347.016688969146</v>
      </c>
      <c r="I119" s="52">
        <f>'Temporary Relocation Numbers'!I119*Assumptions!D$45</f>
        <v>75822.259763445429</v>
      </c>
      <c r="J119" s="52">
        <f>'Temporary Relocation Numbers'!J119*Assumptions!E$45</f>
        <v>52746.742407728016</v>
      </c>
      <c r="K119" s="52">
        <f>'Temporary Relocation Numbers'!K119*Assumptions!F$45</f>
        <v>38251.995187868582</v>
      </c>
      <c r="L119" s="52">
        <f>'Temporary Relocation Numbers'!L119*Assumptions!G$45</f>
        <v>39803.050962278627</v>
      </c>
      <c r="M119" s="52">
        <f>'Temporary Relocation Numbers'!M119*Assumptions!H$45</f>
        <v>17332.188734674626</v>
      </c>
      <c r="N119" s="53">
        <f>'Temporary Relocation Numbers'!N119*Assumptions!C$45</f>
        <v>6932604.5088506294</v>
      </c>
      <c r="O119" s="53">
        <f>'Temporary Relocation Numbers'!O119*Assumptions!D$45</f>
        <v>12014743.97845358</v>
      </c>
      <c r="P119" s="53">
        <f>'Temporary Relocation Numbers'!P119*Assumptions!E$45</f>
        <v>9692911.6621755175</v>
      </c>
      <c r="Q119" s="53">
        <f>'Temporary Relocation Numbers'!Q119*Assumptions!F$45</f>
        <v>3184217.4052526336</v>
      </c>
      <c r="R119" s="53">
        <f>'Temporary Relocation Numbers'!R119*Assumptions!G$45</f>
        <v>2584399.1218325696</v>
      </c>
      <c r="S119" s="53">
        <f>'Temporary Relocation Numbers'!S119*Assumptions!H$45</f>
        <v>1500497.8182126486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68284.288102979946</v>
      </c>
      <c r="AC119" s="52">
        <f>'Temporary Relocation Numbers'!AC119*Assumptions!D$45</f>
        <v>69240.279147859168</v>
      </c>
      <c r="AD119" s="52">
        <f>'Temporary Relocation Numbers'!AD119*Assumptions!E$45</f>
        <v>47662.048221058874</v>
      </c>
      <c r="AE119" s="52">
        <f>'Temporary Relocation Numbers'!AE119*Assumptions!F$45</f>
        <v>38153.565818010378</v>
      </c>
      <c r="AF119" s="52">
        <f>'Temporary Relocation Numbers'!AF119*Assumptions!G$45</f>
        <v>38989.994763025388</v>
      </c>
      <c r="AG119" s="52">
        <f>'Temporary Relocation Numbers'!AG119*Assumptions!H$45</f>
        <v>15852.609261155378</v>
      </c>
      <c r="AH119" s="53">
        <f>'Temporary Relocation Numbers'!AH119*Assumptions!C$45</f>
        <v>6454086.1367790075</v>
      </c>
      <c r="AI119" s="53">
        <f>'Temporary Relocation Numbers'!AI119*Assumptions!D$45</f>
        <v>10971767.783677351</v>
      </c>
      <c r="AJ119" s="53">
        <f>'Temporary Relocation Numbers'!AJ119*Assumptions!E$45</f>
        <v>8758531.8439947367</v>
      </c>
      <c r="AK119" s="53">
        <f>'Temporary Relocation Numbers'!AK119*Assumptions!F$45</f>
        <v>3176023.8323121583</v>
      </c>
      <c r="AL119" s="53">
        <f>'Temporary Relocation Numbers'!AL119*Assumptions!G$45</f>
        <v>2531607.647899027</v>
      </c>
      <c r="AM119" s="53">
        <f>'Temporary Relocation Numbers'!AM119*Assumptions!H$45</f>
        <v>1372406.334449474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74400.513953669593</v>
      </c>
      <c r="I120" s="52">
        <f>'Temporary Relocation Numbers'!I120*Assumptions!D$45</f>
        <v>76911.309419042533</v>
      </c>
      <c r="J120" s="52">
        <f>'Temporary Relocation Numbers'!J120*Assumptions!E$45</f>
        <v>53504.353982906898</v>
      </c>
      <c r="K120" s="52">
        <f>'Temporary Relocation Numbers'!K120*Assumptions!F$45</f>
        <v>38801.41592941885</v>
      </c>
      <c r="L120" s="52">
        <f>'Temporary Relocation Numbers'!L120*Assumptions!G$45</f>
        <v>40374.749815325486</v>
      </c>
      <c r="M120" s="52">
        <f>'Temporary Relocation Numbers'!M120*Assumptions!H$45</f>
        <v>17581.134284848555</v>
      </c>
      <c r="N120" s="53">
        <f>'Temporary Relocation Numbers'!N120*Assumptions!C$45</f>
        <v>7028911.2256985204</v>
      </c>
      <c r="O120" s="53">
        <f>'Temporary Relocation Numbers'!O120*Assumptions!D$45</f>
        <v>12181651.02541632</v>
      </c>
      <c r="P120" s="53">
        <f>'Temporary Relocation Numbers'!P120*Assumptions!E$45</f>
        <v>9827564.1578845996</v>
      </c>
      <c r="Q120" s="53">
        <f>'Temporary Relocation Numbers'!Q120*Assumptions!F$45</f>
        <v>3228452.0826582583</v>
      </c>
      <c r="R120" s="53">
        <f>'Temporary Relocation Numbers'!R120*Assumptions!G$45</f>
        <v>2620301.2123283581</v>
      </c>
      <c r="S120" s="53">
        <f>'Temporary Relocation Numbers'!S120*Assumptions!H$45</f>
        <v>1521342.5120539023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69265.068426241909</v>
      </c>
      <c r="AC120" s="52">
        <f>'Temporary Relocation Numbers'!AC120*Assumptions!D$45</f>
        <v>70234.790553806175</v>
      </c>
      <c r="AD120" s="52">
        <f>'Temporary Relocation Numbers'!AD120*Assumptions!E$45</f>
        <v>48346.627358664875</v>
      </c>
      <c r="AE120" s="52">
        <f>'Temporary Relocation Numbers'!AE120*Assumptions!F$45</f>
        <v>38701.57279964794</v>
      </c>
      <c r="AF120" s="52">
        <f>'Temporary Relocation Numbers'!AF120*Assumptions!G$45</f>
        <v>39550.015533982107</v>
      </c>
      <c r="AG120" s="52">
        <f>'Temporary Relocation Numbers'!AG120*Assumptions!H$45</f>
        <v>16080.303327647705</v>
      </c>
      <c r="AH120" s="53">
        <f>'Temporary Relocation Numbers'!AH120*Assumptions!C$45</f>
        <v>6543745.3471512608</v>
      </c>
      <c r="AI120" s="53">
        <f>'Temporary Relocation Numbers'!AI120*Assumptions!D$45</f>
        <v>11124185.959546814</v>
      </c>
      <c r="AJ120" s="53">
        <f>'Temporary Relocation Numbers'!AJ120*Assumptions!E$45</f>
        <v>8880204.0734181777</v>
      </c>
      <c r="AK120" s="53">
        <f>'Temporary Relocation Numbers'!AK120*Assumptions!F$45</f>
        <v>3220144.6858139168</v>
      </c>
      <c r="AL120" s="53">
        <f>'Temporary Relocation Numbers'!AL120*Assumptions!G$45</f>
        <v>2566776.3670441769</v>
      </c>
      <c r="AM120" s="53">
        <f>'Temporary Relocation Numbers'!AM120*Assumptions!H$45</f>
        <v>1391471.6003366795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73396.703586957083</v>
      </c>
      <c r="I121" s="52">
        <f>'Temporary Relocation Numbers'!I121*Assumptions!D$45</f>
        <v>75873.623446061989</v>
      </c>
      <c r="J121" s="52">
        <f>'Temporary Relocation Numbers'!J121*Assumptions!E$45</f>
        <v>52782.47422242914</v>
      </c>
      <c r="K121" s="52">
        <f>'Temporary Relocation Numbers'!K121*Assumptions!F$45</f>
        <v>38277.907938905126</v>
      </c>
      <c r="L121" s="52">
        <f>'Temporary Relocation Numbers'!L121*Assumptions!G$45</f>
        <v>39830.014432942444</v>
      </c>
      <c r="M121" s="52">
        <f>'Temporary Relocation Numbers'!M121*Assumptions!H$45</f>
        <v>17343.929944234922</v>
      </c>
      <c r="N121" s="53">
        <f>'Temporary Relocation Numbers'!N121*Assumptions!C$45</f>
        <v>6930855.2580357827</v>
      </c>
      <c r="O121" s="53">
        <f>'Temporary Relocation Numbers'!O121*Assumptions!D$45</f>
        <v>12011712.3904454</v>
      </c>
      <c r="P121" s="53">
        <f>'Temporary Relocation Numbers'!P121*Assumptions!E$45</f>
        <v>9690465.9242711477</v>
      </c>
      <c r="Q121" s="53">
        <f>'Temporary Relocation Numbers'!Q121*Assumptions!F$45</f>
        <v>3183413.9561472251</v>
      </c>
      <c r="R121" s="53">
        <f>'Temporary Relocation Numbers'!R121*Assumptions!G$45</f>
        <v>2583747.0202646828</v>
      </c>
      <c r="S121" s="53">
        <f>'Temporary Relocation Numbers'!S121*Assumptions!H$45</f>
        <v>1500119.2091303288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68330.545396191199</v>
      </c>
      <c r="AC121" s="52">
        <f>'Temporary Relocation Numbers'!AC121*Assumptions!D$45</f>
        <v>69287.184050634809</v>
      </c>
      <c r="AD121" s="52">
        <f>'Temporary Relocation Numbers'!AD121*Assumptions!E$45</f>
        <v>47694.335550997603</v>
      </c>
      <c r="AE121" s="52">
        <f>'Temporary Relocation Numbers'!AE121*Assumptions!F$45</f>
        <v>38179.411890805874</v>
      </c>
      <c r="AF121" s="52">
        <f>'Temporary Relocation Numbers'!AF121*Assumptions!G$45</f>
        <v>39016.407451363564</v>
      </c>
      <c r="AG121" s="52">
        <f>'Temporary Relocation Numbers'!AG121*Assumptions!H$45</f>
        <v>15863.348170721963</v>
      </c>
      <c r="AH121" s="53">
        <f>'Temporary Relocation Numbers'!AH121*Assumptions!C$45</f>
        <v>6452457.626827308</v>
      </c>
      <c r="AI121" s="53">
        <f>'Temporary Relocation Numbers'!AI121*Assumptions!D$45</f>
        <v>10968999.361836554</v>
      </c>
      <c r="AJ121" s="53">
        <f>'Temporary Relocation Numbers'!AJ121*Assumptions!E$45</f>
        <v>8756321.8709686697</v>
      </c>
      <c r="AK121" s="53">
        <f>'Temporary Relocation Numbers'!AK121*Assumptions!F$45</f>
        <v>3175222.4506280371</v>
      </c>
      <c r="AL121" s="53">
        <f>'Temporary Relocation Numbers'!AL121*Assumptions!G$45</f>
        <v>2530968.8667980274</v>
      </c>
      <c r="AM121" s="53">
        <f>'Temporary Relocation Numbers'!AM121*Assumptions!H$45</f>
        <v>1372060.0457067986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74450.914514100587</v>
      </c>
      <c r="I122" s="52">
        <f>'Temporary Relocation Numbers'!I122*Assumptions!D$45</f>
        <v>76963.410848081287</v>
      </c>
      <c r="J122" s="52">
        <f>'Temporary Relocation Numbers'!J122*Assumptions!E$45</f>
        <v>53540.599020513982</v>
      </c>
      <c r="K122" s="52">
        <f>'Temporary Relocation Numbers'!K122*Assumptions!F$45</f>
        <v>38827.700870267217</v>
      </c>
      <c r="L122" s="52">
        <f>'Temporary Relocation Numbers'!L122*Assumptions!G$45</f>
        <v>40402.100567488604</v>
      </c>
      <c r="M122" s="52">
        <f>'Temporary Relocation Numbers'!M122*Assumptions!H$45</f>
        <v>17593.044135653094</v>
      </c>
      <c r="N122" s="53">
        <f>'Temporary Relocation Numbers'!N122*Assumptions!C$45</f>
        <v>7027137.6745499792</v>
      </c>
      <c r="O122" s="53">
        <f>'Temporary Relocation Numbers'!O122*Assumptions!D$45</f>
        <v>12178577.323035751</v>
      </c>
      <c r="P122" s="53">
        <f>'Temporary Relocation Numbers'!P122*Assumptions!E$45</f>
        <v>9825084.4441508632</v>
      </c>
      <c r="Q122" s="53">
        <f>'Temporary Relocation Numbers'!Q122*Assumptions!F$45</f>
        <v>3227637.4721566676</v>
      </c>
      <c r="R122" s="53">
        <f>'Temporary Relocation Numbers'!R122*Assumptions!G$45</f>
        <v>2619640.0518619041</v>
      </c>
      <c r="S122" s="53">
        <f>'Temporary Relocation Numbers'!S122*Assumptions!H$45</f>
        <v>1520958.6433901875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69311.990121825205</v>
      </c>
      <c r="AC122" s="52">
        <f>'Temporary Relocation Numbers'!AC122*Assumptions!D$45</f>
        <v>70282.369160694201</v>
      </c>
      <c r="AD122" s="52">
        <f>'Temporary Relocation Numbers'!AD122*Assumptions!E$45</f>
        <v>48379.378437714455</v>
      </c>
      <c r="AE122" s="52">
        <f>'Temporary Relocation Numbers'!AE122*Assumptions!F$45</f>
        <v>38727.790104542903</v>
      </c>
      <c r="AF122" s="52">
        <f>'Temporary Relocation Numbers'!AF122*Assumptions!G$45</f>
        <v>39576.807592827427</v>
      </c>
      <c r="AG122" s="52">
        <f>'Temporary Relocation Numbers'!AG122*Assumptions!H$45</f>
        <v>16091.196482231542</v>
      </c>
      <c r="AH122" s="53">
        <f>'Temporary Relocation Numbers'!AH122*Assumptions!C$45</f>
        <v>6542094.2141800886</v>
      </c>
      <c r="AI122" s="53">
        <f>'Temporary Relocation Numbers'!AI122*Assumptions!D$45</f>
        <v>11121379.079199115</v>
      </c>
      <c r="AJ122" s="53">
        <f>'Temporary Relocation Numbers'!AJ122*Assumptions!E$45</f>
        <v>8877963.3997735754</v>
      </c>
      <c r="AK122" s="53">
        <f>'Temporary Relocation Numbers'!AK122*Assumptions!F$45</f>
        <v>3219332.1714539253</v>
      </c>
      <c r="AL122" s="53">
        <f>'Temporary Relocation Numbers'!AL122*Assumptions!G$45</f>
        <v>2566128.7120905654</v>
      </c>
      <c r="AM122" s="53">
        <f>'Temporary Relocation Numbers'!AM122*Assumptions!H$45</f>
        <v>1391120.5010019895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75520.267274931408</v>
      </c>
      <c r="I123" s="52">
        <f>'Temporary Relocation Numbers'!I123*Assumptions!D$45</f>
        <v>78068.851075518163</v>
      </c>
      <c r="J123" s="52">
        <f>'Temporary Relocation Numbers'!J123*Assumptions!E$45</f>
        <v>54309.612910441123</v>
      </c>
      <c r="K123" s="52">
        <f>'Temporary Relocation Numbers'!K123*Assumptions!F$45</f>
        <v>39385.39058292305</v>
      </c>
      <c r="L123" s="52">
        <f>'Temporary Relocation Numbers'!L123*Assumptions!G$45</f>
        <v>40982.403684880454</v>
      </c>
      <c r="M123" s="52">
        <f>'Temporary Relocation Numbers'!M123*Assumptions!H$45</f>
        <v>17845.736401969254</v>
      </c>
      <c r="N123" s="53">
        <f>'Temporary Relocation Numbers'!N123*Assumptions!C$45</f>
        <v>7124757.63215899</v>
      </c>
      <c r="O123" s="53">
        <f>'Temporary Relocation Numbers'!O123*Assumptions!D$45</f>
        <v>12347760.318598581</v>
      </c>
      <c r="P123" s="53">
        <f>'Temporary Relocation Numbers'!P123*Assumptions!E$45</f>
        <v>9961573.064605331</v>
      </c>
      <c r="Q123" s="53">
        <f>'Temporary Relocation Numbers'!Q123*Assumptions!F$45</f>
        <v>3272475.3347120448</v>
      </c>
      <c r="R123" s="53">
        <f>'Temporary Relocation Numbers'!R123*Assumptions!G$45</f>
        <v>2656031.7041472704</v>
      </c>
      <c r="S123" s="53">
        <f>'Temporary Relocation Numbers'!S123*Assumptions!H$45</f>
        <v>1542087.5759896638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70307.531526241582</v>
      </c>
      <c r="AC123" s="52">
        <f>'Temporary Relocation Numbers'!AC123*Assumptions!D$45</f>
        <v>71291.848305312145</v>
      </c>
      <c r="AD123" s="52">
        <f>'Temporary Relocation Numbers'!AD123*Assumptions!E$45</f>
        <v>49074.260726767468</v>
      </c>
      <c r="AE123" s="52">
        <f>'Temporary Relocation Numbers'!AE123*Assumptions!F$45</f>
        <v>39284.044779713135</v>
      </c>
      <c r="AF123" s="52">
        <f>'Temporary Relocation Numbers'!AF123*Assumptions!G$45</f>
        <v>40145.256868977602</v>
      </c>
      <c r="AG123" s="52">
        <f>'Temporary Relocation Numbers'!AG123*Assumptions!H$45</f>
        <v>16322.317422728334</v>
      </c>
      <c r="AH123" s="53">
        <f>'Temporary Relocation Numbers'!AH123*Assumptions!C$45</f>
        <v>6632976.0197515599</v>
      </c>
      <c r="AI123" s="53">
        <f>'Temporary Relocation Numbers'!AI123*Assumptions!D$45</f>
        <v>11275875.633065861</v>
      </c>
      <c r="AJ123" s="53">
        <f>'Temporary Relocation Numbers'!AJ123*Assumptions!E$45</f>
        <v>9001294.7547118757</v>
      </c>
      <c r="AK123" s="53">
        <f>'Temporary Relocation Numbers'!AK123*Assumptions!F$45</f>
        <v>3264054.6579998829</v>
      </c>
      <c r="AL123" s="53">
        <f>'Temporary Relocation Numbers'!AL123*Assumptions!G$45</f>
        <v>2601776.9927555076</v>
      </c>
      <c r="AM123" s="53">
        <f>'Temporary Relocation Numbers'!AM123*Assumptions!H$45</f>
        <v>1410445.7413240436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76604.979354510127</v>
      </c>
      <c r="I124" s="52">
        <f>'Temporary Relocation Numbers'!I124*Assumptions!D$45</f>
        <v>79190.168952905471</v>
      </c>
      <c r="J124" s="52">
        <f>'Temporary Relocation Numbers'!J124*Assumptions!E$45</f>
        <v>55089.672294324613</v>
      </c>
      <c r="K124" s="52">
        <f>'Temporary Relocation Numbers'!K124*Assumptions!F$45</f>
        <v>39951.090499856531</v>
      </c>
      <c r="L124" s="52">
        <f>'Temporary Relocation Numbers'!L124*Assumptions!G$45</f>
        <v>41571.041807218215</v>
      </c>
      <c r="M124" s="52">
        <f>'Temporary Relocation Numbers'!M124*Assumptions!H$45</f>
        <v>18102.058135759242</v>
      </c>
      <c r="N124" s="53">
        <f>'Temporary Relocation Numbers'!N124*Assumptions!C$45</f>
        <v>7223733.7117859432</v>
      </c>
      <c r="O124" s="53">
        <f>'Temporary Relocation Numbers'!O124*Assumptions!D$45</f>
        <v>12519293.579321982</v>
      </c>
      <c r="P124" s="53">
        <f>'Temporary Relocation Numbers'!P124*Assumptions!E$45</f>
        <v>10099957.764795242</v>
      </c>
      <c r="Q124" s="53">
        <f>'Temporary Relocation Numbers'!Q124*Assumptions!F$45</f>
        <v>3317936.0782247414</v>
      </c>
      <c r="R124" s="53">
        <f>'Temporary Relocation Numbers'!R124*Assumptions!G$45</f>
        <v>2692928.9038856616</v>
      </c>
      <c r="S124" s="53">
        <f>'Temporary Relocation Numbers'!S124*Assumptions!H$45</f>
        <v>1563510.0285968888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71317.372082740636</v>
      </c>
      <c r="AC124" s="52">
        <f>'Temporary Relocation Numbers'!AC124*Assumptions!D$45</f>
        <v>72315.826792447828</v>
      </c>
      <c r="AD124" s="52">
        <f>'Temporary Relocation Numbers'!AD124*Assumptions!E$45</f>
        <v>49779.123743379037</v>
      </c>
      <c r="AE124" s="52">
        <f>'Temporary Relocation Numbers'!AE124*Assumptions!F$45</f>
        <v>39848.289047442457</v>
      </c>
      <c r="AF124" s="52">
        <f>'Temporary Relocation Numbers'!AF124*Assumptions!G$45</f>
        <v>40721.870891078994</v>
      </c>
      <c r="AG124" s="52">
        <f>'Temporary Relocation Numbers'!AG124*Assumptions!H$45</f>
        <v>16556.757997609995</v>
      </c>
      <c r="AH124" s="53">
        <f>'Temporary Relocation Numbers'!AH124*Assumptions!C$45</f>
        <v>6725120.341929106</v>
      </c>
      <c r="AI124" s="53">
        <f>'Temporary Relocation Numbers'!AI124*Assumptions!D$45</f>
        <v>11432518.430216528</v>
      </c>
      <c r="AJ124" s="53">
        <f>'Temporary Relocation Numbers'!AJ124*Assumptions!E$45</f>
        <v>9126339.4105983786</v>
      </c>
      <c r="AK124" s="53">
        <f>'Temporary Relocation Numbers'!AK124*Assumptions!F$45</f>
        <v>3309398.4227166949</v>
      </c>
      <c r="AL124" s="53">
        <f>'Temporary Relocation Numbers'!AL124*Assumptions!G$45</f>
        <v>2637920.4940648307</v>
      </c>
      <c r="AM124" s="53">
        <f>'Temporary Relocation Numbers'!AM124*Assumptions!H$45</f>
        <v>1430039.4450274052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77705.27136167702</v>
      </c>
      <c r="I125" s="52">
        <f>'Temporary Relocation Numbers'!I125*Assumptions!D$45</f>
        <v>80327.592533973861</v>
      </c>
      <c r="J125" s="52">
        <f>'Temporary Relocation Numbers'!J125*Assumptions!E$45</f>
        <v>55880.935820712097</v>
      </c>
      <c r="K125" s="52">
        <f>'Temporary Relocation Numbers'!K125*Assumptions!F$45</f>
        <v>40524.915673167605</v>
      </c>
      <c r="L125" s="52">
        <f>'Temporary Relocation Numbers'!L125*Assumptions!G$45</f>
        <v>42168.134651776119</v>
      </c>
      <c r="M125" s="52">
        <f>'Temporary Relocation Numbers'!M125*Assumptions!H$45</f>
        <v>18362.061467760319</v>
      </c>
      <c r="N125" s="53">
        <f>'Temporary Relocation Numbers'!N125*Assumptions!C$45</f>
        <v>7324084.752477414</v>
      </c>
      <c r="O125" s="53">
        <f>'Temporary Relocation Numbers'!O125*Assumptions!D$45</f>
        <v>12693209.754742071</v>
      </c>
      <c r="P125" s="53">
        <f>'Temporary Relocation Numbers'!P125*Assumptions!E$45</f>
        <v>10240264.884779945</v>
      </c>
      <c r="Q125" s="53">
        <f>'Temporary Relocation Numbers'!Q125*Assumptions!F$45</f>
        <v>3364028.355664921</v>
      </c>
      <c r="R125" s="53">
        <f>'Temporary Relocation Numbers'!R125*Assumptions!G$45</f>
        <v>2730338.6740675489</v>
      </c>
      <c r="S125" s="53">
        <f>'Temporary Relocation Numbers'!S125*Assumptions!H$45</f>
        <v>1585230.0787484129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72341.717172785604</v>
      </c>
      <c r="AC125" s="52">
        <f>'Temporary Relocation Numbers'!AC125*Assumptions!D$45</f>
        <v>73354.512878937996</v>
      </c>
      <c r="AD125" s="52">
        <f>'Temporary Relocation Numbers'!AD125*Assumptions!E$45</f>
        <v>50494.110842652859</v>
      </c>
      <c r="AE125" s="52">
        <f>'Temporary Relocation Numbers'!AE125*Assumptions!F$45</f>
        <v>40420.637663780748</v>
      </c>
      <c r="AF125" s="52">
        <f>'Temporary Relocation Numbers'!AF125*Assumptions!G$45</f>
        <v>41306.766930943268</v>
      </c>
      <c r="AG125" s="52">
        <f>'Temporary Relocation Numbers'!AG125*Assumptions!H$45</f>
        <v>16794.565887421726</v>
      </c>
      <c r="AH125" s="53">
        <f>'Temporary Relocation Numbers'!AH125*Assumptions!C$45</f>
        <v>6818544.7194067631</v>
      </c>
      <c r="AI125" s="53">
        <f>'Temporary Relocation Numbers'!AI125*Assumptions!D$45</f>
        <v>11591337.285945499</v>
      </c>
      <c r="AJ125" s="53">
        <f>'Temporary Relocation Numbers'!AJ125*Assumptions!E$45</f>
        <v>9253121.1683565397</v>
      </c>
      <c r="AK125" s="53">
        <f>'Temporary Relocation Numbers'!AK125*Assumptions!F$45</f>
        <v>3355372.0963088539</v>
      </c>
      <c r="AL125" s="53">
        <f>'Temporary Relocation Numbers'!AL125*Assumptions!G$45</f>
        <v>2674566.0955505073</v>
      </c>
      <c r="AM125" s="53">
        <f>'Temporary Relocation Numbers'!AM125*Assumptions!H$45</f>
        <v>1449905.3415656751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78821.367073919464</v>
      </c>
      <c r="I126" s="52">
        <f>'Temporary Relocation Numbers'!I126*Assumptions!D$45</f>
        <v>81481.35314803361</v>
      </c>
      <c r="J126" s="52">
        <f>'Temporary Relocation Numbers'!J126*Assumptions!E$45</f>
        <v>56683.564416850699</v>
      </c>
      <c r="K126" s="52">
        <f>'Temporary Relocation Numbers'!K126*Assumptions!F$45</f>
        <v>41106.98280747165</v>
      </c>
      <c r="L126" s="52">
        <f>'Temporary Relocation Numbers'!L126*Assumptions!G$45</f>
        <v>42773.803655350581</v>
      </c>
      <c r="M126" s="52">
        <f>'Temporary Relocation Numbers'!M126*Assumptions!H$45</f>
        <v>18625.799277473536</v>
      </c>
      <c r="N126" s="53">
        <f>'Temporary Relocation Numbers'!N126*Assumptions!C$45</f>
        <v>7425829.8549892139</v>
      </c>
      <c r="O126" s="53">
        <f>'Temporary Relocation Numbers'!O126*Assumptions!D$45</f>
        <v>12869541.947957506</v>
      </c>
      <c r="P126" s="53">
        <f>'Temporary Relocation Numbers'!P126*Assumptions!E$45</f>
        <v>10382521.130530994</v>
      </c>
      <c r="Q126" s="53">
        <f>'Temporary Relocation Numbers'!Q126*Assumptions!F$45</f>
        <v>3410760.9402085352</v>
      </c>
      <c r="R126" s="53">
        <f>'Temporary Relocation Numbers'!R126*Assumptions!G$45</f>
        <v>2768268.1352457497</v>
      </c>
      <c r="S126" s="53">
        <f>'Temporary Relocation Numbers'!S126*Assumptions!H$45</f>
        <v>1607251.8606253217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73380.77512777294</v>
      </c>
      <c r="AC126" s="52">
        <f>'Temporary Relocation Numbers'!AC126*Assumptions!D$45</f>
        <v>74408.117812852346</v>
      </c>
      <c r="AD126" s="52">
        <f>'Temporary Relocation Numbers'!AD126*Assumptions!E$45</f>
        <v>51219.367438729467</v>
      </c>
      <c r="AE126" s="52">
        <f>'Temporary Relocation Numbers'!AE126*Assumptions!F$45</f>
        <v>41001.207033041079</v>
      </c>
      <c r="AF126" s="52">
        <f>'Temporary Relocation Numbers'!AF126*Assumptions!G$45</f>
        <v>41900.063944779584</v>
      </c>
      <c r="AG126" s="52">
        <f>'Temporary Relocation Numbers'!AG126*Assumptions!H$45</f>
        <v>17035.789457553536</v>
      </c>
      <c r="AH126" s="53">
        <f>'Temporary Relocation Numbers'!AH126*Assumptions!C$45</f>
        <v>6913266.934523494</v>
      </c>
      <c r="AI126" s="53">
        <f>'Temporary Relocation Numbers'!AI126*Assumptions!D$45</f>
        <v>11752362.42973681</v>
      </c>
      <c r="AJ126" s="53">
        <f>'Temporary Relocation Numbers'!AJ126*Assumptions!E$45</f>
        <v>9381664.1595487297</v>
      </c>
      <c r="AK126" s="53">
        <f>'Temporary Relocation Numbers'!AK126*Assumptions!F$45</f>
        <v>3401984.4293773249</v>
      </c>
      <c r="AL126" s="53">
        <f>'Temporary Relocation Numbers'!AL126*Assumptions!G$45</f>
        <v>2711720.7723139524</v>
      </c>
      <c r="AM126" s="53">
        <f>'Temporary Relocation Numbers'!AM126*Assumptions!H$45</f>
        <v>1470047.2122014719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79953.493482883714</v>
      </c>
      <c r="I127" s="52">
        <f>'Temporary Relocation Numbers'!I127*Assumptions!D$45</f>
        <v>82651.685447022028</v>
      </c>
      <c r="J127" s="52">
        <f>'Temporary Relocation Numbers'!J127*Assumptions!E$45</f>
        <v>57497.721321416451</v>
      </c>
      <c r="K127" s="52">
        <f>'Temporary Relocation Numbers'!K127*Assumptions!F$45</f>
        <v>41697.41028363473</v>
      </c>
      <c r="L127" s="52">
        <f>'Temporary Relocation Numbers'!L127*Assumptions!G$45</f>
        <v>43388.171998957972</v>
      </c>
      <c r="M127" s="52">
        <f>'Temporary Relocation Numbers'!M127*Assumptions!H$45</f>
        <v>18893.325203918328</v>
      </c>
      <c r="N127" s="53">
        <f>'Temporary Relocation Numbers'!N127*Assumptions!C$45</f>
        <v>7528988.3854220454</v>
      </c>
      <c r="O127" s="53">
        <f>'Temporary Relocation Numbers'!O127*Assumptions!D$45</f>
        <v>13048323.721930282</v>
      </c>
      <c r="P127" s="53">
        <f>'Temporary Relocation Numbers'!P127*Assumptions!E$45</f>
        <v>10526753.579015361</v>
      </c>
      <c r="Q127" s="53">
        <f>'Temporary Relocation Numbers'!Q127*Assumptions!F$45</f>
        <v>3458142.7269071918</v>
      </c>
      <c r="R127" s="53">
        <f>'Temporary Relocation Numbers'!R127*Assumptions!G$45</f>
        <v>2806724.5068907477</v>
      </c>
      <c r="S127" s="53">
        <f>'Temporary Relocation Numbers'!S127*Assumptions!H$45</f>
        <v>1629579.5658401328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74434.757271402952</v>
      </c>
      <c r="AC127" s="52">
        <f>'Temporary Relocation Numbers'!AC127*Assumptions!D$45</f>
        <v>75476.855876457004</v>
      </c>
      <c r="AD127" s="52">
        <f>'Temporary Relocation Numbers'!AD127*Assumptions!E$45</f>
        <v>51955.041034360569</v>
      </c>
      <c r="AE127" s="52">
        <f>'Temporary Relocation Numbers'!AE127*Assumptions!F$45</f>
        <v>41590.11523147393</v>
      </c>
      <c r="AF127" s="52">
        <f>'Temporary Relocation Numbers'!AF127*Assumptions!G$45</f>
        <v>42501.882597387958</v>
      </c>
      <c r="AG127" s="52">
        <f>'Temporary Relocation Numbers'!AG127*Assumptions!H$45</f>
        <v>17280.477768076798</v>
      </c>
      <c r="AH127" s="53">
        <f>'Temporary Relocation Numbers'!AH127*Assumptions!C$45</f>
        <v>7009305.0166479014</v>
      </c>
      <c r="AI127" s="53">
        <f>'Temporary Relocation Numbers'!AI127*Assumptions!D$45</f>
        <v>11915624.511018019</v>
      </c>
      <c r="AJ127" s="53">
        <f>'Temporary Relocation Numbers'!AJ127*Assumptions!E$45</f>
        <v>9511992.850969417</v>
      </c>
      <c r="AK127" s="53">
        <f>'Temporary Relocation Numbers'!AK127*Assumptions!F$45</f>
        <v>3449244.2940851264</v>
      </c>
      <c r="AL127" s="53">
        <f>'Temporary Relocation Numbers'!AL127*Assumptions!G$45</f>
        <v>2749391.5963536589</v>
      </c>
      <c r="AM127" s="53">
        <f>'Temporary Relocation Numbers'!AM127*Assumptions!H$45</f>
        <v>1490468.8907261551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81101.880840540645</v>
      </c>
      <c r="I128" s="52">
        <f>'Temporary Relocation Numbers'!I128*Assumptions!D$45</f>
        <v>83838.827453227394</v>
      </c>
      <c r="J128" s="52">
        <f>'Temporary Relocation Numbers'!J128*Assumptions!E$45</f>
        <v>58323.572117713804</v>
      </c>
      <c r="K128" s="52">
        <f>'Temporary Relocation Numbers'!K128*Assumptions!F$45</f>
        <v>42296.318182850053</v>
      </c>
      <c r="L128" s="52">
        <f>'Temporary Relocation Numbers'!L128*Assumptions!G$45</f>
        <v>44011.364632887264</v>
      </c>
      <c r="M128" s="52">
        <f>'Temporary Relocation Numbers'!M128*Assumptions!H$45</f>
        <v>19164.693656541669</v>
      </c>
      <c r="N128" s="53">
        <f>'Temporary Relocation Numbers'!N128*Assumptions!C$45</f>
        <v>7633579.9789076103</v>
      </c>
      <c r="O128" s="53">
        <f>'Temporary Relocation Numbers'!O128*Assumptions!D$45</f>
        <v>13229589.105874114</v>
      </c>
      <c r="P128" s="53">
        <f>'Temporary Relocation Numbers'!P128*Assumptions!E$45</f>
        <v>10672989.683349229</v>
      </c>
      <c r="Q128" s="53">
        <f>'Temporary Relocation Numbers'!Q128*Assumptions!F$45</f>
        <v>3506182.7343812445</v>
      </c>
      <c r="R128" s="53">
        <f>'Temporary Relocation Numbers'!R128*Assumptions!G$45</f>
        <v>2845715.1087648445</v>
      </c>
      <c r="S128" s="53">
        <f>'Temporary Relocation Numbers'!S128*Assumptions!H$45</f>
        <v>1652217.4442346261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75503.877962658822</v>
      </c>
      <c r="AC128" s="52">
        <f>'Temporary Relocation Numbers'!AC128*Assumptions!D$45</f>
        <v>76560.944429795476</v>
      </c>
      <c r="AD128" s="52">
        <f>'Temporary Relocation Numbers'!AD128*Assumptions!E$45</f>
        <v>52701.281250908185</v>
      </c>
      <c r="AE128" s="52">
        <f>'Temporary Relocation Numbers'!AE128*Assumptions!F$45</f>
        <v>42187.482031281674</v>
      </c>
      <c r="AF128" s="52">
        <f>'Temporary Relocation Numbers'!AF128*Assumptions!G$45</f>
        <v>43112.345286700045</v>
      </c>
      <c r="AG128" s="52">
        <f>'Temporary Relocation Numbers'!AG128*Assumptions!H$45</f>
        <v>17528.680583722107</v>
      </c>
      <c r="AH128" s="53">
        <f>'Temporary Relocation Numbers'!AH128*Assumptions!C$45</f>
        <v>7106677.2456099028</v>
      </c>
      <c r="AI128" s="53">
        <f>'Temporary Relocation Numbers'!AI128*Assumptions!D$45</f>
        <v>12081154.604994003</v>
      </c>
      <c r="AJ128" s="53">
        <f>'Temporary Relocation Numbers'!AJ128*Assumptions!E$45</f>
        <v>9644132.049302157</v>
      </c>
      <c r="AK128" s="53">
        <f>'Temporary Relocation Numbers'!AK128*Assumptions!F$45</f>
        <v>3497160.685846054</v>
      </c>
      <c r="AL128" s="53">
        <f>'Temporary Relocation Numbers'!AL128*Assumptions!G$45</f>
        <v>2787585.7379112728</v>
      </c>
      <c r="AM128" s="53">
        <f>'Temporary Relocation Numbers'!AM128*Assumptions!H$45</f>
        <v>1511174.2641895479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82266.76270601424</v>
      </c>
      <c r="I129" s="52">
        <f>'Temporary Relocation Numbers'!I129*Assumptions!D$45</f>
        <v>85043.020607697588</v>
      </c>
      <c r="J129" s="52">
        <f>'Temporary Relocation Numbers'!J129*Assumptions!E$45</f>
        <v>59161.284767351965</v>
      </c>
      <c r="K129" s="52">
        <f>'Temporary Relocation Numbers'!K129*Assumptions!F$45</f>
        <v>42903.828311059995</v>
      </c>
      <c r="L129" s="52">
        <f>'Temporary Relocation Numbers'!L129*Assumptions!G$45</f>
        <v>44643.508302112386</v>
      </c>
      <c r="M129" s="52">
        <f>'Temporary Relocation Numbers'!M129*Assumptions!H$45</f>
        <v>19439.959826283855</v>
      </c>
      <c r="N129" s="53">
        <f>'Temporary Relocation Numbers'!N129*Assumptions!C$45</f>
        <v>7739624.5433459561</v>
      </c>
      <c r="O129" s="53">
        <f>'Temporary Relocation Numbers'!O129*Assumptions!D$45</f>
        <v>13413372.601731518</v>
      </c>
      <c r="P129" s="53">
        <f>'Temporary Relocation Numbers'!P129*Assumptions!E$45</f>
        <v>10821257.278023425</v>
      </c>
      <c r="Q129" s="53">
        <f>'Temporary Relocation Numbers'!Q129*Assumptions!F$45</f>
        <v>3554890.1065363889</v>
      </c>
      <c r="R129" s="53">
        <f>'Temporary Relocation Numbers'!R129*Assumptions!G$45</f>
        <v>2885247.3623153968</v>
      </c>
      <c r="S129" s="53">
        <f>'Temporary Relocation Numbers'!S129*Assumptions!H$45</f>
        <v>1675169.8046887538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76588.354639402765</v>
      </c>
      <c r="AC129" s="52">
        <f>'Temporary Relocation Numbers'!AC129*Assumptions!D$45</f>
        <v>77660.60395489521</v>
      </c>
      <c r="AD129" s="52">
        <f>'Temporary Relocation Numbers'!AD129*Assumptions!E$45</f>
        <v>53458.239858774665</v>
      </c>
      <c r="AE129" s="52">
        <f>'Temporary Relocation Numbers'!AE129*Assumptions!F$45</f>
        <v>42793.428924977736</v>
      </c>
      <c r="AF129" s="52">
        <f>'Temporary Relocation Numbers'!AF129*Assumptions!G$45</f>
        <v>43731.576168672524</v>
      </c>
      <c r="AG129" s="52">
        <f>'Temporary Relocation Numbers'!AG129*Assumptions!H$45</f>
        <v>17780.448384000432</v>
      </c>
      <c r="AH129" s="53">
        <f>'Temporary Relocation Numbers'!AH129*Assumptions!C$45</f>
        <v>7205402.1551801115</v>
      </c>
      <c r="AI129" s="53">
        <f>'Temporary Relocation Numbers'!AI129*Assumptions!D$45</f>
        <v>12248984.2185618</v>
      </c>
      <c r="AJ129" s="53">
        <f>'Temporary Relocation Numbers'!AJ129*Assumptions!E$45</f>
        <v>9778106.9058412891</v>
      </c>
      <c r="AK129" s="53">
        <f>'Temporary Relocation Numbers'!AK129*Assumptions!F$45</f>
        <v>3545742.7250368618</v>
      </c>
      <c r="AL129" s="53">
        <f>'Temporary Relocation Numbers'!AL129*Assumptions!G$45</f>
        <v>2826310.466836384</v>
      </c>
      <c r="AM129" s="53">
        <f>'Temporary Relocation Numbers'!AM129*Assumptions!H$45</f>
        <v>1532167.2736397942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83448.375993083115</v>
      </c>
      <c r="I130" s="52">
        <f>'Temporary Relocation Numbers'!I130*Assumptions!D$45</f>
        <v>86264.509819344661</v>
      </c>
      <c r="J130" s="52">
        <f>'Temporary Relocation Numbers'!J130*Assumptions!E$45</f>
        <v>60011.029644404924</v>
      </c>
      <c r="K130" s="52">
        <f>'Temporary Relocation Numbers'!K130*Assumptions!F$45</f>
        <v>43520.064223729038</v>
      </c>
      <c r="L130" s="52">
        <f>'Temporary Relocation Numbers'!L130*Assumptions!G$45</f>
        <v>45284.731572069599</v>
      </c>
      <c r="M130" s="52">
        <f>'Temporary Relocation Numbers'!M130*Assumptions!H$45</f>
        <v>19719.179696803236</v>
      </c>
      <c r="N130" s="53">
        <f>'Temporary Relocation Numbers'!N130*Assumptions!C$45</f>
        <v>7847142.2631947361</v>
      </c>
      <c r="O130" s="53">
        <f>'Temporary Relocation Numbers'!O130*Assumptions!D$45</f>
        <v>13599709.190740889</v>
      </c>
      <c r="P130" s="53">
        <f>'Temporary Relocation Numbers'!P130*Assumptions!E$45</f>
        <v>10971584.584201397</v>
      </c>
      <c r="Q130" s="53">
        <f>'Temporary Relocation Numbers'!Q130*Assumptions!F$45</f>
        <v>3604274.1143041034</v>
      </c>
      <c r="R130" s="53">
        <f>'Temporary Relocation Numbers'!R130*Assumptions!G$45</f>
        <v>2925328.7920874078</v>
      </c>
      <c r="S130" s="53">
        <f>'Temporary Relocation Numbers'!S130*Assumptions!H$45</f>
        <v>1698441.0159407922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77688.407862598877</v>
      </c>
      <c r="AC130" s="52">
        <f>'Temporary Relocation Numbers'!AC130*Assumptions!D$45</f>
        <v>78776.05810060924</v>
      </c>
      <c r="AD130" s="52">
        <f>'Temporary Relocation Numbers'!AD130*Assumptions!E$45</f>
        <v>54226.070808269702</v>
      </c>
      <c r="AE130" s="52">
        <f>'Temporary Relocation Numbers'!AE130*Assumptions!F$45</f>
        <v>43408.079150095844</v>
      </c>
      <c r="AF130" s="52">
        <f>'Temporary Relocation Numbers'!AF130*Assumptions!G$45</f>
        <v>44359.701182537799</v>
      </c>
      <c r="AG130" s="52">
        <f>'Temporary Relocation Numbers'!AG130*Assumptions!H$45</f>
        <v>18035.832373469617</v>
      </c>
      <c r="AH130" s="53">
        <f>'Temporary Relocation Numbers'!AH130*Assumptions!C$45</f>
        <v>7305498.5365975406</v>
      </c>
      <c r="AI130" s="53">
        <f>'Temporary Relocation Numbers'!AI130*Assumptions!D$45</f>
        <v>12419145.296307584</v>
      </c>
      <c r="AJ130" s="53">
        <f>'Temporary Relocation Numbers'!AJ130*Assumptions!E$45</f>
        <v>9913942.9212792143</v>
      </c>
      <c r="AK130" s="53">
        <f>'Temporary Relocation Numbers'!AK130*Assumptions!F$45</f>
        <v>3594999.6587332287</v>
      </c>
      <c r="AL130" s="53">
        <f>'Temporary Relocation Numbers'!AL130*Assumptions!G$45</f>
        <v>2865573.1539702504</v>
      </c>
      <c r="AM130" s="53">
        <f>'Temporary Relocation Numbers'!AM130*Assumptions!H$45</f>
        <v>1553451.9148734964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82290.133503420991</v>
      </c>
      <c r="I131" s="52">
        <f>'Temporary Relocation Numbers'!I131*Assumptions!D$45</f>
        <v>85067.18009981935</v>
      </c>
      <c r="J131" s="52">
        <f>'Temporary Relocation Numbers'!J131*Assumptions!E$45</f>
        <v>59178.091632665972</v>
      </c>
      <c r="K131" s="52">
        <f>'Temporary Relocation Numbers'!K131*Assumptions!F$45</f>
        <v>42916.01666813701</v>
      </c>
      <c r="L131" s="52">
        <f>'Temporary Relocation Numbers'!L131*Assumptions!G$45</f>
        <v>44656.190877112727</v>
      </c>
      <c r="M131" s="52">
        <f>'Temporary Relocation Numbers'!M131*Assumptions!H$45</f>
        <v>19445.482437697643</v>
      </c>
      <c r="N131" s="53">
        <f>'Temporary Relocation Numbers'!N131*Assumptions!C$45</f>
        <v>7734630.2136961343</v>
      </c>
      <c r="O131" s="53">
        <f>'Temporary Relocation Numbers'!O131*Assumptions!D$45</f>
        <v>13404717.039163364</v>
      </c>
      <c r="P131" s="53">
        <f>'Temporary Relocation Numbers'!P131*Assumptions!E$45</f>
        <v>10814274.390705144</v>
      </c>
      <c r="Q131" s="53">
        <f>'Temporary Relocation Numbers'!Q131*Assumptions!F$45</f>
        <v>3552596.1589473938</v>
      </c>
      <c r="R131" s="53">
        <f>'Temporary Relocation Numbers'!R131*Assumptions!G$45</f>
        <v>2883385.5308572971</v>
      </c>
      <c r="S131" s="53">
        <f>'Temporary Relocation Numbers'!S131*Assumptions!H$45</f>
        <v>1674088.828450541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76610.11228320832</v>
      </c>
      <c r="AC131" s="52">
        <f>'Temporary Relocation Numbers'!AC131*Assumptions!D$45</f>
        <v>77682.666209222618</v>
      </c>
      <c r="AD131" s="52">
        <f>'Temporary Relocation Numbers'!AD131*Assumptions!E$45</f>
        <v>53473.426571517019</v>
      </c>
      <c r="AE131" s="52">
        <f>'Temporary Relocation Numbers'!AE131*Assumptions!F$45</f>
        <v>42805.585919185949</v>
      </c>
      <c r="AF131" s="52">
        <f>'Temporary Relocation Numbers'!AF131*Assumptions!G$45</f>
        <v>43743.999676943626</v>
      </c>
      <c r="AG131" s="52">
        <f>'Temporary Relocation Numbers'!AG131*Assumptions!H$45</f>
        <v>17785.499552216061</v>
      </c>
      <c r="AH131" s="53">
        <f>'Temporary Relocation Numbers'!AH131*Assumptions!C$45</f>
        <v>7200752.5557814632</v>
      </c>
      <c r="AI131" s="53">
        <f>'Temporary Relocation Numbers'!AI131*Assumptions!D$45</f>
        <v>12241080.028284824</v>
      </c>
      <c r="AJ131" s="53">
        <f>'Temporary Relocation Numbers'!AJ131*Assumptions!E$45</f>
        <v>9771797.1567099895</v>
      </c>
      <c r="AK131" s="53">
        <f>'Temporary Relocation Numbers'!AK131*Assumptions!F$45</f>
        <v>3543454.6801939732</v>
      </c>
      <c r="AL131" s="53">
        <f>'Temporary Relocation Numbers'!AL131*Assumptions!G$45</f>
        <v>2824486.6669756714</v>
      </c>
      <c r="AM131" s="53">
        <f>'Temporary Relocation Numbers'!AM131*Assumptions!H$45</f>
        <v>1531178.5760097771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88198.462835096565</v>
      </c>
      <c r="I4" s="52">
        <f>'Temp Relocation Housing Costs'!I4+'Temp Relocation Living Costs'!I4</f>
        <v>101244.36863829296</v>
      </c>
      <c r="J4" s="52">
        <f>'Temp Relocation Housing Costs'!J4+'Temp Relocation Living Costs'!J4</f>
        <v>69741.169129876755</v>
      </c>
      <c r="K4" s="52">
        <f>'Temp Relocation Housing Costs'!K4+'Temp Relocation Living Costs'!K4</f>
        <v>62919.644802040159</v>
      </c>
      <c r="L4" s="52">
        <f>'Temp Relocation Housing Costs'!L4+'Temp Relocation Living Costs'!L4</f>
        <v>51825.299721643591</v>
      </c>
      <c r="M4" s="52">
        <f>'Temp Relocation Housing Costs'!M4+'Temp Relocation Living Costs'!M4</f>
        <v>22010.889520425746</v>
      </c>
      <c r="N4" s="53">
        <f>'Temp Relocation Housing Costs'!N4+'Temp Relocation Living Costs'!N4</f>
        <v>8794022.5069297142</v>
      </c>
      <c r="O4" s="53">
        <f>'Temp Relocation Housing Costs'!O4+'Temp Relocation Living Costs'!O4</f>
        <v>16923931.508919489</v>
      </c>
      <c r="P4" s="53">
        <f>'Temp Relocation Housing Costs'!P4+'Temp Relocation Living Costs'!P4</f>
        <v>13519493.478373475</v>
      </c>
      <c r="Q4" s="53">
        <f>'Temp Relocation Housing Costs'!Q4+'Temp Relocation Living Costs'!Q4</f>
        <v>5525193.1814652979</v>
      </c>
      <c r="R4" s="53">
        <f>'Temp Relocation Housing Costs'!R4+'Temp Relocation Living Costs'!R4</f>
        <v>3549748.8736507618</v>
      </c>
      <c r="S4" s="53">
        <f>'Temp Relocation Housing Costs'!S4+'Temp Relocation Living Costs'!S4</f>
        <v>2010166.9957296224</v>
      </c>
      <c r="U4" s="68">
        <v>2023</v>
      </c>
      <c r="V4" s="55">
        <f>SUM(B4:G4)</f>
        <v>0</v>
      </c>
      <c r="W4" s="56">
        <f>SUM(H4:M4)</f>
        <v>395939.8346473758</v>
      </c>
      <c r="X4" s="57">
        <f>SUM(N4:S4)</f>
        <v>50322556.545068361</v>
      </c>
      <c r="Y4" s="58">
        <f>SUM(V4:X4)</f>
        <v>50718496.379715733</v>
      </c>
      <c r="Z4" s="96">
        <f>Y4/1.0556^(U4-2022)</f>
        <v>48047078.798518121</v>
      </c>
      <c r="AA4" s="25">
        <f>SUM(Z:Z)</f>
        <v>1465149620.5525427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82110.623149277395</v>
      </c>
      <c r="AK4" s="52">
        <f>'Temp Relocation Housing Costs'!AC4+'Temp Relocation Living Costs'!AC4</f>
        <v>92455.544961795589</v>
      </c>
      <c r="AL4" s="52">
        <f>'Temp Relocation Housing Costs'!AD4+'Temp Relocation Living Costs'!AD4</f>
        <v>63018.241778172873</v>
      </c>
      <c r="AM4" s="52">
        <f>'Temp Relocation Housing Costs'!AE4+'Temp Relocation Living Costs'!AE4</f>
        <v>62757.741064492679</v>
      </c>
      <c r="AN4" s="52">
        <f>'Temp Relocation Housing Costs'!AF4+'Temp Relocation Living Costs'!AF4</f>
        <v>50766.665265285585</v>
      </c>
      <c r="AO4" s="52">
        <f>'Temp Relocation Housing Costs'!AG4+'Temp Relocation Living Costs'!AG4</f>
        <v>20131.908116122802</v>
      </c>
      <c r="AP4" s="53">
        <f>'Temp Relocation Housing Costs'!AH4+'Temp Relocation Living Costs'!AH4</f>
        <v>8187021.0071896315</v>
      </c>
      <c r="AQ4" s="53">
        <f>'Temp Relocation Housing Costs'!AI4+'Temp Relocation Living Costs'!AI4</f>
        <v>15454798.440626008</v>
      </c>
      <c r="AR4" s="53">
        <f>'Temp Relocation Housing Costs'!AJ4+'Temp Relocation Living Costs'!AJ4</f>
        <v>12216237.831516214</v>
      </c>
      <c r="AS4" s="53">
        <f>'Temp Relocation Housing Costs'!AK4+'Temp Relocation Living Costs'!AK4</f>
        <v>5510975.8503032168</v>
      </c>
      <c r="AT4" s="53">
        <f>'Temp Relocation Housing Costs'!AL4+'Temp Relocation Living Costs'!AL4</f>
        <v>3477238.217865875</v>
      </c>
      <c r="AU4" s="53">
        <f>'Temp Relocation Housing Costs'!AM4+'Temp Relocation Living Costs'!AM4</f>
        <v>1838567.0973695663</v>
      </c>
      <c r="AW4" s="68">
        <v>2023</v>
      </c>
      <c r="AX4" s="55">
        <f>SUM(AD4:AI4)</f>
        <v>0</v>
      </c>
      <c r="AY4" s="56">
        <f>SUM(AJ4:AO4)</f>
        <v>371240.72433514695</v>
      </c>
      <c r="AZ4" s="57">
        <f>SUM(AP4:AU4)</f>
        <v>46684838.444870517</v>
      </c>
      <c r="BA4" s="58">
        <f>SUM(AX4:AZ4)</f>
        <v>47056079.169205666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89465.274268499183</v>
      </c>
      <c r="I5" s="52">
        <f>'Temp Relocation Housing Costs'!I5+'Temp Relocation Living Costs'!I5</f>
        <v>102698.56091824709</v>
      </c>
      <c r="J5" s="52">
        <f>'Temp Relocation Housing Costs'!J5+'Temp Relocation Living Costs'!J5</f>
        <v>70742.874914679109</v>
      </c>
      <c r="K5" s="52">
        <f>'Temp Relocation Housing Costs'!K5+'Temp Relocation Living Costs'!K5</f>
        <v>63823.371724921824</v>
      </c>
      <c r="L5" s="52">
        <f>'Temp Relocation Housing Costs'!L5+'Temp Relocation Living Costs'!L5</f>
        <v>52569.676438839284</v>
      </c>
      <c r="M5" s="52">
        <f>'Temp Relocation Housing Costs'!M5+'Temp Relocation Living Costs'!M5</f>
        <v>22327.036147107559</v>
      </c>
      <c r="N5" s="53">
        <f>'Temp Relocation Housing Costs'!N5+'Temp Relocation Living Costs'!N5</f>
        <v>8916187.7673953343</v>
      </c>
      <c r="O5" s="53">
        <f>'Temp Relocation Housing Costs'!O5+'Temp Relocation Living Costs'!O5</f>
        <v>17159036.263229616</v>
      </c>
      <c r="P5" s="53">
        <f>'Temp Relocation Housing Costs'!P5+'Temp Relocation Living Costs'!P5</f>
        <v>13707304.282911131</v>
      </c>
      <c r="Q5" s="53">
        <f>'Temp Relocation Housing Costs'!Q5+'Temp Relocation Living Costs'!Q5</f>
        <v>5601948.3482396249</v>
      </c>
      <c r="R5" s="53">
        <f>'Temp Relocation Housing Costs'!R5+'Temp Relocation Living Costs'!R5</f>
        <v>3599061.4601713624</v>
      </c>
      <c r="S5" s="53">
        <f>'Temp Relocation Housing Costs'!S5+'Temp Relocation Living Costs'!S5</f>
        <v>2038091.9384300974</v>
      </c>
      <c r="U5" s="68">
        <v>2024</v>
      </c>
      <c r="V5" s="55">
        <f t="shared" ref="V5:V68" si="0">SUM(B5:G5)</f>
        <v>0</v>
      </c>
      <c r="W5" s="56">
        <f t="shared" ref="W5:W68" si="1">SUM(H5:M5)</f>
        <v>401626.794412294</v>
      </c>
      <c r="X5" s="57">
        <f t="shared" ref="X5:X68" si="2">SUM(N5:S5)</f>
        <v>51021630.060377166</v>
      </c>
      <c r="Y5" s="58">
        <f t="shared" ref="Y5:Y68" si="3">SUM(V5:X5)</f>
        <v>51423256.854789458</v>
      </c>
      <c r="Z5" s="96">
        <f t="shared" ref="Z5:Z68" si="4">Y5/1.0556^(U5-2022)</f>
        <v>46148842.843750894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83289.993773953713</v>
      </c>
      <c r="AK5" s="52">
        <f>'Temp Relocation Housing Costs'!AC5+'Temp Relocation Living Costs'!AC5</f>
        <v>93783.50168206243</v>
      </c>
      <c r="AL5" s="52">
        <f>'Temp Relocation Housing Costs'!AD5+'Temp Relocation Living Costs'!AD5</f>
        <v>63923.384868328321</v>
      </c>
      <c r="AM5" s="52">
        <f>'Temp Relocation Housing Costs'!AE5+'Temp Relocation Living Costs'!AE5</f>
        <v>63659.142532947546</v>
      </c>
      <c r="AN5" s="52">
        <f>'Temp Relocation Housing Costs'!AF5+'Temp Relocation Living Costs'!AF5</f>
        <v>51495.836612795691</v>
      </c>
      <c r="AO5" s="52">
        <f>'Temp Relocation Housing Costs'!AG5+'Temp Relocation Living Costs'!AG5</f>
        <v>20421.066572607448</v>
      </c>
      <c r="AP5" s="53">
        <f>'Temp Relocation Housing Costs'!AH5+'Temp Relocation Living Costs'!AH5</f>
        <v>8300753.8925663382</v>
      </c>
      <c r="AQ5" s="53">
        <f>'Temp Relocation Housing Costs'!AI5+'Temp Relocation Living Costs'!AI5</f>
        <v>15669494.215563465</v>
      </c>
      <c r="AR5" s="53">
        <f>'Temp Relocation Housing Costs'!AJ5+'Temp Relocation Living Costs'!AJ5</f>
        <v>12385944.001294732</v>
      </c>
      <c r="AS5" s="53">
        <f>'Temp Relocation Housing Costs'!AK5+'Temp Relocation Living Costs'!AK5</f>
        <v>5587533.5120150801</v>
      </c>
      <c r="AT5" s="53">
        <f>'Temp Relocation Housing Costs'!AL5+'Temp Relocation Living Costs'!AL5</f>
        <v>3525543.4970770492</v>
      </c>
      <c r="AU5" s="53">
        <f>'Temp Relocation Housing Costs'!AM5+'Temp Relocation Living Costs'!AM5</f>
        <v>1864108.1996531547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376572.92604269518</v>
      </c>
      <c r="AZ5" s="57">
        <f t="shared" ref="AZ5:AZ68" si="7">SUM(AP5:AU5)</f>
        <v>47333377.318169817</v>
      </c>
      <c r="BA5" s="58">
        <f t="shared" ref="BA5:BA68" si="8">SUM(AX5:AZ5)</f>
        <v>47709950.244212516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90750.281157425765</v>
      </c>
      <c r="I6" s="52">
        <f>'Temp Relocation Housing Costs'!I6+'Temp Relocation Living Costs'!I6</f>
        <v>104173.64004075373</v>
      </c>
      <c r="J6" s="52">
        <f>'Temp Relocation Housing Costs'!J6+'Temp Relocation Living Costs'!J6</f>
        <v>71758.968391741684</v>
      </c>
      <c r="K6" s="52">
        <f>'Temp Relocation Housing Costs'!K6+'Temp Relocation Living Costs'!K6</f>
        <v>64740.079050882858</v>
      </c>
      <c r="L6" s="52">
        <f>'Temp Relocation Housing Costs'!L6+'Temp Relocation Living Costs'!L6</f>
        <v>53324.744781555288</v>
      </c>
      <c r="M6" s="52">
        <f>'Temp Relocation Housing Costs'!M6+'Temp Relocation Living Costs'!M6</f>
        <v>22647.723648408253</v>
      </c>
      <c r="N6" s="53">
        <f>'Temp Relocation Housing Costs'!N6+'Temp Relocation Living Costs'!N6</f>
        <v>9040050.1295971461</v>
      </c>
      <c r="O6" s="53">
        <f>'Temp Relocation Housing Costs'!O6+'Temp Relocation Living Costs'!O6</f>
        <v>17397407.058026265</v>
      </c>
      <c r="P6" s="53">
        <f>'Temp Relocation Housing Costs'!P6+'Temp Relocation Living Costs'!P6</f>
        <v>13897724.127377503</v>
      </c>
      <c r="Q6" s="53">
        <f>'Temp Relocation Housing Costs'!Q6+'Temp Relocation Living Costs'!Q6</f>
        <v>5679769.7864424894</v>
      </c>
      <c r="R6" s="53">
        <f>'Temp Relocation Housing Costs'!R6+'Temp Relocation Living Costs'!R6</f>
        <v>3649059.0898530167</v>
      </c>
      <c r="S6" s="53">
        <f>'Temp Relocation Housing Costs'!S6+'Temp Relocation Living Costs'!S6</f>
        <v>2066404.8103058508</v>
      </c>
      <c r="U6" s="68">
        <v>2025</v>
      </c>
      <c r="V6" s="55">
        <f t="shared" si="0"/>
        <v>0</v>
      </c>
      <c r="W6" s="56">
        <f t="shared" si="1"/>
        <v>407395.43707076757</v>
      </c>
      <c r="X6" s="57">
        <f t="shared" si="2"/>
        <v>51730415.00160227</v>
      </c>
      <c r="Y6" s="58">
        <f t="shared" si="3"/>
        <v>52137810.438673034</v>
      </c>
      <c r="Z6" s="96">
        <f t="shared" si="4"/>
        <v>44325602.151861213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84486.303925051834</v>
      </c>
      <c r="AK6" s="52">
        <f>'Temp Relocation Housing Costs'!AC6+'Temp Relocation Living Costs'!AC6</f>
        <v>95130.53209933285</v>
      </c>
      <c r="AL6" s="52">
        <f>'Temp Relocation Housing Costs'!AD6+'Temp Relocation Living Costs'!AD6</f>
        <v>64841.528702245239</v>
      </c>
      <c r="AM6" s="52">
        <f>'Temp Relocation Housing Costs'!AE6+'Temp Relocation Living Costs'!AE6</f>
        <v>64573.491003533978</v>
      </c>
      <c r="AN6" s="52">
        <f>'Temp Relocation Housing Costs'!AF6+'Temp Relocation Living Costs'!AF6</f>
        <v>52235.48118818576</v>
      </c>
      <c r="AO6" s="52">
        <f>'Temp Relocation Housing Costs'!AG6+'Temp Relocation Living Costs'!AG6</f>
        <v>20714.378267447562</v>
      </c>
      <c r="AP6" s="53">
        <f>'Temp Relocation Housing Costs'!AH6+'Temp Relocation Living Costs'!AH6</f>
        <v>8416066.7383712344</v>
      </c>
      <c r="AQ6" s="53">
        <f>'Temp Relocation Housing Costs'!AI6+'Temp Relocation Living Costs'!AI6</f>
        <v>15887172.512463477</v>
      </c>
      <c r="AR6" s="53">
        <f>'Temp Relocation Housing Costs'!AJ6+'Temp Relocation Living Costs'!AJ6</f>
        <v>12558007.704092672</v>
      </c>
      <c r="AS6" s="53">
        <f>'Temp Relocation Housing Costs'!AK6+'Temp Relocation Living Costs'!AK6</f>
        <v>5665154.7014443539</v>
      </c>
      <c r="AT6" s="53">
        <f>'Temp Relocation Housing Costs'!AL6+'Temp Relocation Living Costs'!AL6</f>
        <v>3574519.8260850646</v>
      </c>
      <c r="AU6" s="53">
        <f>'Temp Relocation Housing Costs'!AM6+'Temp Relocation Living Costs'!AM6</f>
        <v>1890004.1151534016</v>
      </c>
      <c r="AW6" s="68">
        <v>2025</v>
      </c>
      <c r="AX6" s="55">
        <f t="shared" si="5"/>
        <v>0</v>
      </c>
      <c r="AY6" s="56">
        <f t="shared" si="6"/>
        <v>381981.71518579725</v>
      </c>
      <c r="AZ6" s="57">
        <f t="shared" si="7"/>
        <v>47990925.597610205</v>
      </c>
      <c r="BA6" s="58">
        <f t="shared" si="8"/>
        <v>48372907.312796004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92053.744846692905</v>
      </c>
      <c r="I7" s="52">
        <f>'Temp Relocation Housing Costs'!I7+'Temp Relocation Living Costs'!I7</f>
        <v>105669.90600753746</v>
      </c>
      <c r="J7" s="52">
        <f>'Temp Relocation Housing Costs'!J7+'Temp Relocation Living Costs'!J7</f>
        <v>72789.656214247138</v>
      </c>
      <c r="K7" s="52">
        <f>'Temp Relocation Housing Costs'!K7+'Temp Relocation Living Costs'!K7</f>
        <v>65669.953219941628</v>
      </c>
      <c r="L7" s="52">
        <f>'Temp Relocation Housing Costs'!L7+'Temp Relocation Living Costs'!L7</f>
        <v>54090.658315659093</v>
      </c>
      <c r="M7" s="52">
        <f>'Temp Relocation Housing Costs'!M7+'Temp Relocation Living Costs'!M7</f>
        <v>22973.017245780673</v>
      </c>
      <c r="N7" s="53">
        <f>'Temp Relocation Housing Costs'!N7+'Temp Relocation Living Costs'!N7</f>
        <v>9165633.1694215536</v>
      </c>
      <c r="O7" s="53">
        <f>'Temp Relocation Housing Costs'!O7+'Temp Relocation Living Costs'!O7</f>
        <v>17639089.264660981</v>
      </c>
      <c r="P7" s="53">
        <f>'Temp Relocation Housing Costs'!P7+'Temp Relocation Living Costs'!P7</f>
        <v>14090789.256169531</v>
      </c>
      <c r="Q7" s="53">
        <f>'Temp Relocation Housing Costs'!Q7+'Temp Relocation Living Costs'!Q7</f>
        <v>5758672.3085589297</v>
      </c>
      <c r="R7" s="53">
        <f>'Temp Relocation Housing Costs'!R7+'Temp Relocation Living Costs'!R7</f>
        <v>3699751.2792140339</v>
      </c>
      <c r="S7" s="53">
        <f>'Temp Relocation Housing Costs'!S7+'Temp Relocation Living Costs'!S7</f>
        <v>2095111.0004116294</v>
      </c>
      <c r="U7" s="68">
        <v>2026</v>
      </c>
      <c r="V7" s="55">
        <f t="shared" si="0"/>
        <v>0</v>
      </c>
      <c r="W7" s="56">
        <f t="shared" si="1"/>
        <v>413246.93584985891</v>
      </c>
      <c r="X7" s="57">
        <f t="shared" si="2"/>
        <v>52449046.278436653</v>
      </c>
      <c r="Y7" s="58">
        <f t="shared" si="3"/>
        <v>52862293.214286514</v>
      </c>
      <c r="Z7" s="96">
        <f t="shared" si="4"/>
        <v>42574393.816713735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85699.79690823784</v>
      </c>
      <c r="AK7" s="52">
        <f>'Temp Relocation Housing Costs'!AC7+'Temp Relocation Living Costs'!AC7</f>
        <v>96496.910172774195</v>
      </c>
      <c r="AL7" s="52">
        <f>'Temp Relocation Housing Costs'!AD7+'Temp Relocation Living Costs'!AD7</f>
        <v>65772.860012099089</v>
      </c>
      <c r="AM7" s="52">
        <f>'Temp Relocation Housing Costs'!AE7+'Temp Relocation Living Costs'!AE7</f>
        <v>65500.972436526084</v>
      </c>
      <c r="AN7" s="52">
        <f>'Temp Relocation Housing Costs'!AF7+'Temp Relocation Living Costs'!AF7</f>
        <v>52985.749420436048</v>
      </c>
      <c r="AO7" s="52">
        <f>'Temp Relocation Housing Costs'!AG7+'Temp Relocation Living Costs'!AG7</f>
        <v>21011.902854402008</v>
      </c>
      <c r="AP7" s="53">
        <f>'Temp Relocation Housing Costs'!AH7+'Temp Relocation Living Costs'!AH7</f>
        <v>8532981.4931809884</v>
      </c>
      <c r="AQ7" s="53">
        <f>'Temp Relocation Housing Costs'!AI7+'Temp Relocation Living Costs'!AI7</f>
        <v>16107874.764080172</v>
      </c>
      <c r="AR7" s="53">
        <f>'Temp Relocation Housing Costs'!AJ7+'Temp Relocation Living Costs'!AJ7</f>
        <v>12732461.690410173</v>
      </c>
      <c r="AS7" s="53">
        <f>'Temp Relocation Housing Costs'!AK7+'Temp Relocation Living Costs'!AK7</f>
        <v>5743854.1929608481</v>
      </c>
      <c r="AT7" s="53">
        <f>'Temp Relocation Housing Costs'!AL7+'Temp Relocation Living Costs'!AL7</f>
        <v>3624176.5270144846</v>
      </c>
      <c r="AU7" s="53">
        <f>'Temp Relocation Housing Costs'!AM7+'Temp Relocation Living Costs'!AM7</f>
        <v>1916259.7728830543</v>
      </c>
      <c r="AW7" s="68">
        <v>2026</v>
      </c>
      <c r="AX7" s="55">
        <f t="shared" si="5"/>
        <v>0</v>
      </c>
      <c r="AY7" s="56">
        <f t="shared" si="6"/>
        <v>387468.19180447527</v>
      </c>
      <c r="AZ7" s="57">
        <f t="shared" si="7"/>
        <v>48657608.440529726</v>
      </c>
      <c r="BA7" s="58">
        <f t="shared" si="8"/>
        <v>49045076.632334203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93375.930434862996</v>
      </c>
      <c r="I8" s="52">
        <f>'Temp Relocation Housing Costs'!I8+'Temp Relocation Living Costs'!I8</f>
        <v>107187.66312930509</v>
      </c>
      <c r="J8" s="52">
        <f>'Temp Relocation Housing Costs'!J8+'Temp Relocation Living Costs'!J8</f>
        <v>73835.148003577517</v>
      </c>
      <c r="K8" s="52">
        <f>'Temp Relocation Housing Costs'!K8+'Temp Relocation Living Costs'!K8</f>
        <v>66613.183349990257</v>
      </c>
      <c r="L8" s="52">
        <f>'Temp Relocation Housing Costs'!L8+'Temp Relocation Living Costs'!L8</f>
        <v>54867.572812714054</v>
      </c>
      <c r="M8" s="52">
        <f>'Temp Relocation Housing Costs'!M8+'Temp Relocation Living Costs'!M8</f>
        <v>23302.983097465894</v>
      </c>
      <c r="N8" s="53">
        <f>'Temp Relocation Housing Costs'!N8+'Temp Relocation Living Costs'!N8</f>
        <v>9292960.7902676854</v>
      </c>
      <c r="O8" s="53">
        <f>'Temp Relocation Housing Costs'!O8+'Temp Relocation Living Costs'!O8</f>
        <v>17884128.884777434</v>
      </c>
      <c r="P8" s="53">
        <f>'Temp Relocation Housing Costs'!P8+'Temp Relocation Living Costs'!P8</f>
        <v>14286536.417185962</v>
      </c>
      <c r="Q8" s="53">
        <f>'Temp Relocation Housing Costs'!Q8+'Temp Relocation Living Costs'!Q8</f>
        <v>5838670.932846834</v>
      </c>
      <c r="R8" s="53">
        <f>'Temp Relocation Housing Costs'!R8+'Temp Relocation Living Costs'!R8</f>
        <v>3751147.6769747883</v>
      </c>
      <c r="S8" s="53">
        <f>'Temp Relocation Housing Costs'!S8+'Temp Relocation Living Costs'!S8</f>
        <v>2124215.9726661318</v>
      </c>
      <c r="U8" s="68">
        <v>2027</v>
      </c>
      <c r="V8" s="55">
        <f t="shared" si="0"/>
        <v>0</v>
      </c>
      <c r="W8" s="56">
        <f t="shared" si="1"/>
        <v>419182.48082791577</v>
      </c>
      <c r="X8" s="57">
        <f t="shared" si="2"/>
        <v>53177660.674718834</v>
      </c>
      <c r="Y8" s="58">
        <f t="shared" si="3"/>
        <v>53596843.155546747</v>
      </c>
      <c r="Z8" s="96">
        <f t="shared" si="4"/>
        <v>40892371.990516871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86930.71952382382</v>
      </c>
      <c r="AK8" s="52">
        <f>'Temp Relocation Housing Costs'!AC8+'Temp Relocation Living Costs'!AC8</f>
        <v>97882.913796481895</v>
      </c>
      <c r="AL8" s="52">
        <f>'Temp Relocation Housing Costs'!AD8+'Temp Relocation Living Costs'!AD8</f>
        <v>66717.568212135418</v>
      </c>
      <c r="AM8" s="52">
        <f>'Temp Relocation Housing Costs'!AE8+'Temp Relocation Living Costs'!AE8</f>
        <v>66441.77546318114</v>
      </c>
      <c r="AN8" s="52">
        <f>'Temp Relocation Housing Costs'!AF8+'Temp Relocation Living Costs'!AF8</f>
        <v>53746.793899167074</v>
      </c>
      <c r="AO8" s="52">
        <f>'Temp Relocation Housing Costs'!AG8+'Temp Relocation Living Costs'!AG8</f>
        <v>21313.700844048028</v>
      </c>
      <c r="AP8" s="53">
        <f>'Temp Relocation Housing Costs'!AH8+'Temp Relocation Living Costs'!AH8</f>
        <v>8651520.4104786534</v>
      </c>
      <c r="AQ8" s="53">
        <f>'Temp Relocation Housing Costs'!AI8+'Temp Relocation Living Costs'!AI8</f>
        <v>16331642.978745386</v>
      </c>
      <c r="AR8" s="53">
        <f>'Temp Relocation Housing Costs'!AJ8+'Temp Relocation Living Costs'!AJ8</f>
        <v>12909339.165712487</v>
      </c>
      <c r="AS8" s="53">
        <f>'Temp Relocation Housing Costs'!AK8+'Temp Relocation Living Costs'!AK8</f>
        <v>5823646.9661777299</v>
      </c>
      <c r="AT8" s="53">
        <f>'Temp Relocation Housing Costs'!AL8+'Temp Relocation Living Costs'!AL8</f>
        <v>3674523.0514914487</v>
      </c>
      <c r="AU8" s="53">
        <f>'Temp Relocation Housing Costs'!AM8+'Temp Relocation Living Costs'!AM8</f>
        <v>1942880.170327974</v>
      </c>
      <c r="AW8" s="68">
        <v>2027</v>
      </c>
      <c r="AX8" s="55">
        <f t="shared" si="5"/>
        <v>0</v>
      </c>
      <c r="AY8" s="56">
        <f t="shared" si="6"/>
        <v>393033.47173883743</v>
      </c>
      <c r="AZ8" s="57">
        <f t="shared" si="7"/>
        <v>49333552.742933683</v>
      </c>
      <c r="BA8" s="58">
        <f t="shared" si="8"/>
        <v>49726586.214672521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94717.10682815974</v>
      </c>
      <c r="I9" s="52">
        <f>'Temp Relocation Housing Costs'!I9+'Temp Relocation Living Costs'!I9</f>
        <v>108727.22008763658</v>
      </c>
      <c r="J9" s="52">
        <f>'Temp Relocation Housing Costs'!J9+'Temp Relocation Living Costs'!J9</f>
        <v>74895.656391946904</v>
      </c>
      <c r="K9" s="52">
        <f>'Temp Relocation Housing Costs'!K9+'Temp Relocation Living Costs'!K9</f>
        <v>67569.961275257359</v>
      </c>
      <c r="L9" s="52">
        <f>'Temp Relocation Housing Costs'!L9+'Temp Relocation Living Costs'!L9</f>
        <v>55655.646281660476</v>
      </c>
      <c r="M9" s="52">
        <f>'Temp Relocation Housing Costs'!M9+'Temp Relocation Living Costs'!M9</f>
        <v>23637.688311948503</v>
      </c>
      <c r="N9" s="53">
        <f>'Temp Relocation Housing Costs'!N9+'Temp Relocation Living Costs'!N9</f>
        <v>9422057.2275971584</v>
      </c>
      <c r="O9" s="53">
        <f>'Temp Relocation Housing Costs'!O9+'Temp Relocation Living Costs'!O9</f>
        <v>18132572.559067313</v>
      </c>
      <c r="P9" s="53">
        <f>'Temp Relocation Housing Costs'!P9+'Temp Relocation Living Costs'!P9</f>
        <v>14485002.868821915</v>
      </c>
      <c r="Q9" s="53">
        <f>'Temp Relocation Housing Costs'!Q9+'Temp Relocation Living Costs'!Q9</f>
        <v>5919780.8861955078</v>
      </c>
      <c r="R9" s="53">
        <f>'Temp Relocation Housing Costs'!R9+'Temp Relocation Living Costs'!R9</f>
        <v>3803258.0658942512</v>
      </c>
      <c r="S9" s="53">
        <f>'Temp Relocation Housing Costs'!S9+'Temp Relocation Living Costs'!S9</f>
        <v>2153725.2668920099</v>
      </c>
      <c r="U9" s="68">
        <v>2028</v>
      </c>
      <c r="V9" s="55">
        <f t="shared" si="0"/>
        <v>0</v>
      </c>
      <c r="W9" s="56">
        <f t="shared" si="1"/>
        <v>425203.27917660953</v>
      </c>
      <c r="X9" s="57">
        <f t="shared" si="2"/>
        <v>53916396.874468163</v>
      </c>
      <c r="Y9" s="58">
        <f t="shared" si="3"/>
        <v>54341600.15364477</v>
      </c>
      <c r="Z9" s="96">
        <f t="shared" si="4"/>
        <v>39276803.259083286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88179.322116961892</v>
      </c>
      <c r="AK9" s="52">
        <f>'Temp Relocation Housing Costs'!AC9+'Temp Relocation Living Costs'!AC9</f>
        <v>99288.824855997591</v>
      </c>
      <c r="AL9" s="52">
        <f>'Temp Relocation Housing Costs'!AD9+'Temp Relocation Living Costs'!AD9</f>
        <v>67675.845437192911</v>
      </c>
      <c r="AM9" s="52">
        <f>'Temp Relocation Housing Costs'!AE9+'Temp Relocation Living Costs'!AE9</f>
        <v>67396.091424103215</v>
      </c>
      <c r="AN9" s="52">
        <f>'Temp Relocation Housing Costs'!AF9+'Temp Relocation Living Costs'!AF9</f>
        <v>54518.769405673353</v>
      </c>
      <c r="AO9" s="52">
        <f>'Temp Relocation Housing Costs'!AG9+'Temp Relocation Living Costs'!AG9</f>
        <v>21619.83361608789</v>
      </c>
      <c r="AP9" s="53">
        <f>'Temp Relocation Housing Costs'!AH9+'Temp Relocation Living Costs'!AH9</f>
        <v>8771706.0528893806</v>
      </c>
      <c r="AQ9" s="53">
        <f>'Temp Relocation Housing Costs'!AI9+'Temp Relocation Living Costs'!AI9</f>
        <v>16558519.74836449</v>
      </c>
      <c r="AR9" s="53">
        <f>'Temp Relocation Housing Costs'!AJ9+'Temp Relocation Living Costs'!AJ9</f>
        <v>13088673.796750277</v>
      </c>
      <c r="AS9" s="53">
        <f>'Temp Relocation Housing Costs'!AK9+'Temp Relocation Living Costs'!AK9</f>
        <v>5904548.2088027373</v>
      </c>
      <c r="AT9" s="53">
        <f>'Temp Relocation Housing Costs'!AL9+'Temp Relocation Living Costs'!AL9</f>
        <v>3725568.9824426854</v>
      </c>
      <c r="AU9" s="53">
        <f>'Temp Relocation Housing Costs'!AM9+'Temp Relocation Living Costs'!AM9</f>
        <v>1969870.3743983603</v>
      </c>
      <c r="AW9" s="68">
        <v>2028</v>
      </c>
      <c r="AX9" s="55">
        <f t="shared" si="5"/>
        <v>0</v>
      </c>
      <c r="AY9" s="56">
        <f t="shared" si="6"/>
        <v>398678.68685601687</v>
      </c>
      <c r="AZ9" s="57">
        <f t="shared" si="7"/>
        <v>50018887.163647927</v>
      </c>
      <c r="BA9" s="58">
        <f t="shared" si="8"/>
        <v>50417565.850503944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96077.546795158574</v>
      </c>
      <c r="I10" s="52">
        <f>'Temp Relocation Housing Costs'!I10+'Temp Relocation Living Costs'!I10</f>
        <v>110288.88999776442</v>
      </c>
      <c r="J10" s="52">
        <f>'Temp Relocation Housing Costs'!J10+'Temp Relocation Living Costs'!J10</f>
        <v>75971.397065646684</v>
      </c>
      <c r="K10" s="52">
        <f>'Temp Relocation Housing Costs'!K10+'Temp Relocation Living Costs'!K10</f>
        <v>68540.481585323418</v>
      </c>
      <c r="L10" s="52">
        <f>'Temp Relocation Housing Costs'!L10+'Temp Relocation Living Costs'!L10</f>
        <v>56455.039000951307</v>
      </c>
      <c r="M10" s="52">
        <f>'Temp Relocation Housing Costs'!M10+'Temp Relocation Living Costs'!M10</f>
        <v>23977.200961605111</v>
      </c>
      <c r="N10" s="53">
        <f>'Temp Relocation Housing Costs'!N10+'Temp Relocation Living Costs'!N10</f>
        <v>9552947.053547034</v>
      </c>
      <c r="O10" s="53">
        <f>'Temp Relocation Housing Costs'!O10+'Temp Relocation Living Costs'!O10</f>
        <v>18384467.576147906</v>
      </c>
      <c r="P10" s="53">
        <f>'Temp Relocation Housing Costs'!P10+'Temp Relocation Living Costs'!P10</f>
        <v>14686226.387060633</v>
      </c>
      <c r="Q10" s="53">
        <f>'Temp Relocation Housing Costs'!Q10+'Temp Relocation Living Costs'!Q10</f>
        <v>6002017.6070239544</v>
      </c>
      <c r="R10" s="53">
        <f>'Temp Relocation Housing Costs'!R10+'Temp Relocation Living Costs'!R10</f>
        <v>3856092.3646320361</v>
      </c>
      <c r="S10" s="53">
        <f>'Temp Relocation Housing Costs'!S10+'Temp Relocation Living Costs'!S10</f>
        <v>2183644.4998703105</v>
      </c>
      <c r="U10" s="68">
        <v>2029</v>
      </c>
      <c r="V10" s="55">
        <f t="shared" si="0"/>
        <v>0</v>
      </c>
      <c r="W10" s="56">
        <f t="shared" si="1"/>
        <v>431310.55540644954</v>
      </c>
      <c r="X10" s="57">
        <f t="shared" si="2"/>
        <v>54665395.488281868</v>
      </c>
      <c r="Y10" s="58">
        <f t="shared" si="3"/>
        <v>55096706.04368832</v>
      </c>
      <c r="Z10" s="96">
        <f t="shared" si="4"/>
        <v>37725062.199804731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89445.858628559785</v>
      </c>
      <c r="AK10" s="52">
        <f>'Temp Relocation Housing Costs'!AC10+'Temp Relocation Living Costs'!AC10</f>
        <v>100714.92928563891</v>
      </c>
      <c r="AL10" s="52">
        <f>'Temp Relocation Housing Costs'!AD10+'Temp Relocation Living Costs'!AD10</f>
        <v>68647.88658177972</v>
      </c>
      <c r="AM10" s="52">
        <f>'Temp Relocation Housing Costs'!AE10+'Temp Relocation Living Costs'!AE10</f>
        <v>68364.114408158319</v>
      </c>
      <c r="AN10" s="52">
        <f>'Temp Relocation Housing Costs'!AF10+'Temp Relocation Living Costs'!AF10</f>
        <v>55301.832944402791</v>
      </c>
      <c r="AO10" s="52">
        <f>'Temp Relocation Housing Costs'!AG10+'Temp Relocation Living Costs'!AG10</f>
        <v>21930.363431832295</v>
      </c>
      <c r="AP10" s="53">
        <f>'Temp Relocation Housing Costs'!AH10+'Temp Relocation Living Costs'!AH10</f>
        <v>8893561.2964749672</v>
      </c>
      <c r="AQ10" s="53">
        <f>'Temp Relocation Housing Costs'!AI10+'Temp Relocation Living Costs'!AI10</f>
        <v>16788548.2565233</v>
      </c>
      <c r="AR10" s="53">
        <f>'Temp Relocation Housing Costs'!AJ10+'Temp Relocation Living Costs'!AJ10</f>
        <v>13270499.71796773</v>
      </c>
      <c r="AS10" s="53">
        <f>'Temp Relocation Housing Costs'!AK10+'Temp Relocation Living Costs'!AK10</f>
        <v>5986573.3195290044</v>
      </c>
      <c r="AT10" s="53">
        <f>'Temp Relocation Housing Costs'!AL10+'Temp Relocation Living Costs'!AL10</f>
        <v>3777324.0359195322</v>
      </c>
      <c r="AU10" s="53">
        <f>'Temp Relocation Housing Costs'!AM10+'Temp Relocation Living Costs'!AM10</f>
        <v>1997235.5223931775</v>
      </c>
      <c r="AW10" s="68">
        <v>2029</v>
      </c>
      <c r="AX10" s="55">
        <f t="shared" si="5"/>
        <v>0</v>
      </c>
      <c r="AY10" s="56">
        <f t="shared" si="6"/>
        <v>404404.98528037185</v>
      </c>
      <c r="AZ10" s="57">
        <f t="shared" si="7"/>
        <v>50713742.148807704</v>
      </c>
      <c r="BA10" s="58">
        <f t="shared" si="8"/>
        <v>51118147.134088077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109490.11661764556</v>
      </c>
      <c r="I11" s="52">
        <f>'Temp Relocation Housing Costs'!I11+'Temp Relocation Living Costs'!I11</f>
        <v>125685.38467402256</v>
      </c>
      <c r="J11" s="52">
        <f>'Temp Relocation Housing Costs'!J11+'Temp Relocation Living Costs'!J11</f>
        <v>86577.118190347741</v>
      </c>
      <c r="K11" s="52">
        <f>'Temp Relocation Housing Costs'!K11+'Temp Relocation Living Costs'!K11</f>
        <v>78108.835749174294</v>
      </c>
      <c r="L11" s="52">
        <f>'Temp Relocation Housing Costs'!L11+'Temp Relocation Living Costs'!L11</f>
        <v>64336.247230027788</v>
      </c>
      <c r="M11" s="52">
        <f>'Temp Relocation Housing Costs'!M11+'Temp Relocation Living Costs'!M11</f>
        <v>27324.454224961075</v>
      </c>
      <c r="N11" s="53">
        <f>'Temp Relocation Housing Costs'!N11+'Temp Relocation Living Costs'!N11</f>
        <v>10881494.203215247</v>
      </c>
      <c r="O11" s="53">
        <f>'Temp Relocation Housing Costs'!O11+'Temp Relocation Living Costs'!O11</f>
        <v>20941231.667851932</v>
      </c>
      <c r="P11" s="53">
        <f>'Temp Relocation Housing Costs'!P11+'Temp Relocation Living Costs'!P11</f>
        <v>16728668.797402143</v>
      </c>
      <c r="Q11" s="53">
        <f>'Temp Relocation Housing Costs'!Q11+'Temp Relocation Living Costs'!Q11</f>
        <v>6836730.0093196742</v>
      </c>
      <c r="R11" s="53">
        <f>'Temp Relocation Housing Costs'!R11+'Temp Relocation Living Costs'!R11</f>
        <v>4392366.7196738189</v>
      </c>
      <c r="S11" s="53">
        <f>'Temp Relocation Housing Costs'!S11+'Temp Relocation Living Costs'!S11</f>
        <v>2487328.2385040536</v>
      </c>
      <c r="U11" s="68">
        <v>2030</v>
      </c>
      <c r="V11" s="55">
        <f t="shared" si="0"/>
        <v>0</v>
      </c>
      <c r="W11" s="56">
        <f t="shared" si="1"/>
        <v>491522.15668617899</v>
      </c>
      <c r="X11" s="57">
        <f t="shared" si="2"/>
        <v>62267819.635966875</v>
      </c>
      <c r="Y11" s="58">
        <f t="shared" si="3"/>
        <v>62759341.792653054</v>
      </c>
      <c r="Z11" s="96">
        <f t="shared" si="4"/>
        <v>40708333.872717798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101932.63482347727</v>
      </c>
      <c r="AK11" s="52">
        <f>'Temp Relocation Housing Costs'!AC11+'Temp Relocation Living Costs'!AC11</f>
        <v>114774.88466824805</v>
      </c>
      <c r="AL11" s="52">
        <f>'Temp Relocation Housing Costs'!AD11+'Temp Relocation Living Costs'!AD11</f>
        <v>78231.234644437398</v>
      </c>
      <c r="AM11" s="52">
        <f>'Temp Relocation Housing Costs'!AE11+'Temp Relocation Living Costs'!AE11</f>
        <v>77907.847449207577</v>
      </c>
      <c r="AN11" s="52">
        <f>'Temp Relocation Housing Costs'!AF11+'Temp Relocation Living Costs'!AF11</f>
        <v>63022.051876092788</v>
      </c>
      <c r="AO11" s="52">
        <f>'Temp Relocation Housing Costs'!AG11+'Temp Relocation Living Costs'!AG11</f>
        <v>24991.875102078102</v>
      </c>
      <c r="AP11" s="53">
        <f>'Temp Relocation Housing Costs'!AH11+'Temp Relocation Living Costs'!AH11</f>
        <v>10130406.371047447</v>
      </c>
      <c r="AQ11" s="53">
        <f>'Temp Relocation Housing Costs'!AI11+'Temp Relocation Living Costs'!AI11</f>
        <v>19123364.707221571</v>
      </c>
      <c r="AR11" s="53">
        <f>'Temp Relocation Housing Costs'!AJ11+'Temp Relocation Living Costs'!AJ11</f>
        <v>15116054.233883588</v>
      </c>
      <c r="AS11" s="53">
        <f>'Temp Relocation Housing Costs'!AK11+'Temp Relocation Living Costs'!AK11</f>
        <v>6819137.8543640273</v>
      </c>
      <c r="AT11" s="53">
        <f>'Temp Relocation Housing Costs'!AL11+'Temp Relocation Living Costs'!AL11</f>
        <v>4302643.9244486736</v>
      </c>
      <c r="AU11" s="53">
        <f>'Temp Relocation Housing Costs'!AM11+'Temp Relocation Living Costs'!AM11</f>
        <v>2274994.997623005</v>
      </c>
      <c r="AW11" s="68">
        <v>2030</v>
      </c>
      <c r="AX11" s="55">
        <f t="shared" si="5"/>
        <v>0</v>
      </c>
      <c r="AY11" s="56">
        <f t="shared" si="6"/>
        <v>460860.52856354113</v>
      </c>
      <c r="AZ11" s="57">
        <f t="shared" si="7"/>
        <v>57766602.08858832</v>
      </c>
      <c r="BA11" s="58">
        <f t="shared" si="8"/>
        <v>58227462.617151864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111062.74415691629</v>
      </c>
      <c r="I12" s="52">
        <f>'Temp Relocation Housing Costs'!I12+'Temp Relocation Living Costs'!I12</f>
        <v>127490.62795376482</v>
      </c>
      <c r="J12" s="52">
        <f>'Temp Relocation Housing Costs'!J12+'Temp Relocation Living Costs'!J12</f>
        <v>87820.641939731475</v>
      </c>
      <c r="K12" s="52">
        <f>'Temp Relocation Housing Costs'!K12+'Temp Relocation Living Costs'!K12</f>
        <v>79230.727934096183</v>
      </c>
      <c r="L12" s="52">
        <f>'Temp Relocation Housing Costs'!L12+'Temp Relocation Living Costs'!L12</f>
        <v>65260.321085210497</v>
      </c>
      <c r="M12" s="52">
        <f>'Temp Relocation Housing Costs'!M12+'Temp Relocation Living Costs'!M12</f>
        <v>27716.920600348887</v>
      </c>
      <c r="N12" s="53">
        <f>'Temp Relocation Housing Costs'!N12+'Temp Relocation Living Costs'!N12</f>
        <v>11032658.311851926</v>
      </c>
      <c r="O12" s="53">
        <f>'Temp Relocation Housing Costs'!O12+'Temp Relocation Living Costs'!O12</f>
        <v>21232144.162010111</v>
      </c>
      <c r="P12" s="53">
        <f>'Temp Relocation Housing Costs'!P12+'Temp Relocation Living Costs'!P12</f>
        <v>16961060.990993563</v>
      </c>
      <c r="Q12" s="53">
        <f>'Temp Relocation Housing Costs'!Q12+'Temp Relocation Living Costs'!Q12</f>
        <v>6931704.8517951751</v>
      </c>
      <c r="R12" s="53">
        <f>'Temp Relocation Housing Costs'!R12+'Temp Relocation Living Costs'!R12</f>
        <v>4453384.8287299005</v>
      </c>
      <c r="S12" s="53">
        <f>'Temp Relocation Housing Costs'!S12+'Temp Relocation Living Costs'!S12</f>
        <v>2521881.8346406207</v>
      </c>
      <c r="U12" s="68">
        <v>2031</v>
      </c>
      <c r="V12" s="55">
        <f t="shared" si="0"/>
        <v>0</v>
      </c>
      <c r="W12" s="56">
        <f t="shared" si="1"/>
        <v>498581.98367006815</v>
      </c>
      <c r="X12" s="57">
        <f t="shared" si="2"/>
        <v>63132834.98002129</v>
      </c>
      <c r="Y12" s="58">
        <f t="shared" si="3"/>
        <v>63631416.963691361</v>
      </c>
      <c r="Z12" s="96">
        <f t="shared" si="4"/>
        <v>39100036.284086414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103396.71280262149</v>
      </c>
      <c r="AK12" s="52">
        <f>'Temp Relocation Housing Costs'!AC12+'Temp Relocation Living Costs'!AC12</f>
        <v>116423.41834436268</v>
      </c>
      <c r="AL12" s="52">
        <f>'Temp Relocation Housing Costs'!AD12+'Temp Relocation Living Costs'!AD12</f>
        <v>79354.884868161476</v>
      </c>
      <c r="AM12" s="52">
        <f>'Temp Relocation Housing Costs'!AE12+'Temp Relocation Living Costs'!AE12</f>
        <v>79026.852800638357</v>
      </c>
      <c r="AN12" s="52">
        <f>'Temp Relocation Housing Costs'!AF12+'Temp Relocation Living Costs'!AF12</f>
        <v>63927.249691415214</v>
      </c>
      <c r="AO12" s="52">
        <f>'Temp Relocation Housing Costs'!AG12+'Temp Relocation Living Costs'!AG12</f>
        <v>25350.83819626124</v>
      </c>
      <c r="AP12" s="53">
        <f>'Temp Relocation Housing Costs'!AH12+'Temp Relocation Living Costs'!AH12</f>
        <v>10271136.478568364</v>
      </c>
      <c r="AQ12" s="53">
        <f>'Temp Relocation Housing Costs'!AI12+'Temp Relocation Living Costs'!AI12</f>
        <v>19389023.66233521</v>
      </c>
      <c r="AR12" s="53">
        <f>'Temp Relocation Housing Costs'!AJ12+'Temp Relocation Living Costs'!AJ12</f>
        <v>15326044.224384475</v>
      </c>
      <c r="AS12" s="53">
        <f>'Temp Relocation Housing Costs'!AK12+'Temp Relocation Living Costs'!AK12</f>
        <v>6913868.3092238931</v>
      </c>
      <c r="AT12" s="53">
        <f>'Temp Relocation Housing Costs'!AL12+'Temp Relocation Living Costs'!AL12</f>
        <v>4362415.6176990476</v>
      </c>
      <c r="AU12" s="53">
        <f>'Temp Relocation Housing Costs'!AM12+'Temp Relocation Living Costs'!AM12</f>
        <v>2306598.8917708294</v>
      </c>
      <c r="AW12" s="68">
        <v>2031</v>
      </c>
      <c r="AX12" s="55">
        <f t="shared" si="5"/>
        <v>0</v>
      </c>
      <c r="AY12" s="56">
        <f t="shared" si="6"/>
        <v>467479.95670346048</v>
      </c>
      <c r="AZ12" s="57">
        <f t="shared" si="7"/>
        <v>58569087.183981821</v>
      </c>
      <c r="BA12" s="58">
        <f t="shared" si="8"/>
        <v>59036567.140685283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112657.95964707858</v>
      </c>
      <c r="I13" s="52">
        <f>'Temp Relocation Housing Costs'!I13+'Temp Relocation Living Costs'!I13</f>
        <v>129321.80028888222</v>
      </c>
      <c r="J13" s="52">
        <f>'Temp Relocation Housing Costs'!J13+'Temp Relocation Living Costs'!J13</f>
        <v>89082.026659168303</v>
      </c>
      <c r="K13" s="52">
        <f>'Temp Relocation Housing Costs'!K13+'Temp Relocation Living Costs'!K13</f>
        <v>80368.734071588493</v>
      </c>
      <c r="L13" s="52">
        <f>'Temp Relocation Housing Costs'!L13+'Temp Relocation Living Costs'!L13</f>
        <v>66197.667590362646</v>
      </c>
      <c r="M13" s="52">
        <f>'Temp Relocation Housing Costs'!M13+'Temp Relocation Living Costs'!M13</f>
        <v>28115.024045540253</v>
      </c>
      <c r="N13" s="53">
        <f>'Temp Relocation Housing Costs'!N13+'Temp Relocation Living Costs'!N13</f>
        <v>11185922.369936094</v>
      </c>
      <c r="O13" s="53">
        <f>'Temp Relocation Housing Costs'!O13+'Temp Relocation Living Costs'!O13</f>
        <v>21527097.969525568</v>
      </c>
      <c r="P13" s="53">
        <f>'Temp Relocation Housing Costs'!P13+'Temp Relocation Living Costs'!P13</f>
        <v>17196681.542579044</v>
      </c>
      <c r="Q13" s="53">
        <f>'Temp Relocation Housing Costs'!Q13+'Temp Relocation Living Costs'!Q13</f>
        <v>7027999.0707402667</v>
      </c>
      <c r="R13" s="53">
        <f>'Temp Relocation Housing Costs'!R13+'Temp Relocation Living Costs'!R13</f>
        <v>4515250.592335429</v>
      </c>
      <c r="S13" s="53">
        <f>'Temp Relocation Housing Costs'!S13+'Temp Relocation Living Costs'!S13</f>
        <v>2556915.4442259506</v>
      </c>
      <c r="U13" s="68">
        <v>2032</v>
      </c>
      <c r="V13" s="55">
        <f t="shared" si="0"/>
        <v>0</v>
      </c>
      <c r="W13" s="56">
        <f t="shared" si="1"/>
        <v>505743.21230262052</v>
      </c>
      <c r="X13" s="57">
        <f t="shared" si="2"/>
        <v>64009866.989342362</v>
      </c>
      <c r="Y13" s="58">
        <f t="shared" si="3"/>
        <v>64515610.201644979</v>
      </c>
      <c r="Z13" s="96">
        <f t="shared" si="4"/>
        <v>37555279.092589416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104881.81961451122</v>
      </c>
      <c r="AK13" s="52">
        <f>'Temp Relocation Housing Costs'!AC13+'Temp Relocation Living Costs'!AC13</f>
        <v>118095.63022576709</v>
      </c>
      <c r="AL13" s="52">
        <f>'Temp Relocation Housing Costs'!AD13+'Temp Relocation Living Costs'!AD13</f>
        <v>80494.674295504316</v>
      </c>
      <c r="AM13" s="52">
        <f>'Temp Relocation Housing Costs'!AE13+'Temp Relocation Living Costs'!AE13</f>
        <v>80161.930640496532</v>
      </c>
      <c r="AN13" s="52">
        <f>'Temp Relocation Housing Costs'!AF13+'Temp Relocation Living Costs'!AF13</f>
        <v>64845.449036527185</v>
      </c>
      <c r="AO13" s="52">
        <f>'Temp Relocation Housing Costs'!AG13+'Temp Relocation Living Costs'!AG13</f>
        <v>25714.957146195859</v>
      </c>
      <c r="AP13" s="53">
        <f>'Temp Relocation Housing Costs'!AH13+'Temp Relocation Living Costs'!AH13</f>
        <v>10413821.587935939</v>
      </c>
      <c r="AQ13" s="53">
        <f>'Temp Relocation Housing Costs'!AI13+'Temp Relocation Living Costs'!AI13</f>
        <v>19658373.112375475</v>
      </c>
      <c r="AR13" s="53">
        <f>'Temp Relocation Housing Costs'!AJ13+'Temp Relocation Living Costs'!AJ13</f>
        <v>15538951.36478628</v>
      </c>
      <c r="AS13" s="53">
        <f>'Temp Relocation Housing Costs'!AK13+'Temp Relocation Living Costs'!AK13</f>
        <v>7009914.7455567252</v>
      </c>
      <c r="AT13" s="53">
        <f>'Temp Relocation Housing Costs'!AL13+'Temp Relocation Living Costs'!AL13</f>
        <v>4423017.6504747793</v>
      </c>
      <c r="AU13" s="53">
        <f>'Temp Relocation Housing Costs'!AM13+'Temp Relocation Living Costs'!AM13</f>
        <v>2338641.8225435033</v>
      </c>
      <c r="AW13" s="68">
        <v>2032</v>
      </c>
      <c r="AX13" s="55">
        <f t="shared" si="5"/>
        <v>0</v>
      </c>
      <c r="AY13" s="56">
        <f t="shared" si="6"/>
        <v>474194.4609590022</v>
      </c>
      <c r="AZ13" s="57">
        <f t="shared" si="7"/>
        <v>59382720.283672705</v>
      </c>
      <c r="BA13" s="58">
        <f t="shared" si="8"/>
        <v>59856914.744631708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114276.0875232023</v>
      </c>
      <c r="I14" s="52">
        <f>'Temp Relocation Housing Costs'!I14+'Temp Relocation Living Costs'!I14</f>
        <v>131179.27410336887</v>
      </c>
      <c r="J14" s="52">
        <f>'Temp Relocation Housing Costs'!J14+'Temp Relocation Living Costs'!J14</f>
        <v>90361.528889195877</v>
      </c>
      <c r="K14" s="52">
        <f>'Temp Relocation Housing Costs'!K14+'Temp Relocation Living Costs'!K14</f>
        <v>81523.085609441696</v>
      </c>
      <c r="L14" s="52">
        <f>'Temp Relocation Housing Costs'!L14+'Temp Relocation Living Costs'!L14</f>
        <v>67148.477383100733</v>
      </c>
      <c r="M14" s="52">
        <f>'Temp Relocation Housing Costs'!M14+'Temp Relocation Living Costs'!M14</f>
        <v>28518.845526849633</v>
      </c>
      <c r="N14" s="53">
        <f>'Temp Relocation Housing Costs'!N14+'Temp Relocation Living Costs'!N14</f>
        <v>11341315.549655</v>
      </c>
      <c r="O14" s="53">
        <f>'Temp Relocation Housing Costs'!O14+'Temp Relocation Living Costs'!O14</f>
        <v>21826149.231725954</v>
      </c>
      <c r="P14" s="53">
        <f>'Temp Relocation Housing Costs'!P14+'Temp Relocation Living Costs'!P14</f>
        <v>17435575.300030541</v>
      </c>
      <c r="Q14" s="53">
        <f>'Temp Relocation Housing Costs'!Q14+'Temp Relocation Living Costs'!Q14</f>
        <v>7125630.9947377918</v>
      </c>
      <c r="R14" s="53">
        <f>'Temp Relocation Housing Costs'!R14+'Temp Relocation Living Costs'!R14</f>
        <v>4577975.7859820826</v>
      </c>
      <c r="S14" s="53">
        <f>'Temp Relocation Housing Costs'!S14+'Temp Relocation Living Costs'!S14</f>
        <v>2592435.7355359034</v>
      </c>
      <c r="U14" s="68">
        <v>2033</v>
      </c>
      <c r="V14" s="55">
        <f t="shared" si="0"/>
        <v>0</v>
      </c>
      <c r="W14" s="56">
        <f t="shared" si="1"/>
        <v>513007.29903515906</v>
      </c>
      <c r="X14" s="57">
        <f t="shared" si="2"/>
        <v>64899082.597667269</v>
      </c>
      <c r="Y14" s="58">
        <f t="shared" si="3"/>
        <v>65412089.896702431</v>
      </c>
      <c r="Z14" s="96">
        <f t="shared" si="4"/>
        <v>36071551.950602531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106388.25730030343</v>
      </c>
      <c r="AK14" s="52">
        <f>'Temp Relocation Housing Costs'!AC14+'Temp Relocation Living Costs'!AC14</f>
        <v>119791.86040706406</v>
      </c>
      <c r="AL14" s="52">
        <f>'Temp Relocation Housing Costs'!AD14+'Temp Relocation Living Costs'!AD14</f>
        <v>81650.834736942124</v>
      </c>
      <c r="AM14" s="52">
        <f>'Temp Relocation Housing Costs'!AE14+'Temp Relocation Living Costs'!AE14</f>
        <v>81313.311821015246</v>
      </c>
      <c r="AN14" s="52">
        <f>'Temp Relocation Housing Costs'!AF14+'Temp Relocation Living Costs'!AF14</f>
        <v>65776.836654894039</v>
      </c>
      <c r="AO14" s="52">
        <f>'Temp Relocation Housing Costs'!AG14+'Temp Relocation Living Costs'!AG14</f>
        <v>26084.306006426741</v>
      </c>
      <c r="AP14" s="53">
        <f>'Temp Relocation Housing Costs'!AH14+'Temp Relocation Living Costs'!AH14</f>
        <v>10558488.857746789</v>
      </c>
      <c r="AQ14" s="53">
        <f>'Temp Relocation Housing Costs'!AI14+'Temp Relocation Living Costs'!AI14</f>
        <v>19931464.325152241</v>
      </c>
      <c r="AR14" s="53">
        <f>'Temp Relocation Housing Costs'!AJ14+'Temp Relocation Living Costs'!AJ14</f>
        <v>15754816.179704115</v>
      </c>
      <c r="AS14" s="53">
        <f>'Temp Relocation Housing Costs'!AK14+'Temp Relocation Living Costs'!AK14</f>
        <v>7107295.4447825784</v>
      </c>
      <c r="AT14" s="53">
        <f>'Temp Relocation Housing Costs'!AL14+'Temp Relocation Living Costs'!AL14</f>
        <v>4484461.5577297918</v>
      </c>
      <c r="AU14" s="53">
        <f>'Temp Relocation Housing Costs'!AM14+'Temp Relocation Living Costs'!AM14</f>
        <v>2371129.8889729083</v>
      </c>
      <c r="AW14" s="68">
        <v>2033</v>
      </c>
      <c r="AX14" s="55">
        <f t="shared" si="5"/>
        <v>0</v>
      </c>
      <c r="AY14" s="56">
        <f t="shared" si="6"/>
        <v>481005.40692664566</v>
      </c>
      <c r="AZ14" s="57">
        <f t="shared" si="7"/>
        <v>60207656.254088417</v>
      </c>
      <c r="BA14" s="58">
        <f t="shared" si="8"/>
        <v>60688661.661015064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115917.45688028031</v>
      </c>
      <c r="I15" s="52">
        <f>'Temp Relocation Housing Costs'!I15+'Temp Relocation Living Costs'!I15</f>
        <v>133063.42717041614</v>
      </c>
      <c r="J15" s="52">
        <f>'Temp Relocation Housing Costs'!J15+'Temp Relocation Living Costs'!J15</f>
        <v>91659.408855092785</v>
      </c>
      <c r="K15" s="52">
        <f>'Temp Relocation Housing Costs'!K15+'Temp Relocation Living Costs'!K15</f>
        <v>82694.017319775376</v>
      </c>
      <c r="L15" s="52">
        <f>'Temp Relocation Housing Costs'!L15+'Temp Relocation Living Costs'!L15</f>
        <v>68112.943839205909</v>
      </c>
      <c r="M15" s="52">
        <f>'Temp Relocation Housing Costs'!M15+'Temp Relocation Living Costs'!M15</f>
        <v>28928.467173526224</v>
      </c>
      <c r="N15" s="53">
        <f>'Temp Relocation Housing Costs'!N15+'Temp Relocation Living Costs'!N15</f>
        <v>11498867.428451601</v>
      </c>
      <c r="O15" s="53">
        <f>'Temp Relocation Housing Costs'!O15+'Temp Relocation Living Costs'!O15</f>
        <v>22129354.869845949</v>
      </c>
      <c r="P15" s="53">
        <f>'Temp Relocation Housing Costs'!P15+'Temp Relocation Living Costs'!P15</f>
        <v>17677787.734239988</v>
      </c>
      <c r="Q15" s="53">
        <f>'Temp Relocation Housing Costs'!Q15+'Temp Relocation Living Costs'!Q15</f>
        <v>7224619.2069885656</v>
      </c>
      <c r="R15" s="53">
        <f>'Temp Relocation Housing Costs'!R15+'Temp Relocation Living Costs'!R15</f>
        <v>4641572.3487449232</v>
      </c>
      <c r="S15" s="53">
        <f>'Temp Relocation Housing Costs'!S15+'Temp Relocation Living Costs'!S15</f>
        <v>2628449.4694810407</v>
      </c>
      <c r="U15" s="68">
        <v>2034</v>
      </c>
      <c r="V15" s="55">
        <f t="shared" si="0"/>
        <v>0</v>
      </c>
      <c r="W15" s="56">
        <f t="shared" si="1"/>
        <v>520375.72123829671</v>
      </c>
      <c r="X15" s="57">
        <f t="shared" si="2"/>
        <v>65800651.057752073</v>
      </c>
      <c r="Y15" s="58">
        <f t="shared" si="3"/>
        <v>66321026.778990373</v>
      </c>
      <c r="Z15" s="96">
        <f t="shared" si="4"/>
        <v>34646443.689159453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107916.33223943008</v>
      </c>
      <c r="AK15" s="52">
        <f>'Temp Relocation Housing Costs'!AC15+'Temp Relocation Living Costs'!AC15</f>
        <v>121512.45386770034</v>
      </c>
      <c r="AL15" s="52">
        <f>'Temp Relocation Housing Costs'!AD15+'Temp Relocation Living Costs'!AD15</f>
        <v>82823.601332489503</v>
      </c>
      <c r="AM15" s="52">
        <f>'Temp Relocation Housing Costs'!AE15+'Temp Relocation Living Costs'!AE15</f>
        <v>82481.230510202455</v>
      </c>
      <c r="AN15" s="52">
        <f>'Temp Relocation Housing Costs'!AF15+'Temp Relocation Living Costs'!AF15</f>
        <v>66721.60197221335</v>
      </c>
      <c r="AO15" s="52">
        <f>'Temp Relocation Housing Costs'!AG15+'Temp Relocation Living Costs'!AG15</f>
        <v>26458.959895158292</v>
      </c>
      <c r="AP15" s="53">
        <f>'Temp Relocation Housing Costs'!AH15+'Temp Relocation Living Costs'!AH15</f>
        <v>10705165.823880723</v>
      </c>
      <c r="AQ15" s="53">
        <f>'Temp Relocation Housing Costs'!AI15+'Temp Relocation Living Costs'!AI15</f>
        <v>20208349.280680235</v>
      </c>
      <c r="AR15" s="53">
        <f>'Temp Relocation Housing Costs'!AJ15+'Temp Relocation Living Costs'!AJ15</f>
        <v>15973679.75671507</v>
      </c>
      <c r="AS15" s="53">
        <f>'Temp Relocation Housing Costs'!AK15+'Temp Relocation Living Costs'!AK15</f>
        <v>7206028.9422842916</v>
      </c>
      <c r="AT15" s="53">
        <f>'Temp Relocation Housing Costs'!AL15+'Temp Relocation Living Costs'!AL15</f>
        <v>4546759.0346598774</v>
      </c>
      <c r="AU15" s="53">
        <f>'Temp Relocation Housing Costs'!AM15+'Temp Relocation Living Costs'!AM15</f>
        <v>2404069.2748177731</v>
      </c>
      <c r="AW15" s="68">
        <v>2034</v>
      </c>
      <c r="AX15" s="55">
        <f t="shared" si="5"/>
        <v>0</v>
      </c>
      <c r="AY15" s="56">
        <f t="shared" si="6"/>
        <v>487914.17981719406</v>
      </c>
      <c r="AZ15" s="57">
        <f t="shared" si="7"/>
        <v>61044052.113037974</v>
      </c>
      <c r="BA15" s="58">
        <f t="shared" si="8"/>
        <v>61531966.292855166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117582.40154016</v>
      </c>
      <c r="I16" s="52">
        <f>'Temp Relocation Housing Costs'!I16+'Temp Relocation Living Costs'!I16</f>
        <v>134974.64268924421</v>
      </c>
      <c r="J16" s="52">
        <f>'Temp Relocation Housing Costs'!J16+'Temp Relocation Living Costs'!J16</f>
        <v>92975.930519803122</v>
      </c>
      <c r="K16" s="52">
        <f>'Temp Relocation Housing Costs'!K16+'Temp Relocation Living Costs'!K16</f>
        <v>83881.76734678603</v>
      </c>
      <c r="L16" s="52">
        <f>'Temp Relocation Housing Costs'!L16+'Temp Relocation Living Costs'!L16</f>
        <v>69091.263111952692</v>
      </c>
      <c r="M16" s="52">
        <f>'Temp Relocation Housing Costs'!M16+'Temp Relocation Living Costs'!M16</f>
        <v>29343.97229445733</v>
      </c>
      <c r="N16" s="53">
        <f>'Temp Relocation Housing Costs'!N16+'Temp Relocation Living Costs'!N16</f>
        <v>11658607.994654316</v>
      </c>
      <c r="O16" s="53">
        <f>'Temp Relocation Housing Costs'!O16+'Temp Relocation Living Costs'!O16</f>
        <v>22436772.595861603</v>
      </c>
      <c r="P16" s="53">
        <f>'Temp Relocation Housing Costs'!P16+'Temp Relocation Living Costs'!P16</f>
        <v>17923364.947774243</v>
      </c>
      <c r="Q16" s="53">
        <f>'Temp Relocation Housing Costs'!Q16+'Temp Relocation Living Costs'!Q16</f>
        <v>7324982.5488484679</v>
      </c>
      <c r="R16" s="53">
        <f>'Temp Relocation Housing Costs'!R16+'Temp Relocation Living Costs'!R16</f>
        <v>4706052.3855548827</v>
      </c>
      <c r="S16" s="53">
        <f>'Temp Relocation Housing Costs'!S16+'Temp Relocation Living Costs'!S16</f>
        <v>2664963.500893496</v>
      </c>
      <c r="U16" s="68">
        <v>2035</v>
      </c>
      <c r="V16" s="55">
        <f t="shared" si="0"/>
        <v>0</v>
      </c>
      <c r="W16" s="56">
        <f t="shared" si="1"/>
        <v>527849.97750240343</v>
      </c>
      <c r="X16" s="57">
        <f t="shared" si="2"/>
        <v>66714743.973586999</v>
      </c>
      <c r="Y16" s="58">
        <f t="shared" si="3"/>
        <v>67242593.951089397</v>
      </c>
      <c r="Z16" s="96">
        <f t="shared" si="4"/>
        <v>33277638.399603695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109466.35521190963</v>
      </c>
      <c r="AK16" s="52">
        <f>'Temp Relocation Housing Costs'!AC16+'Temp Relocation Living Costs'!AC16</f>
        <v>123257.76054212864</v>
      </c>
      <c r="AL16" s="52">
        <f>'Temp Relocation Housing Costs'!AD16+'Temp Relocation Living Costs'!AD16</f>
        <v>84013.212599521998</v>
      </c>
      <c r="AM16" s="52">
        <f>'Temp Relocation Housing Costs'!AE16+'Temp Relocation Living Costs'!AE16</f>
        <v>83665.924239466214</v>
      </c>
      <c r="AN16" s="52">
        <f>'Temp Relocation Housing Costs'!AF16+'Temp Relocation Living Costs'!AF16</f>
        <v>67679.937134940294</v>
      </c>
      <c r="AO16" s="52">
        <f>'Temp Relocation Housing Costs'!AG16+'Temp Relocation Living Costs'!AG16</f>
        <v>26838.995009532067</v>
      </c>
      <c r="AP16" s="53">
        <f>'Temp Relocation Housing Costs'!AH16+'Temp Relocation Living Costs'!AH16</f>
        <v>10853880.404741921</v>
      </c>
      <c r="AQ16" s="53">
        <f>'Temp Relocation Housing Costs'!AI16+'Temp Relocation Living Costs'!AI16</f>
        <v>20489080.681072846</v>
      </c>
      <c r="AR16" s="53">
        <f>'Temp Relocation Housing Costs'!AJ16+'Temp Relocation Living Costs'!AJ16</f>
        <v>16195583.754178777</v>
      </c>
      <c r="AS16" s="53">
        <f>'Temp Relocation Housing Costs'!AK16+'Temp Relocation Living Costs'!AK16</f>
        <v>7306134.0309355054</v>
      </c>
      <c r="AT16" s="53">
        <f>'Temp Relocation Housing Costs'!AL16+'Temp Relocation Living Costs'!AL16</f>
        <v>4609921.9389287634</v>
      </c>
      <c r="AU16" s="53">
        <f>'Temp Relocation Housing Costs'!AM16+'Temp Relocation Living Costs'!AM16</f>
        <v>2437466.24974069</v>
      </c>
      <c r="AW16" s="68">
        <v>2035</v>
      </c>
      <c r="AX16" s="55">
        <f t="shared" si="5"/>
        <v>0</v>
      </c>
      <c r="AY16" s="56">
        <f t="shared" si="6"/>
        <v>494922.18473749887</v>
      </c>
      <c r="AZ16" s="57">
        <f t="shared" si="7"/>
        <v>61892067.059598498</v>
      </c>
      <c r="BA16" s="58">
        <f t="shared" si="8"/>
        <v>62386989.244335994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119271.26011943605</v>
      </c>
      <c r="I17" s="52">
        <f>'Temp Relocation Housing Costs'!I17+'Temp Relocation Living Costs'!I17</f>
        <v>136913.30936303717</v>
      </c>
      <c r="J17" s="52">
        <f>'Temp Relocation Housing Costs'!J17+'Temp Relocation Living Costs'!J17</f>
        <v>94311.361637621463</v>
      </c>
      <c r="K17" s="52">
        <f>'Temp Relocation Housing Costs'!K17+'Temp Relocation Living Costs'!K17</f>
        <v>85086.57725518095</v>
      </c>
      <c r="L17" s="52">
        <f>'Temp Relocation Housing Costs'!L17+'Temp Relocation Living Costs'!L17</f>
        <v>70083.634172002756</v>
      </c>
      <c r="M17" s="52">
        <f>'Temp Relocation Housing Costs'!M17+'Temp Relocation Living Costs'!M17</f>
        <v>29765.445395111827</v>
      </c>
      <c r="N17" s="53">
        <f>'Temp Relocation Housing Costs'!N17+'Temp Relocation Living Costs'!N17</f>
        <v>11820567.653185003</v>
      </c>
      <c r="O17" s="53">
        <f>'Temp Relocation Housing Costs'!O17+'Temp Relocation Living Costs'!O17</f>
        <v>22748460.923475206</v>
      </c>
      <c r="P17" s="53">
        <f>'Temp Relocation Housing Costs'!P17+'Temp Relocation Living Costs'!P17</f>
        <v>18172353.683650199</v>
      </c>
      <c r="Q17" s="53">
        <f>'Temp Relocation Housing Costs'!Q17+'Temp Relocation Living Costs'!Q17</f>
        <v>7426740.1234147158</v>
      </c>
      <c r="R17" s="53">
        <f>'Temp Relocation Housing Costs'!R17+'Temp Relocation Living Costs'!R17</f>
        <v>4771428.1695028003</v>
      </c>
      <c r="S17" s="53">
        <f>'Temp Relocation Housing Costs'!S17+'Temp Relocation Living Costs'!S17</f>
        <v>2701984.7798317149</v>
      </c>
      <c r="U17" s="68">
        <v>2036</v>
      </c>
      <c r="V17" s="55">
        <f t="shared" si="0"/>
        <v>0</v>
      </c>
      <c r="W17" s="56">
        <f t="shared" si="1"/>
        <v>535431.58794239024</v>
      </c>
      <c r="X17" s="57">
        <f t="shared" si="2"/>
        <v>67641535.333059639</v>
      </c>
      <c r="Y17" s="58">
        <f t="shared" si="3"/>
        <v>68176966.92100203</v>
      </c>
      <c r="Z17" s="96">
        <f t="shared" si="4"/>
        <v>31962911.670046918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111038.64146155362</v>
      </c>
      <c r="AK17" s="52">
        <f>'Temp Relocation Housing Costs'!AC17+'Temp Relocation Living Costs'!AC17</f>
        <v>125028.13539097733</v>
      </c>
      <c r="AL17" s="52">
        <f>'Temp Relocation Housing Costs'!AD17+'Temp Relocation Living Costs'!AD17</f>
        <v>85219.910481286046</v>
      </c>
      <c r="AM17" s="52">
        <f>'Temp Relocation Housing Costs'!AE17+'Temp Relocation Living Costs'!AE17</f>
        <v>84867.633951923635</v>
      </c>
      <c r="AN17" s="52">
        <f>'Temp Relocation Housing Costs'!AF17+'Temp Relocation Living Costs'!AF17</f>
        <v>68652.037049366423</v>
      </c>
      <c r="AO17" s="52">
        <f>'Temp Relocation Housing Costs'!AG17+'Temp Relocation Living Costs'!AG17</f>
        <v>27224.488641123811</v>
      </c>
      <c r="AP17" s="53">
        <f>'Temp Relocation Housing Costs'!AH17+'Temp Relocation Living Costs'!AH17</f>
        <v>11004660.906572919</v>
      </c>
      <c r="AQ17" s="53">
        <f>'Temp Relocation Housing Costs'!AI17+'Temp Relocation Living Costs'!AI17</f>
        <v>20773711.960573427</v>
      </c>
      <c r="AR17" s="53">
        <f>'Temp Relocation Housing Costs'!AJ17+'Temp Relocation Living Costs'!AJ17</f>
        <v>16420570.409166617</v>
      </c>
      <c r="AS17" s="53">
        <f>'Temp Relocation Housing Costs'!AK17+'Temp Relocation Living Costs'!AK17</f>
        <v>7407629.7646776689</v>
      </c>
      <c r="AT17" s="53">
        <f>'Temp Relocation Housing Costs'!AL17+'Temp Relocation Living Costs'!AL17</f>
        <v>4673962.292925084</v>
      </c>
      <c r="AU17" s="53">
        <f>'Temp Relocation Housing Costs'!AM17+'Temp Relocation Living Costs'!AM17</f>
        <v>2471327.1705014776</v>
      </c>
      <c r="AW17" s="68">
        <v>2036</v>
      </c>
      <c r="AX17" s="55">
        <f t="shared" si="5"/>
        <v>0</v>
      </c>
      <c r="AY17" s="56">
        <f t="shared" si="6"/>
        <v>502030.84697623091</v>
      </c>
      <c r="AZ17" s="57">
        <f t="shared" si="7"/>
        <v>62751862.504417188</v>
      </c>
      <c r="BA17" s="58">
        <f t="shared" si="8"/>
        <v>63253893.351393417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120984.37609831808</v>
      </c>
      <c r="I18" s="52">
        <f>'Temp Relocation Housing Costs'!I18+'Temp Relocation Living Costs'!I18</f>
        <v>138879.82147799738</v>
      </c>
      <c r="J18" s="52">
        <f>'Temp Relocation Housing Costs'!J18+'Temp Relocation Living Costs'!J18</f>
        <v>95665.973808648603</v>
      </c>
      <c r="K18" s="52">
        <f>'Temp Relocation Housing Costs'!K18+'Temp Relocation Living Costs'!K18</f>
        <v>86308.692079307613</v>
      </c>
      <c r="L18" s="52">
        <f>'Temp Relocation Housing Costs'!L18+'Temp Relocation Living Costs'!L18</f>
        <v>71090.258847871461</v>
      </c>
      <c r="M18" s="52">
        <f>'Temp Relocation Housing Costs'!M18+'Temp Relocation Living Costs'!M18</f>
        <v>30192.972194726794</v>
      </c>
      <c r="N18" s="53">
        <f>'Temp Relocation Housing Costs'!N18+'Temp Relocation Living Costs'!N18</f>
        <v>11984777.231346175</v>
      </c>
      <c r="O18" s="53">
        <f>'Temp Relocation Housing Costs'!O18+'Temp Relocation Living Costs'!O18</f>
        <v>23064479.179252733</v>
      </c>
      <c r="P18" s="53">
        <f>'Temp Relocation Housing Costs'!P18+'Temp Relocation Living Costs'!P18</f>
        <v>18424801.334231839</v>
      </c>
      <c r="Q18" s="53">
        <f>'Temp Relocation Housing Costs'!Q18+'Temp Relocation Living Costs'!Q18</f>
        <v>7529911.2991619306</v>
      </c>
      <c r="R18" s="53">
        <f>'Temp Relocation Housing Costs'!R18+'Temp Relocation Living Costs'!R18</f>
        <v>4837712.1441754783</v>
      </c>
      <c r="S18" s="53">
        <f>'Temp Relocation Housing Costs'!S18+'Temp Relocation Living Costs'!S18</f>
        <v>2739520.3529033279</v>
      </c>
      <c r="U18" s="68">
        <v>2037</v>
      </c>
      <c r="V18" s="55">
        <f t="shared" si="0"/>
        <v>0</v>
      </c>
      <c r="W18" s="56">
        <f t="shared" si="1"/>
        <v>543122.09450686991</v>
      </c>
      <c r="X18" s="57">
        <f t="shared" si="2"/>
        <v>68581201.541071475</v>
      </c>
      <c r="Y18" s="58">
        <f t="shared" si="3"/>
        <v>69124323.635578349</v>
      </c>
      <c r="Z18" s="96">
        <f t="shared" si="4"/>
        <v>30700126.970516875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112633.51076008081</v>
      </c>
      <c r="AK18" s="52">
        <f>'Temp Relocation Housing Costs'!AC18+'Temp Relocation Living Costs'!AC18</f>
        <v>126823.93847324228</v>
      </c>
      <c r="AL18" s="52">
        <f>'Temp Relocation Housing Costs'!AD18+'Temp Relocation Living Costs'!AD18</f>
        <v>86443.94039610539</v>
      </c>
      <c r="AM18" s="52">
        <f>'Temp Relocation Housing Costs'!AE18+'Temp Relocation Living Costs'!AE18</f>
        <v>86086.604051404138</v>
      </c>
      <c r="AN18" s="52">
        <f>'Temp Relocation Housing Costs'!AF18+'Temp Relocation Living Costs'!AF18</f>
        <v>69638.0994212597</v>
      </c>
      <c r="AO18" s="52">
        <f>'Temp Relocation Housing Costs'!AG18+'Temp Relocation Living Costs'!AG18</f>
        <v>27615.51919166297</v>
      </c>
      <c r="AP18" s="53">
        <f>'Temp Relocation Housing Costs'!AH18+'Temp Relocation Living Costs'!AH18</f>
        <v>11157536.02884238</v>
      </c>
      <c r="AQ18" s="53">
        <f>'Temp Relocation Housing Costs'!AI18+'Temp Relocation Living Costs'!AI18</f>
        <v>21062297.295725949</v>
      </c>
      <c r="AR18" s="53">
        <f>'Temp Relocation Housing Costs'!AJ18+'Temp Relocation Living Costs'!AJ18</f>
        <v>16648682.545501173</v>
      </c>
      <c r="AS18" s="53">
        <f>'Temp Relocation Housing Costs'!AK18+'Temp Relocation Living Costs'!AK18</f>
        <v>7510535.4621467851</v>
      </c>
      <c r="AT18" s="53">
        <f>'Temp Relocation Housing Costs'!AL18+'Temp Relocation Living Costs'!AL18</f>
        <v>4738892.2860507257</v>
      </c>
      <c r="AU18" s="53">
        <f>'Temp Relocation Housing Costs'!AM18+'Temp Relocation Living Costs'!AM18</f>
        <v>2505658.4821671192</v>
      </c>
      <c r="AW18" s="68">
        <v>2037</v>
      </c>
      <c r="AX18" s="55">
        <f t="shared" si="5"/>
        <v>0</v>
      </c>
      <c r="AY18" s="56">
        <f t="shared" si="6"/>
        <v>509241.61229375534</v>
      </c>
      <c r="AZ18" s="57">
        <f t="shared" si="7"/>
        <v>63623602.100434132</v>
      </c>
      <c r="BA18" s="58">
        <f t="shared" si="8"/>
        <v>64132843.712727889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122722.09789048796</v>
      </c>
      <c r="I19" s="52">
        <f>'Temp Relocation Housing Costs'!I19+'Temp Relocation Living Costs'!I19</f>
        <v>140874.57898353555</v>
      </c>
      <c r="J19" s="52">
        <f>'Temp Relocation Housing Costs'!J19+'Temp Relocation Living Costs'!J19</f>
        <v>97040.042534029664</v>
      </c>
      <c r="K19" s="52">
        <f>'Temp Relocation Housing Costs'!K19+'Temp Relocation Living Costs'!K19</f>
        <v>87548.360372988871</v>
      </c>
      <c r="L19" s="52">
        <f>'Temp Relocation Housing Costs'!L19+'Temp Relocation Living Costs'!L19</f>
        <v>72111.341866975941</v>
      </c>
      <c r="M19" s="52">
        <f>'Temp Relocation Housing Costs'!M19+'Temp Relocation Living Costs'!M19</f>
        <v>30626.63964374119</v>
      </c>
      <c r="N19" s="53">
        <f>'Temp Relocation Housing Costs'!N19+'Temp Relocation Living Costs'!N19</f>
        <v>12151267.984688696</v>
      </c>
      <c r="O19" s="53">
        <f>'Temp Relocation Housing Costs'!O19+'Temp Relocation Living Costs'!O19</f>
        <v>23384887.513916064</v>
      </c>
      <c r="P19" s="53">
        <f>'Temp Relocation Housing Costs'!P19+'Temp Relocation Living Costs'!P19</f>
        <v>18680755.950250845</v>
      </c>
      <c r="Q19" s="53">
        <f>'Temp Relocation Housing Costs'!Q19+'Temp Relocation Living Costs'!Q19</f>
        <v>7634515.7136287186</v>
      </c>
      <c r="R19" s="53">
        <f>'Temp Relocation Housing Costs'!R19+'Temp Relocation Living Costs'!R19</f>
        <v>4904916.9260241911</v>
      </c>
      <c r="S19" s="53">
        <f>'Temp Relocation Housing Costs'!S19+'Temp Relocation Living Costs'!S19</f>
        <v>2777577.3646064</v>
      </c>
      <c r="U19" s="68">
        <v>2038</v>
      </c>
      <c r="V19" s="55">
        <f t="shared" si="0"/>
        <v>0</v>
      </c>
      <c r="W19" s="56">
        <f t="shared" si="1"/>
        <v>550923.06129175914</v>
      </c>
      <c r="X19" s="57">
        <f t="shared" si="2"/>
        <v>69533921.453114912</v>
      </c>
      <c r="Y19" s="58">
        <f t="shared" si="3"/>
        <v>70084844.514406666</v>
      </c>
      <c r="Z19" s="96">
        <f t="shared" si="4"/>
        <v>29487232.180921417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114251.28747215259</v>
      </c>
      <c r="AK19" s="52">
        <f>'Temp Relocation Housing Costs'!AC19+'Temp Relocation Living Costs'!AC19</f>
        <v>128645.5350195159</v>
      </c>
      <c r="AL19" s="52">
        <f>'Temp Relocation Housing Costs'!AD19+'Temp Relocation Living Costs'!AD19</f>
        <v>87685.551287294118</v>
      </c>
      <c r="AM19" s="52">
        <f>'Temp Relocation Housing Costs'!AE19+'Temp Relocation Living Costs'!AE19</f>
        <v>87323.082452156101</v>
      </c>
      <c r="AN19" s="52">
        <f>'Temp Relocation Housing Costs'!AF19+'Temp Relocation Living Costs'!AF19</f>
        <v>70638.324796073997</v>
      </c>
      <c r="AO19" s="52">
        <f>'Temp Relocation Housing Costs'!AG19+'Temp Relocation Living Costs'!AG19</f>
        <v>28012.16618897807</v>
      </c>
      <c r="AP19" s="53">
        <f>'Temp Relocation Housing Costs'!AH19+'Temp Relocation Living Costs'!AH19</f>
        <v>11312534.869707748</v>
      </c>
      <c r="AQ19" s="53">
        <f>'Temp Relocation Housing Costs'!AI19+'Temp Relocation Living Costs'!AI19</f>
        <v>21354891.615686931</v>
      </c>
      <c r="AR19" s="53">
        <f>'Temp Relocation Housing Costs'!AJ19+'Temp Relocation Living Costs'!AJ19</f>
        <v>16879963.581907187</v>
      </c>
      <c r="AS19" s="53">
        <f>'Temp Relocation Housing Costs'!AK19+'Temp Relocation Living Costs'!AK19</f>
        <v>7614870.7103504855</v>
      </c>
      <c r="AT19" s="53">
        <f>'Temp Relocation Housing Costs'!AL19+'Temp Relocation Living Costs'!AL19</f>
        <v>4804724.2770409342</v>
      </c>
      <c r="AU19" s="53">
        <f>'Temp Relocation Housing Costs'!AM19+'Temp Relocation Living Costs'!AM19</f>
        <v>2540466.7193385181</v>
      </c>
      <c r="AW19" s="68">
        <v>2038</v>
      </c>
      <c r="AX19" s="55">
        <f t="shared" si="5"/>
        <v>0</v>
      </c>
      <c r="AY19" s="56">
        <f t="shared" si="6"/>
        <v>516555.94721617078</v>
      </c>
      <c r="AZ19" s="57">
        <f t="shared" si="7"/>
        <v>64507451.77403181</v>
      </c>
      <c r="BA19" s="58">
        <f t="shared" si="8"/>
        <v>65024007.721247979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124484.77891395992</v>
      </c>
      <c r="I20" s="52">
        <f>'Temp Relocation Housing Costs'!I20+'Temp Relocation Living Costs'!I20</f>
        <v>142897.9875736126</v>
      </c>
      <c r="J20" s="52">
        <f>'Temp Relocation Housing Costs'!J20+'Temp Relocation Living Costs'!J20</f>
        <v>98433.847271985564</v>
      </c>
      <c r="K20" s="52">
        <f>'Temp Relocation Housing Costs'!K20+'Temp Relocation Living Costs'!K20</f>
        <v>88805.83426007368</v>
      </c>
      <c r="L20" s="52">
        <f>'Temp Relocation Housing Costs'!L20+'Temp Relocation Living Costs'!L20</f>
        <v>73147.090897272414</v>
      </c>
      <c r="M20" s="52">
        <f>'Temp Relocation Housing Costs'!M20+'Temp Relocation Living Costs'!M20</f>
        <v>31066.535941479771</v>
      </c>
      <c r="N20" s="53">
        <f>'Temp Relocation Housing Costs'!N20+'Temp Relocation Living Costs'!N20</f>
        <v>12320071.602960909</v>
      </c>
      <c r="O20" s="53">
        <f>'Temp Relocation Housing Costs'!O20+'Temp Relocation Living Costs'!O20</f>
        <v>23709746.913792018</v>
      </c>
      <c r="P20" s="53">
        <f>'Temp Relocation Housing Costs'!P20+'Temp Relocation Living Costs'!P20</f>
        <v>18940266.24995257</v>
      </c>
      <c r="Q20" s="53">
        <f>'Temp Relocation Housing Costs'!Q20+'Temp Relocation Living Costs'!Q20</f>
        <v>7740573.2771554599</v>
      </c>
      <c r="R20" s="53">
        <f>'Temp Relocation Housing Costs'!R20+'Temp Relocation Living Costs'!R20</f>
        <v>4973055.3067660853</v>
      </c>
      <c r="S20" s="53">
        <f>'Temp Relocation Housing Costs'!S20+'Temp Relocation Living Costs'!S20</f>
        <v>2816163.0586893018</v>
      </c>
      <c r="U20" s="68">
        <v>2039</v>
      </c>
      <c r="V20" s="55">
        <f t="shared" si="0"/>
        <v>0</v>
      </c>
      <c r="W20" s="56">
        <f t="shared" si="1"/>
        <v>558836.07485838386</v>
      </c>
      <c r="X20" s="57">
        <f t="shared" si="2"/>
        <v>70499876.409316331</v>
      </c>
      <c r="Y20" s="58">
        <f t="shared" si="3"/>
        <v>71058712.484174713</v>
      </c>
      <c r="Z20" s="96">
        <f t="shared" si="4"/>
        <v>28322256.256185401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115892.30062134206</v>
      </c>
      <c r="AK20" s="52">
        <f>'Temp Relocation Housing Costs'!AC20+'Temp Relocation Living Costs'!AC20</f>
        <v>130493.29550626749</v>
      </c>
      <c r="AL20" s="52">
        <f>'Temp Relocation Housing Costs'!AD20+'Temp Relocation Living Costs'!AD20</f>
        <v>88944.995673786922</v>
      </c>
      <c r="AM20" s="52">
        <f>'Temp Relocation Housing Costs'!AE20+'Temp Relocation Living Costs'!AE20</f>
        <v>88577.320629267881</v>
      </c>
      <c r="AN20" s="52">
        <f>'Temp Relocation Housing Costs'!AF20+'Temp Relocation Living Costs'!AF20</f>
        <v>71652.916599735967</v>
      </c>
      <c r="AO20" s="52">
        <f>'Temp Relocation Housing Costs'!AG20+'Temp Relocation Living Costs'!AG20</f>
        <v>28414.510303171071</v>
      </c>
      <c r="AP20" s="53">
        <f>'Temp Relocation Housing Costs'!AH20+'Temp Relocation Living Costs'!AH20</f>
        <v>11469686.931553761</v>
      </c>
      <c r="AQ20" s="53">
        <f>'Temp Relocation Housing Costs'!AI20+'Temp Relocation Living Costs'!AI20</f>
        <v>21651550.612680588</v>
      </c>
      <c r="AR20" s="53">
        <f>'Temp Relocation Housing Costs'!AJ20+'Temp Relocation Living Costs'!AJ20</f>
        <v>17114457.540275943</v>
      </c>
      <c r="AS20" s="53">
        <f>'Temp Relocation Housing Costs'!AK20+'Temp Relocation Living Costs'!AK20</f>
        <v>7720655.3683962114</v>
      </c>
      <c r="AT20" s="53">
        <f>'Temp Relocation Housing Costs'!AL20+'Temp Relocation Living Costs'!AL20</f>
        <v>4871470.7963166861</v>
      </c>
      <c r="AU20" s="53">
        <f>'Temp Relocation Housing Costs'!AM20+'Temp Relocation Living Costs'!AM20</f>
        <v>2575758.5073942877</v>
      </c>
      <c r="AW20" s="68">
        <v>2039</v>
      </c>
      <c r="AX20" s="55">
        <f t="shared" si="5"/>
        <v>0</v>
      </c>
      <c r="AY20" s="56">
        <f t="shared" si="6"/>
        <v>523975.33933357138</v>
      </c>
      <c r="AZ20" s="57">
        <f t="shared" si="7"/>
        <v>65403579.756617472</v>
      </c>
      <c r="BA20" s="58">
        <f t="shared" si="8"/>
        <v>65927555.095951043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140308.06961427128</v>
      </c>
      <c r="I21" s="52">
        <f>'Temp Relocation Housing Costs'!I21+'Temp Relocation Living Costs'!I21</f>
        <v>161061.78573105298</v>
      </c>
      <c r="J21" s="52">
        <f>'Temp Relocation Housing Costs'!J21+'Temp Relocation Living Costs'!J21</f>
        <v>110945.79767847828</v>
      </c>
      <c r="K21" s="52">
        <f>'Temp Relocation Housing Costs'!K21+'Temp Relocation Living Costs'!K21</f>
        <v>100093.96557733337</v>
      </c>
      <c r="L21" s="52">
        <f>'Temp Relocation Housing Costs'!L21+'Temp Relocation Living Costs'!L21</f>
        <v>82444.835515107319</v>
      </c>
      <c r="M21" s="52">
        <f>'Temp Relocation Housing Costs'!M21+'Temp Relocation Living Costs'!M21</f>
        <v>35015.41092476964</v>
      </c>
      <c r="N21" s="53">
        <f>'Temp Relocation Housing Costs'!N21+'Temp Relocation Living Costs'!N21</f>
        <v>13879626.536223272</v>
      </c>
      <c r="O21" s="53">
        <f>'Temp Relocation Housing Costs'!O21+'Temp Relocation Living Costs'!O21</f>
        <v>26711081.155787811</v>
      </c>
      <c r="P21" s="53">
        <f>'Temp Relocation Housing Costs'!P21+'Temp Relocation Living Costs'!P21</f>
        <v>21337848.554613627</v>
      </c>
      <c r="Q21" s="53">
        <f>'Temp Relocation Housing Costs'!Q21+'Temp Relocation Living Costs'!Q21</f>
        <v>8720425.4752356596</v>
      </c>
      <c r="R21" s="53">
        <f>'Temp Relocation Housing Costs'!R21+'Temp Relocation Living Costs'!R21</f>
        <v>5602577.048765514</v>
      </c>
      <c r="S21" s="53">
        <f>'Temp Relocation Housing Costs'!S21+'Temp Relocation Living Costs'!S21</f>
        <v>3172651.326987565</v>
      </c>
      <c r="U21" s="68">
        <v>2040</v>
      </c>
      <c r="V21" s="55">
        <f t="shared" si="0"/>
        <v>0</v>
      </c>
      <c r="W21" s="56">
        <f t="shared" si="1"/>
        <v>629869.86504101276</v>
      </c>
      <c r="X21" s="57">
        <f t="shared" si="2"/>
        <v>79424210.097613439</v>
      </c>
      <c r="Y21" s="58">
        <f t="shared" si="3"/>
        <v>80054079.962654456</v>
      </c>
      <c r="Z21" s="96">
        <f t="shared" si="4"/>
        <v>30226969.152614947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130623.3993039114</v>
      </c>
      <c r="AK21" s="52">
        <f>'Temp Relocation Housing Costs'!AC21+'Temp Relocation Living Costs'!AC21</f>
        <v>147080.3302204831</v>
      </c>
      <c r="AL21" s="52">
        <f>'Temp Relocation Housing Costs'!AD21+'Temp Relocation Living Costs'!AD21</f>
        <v>100250.81583238655</v>
      </c>
      <c r="AM21" s="52">
        <f>'Temp Relocation Housing Costs'!AE21+'Temp Relocation Living Costs'!AE21</f>
        <v>99836.405523014808</v>
      </c>
      <c r="AN21" s="52">
        <f>'Temp Relocation Housing Costs'!AF21+'Temp Relocation Living Costs'!AF21</f>
        <v>80760.736357093003</v>
      </c>
      <c r="AO21" s="52">
        <f>'Temp Relocation Housing Costs'!AG21+'Temp Relocation Living Costs'!AG21</f>
        <v>32026.285658813755</v>
      </c>
      <c r="AP21" s="53">
        <f>'Temp Relocation Housing Costs'!AH21+'Temp Relocation Living Costs'!AH21</f>
        <v>12921594.632543141</v>
      </c>
      <c r="AQ21" s="53">
        <f>'Temp Relocation Housing Costs'!AI21+'Temp Relocation Living Costs'!AI21</f>
        <v>24392344.956982184</v>
      </c>
      <c r="AR21" s="53">
        <f>'Temp Relocation Housing Costs'!AJ21+'Temp Relocation Living Costs'!AJ21</f>
        <v>19280917.082656518</v>
      </c>
      <c r="AS21" s="53">
        <f>'Temp Relocation Housing Costs'!AK21+'Temp Relocation Living Costs'!AK21</f>
        <v>8697986.2278132234</v>
      </c>
      <c r="AT21" s="53">
        <f>'Temp Relocation Housing Costs'!AL21+'Temp Relocation Living Costs'!AL21</f>
        <v>5488133.3091232982</v>
      </c>
      <c r="AU21" s="53">
        <f>'Temp Relocation Housing Costs'!AM21+'Temp Relocation Living Costs'!AM21</f>
        <v>2901814.8012663024</v>
      </c>
      <c r="AW21" s="68">
        <v>2040</v>
      </c>
      <c r="AX21" s="55">
        <f t="shared" si="5"/>
        <v>0</v>
      </c>
      <c r="AY21" s="56">
        <f t="shared" si="6"/>
        <v>590577.97289570258</v>
      </c>
      <c r="AZ21" s="57">
        <f t="shared" si="7"/>
        <v>73682791.010384664</v>
      </c>
      <c r="BA21" s="58">
        <f t="shared" si="8"/>
        <v>74273368.983280361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142323.34132165165</v>
      </c>
      <c r="I22" s="52">
        <f>'Temp Relocation Housing Costs'!I22+'Temp Relocation Living Costs'!I22</f>
        <v>163375.14704246059</v>
      </c>
      <c r="J22" s="52">
        <f>'Temp Relocation Housing Costs'!J22+'Temp Relocation Living Costs'!J22</f>
        <v>112539.33344394676</v>
      </c>
      <c r="K22" s="52">
        <f>'Temp Relocation Housing Costs'!K22+'Temp Relocation Living Costs'!K22</f>
        <v>101531.63439753775</v>
      </c>
      <c r="L22" s="52">
        <f>'Temp Relocation Housing Costs'!L22+'Temp Relocation Living Costs'!L22</f>
        <v>83629.006496077913</v>
      </c>
      <c r="M22" s="52">
        <f>'Temp Relocation Housing Costs'!M22+'Temp Relocation Living Costs'!M22</f>
        <v>35518.343985946944</v>
      </c>
      <c r="N22" s="53">
        <f>'Temp Relocation Housing Costs'!N22+'Temp Relocation Living Costs'!N22</f>
        <v>14072440.255954729</v>
      </c>
      <c r="O22" s="53">
        <f>'Temp Relocation Housing Costs'!O22+'Temp Relocation Living Costs'!O22</f>
        <v>27082147.545957234</v>
      </c>
      <c r="P22" s="53">
        <f>'Temp Relocation Housing Costs'!P22+'Temp Relocation Living Costs'!P22</f>
        <v>21634270.791922681</v>
      </c>
      <c r="Q22" s="53">
        <f>'Temp Relocation Housing Costs'!Q22+'Temp Relocation Living Costs'!Q22</f>
        <v>8841568.3366183415</v>
      </c>
      <c r="R22" s="53">
        <f>'Temp Relocation Housing Costs'!R22+'Temp Relocation Living Costs'!R22</f>
        <v>5680407.2207831303</v>
      </c>
      <c r="S22" s="53">
        <f>'Temp Relocation Housing Costs'!S22+'Temp Relocation Living Costs'!S22</f>
        <v>3216725.3301439825</v>
      </c>
      <c r="U22" s="68">
        <v>2041</v>
      </c>
      <c r="V22" s="55">
        <f t="shared" si="0"/>
        <v>0</v>
      </c>
      <c r="W22" s="56">
        <f t="shared" si="1"/>
        <v>638916.80668762163</v>
      </c>
      <c r="X22" s="57">
        <f t="shared" si="2"/>
        <v>80527559.481380105</v>
      </c>
      <c r="Y22" s="58">
        <f t="shared" si="3"/>
        <v>81166476.288067728</v>
      </c>
      <c r="Z22" s="96">
        <f t="shared" si="4"/>
        <v>29032767.93908732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132499.56823462728</v>
      </c>
      <c r="AK22" s="52">
        <f>'Temp Relocation Housing Costs'!AC22+'Temp Relocation Living Costs'!AC22</f>
        <v>149192.87320550429</v>
      </c>
      <c r="AL22" s="52">
        <f>'Temp Relocation Housing Costs'!AD22+'Temp Relocation Living Costs'!AD22</f>
        <v>101690.73752287963</v>
      </c>
      <c r="AM22" s="52">
        <f>'Temp Relocation Housing Costs'!AE22+'Temp Relocation Living Costs'!AE22</f>
        <v>101270.3749587729</v>
      </c>
      <c r="AN22" s="52">
        <f>'Temp Relocation Housing Costs'!AF22+'Temp Relocation Living Costs'!AF22</f>
        <v>81920.718298937776</v>
      </c>
      <c r="AO22" s="52">
        <f>'Temp Relocation Housing Costs'!AG22+'Temp Relocation Living Costs'!AG22</f>
        <v>32486.285340643342</v>
      </c>
      <c r="AP22" s="53">
        <f>'Temp Relocation Housing Costs'!AH22+'Temp Relocation Living Costs'!AH22</f>
        <v>13101099.514714172</v>
      </c>
      <c r="AQ22" s="53">
        <f>'Temp Relocation Housing Costs'!AI22+'Temp Relocation Living Costs'!AI22</f>
        <v>24731199.806704108</v>
      </c>
      <c r="AR22" s="53">
        <f>'Temp Relocation Housing Costs'!AJ22+'Temp Relocation Living Costs'!AJ22</f>
        <v>19548764.732075494</v>
      </c>
      <c r="AS22" s="53">
        <f>'Temp Relocation Housing Costs'!AK22+'Temp Relocation Living Costs'!AK22</f>
        <v>8818817.3664883673</v>
      </c>
      <c r="AT22" s="53">
        <f>'Temp Relocation Housing Costs'!AL22+'Temp Relocation Living Costs'!AL22</f>
        <v>5564373.645630369</v>
      </c>
      <c r="AU22" s="53">
        <f>'Temp Relocation Housing Costs'!AM22+'Temp Relocation Living Costs'!AM22</f>
        <v>2942126.3834507158</v>
      </c>
      <c r="AW22" s="68">
        <v>2041</v>
      </c>
      <c r="AX22" s="55">
        <f t="shared" si="5"/>
        <v>0</v>
      </c>
      <c r="AY22" s="56">
        <f t="shared" si="6"/>
        <v>599060.55756136531</v>
      </c>
      <c r="AZ22" s="57">
        <f t="shared" si="7"/>
        <v>74706381.449063227</v>
      </c>
      <c r="BA22" s="58">
        <f t="shared" si="8"/>
        <v>75305442.006624594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144367.55876298537</v>
      </c>
      <c r="I23" s="52">
        <f>'Temp Relocation Housing Costs'!I23+'Temp Relocation Living Costs'!I23</f>
        <v>165721.73560596176</v>
      </c>
      <c r="J23" s="52">
        <f>'Temp Relocation Housing Costs'!J23+'Temp Relocation Living Costs'!J23</f>
        <v>114155.75746916878</v>
      </c>
      <c r="K23" s="52">
        <f>'Temp Relocation Housing Costs'!K23+'Temp Relocation Living Costs'!K23</f>
        <v>102989.95273067395</v>
      </c>
      <c r="L23" s="52">
        <f>'Temp Relocation Housing Costs'!L23+'Temp Relocation Living Costs'!L23</f>
        <v>84830.185951908235</v>
      </c>
      <c r="M23" s="52">
        <f>'Temp Relocation Housing Costs'!M23+'Temp Relocation Living Costs'!M23</f>
        <v>36028.500771117353</v>
      </c>
      <c r="N23" s="53">
        <f>'Temp Relocation Housing Costs'!N23+'Temp Relocation Living Costs'!N23</f>
        <v>14267932.515373081</v>
      </c>
      <c r="O23" s="53">
        <f>'Temp Relocation Housing Costs'!O23+'Temp Relocation Living Costs'!O23</f>
        <v>27458368.735556543</v>
      </c>
      <c r="P23" s="53">
        <f>'Temp Relocation Housing Costs'!P23+'Temp Relocation Living Costs'!P23</f>
        <v>21934810.883126259</v>
      </c>
      <c r="Q23" s="53">
        <f>'Temp Relocation Housing Costs'!Q23+'Temp Relocation Living Costs'!Q23</f>
        <v>8964394.0967203211</v>
      </c>
      <c r="R23" s="53">
        <f>'Temp Relocation Housing Costs'!R23+'Temp Relocation Living Costs'!R23</f>
        <v>5759318.5980431857</v>
      </c>
      <c r="S23" s="53">
        <f>'Temp Relocation Housing Costs'!S23+'Temp Relocation Living Costs'!S23</f>
        <v>3261411.6028358852</v>
      </c>
      <c r="U23" s="68">
        <v>2042</v>
      </c>
      <c r="V23" s="55">
        <f t="shared" si="0"/>
        <v>0</v>
      </c>
      <c r="W23" s="56">
        <f t="shared" si="1"/>
        <v>648093.69129181548</v>
      </c>
      <c r="X23" s="57">
        <f t="shared" si="2"/>
        <v>81646236.431655273</v>
      </c>
      <c r="Y23" s="58">
        <f t="shared" si="3"/>
        <v>82294330.122947082</v>
      </c>
      <c r="Z23" s="96">
        <f t="shared" si="4"/>
        <v>27885747.041693125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134402.68493944293</v>
      </c>
      <c r="AK23" s="52">
        <f>'Temp Relocation Housing Costs'!AC23+'Temp Relocation Living Costs'!AC23</f>
        <v>151335.75905049103</v>
      </c>
      <c r="AL23" s="52">
        <f>'Temp Relocation Housing Costs'!AD23+'Temp Relocation Living Costs'!AD23</f>
        <v>103151.34108471258</v>
      </c>
      <c r="AM23" s="52">
        <f>'Temp Relocation Housing Costs'!AE23+'Temp Relocation Living Costs'!AE23</f>
        <v>102724.94077249466</v>
      </c>
      <c r="AN23" s="52">
        <f>'Temp Relocation Housing Costs'!AF23+'Temp Relocation Living Costs'!AF23</f>
        <v>83097.361283835155</v>
      </c>
      <c r="AO23" s="52">
        <f>'Temp Relocation Housing Costs'!AG23+'Temp Relocation Living Costs'!AG23</f>
        <v>32952.892086106149</v>
      </c>
      <c r="AP23" s="53">
        <f>'Temp Relocation Housing Costs'!AH23+'Temp Relocation Living Costs'!AH23</f>
        <v>13283098.052168427</v>
      </c>
      <c r="AQ23" s="53">
        <f>'Temp Relocation Housing Costs'!AI23+'Temp Relocation Living Costs'!AI23</f>
        <v>25074761.977898516</v>
      </c>
      <c r="AR23" s="53">
        <f>'Temp Relocation Housing Costs'!AJ23+'Temp Relocation Living Costs'!AJ23</f>
        <v>19820333.281438798</v>
      </c>
      <c r="AS23" s="53">
        <f>'Temp Relocation Housing Costs'!AK23+'Temp Relocation Living Costs'!AK23</f>
        <v>8941327.073477041</v>
      </c>
      <c r="AT23" s="53">
        <f>'Temp Relocation Housing Costs'!AL23+'Temp Relocation Living Costs'!AL23</f>
        <v>5641673.1016200241</v>
      </c>
      <c r="AU23" s="53">
        <f>'Temp Relocation Housing Costs'!AM23+'Temp Relocation Living Costs'!AM23</f>
        <v>2982997.9681747481</v>
      </c>
      <c r="AW23" s="68">
        <v>2042</v>
      </c>
      <c r="AX23" s="55">
        <f t="shared" si="5"/>
        <v>0</v>
      </c>
      <c r="AY23" s="56">
        <f t="shared" si="6"/>
        <v>607664.97921708249</v>
      </c>
      <c r="AZ23" s="57">
        <f t="shared" si="7"/>
        <v>75744191.454777539</v>
      </c>
      <c r="BA23" s="58">
        <f t="shared" si="8"/>
        <v>76351856.433994621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146441.13769139952</v>
      </c>
      <c r="I24" s="52">
        <f>'Temp Relocation Housing Costs'!I24+'Temp Relocation Living Costs'!I24</f>
        <v>168102.02867094948</v>
      </c>
      <c r="J24" s="52">
        <f>'Temp Relocation Housing Costs'!J24+'Temp Relocation Living Costs'!J24</f>
        <v>115795.3985026079</v>
      </c>
      <c r="K24" s="52">
        <f>'Temp Relocation Housing Costs'!K24+'Temp Relocation Living Costs'!K24</f>
        <v>104469.21716965571</v>
      </c>
      <c r="L24" s="52">
        <f>'Temp Relocation Housing Costs'!L24+'Temp Relocation Living Costs'!L24</f>
        <v>86048.618178584002</v>
      </c>
      <c r="M24" s="52">
        <f>'Temp Relocation Housing Costs'!M24+'Temp Relocation Living Costs'!M24</f>
        <v>36545.985036013692</v>
      </c>
      <c r="N24" s="53">
        <f>'Temp Relocation Housing Costs'!N24+'Temp Relocation Living Costs'!N24</f>
        <v>14466140.524355648</v>
      </c>
      <c r="O24" s="53">
        <f>'Temp Relocation Housing Costs'!O24+'Temp Relocation Living Costs'!O24</f>
        <v>27839816.334297262</v>
      </c>
      <c r="P24" s="53">
        <f>'Temp Relocation Housing Costs'!P24+'Temp Relocation Living Costs'!P24</f>
        <v>22239526.032841828</v>
      </c>
      <c r="Q24" s="53">
        <f>'Temp Relocation Housing Costs'!Q24+'Temp Relocation Living Costs'!Q24</f>
        <v>9088926.1341217831</v>
      </c>
      <c r="R24" s="53">
        <f>'Temp Relocation Housing Costs'!R24+'Temp Relocation Living Costs'!R24</f>
        <v>5839326.2004890507</v>
      </c>
      <c r="S24" s="53">
        <f>'Temp Relocation Housing Costs'!S24+'Temp Relocation Living Costs'!S24</f>
        <v>3306718.6506211362</v>
      </c>
      <c r="U24" s="68">
        <v>2043</v>
      </c>
      <c r="V24" s="55">
        <f t="shared" si="0"/>
        <v>0</v>
      </c>
      <c r="W24" s="56">
        <f t="shared" si="1"/>
        <v>657402.38524921029</v>
      </c>
      <c r="X24" s="57">
        <f t="shared" si="2"/>
        <v>82780453.876726702</v>
      </c>
      <c r="Y24" s="58">
        <f t="shared" si="3"/>
        <v>83437856.261975914</v>
      </c>
      <c r="Z24" s="96">
        <f t="shared" si="4"/>
        <v>26784042.465989832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136333.13647440486</v>
      </c>
      <c r="AK24" s="52">
        <f>'Temp Relocation Housing Costs'!AC24+'Temp Relocation Living Costs'!AC24</f>
        <v>153509.42357575914</v>
      </c>
      <c r="AL24" s="52">
        <f>'Temp Relocation Housing Costs'!AD24+'Temp Relocation Living Costs'!AD24</f>
        <v>104632.92357556894</v>
      </c>
      <c r="AM24" s="52">
        <f>'Temp Relocation Housing Costs'!AE24+'Temp Relocation Living Costs'!AE24</f>
        <v>104200.39879390609</v>
      </c>
      <c r="AN24" s="52">
        <f>'Temp Relocation Housing Costs'!AF24+'Temp Relocation Living Costs'!AF24</f>
        <v>84290.904617541208</v>
      </c>
      <c r="AO24" s="52">
        <f>'Temp Relocation Housing Costs'!AG24+'Temp Relocation Living Costs'!AG24</f>
        <v>33426.200793724012</v>
      </c>
      <c r="AP24" s="53">
        <f>'Temp Relocation Housing Costs'!AH24+'Temp Relocation Living Costs'!AH24</f>
        <v>13467624.886396423</v>
      </c>
      <c r="AQ24" s="53">
        <f>'Temp Relocation Housing Costs'!AI24+'Temp Relocation Living Costs'!AI24</f>
        <v>25423096.863979317</v>
      </c>
      <c r="AR24" s="53">
        <f>'Temp Relocation Housing Costs'!AJ24+'Temp Relocation Living Costs'!AJ24</f>
        <v>20095674.420938306</v>
      </c>
      <c r="AS24" s="53">
        <f>'Temp Relocation Housing Costs'!AK24+'Temp Relocation Living Costs'!AK24</f>
        <v>9065538.6672020778</v>
      </c>
      <c r="AT24" s="53">
        <f>'Temp Relocation Housing Costs'!AL24+'Temp Relocation Living Costs'!AL24</f>
        <v>5720046.3902235255</v>
      </c>
      <c r="AU24" s="53">
        <f>'Temp Relocation Housing Costs'!AM24+'Temp Relocation Living Costs'!AM24</f>
        <v>3024437.3349108822</v>
      </c>
      <c r="AW24" s="68">
        <v>2043</v>
      </c>
      <c r="AX24" s="55">
        <f t="shared" si="5"/>
        <v>0</v>
      </c>
      <c r="AY24" s="56">
        <f t="shared" si="6"/>
        <v>616392.98783090431</v>
      </c>
      <c r="AZ24" s="57">
        <f t="shared" si="7"/>
        <v>76796418.563650534</v>
      </c>
      <c r="BA24" s="58">
        <f t="shared" si="8"/>
        <v>77412811.551481441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148544.49983156289</v>
      </c>
      <c r="I25" s="52">
        <f>'Temp Relocation Housing Costs'!I25+'Temp Relocation Living Costs'!I25</f>
        <v>170516.51034164126</v>
      </c>
      <c r="J25" s="52">
        <f>'Temp Relocation Housing Costs'!J25+'Temp Relocation Living Costs'!J25</f>
        <v>117458.59001460487</v>
      </c>
      <c r="K25" s="52">
        <f>'Temp Relocation Housing Costs'!K25+'Temp Relocation Living Costs'!K25</f>
        <v>105969.72856741758</v>
      </c>
      <c r="L25" s="52">
        <f>'Temp Relocation Housing Costs'!L25+'Temp Relocation Living Costs'!L25</f>
        <v>87284.550980961008</v>
      </c>
      <c r="M25" s="52">
        <f>'Temp Relocation Housing Costs'!M25+'Temp Relocation Living Costs'!M25</f>
        <v>37070.902026632262</v>
      </c>
      <c r="N25" s="53">
        <f>'Temp Relocation Housing Costs'!N25+'Temp Relocation Living Costs'!N25</f>
        <v>14667102.009693844</v>
      </c>
      <c r="O25" s="53">
        <f>'Temp Relocation Housing Costs'!O25+'Temp Relocation Living Costs'!O25</f>
        <v>28226562.946682476</v>
      </c>
      <c r="P25" s="53">
        <f>'Temp Relocation Housing Costs'!P25+'Temp Relocation Living Costs'!P25</f>
        <v>22548474.240364965</v>
      </c>
      <c r="Q25" s="53">
        <f>'Temp Relocation Housing Costs'!Q25+'Temp Relocation Living Costs'!Q25</f>
        <v>9215188.1521747038</v>
      </c>
      <c r="R25" s="53">
        <f>'Temp Relocation Housing Costs'!R25+'Temp Relocation Living Costs'!R25</f>
        <v>5920445.2567189289</v>
      </c>
      <c r="S25" s="53">
        <f>'Temp Relocation Housing Costs'!S25+'Temp Relocation Living Costs'!S25</f>
        <v>3352655.0972155491</v>
      </c>
      <c r="U25" s="68">
        <v>2044</v>
      </c>
      <c r="V25" s="55">
        <f t="shared" si="0"/>
        <v>0</v>
      </c>
      <c r="W25" s="56">
        <f t="shared" si="1"/>
        <v>666844.78176281985</v>
      </c>
      <c r="X25" s="57">
        <f t="shared" si="2"/>
        <v>83930427.702850476</v>
      </c>
      <c r="Y25" s="58">
        <f t="shared" si="3"/>
        <v>84597272.484613299</v>
      </c>
      <c r="Z25" s="96">
        <f t="shared" si="4"/>
        <v>25725863.860082362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138291.31545491979</v>
      </c>
      <c r="AK25" s="52">
        <f>'Temp Relocation Housing Costs'!AC25+'Temp Relocation Living Costs'!AC25</f>
        <v>155714.30886139508</v>
      </c>
      <c r="AL25" s="52">
        <f>'Temp Relocation Housing Costs'!AD25+'Temp Relocation Living Costs'!AD25</f>
        <v>106135.786319829</v>
      </c>
      <c r="AM25" s="52">
        <f>'Temp Relocation Housing Costs'!AE25+'Temp Relocation Living Costs'!AE25</f>
        <v>105697.04910179226</v>
      </c>
      <c r="AN25" s="52">
        <f>'Temp Relocation Housing Costs'!AF25+'Temp Relocation Living Costs'!AF25</f>
        <v>85501.591043006425</v>
      </c>
      <c r="AO25" s="52">
        <f>'Temp Relocation Housing Costs'!AG25+'Temp Relocation Living Costs'!AG25</f>
        <v>33906.307725064442</v>
      </c>
      <c r="AP25" s="53">
        <f>'Temp Relocation Housing Costs'!AH25+'Temp Relocation Living Costs'!AH25</f>
        <v>13654715.140123131</v>
      </c>
      <c r="AQ25" s="53">
        <f>'Temp Relocation Housing Costs'!AI25+'Temp Relocation Living Costs'!AI25</f>
        <v>25776270.766796064</v>
      </c>
      <c r="AR25" s="53">
        <f>'Temp Relocation Housing Costs'!AJ25+'Temp Relocation Living Costs'!AJ25</f>
        <v>20374840.558838416</v>
      </c>
      <c r="AS25" s="53">
        <f>'Temp Relocation Housing Costs'!AK25+'Temp Relocation Living Costs'!AK25</f>
        <v>9191475.7900224011</v>
      </c>
      <c r="AT25" s="53">
        <f>'Temp Relocation Housing Costs'!AL25+'Temp Relocation Living Costs'!AL25</f>
        <v>5799508.428964776</v>
      </c>
      <c r="AU25" s="53">
        <f>'Temp Relocation Housing Costs'!AM25+'Temp Relocation Living Costs'!AM25</f>
        <v>3066452.3712028833</v>
      </c>
      <c r="AW25" s="68">
        <v>2044</v>
      </c>
      <c r="AX25" s="55">
        <f t="shared" si="5"/>
        <v>0</v>
      </c>
      <c r="AY25" s="56">
        <f t="shared" si="6"/>
        <v>625246.358506007</v>
      </c>
      <c r="AZ25" s="57">
        <f t="shared" si="7"/>
        <v>77863263.055947676</v>
      </c>
      <c r="BA25" s="58">
        <f t="shared" si="8"/>
        <v>78488509.414453685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150678.07296545675</v>
      </c>
      <c r="I26" s="52">
        <f>'Temp Relocation Housing Costs'!I26+'Temp Relocation Living Costs'!I26</f>
        <v>172965.6716755364</v>
      </c>
      <c r="J26" s="52">
        <f>'Temp Relocation Housing Costs'!J26+'Temp Relocation Living Costs'!J26</f>
        <v>119145.67026519901</v>
      </c>
      <c r="K26" s="52">
        <f>'Temp Relocation Housing Costs'!K26+'Temp Relocation Living Costs'!K26</f>
        <v>107491.79209810258</v>
      </c>
      <c r="L26" s="52">
        <f>'Temp Relocation Housing Costs'!L26+'Temp Relocation Living Costs'!L26</f>
        <v>88538.235723163743</v>
      </c>
      <c r="M26" s="52">
        <f>'Temp Relocation Housing Costs'!M26+'Temp Relocation Living Costs'!M26</f>
        <v>37603.35850063782</v>
      </c>
      <c r="N26" s="53">
        <f>'Temp Relocation Housing Costs'!N26+'Temp Relocation Living Costs'!N26</f>
        <v>14870855.222274104</v>
      </c>
      <c r="O26" s="53">
        <f>'Temp Relocation Housing Costs'!O26+'Temp Relocation Living Costs'!O26</f>
        <v>28618682.185826261</v>
      </c>
      <c r="P26" s="53">
        <f>'Temp Relocation Housing Costs'!P26+'Temp Relocation Living Costs'!P26</f>
        <v>22861714.310708851</v>
      </c>
      <c r="Q26" s="53">
        <f>'Temp Relocation Housing Costs'!Q26+'Temp Relocation Living Costs'!Q26</f>
        <v>9343204.1835145149</v>
      </c>
      <c r="R26" s="53">
        <f>'Temp Relocation Housing Costs'!R26+'Temp Relocation Living Costs'!R26</f>
        <v>6002691.2068844615</v>
      </c>
      <c r="S26" s="53">
        <f>'Temp Relocation Housing Costs'!S26+'Temp Relocation Living Costs'!S26</f>
        <v>3399229.6861343263</v>
      </c>
      <c r="U26" s="68">
        <v>2045</v>
      </c>
      <c r="V26" s="55">
        <f t="shared" si="0"/>
        <v>0</v>
      </c>
      <c r="W26" s="56">
        <f t="shared" si="1"/>
        <v>676422.80122809636</v>
      </c>
      <c r="X26" s="57">
        <f t="shared" si="2"/>
        <v>85096376.79534252</v>
      </c>
      <c r="Y26" s="58">
        <f t="shared" si="3"/>
        <v>85772799.596570611</v>
      </c>
      <c r="Z26" s="96">
        <f t="shared" si="4"/>
        <v>24709491.605156206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140277.62013560487</v>
      </c>
      <c r="AK26" s="52">
        <f>'Temp Relocation Housing Costs'!AC26+'Temp Relocation Living Costs'!AC26</f>
        <v>157950.86333716658</v>
      </c>
      <c r="AL26" s="52">
        <f>'Temp Relocation Housing Costs'!AD26+'Temp Relocation Living Costs'!AD26</f>
        <v>107660.23496985277</v>
      </c>
      <c r="AM26" s="52">
        <f>'Temp Relocation Housing Costs'!AE26+'Temp Relocation Living Costs'!AE26</f>
        <v>107215.19608502727</v>
      </c>
      <c r="AN26" s="52">
        <f>'Temp Relocation Housing Costs'!AF26+'Temp Relocation Living Costs'!AF26</f>
        <v>86729.666789744879</v>
      </c>
      <c r="AO26" s="52">
        <f>'Temp Relocation Housing Costs'!AG26+'Temp Relocation Living Costs'!AG26</f>
        <v>34393.310524318287</v>
      </c>
      <c r="AP26" s="53">
        <f>'Temp Relocation Housing Costs'!AH26+'Temp Relocation Living Costs'!AH26</f>
        <v>13844404.423993224</v>
      </c>
      <c r="AQ26" s="53">
        <f>'Temp Relocation Housing Costs'!AI26+'Temp Relocation Living Costs'!AI26</f>
        <v>26134350.909253795</v>
      </c>
      <c r="AR26" s="53">
        <f>'Temp Relocation Housing Costs'!AJ26+'Temp Relocation Living Costs'!AJ26</f>
        <v>20657884.831451364</v>
      </c>
      <c r="AS26" s="53">
        <f>'Temp Relocation Housing Costs'!AK26+'Temp Relocation Living Costs'!AK26</f>
        <v>9319162.4127330743</v>
      </c>
      <c r="AT26" s="53">
        <f>'Temp Relocation Housing Costs'!AL26+'Temp Relocation Living Costs'!AL26</f>
        <v>5880074.342599717</v>
      </c>
      <c r="AU26" s="53">
        <f>'Temp Relocation Housing Costs'!AM26+'Temp Relocation Living Costs'!AM26</f>
        <v>3109051.0741671091</v>
      </c>
      <c r="AW26" s="68">
        <v>2045</v>
      </c>
      <c r="AX26" s="55">
        <f t="shared" si="5"/>
        <v>0</v>
      </c>
      <c r="AY26" s="56">
        <f t="shared" si="6"/>
        <v>634226.89184171462</v>
      </c>
      <c r="AZ26" s="57">
        <f t="shared" si="7"/>
        <v>78944927.994198278</v>
      </c>
      <c r="BA26" s="58">
        <f t="shared" si="8"/>
        <v>79579154.886039987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152842.2910193768</v>
      </c>
      <c r="I27" s="52">
        <f>'Temp Relocation Housing Costs'!I27+'Temp Relocation Living Costs'!I27</f>
        <v>175450.01078328714</v>
      </c>
      <c r="J27" s="52">
        <f>'Temp Relocation Housing Costs'!J27+'Temp Relocation Living Costs'!J27</f>
        <v>120856.9823729233</v>
      </c>
      <c r="K27" s="52">
        <f>'Temp Relocation Housing Costs'!K27+'Temp Relocation Living Costs'!K27</f>
        <v>109035.71731912839</v>
      </c>
      <c r="L27" s="52">
        <f>'Temp Relocation Housing Costs'!L27+'Temp Relocation Living Costs'!L27</f>
        <v>89809.927379707748</v>
      </c>
      <c r="M27" s="52">
        <f>'Temp Relocation Housing Costs'!M27+'Temp Relocation Living Costs'!M27</f>
        <v>38143.462749075909</v>
      </c>
      <c r="N27" s="53">
        <f>'Temp Relocation Housing Costs'!N27+'Temp Relocation Living Costs'!N27</f>
        <v>15077438.94435852</v>
      </c>
      <c r="O27" s="53">
        <f>'Temp Relocation Housing Costs'!O27+'Temp Relocation Living Costs'!O27</f>
        <v>29016248.68746521</v>
      </c>
      <c r="P27" s="53">
        <f>'Temp Relocation Housing Costs'!P27+'Temp Relocation Living Costs'!P27</f>
        <v>23179305.86579727</v>
      </c>
      <c r="Q27" s="53">
        <f>'Temp Relocation Housing Costs'!Q27+'Temp Relocation Living Costs'!Q27</f>
        <v>9472998.5946344621</v>
      </c>
      <c r="R27" s="53">
        <f>'Temp Relocation Housing Costs'!R27+'Temp Relocation Living Costs'!R27</f>
        <v>6086079.7056295853</v>
      </c>
      <c r="S27" s="53">
        <f>'Temp Relocation Housing Costs'!S27+'Temp Relocation Living Costs'!S27</f>
        <v>3446451.2823562864</v>
      </c>
      <c r="U27" s="68">
        <v>2046</v>
      </c>
      <c r="V27" s="55">
        <f t="shared" si="0"/>
        <v>0</v>
      </c>
      <c r="W27" s="56">
        <f t="shared" si="1"/>
        <v>686138.39162349945</v>
      </c>
      <c r="X27" s="57">
        <f t="shared" si="2"/>
        <v>86278523.080241337</v>
      </c>
      <c r="Y27" s="58">
        <f t="shared" si="3"/>
        <v>86964661.471864834</v>
      </c>
      <c r="Z27" s="96">
        <f t="shared" si="4"/>
        <v>23733274.020957891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142292.45449128462</v>
      </c>
      <c r="AK27" s="52">
        <f>'Temp Relocation Housing Costs'!AC27+'Temp Relocation Living Costs'!AC27</f>
        <v>160219.54187372397</v>
      </c>
      <c r="AL27" s="52">
        <f>'Temp Relocation Housing Costs'!AD27+'Temp Relocation Living Costs'!AD27</f>
        <v>109206.57956814377</v>
      </c>
      <c r="AM27" s="52">
        <f>'Temp Relocation Housing Costs'!AE27+'Temp Relocation Living Costs'!AE27</f>
        <v>108755.1485044811</v>
      </c>
      <c r="AN27" s="52">
        <f>'Temp Relocation Housing Costs'!AF27+'Temp Relocation Living Costs'!AF27</f>
        <v>87975.381623912326</v>
      </c>
      <c r="AO27" s="52">
        <f>'Temp Relocation Housing Costs'!AG27+'Temp Relocation Living Costs'!AG27</f>
        <v>34887.308238158665</v>
      </c>
      <c r="AP27" s="53">
        <f>'Temp Relocation Housing Costs'!AH27+'Temp Relocation Living Costs'!AH27</f>
        <v>14036728.843349185</v>
      </c>
      <c r="AQ27" s="53">
        <f>'Temp Relocation Housing Costs'!AI27+'Temp Relocation Living Costs'!AI27</f>
        <v>26497405.448108226</v>
      </c>
      <c r="AR27" s="53">
        <f>'Temp Relocation Housing Costs'!AJ27+'Temp Relocation Living Costs'!AJ27</f>
        <v>20944861.113251235</v>
      </c>
      <c r="AS27" s="53">
        <f>'Temp Relocation Housing Costs'!AK27+'Temp Relocation Living Costs'!AK27</f>
        <v>9448622.839127915</v>
      </c>
      <c r="AT27" s="53">
        <f>'Temp Relocation Housing Costs'!AL27+'Temp Relocation Living Costs'!AL27</f>
        <v>5961759.4659951627</v>
      </c>
      <c r="AU27" s="53">
        <f>'Temp Relocation Housing Costs'!AM27+'Temp Relocation Living Costs'!AM27</f>
        <v>3152241.5520146731</v>
      </c>
      <c r="AW27" s="68">
        <v>2046</v>
      </c>
      <c r="AX27" s="55">
        <f t="shared" si="5"/>
        <v>0</v>
      </c>
      <c r="AY27" s="56">
        <f t="shared" si="6"/>
        <v>643336.41429970448</v>
      </c>
      <c r="AZ27" s="57">
        <f t="shared" si="7"/>
        <v>80041619.261846408</v>
      </c>
      <c r="BA27" s="58">
        <f t="shared" si="8"/>
        <v>80684955.67614612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155037.59415218548</v>
      </c>
      <c r="I28" s="52">
        <f>'Temp Relocation Housing Costs'!I28+'Temp Relocation Living Costs'!I28</f>
        <v>177970.03293000456</v>
      </c>
      <c r="J28" s="52">
        <f>'Temp Relocation Housing Costs'!J28+'Temp Relocation Living Costs'!J28</f>
        <v>122592.8743845881</v>
      </c>
      <c r="K28" s="52">
        <f>'Temp Relocation Housing Costs'!K28+'Temp Relocation Living Costs'!K28</f>
        <v>110601.81823414529</v>
      </c>
      <c r="L28" s="52">
        <f>'Temp Relocation Housing Costs'!L28+'Temp Relocation Living Costs'!L28</f>
        <v>91099.884587356501</v>
      </c>
      <c r="M28" s="52">
        <f>'Temp Relocation Housing Costs'!M28+'Temp Relocation Living Costs'!M28</f>
        <v>38691.324618397157</v>
      </c>
      <c r="N28" s="53">
        <f>'Temp Relocation Housing Costs'!N28+'Temp Relocation Living Costs'!N28</f>
        <v>15286892.496966615</v>
      </c>
      <c r="O28" s="53">
        <f>'Temp Relocation Housing Costs'!O28+'Temp Relocation Living Costs'!O28</f>
        <v>29419338.124164511</v>
      </c>
      <c r="P28" s="53">
        <f>'Temp Relocation Housing Costs'!P28+'Temp Relocation Living Costs'!P28</f>
        <v>23501309.355812896</v>
      </c>
      <c r="Q28" s="53">
        <f>'Temp Relocation Housing Costs'!Q28+'Temp Relocation Living Costs'!Q28</f>
        <v>9604596.0905235168</v>
      </c>
      <c r="R28" s="53">
        <f>'Temp Relocation Housing Costs'!R28+'Temp Relocation Living Costs'!R28</f>
        <v>6170626.6250702469</v>
      </c>
      <c r="S28" s="53">
        <f>'Temp Relocation Housing Costs'!S28+'Temp Relocation Living Costs'!S28</f>
        <v>3494328.8740112237</v>
      </c>
      <c r="U28" s="68">
        <v>2047</v>
      </c>
      <c r="V28" s="55">
        <f t="shared" si="0"/>
        <v>0</v>
      </c>
      <c r="W28" s="56">
        <f t="shared" si="1"/>
        <v>695993.52890667703</v>
      </c>
      <c r="X28" s="57">
        <f t="shared" si="2"/>
        <v>87477091.566548988</v>
      </c>
      <c r="Y28" s="58">
        <f t="shared" si="3"/>
        <v>88173085.095455661</v>
      </c>
      <c r="Z28" s="96">
        <f t="shared" si="4"/>
        <v>22795624.6816811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144336.22829915138</v>
      </c>
      <c r="AK28" s="52">
        <f>'Temp Relocation Housing Costs'!AC28+'Temp Relocation Living Costs'!AC28</f>
        <v>162520.8058751119</v>
      </c>
      <c r="AL28" s="52">
        <f>'Temp Relocation Housing Costs'!AD28+'Temp Relocation Living Costs'!AD28</f>
        <v>110775.13461040541</v>
      </c>
      <c r="AM28" s="52">
        <f>'Temp Relocation Housing Costs'!AE28+'Temp Relocation Living Costs'!AE28</f>
        <v>110317.21955581527</v>
      </c>
      <c r="AN28" s="52">
        <f>'Temp Relocation Housing Costs'!AF28+'Temp Relocation Living Costs'!AF28</f>
        <v>89238.988899103788</v>
      </c>
      <c r="AO28" s="52">
        <f>'Temp Relocation Housing Costs'!AG28+'Temp Relocation Living Costs'!AG28</f>
        <v>35388.401335885006</v>
      </c>
      <c r="AP28" s="53">
        <f>'Temp Relocation Housing Costs'!AH28+'Temp Relocation Living Costs'!AH28</f>
        <v>14231725.005103571</v>
      </c>
      <c r="AQ28" s="53">
        <f>'Temp Relocation Housing Costs'!AI28+'Temp Relocation Living Costs'!AI28</f>
        <v>26865503.486938618</v>
      </c>
      <c r="AR28" s="53">
        <f>'Temp Relocation Housing Costs'!AJ28+'Temp Relocation Living Costs'!AJ28</f>
        <v>21235824.027128272</v>
      </c>
      <c r="AS28" s="53">
        <f>'Temp Relocation Housing Costs'!AK28+'Temp Relocation Living Costs'!AK28</f>
        <v>9579881.7106254399</v>
      </c>
      <c r="AT28" s="53">
        <f>'Temp Relocation Housing Costs'!AL28+'Temp Relocation Living Costs'!AL28</f>
        <v>6044579.3470476335</v>
      </c>
      <c r="AU28" s="53">
        <f>'Temp Relocation Housing Costs'!AM28+'Temp Relocation Living Costs'!AM28</f>
        <v>3196032.025594763</v>
      </c>
      <c r="AW28" s="68">
        <v>2047</v>
      </c>
      <c r="AX28" s="55">
        <f t="shared" si="5"/>
        <v>0</v>
      </c>
      <c r="AY28" s="56">
        <f t="shared" si="6"/>
        <v>652576.77857547277</v>
      </c>
      <c r="AZ28" s="57">
        <f t="shared" si="7"/>
        <v>81153545.602438286</v>
      </c>
      <c r="BA28" s="58">
        <f t="shared" si="8"/>
        <v>81806122.381013766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157264.42884483124</v>
      </c>
      <c r="I29" s="52">
        <f>'Temp Relocation Housing Costs'!I29+'Temp Relocation Living Costs'!I29</f>
        <v>180526.25063801947</v>
      </c>
      <c r="J29" s="52">
        <f>'Temp Relocation Housing Costs'!J29+'Temp Relocation Living Costs'!J29</f>
        <v>124353.69934606676</v>
      </c>
      <c r="K29" s="52">
        <f>'Temp Relocation Housing Costs'!K29+'Temp Relocation Living Costs'!K29</f>
        <v>112190.41335689813</v>
      </c>
      <c r="L29" s="52">
        <f>'Temp Relocation Housing Costs'!L29+'Temp Relocation Living Costs'!L29</f>
        <v>92408.369697722825</v>
      </c>
      <c r="M29" s="52">
        <f>'Temp Relocation Housing Costs'!M29+'Temp Relocation Living Costs'!M29</f>
        <v>39247.055532797771</v>
      </c>
      <c r="N29" s="53">
        <f>'Temp Relocation Housing Costs'!N29+'Temp Relocation Living Costs'!N29</f>
        <v>15499255.747359736</v>
      </c>
      <c r="O29" s="53">
        <f>'Temp Relocation Housing Costs'!O29+'Temp Relocation Living Costs'!O29</f>
        <v>29828027.21972147</v>
      </c>
      <c r="P29" s="53">
        <f>'Temp Relocation Housing Costs'!P29+'Temp Relocation Living Costs'!P29</f>
        <v>23827786.070703447</v>
      </c>
      <c r="Q29" s="53">
        <f>'Temp Relocation Housing Costs'!Q29+'Temp Relocation Living Costs'!Q29</f>
        <v>9738021.7193687111</v>
      </c>
      <c r="R29" s="53">
        <f>'Temp Relocation Housing Costs'!R29+'Temp Relocation Living Costs'!R29</f>
        <v>6256348.0578154754</v>
      </c>
      <c r="S29" s="53">
        <f>'Temp Relocation Housing Costs'!S29+'Temp Relocation Living Costs'!S29</f>
        <v>3542871.5740907067</v>
      </c>
      <c r="U29" s="68">
        <v>2048</v>
      </c>
      <c r="V29" s="55">
        <f t="shared" si="0"/>
        <v>0</v>
      </c>
      <c r="W29" s="56">
        <f t="shared" si="1"/>
        <v>705990.21741633629</v>
      </c>
      <c r="X29" s="57">
        <f t="shared" si="2"/>
        <v>88692310.389059544</v>
      </c>
      <c r="Y29" s="58">
        <f t="shared" si="3"/>
        <v>89398300.606475875</v>
      </c>
      <c r="Z29" s="96">
        <f t="shared" si="4"/>
        <v>21895019.837896988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146409.35722210596</v>
      </c>
      <c r="AK29" s="52">
        <f>'Temp Relocation Housing Costs'!AC29+'Temp Relocation Living Costs'!AC29</f>
        <v>164855.12337260993</v>
      </c>
      <c r="AL29" s="52">
        <f>'Temp Relocation Housing Costs'!AD29+'Temp Relocation Living Costs'!AD29</f>
        <v>112366.21910950322</v>
      </c>
      <c r="AM29" s="52">
        <f>'Temp Relocation Housing Costs'!AE29+'Temp Relocation Living Costs'!AE29</f>
        <v>111901.72693318057</v>
      </c>
      <c r="AN29" s="52">
        <f>'Temp Relocation Housing Costs'!AF29+'Temp Relocation Living Costs'!AF29</f>
        <v>90520.745607880439</v>
      </c>
      <c r="AO29" s="52">
        <f>'Temp Relocation Housing Costs'!AG29+'Temp Relocation Living Costs'!AG29</f>
        <v>35896.691729856597</v>
      </c>
      <c r="AP29" s="53">
        <f>'Temp Relocation Housing Costs'!AH29+'Temp Relocation Living Costs'!AH29</f>
        <v>14429430.024706773</v>
      </c>
      <c r="AQ29" s="53">
        <f>'Temp Relocation Housing Costs'!AI29+'Temp Relocation Living Costs'!AI29</f>
        <v>27238715.089300975</v>
      </c>
      <c r="AR29" s="53">
        <f>'Temp Relocation Housing Costs'!AJ29+'Temp Relocation Living Costs'!AJ29</f>
        <v>21530828.954785876</v>
      </c>
      <c r="AS29" s="53">
        <f>'Temp Relocation Housing Costs'!AK29+'Temp Relocation Living Costs'!AK29</f>
        <v>9712964.0109591223</v>
      </c>
      <c r="AT29" s="53">
        <f>'Temp Relocation Housing Costs'!AL29+'Temp Relocation Living Costs'!AL29</f>
        <v>6128549.7496427242</v>
      </c>
      <c r="AU29" s="53">
        <f>'Temp Relocation Housing Costs'!AM29+'Temp Relocation Living Costs'!AM29</f>
        <v>3240430.8299593823</v>
      </c>
      <c r="AW29" s="68">
        <v>2048</v>
      </c>
      <c r="AX29" s="55">
        <f t="shared" si="5"/>
        <v>0</v>
      </c>
      <c r="AY29" s="56">
        <f t="shared" si="6"/>
        <v>661949.86397513677</v>
      </c>
      <c r="AZ29" s="57">
        <f t="shared" si="7"/>
        <v>82280918.659354851</v>
      </c>
      <c r="BA29" s="58">
        <f t="shared" si="8"/>
        <v>82942868.523329988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159523.24799115412</v>
      </c>
      <c r="I30" s="52">
        <f>'Temp Relocation Housing Costs'!I30+'Temp Relocation Living Costs'!I30</f>
        <v>183119.18379111911</v>
      </c>
      <c r="J30" s="52">
        <f>'Temp Relocation Housing Costs'!J30+'Temp Relocation Living Costs'!J30</f>
        <v>126139.81537409825</v>
      </c>
      <c r="K30" s="52">
        <f>'Temp Relocation Housing Costs'!K30+'Temp Relocation Living Costs'!K30</f>
        <v>113801.82577600583</v>
      </c>
      <c r="L30" s="52">
        <f>'Temp Relocation Housing Costs'!L30+'Temp Relocation Living Costs'!L30</f>
        <v>93735.648830626116</v>
      </c>
      <c r="M30" s="52">
        <f>'Temp Relocation Housing Costs'!M30+'Temp Relocation Living Costs'!M30</f>
        <v>39810.768516881108</v>
      </c>
      <c r="N30" s="53">
        <f>'Temp Relocation Housing Costs'!N30+'Temp Relocation Living Costs'!N30</f>
        <v>15714569.116629299</v>
      </c>
      <c r="O30" s="53">
        <f>'Temp Relocation Housing Costs'!O30+'Temp Relocation Living Costs'!O30</f>
        <v>30242393.763769027</v>
      </c>
      <c r="P30" s="53">
        <f>'Temp Relocation Housing Costs'!P30+'Temp Relocation Living Costs'!P30</f>
        <v>24158798.151847504</v>
      </c>
      <c r="Q30" s="53">
        <f>'Temp Relocation Housing Costs'!Q30+'Temp Relocation Living Costs'!Q30</f>
        <v>9873300.8773227725</v>
      </c>
      <c r="R30" s="53">
        <f>'Temp Relocation Housing Costs'!R30+'Temp Relocation Living Costs'!R30</f>
        <v>6343260.3200304415</v>
      </c>
      <c r="S30" s="53">
        <f>'Temp Relocation Housing Costs'!S30+'Temp Relocation Living Costs'!S30</f>
        <v>3592088.6221826314</v>
      </c>
      <c r="U30" s="68">
        <v>2049</v>
      </c>
      <c r="V30" s="55">
        <f t="shared" si="0"/>
        <v>0</v>
      </c>
      <c r="W30" s="56">
        <f t="shared" si="1"/>
        <v>716130.49027988466</v>
      </c>
      <c r="X30" s="57">
        <f t="shared" si="2"/>
        <v>89924410.851781681</v>
      </c>
      <c r="Y30" s="58">
        <f t="shared" si="3"/>
        <v>90640541.342061564</v>
      </c>
      <c r="Z30" s="96">
        <f t="shared" si="4"/>
        <v>21029995.940338612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148512.26289329512</v>
      </c>
      <c r="AK30" s="52">
        <f>'Temp Relocation Housing Costs'!AC30+'Temp Relocation Living Costs'!AC30</f>
        <v>167222.96911992057</v>
      </c>
      <c r="AL30" s="52">
        <f>'Temp Relocation Housing Costs'!AD30+'Temp Relocation Living Costs'!AD30</f>
        <v>113980.15666034562</v>
      </c>
      <c r="AM30" s="52">
        <f>'Temp Relocation Housing Costs'!AE30+'Temp Relocation Living Costs'!AE30</f>
        <v>113508.99289382997</v>
      </c>
      <c r="AN30" s="52">
        <f>'Temp Relocation Housing Costs'!AF30+'Temp Relocation Living Costs'!AF30</f>
        <v>91820.91243403696</v>
      </c>
      <c r="AO30" s="52">
        <f>'Temp Relocation Housing Costs'!AG30+'Temp Relocation Living Costs'!AG30</f>
        <v>36412.282796219428</v>
      </c>
      <c r="AP30" s="53">
        <f>'Temp Relocation Housing Costs'!AH30+'Temp Relocation Living Costs'!AH30</f>
        <v>14629881.533211514</v>
      </c>
      <c r="AQ30" s="53">
        <f>'Temp Relocation Housing Costs'!AI30+'Temp Relocation Living Costs'!AI30</f>
        <v>27617111.292063821</v>
      </c>
      <c r="AR30" s="53">
        <f>'Temp Relocation Housing Costs'!AJ30+'Temp Relocation Living Costs'!AJ30</f>
        <v>21829932.047281876</v>
      </c>
      <c r="AS30" s="53">
        <f>'Temp Relocation Housing Costs'!AK30+'Temp Relocation Living Costs'!AK30</f>
        <v>9847895.0709327515</v>
      </c>
      <c r="AT30" s="53">
        <f>'Temp Relocation Housing Costs'!AL30+'Temp Relocation Living Costs'!AL30</f>
        <v>6213686.6566555994</v>
      </c>
      <c r="AU30" s="53">
        <f>'Temp Relocation Housing Costs'!AM30+'Temp Relocation Living Costs'!AM30</f>
        <v>3285446.4159498513</v>
      </c>
      <c r="AW30" s="68">
        <v>2049</v>
      </c>
      <c r="AX30" s="55">
        <f t="shared" si="5"/>
        <v>0</v>
      </c>
      <c r="AY30" s="56">
        <f t="shared" si="6"/>
        <v>671457.57679764763</v>
      </c>
      <c r="AZ30" s="57">
        <f t="shared" si="7"/>
        <v>83423953.0160954</v>
      </c>
      <c r="BA30" s="58">
        <f t="shared" si="8"/>
        <v>84095410.592893049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176233.08322916337</v>
      </c>
      <c r="I31" s="52">
        <f>'Temp Relocation Housing Costs'!I31+'Temp Relocation Living Costs'!I31</f>
        <v>202300.6600248403</v>
      </c>
      <c r="J31" s="52">
        <f>'Temp Relocation Housing Costs'!J31+'Temp Relocation Living Costs'!J31</f>
        <v>139352.78312893596</v>
      </c>
      <c r="K31" s="52">
        <f>'Temp Relocation Housing Costs'!K31+'Temp Relocation Living Costs'!K31</f>
        <v>125722.40652174855</v>
      </c>
      <c r="L31" s="52">
        <f>'Temp Relocation Housing Costs'!L31+'Temp Relocation Living Costs'!L31</f>
        <v>103554.32584235865</v>
      </c>
      <c r="M31" s="52">
        <f>'Temp Relocation Housing Costs'!M31+'Temp Relocation Living Costs'!M31</f>
        <v>43980.890370546585</v>
      </c>
      <c r="N31" s="53">
        <f>'Temp Relocation Housing Costs'!N31+'Temp Relocation Living Costs'!N31</f>
        <v>17352581.173513856</v>
      </c>
      <c r="O31" s="53">
        <f>'Temp Relocation Housing Costs'!O31+'Temp Relocation Living Costs'!O31</f>
        <v>33394717.269838497</v>
      </c>
      <c r="P31" s="53">
        <f>'Temp Relocation Housing Costs'!P31+'Temp Relocation Living Costs'!P31</f>
        <v>26676996.54207195</v>
      </c>
      <c r="Q31" s="53">
        <f>'Temp Relocation Housing Costs'!Q31+'Temp Relocation Living Costs'!Q31</f>
        <v>10902446.872881098</v>
      </c>
      <c r="R31" s="53">
        <f>'Temp Relocation Housing Costs'!R31+'Temp Relocation Living Costs'!R31</f>
        <v>7004451.651911892</v>
      </c>
      <c r="S31" s="53">
        <f>'Temp Relocation Housing Costs'!S31+'Temp Relocation Living Costs'!S31</f>
        <v>3966510.8814799991</v>
      </c>
      <c r="U31" s="68">
        <v>2050</v>
      </c>
      <c r="V31" s="55">
        <f t="shared" si="0"/>
        <v>0</v>
      </c>
      <c r="W31" s="56">
        <f t="shared" si="1"/>
        <v>791144.14911759342</v>
      </c>
      <c r="X31" s="57">
        <f t="shared" si="2"/>
        <v>99297704.391697302</v>
      </c>
      <c r="Y31" s="58">
        <f t="shared" si="3"/>
        <v>100088848.54081489</v>
      </c>
      <c r="Z31" s="96">
        <f t="shared" si="4"/>
        <v>21999003.542500306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164068.71297202271</v>
      </c>
      <c r="AK31" s="52">
        <f>'Temp Relocation Housing Costs'!AC31+'Temp Relocation Living Costs'!AC31</f>
        <v>184739.33928660332</v>
      </c>
      <c r="AL31" s="52">
        <f>'Temp Relocation Housing Costs'!AD31+'Temp Relocation Living Costs'!AD31</f>
        <v>125919.4173147079</v>
      </c>
      <c r="AM31" s="52">
        <f>'Temp Relocation Housing Costs'!AE31+'Temp Relocation Living Costs'!AE31</f>
        <v>125398.89980817161</v>
      </c>
      <c r="AN31" s="52">
        <f>'Temp Relocation Housing Costs'!AF31+'Temp Relocation Living Costs'!AF31</f>
        <v>101439.02350874072</v>
      </c>
      <c r="AO31" s="52">
        <f>'Temp Relocation Housing Costs'!AG31+'Temp Relocation Living Costs'!AG31</f>
        <v>40226.418063816076</v>
      </c>
      <c r="AP31" s="53">
        <f>'Temp Relocation Housing Costs'!AH31+'Temp Relocation Living Costs'!AH31</f>
        <v>16154830.907536663</v>
      </c>
      <c r="AQ31" s="53">
        <f>'Temp Relocation Housing Costs'!AI31+'Temp Relocation Living Costs'!AI31</f>
        <v>30495787.82063964</v>
      </c>
      <c r="AR31" s="53">
        <f>'Temp Relocation Housing Costs'!AJ31+'Temp Relocation Living Costs'!AJ31</f>
        <v>24105380.494454332</v>
      </c>
      <c r="AS31" s="53">
        <f>'Temp Relocation Housing Costs'!AK31+'Temp Relocation Living Costs'!AK31</f>
        <v>10874392.885884099</v>
      </c>
      <c r="AT31" s="53">
        <f>'Temp Relocation Housing Costs'!AL31+'Temp Relocation Living Costs'!AL31</f>
        <v>6861371.8452067757</v>
      </c>
      <c r="AU31" s="53">
        <f>'Temp Relocation Housing Costs'!AM31+'Temp Relocation Living Costs'!AM31</f>
        <v>3627905.7479005535</v>
      </c>
      <c r="AW31" s="68">
        <v>2050</v>
      </c>
      <c r="AX31" s="55">
        <f t="shared" si="5"/>
        <v>0</v>
      </c>
      <c r="AY31" s="56">
        <f t="shared" si="6"/>
        <v>741791.81095406227</v>
      </c>
      <c r="AZ31" s="57">
        <f t="shared" si="7"/>
        <v>92119669.701622069</v>
      </c>
      <c r="BA31" s="58">
        <f t="shared" si="8"/>
        <v>92861461.512576133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178764.35279557193</v>
      </c>
      <c r="I32" s="52">
        <f>'Temp Relocation Housing Costs'!I32+'Temp Relocation Living Costs'!I32</f>
        <v>205206.34319511862</v>
      </c>
      <c r="J32" s="52">
        <f>'Temp Relocation Housing Costs'!J32+'Temp Relocation Living Costs'!J32</f>
        <v>141354.33387335506</v>
      </c>
      <c r="K32" s="52">
        <f>'Temp Relocation Housing Costs'!K32+'Temp Relocation Living Costs'!K32</f>
        <v>127528.18155338849</v>
      </c>
      <c r="L32" s="52">
        <f>'Temp Relocation Housing Costs'!L32+'Temp Relocation Living Costs'!L32</f>
        <v>105041.69648055983</v>
      </c>
      <c r="M32" s="52">
        <f>'Temp Relocation Housing Costs'!M32+'Temp Relocation Living Costs'!M32</f>
        <v>44612.596332098379</v>
      </c>
      <c r="N32" s="53">
        <f>'Temp Relocation Housing Costs'!N32+'Temp Relocation Living Costs'!N32</f>
        <v>17593640.665588457</v>
      </c>
      <c r="O32" s="53">
        <f>'Temp Relocation Housing Costs'!O32+'Temp Relocation Living Costs'!O32</f>
        <v>33858631.744725347</v>
      </c>
      <c r="P32" s="53">
        <f>'Temp Relocation Housing Costs'!P32+'Temp Relocation Living Costs'!P32</f>
        <v>27047589.43382705</v>
      </c>
      <c r="Q32" s="53">
        <f>'Temp Relocation Housing Costs'!Q32+'Temp Relocation Living Costs'!Q32</f>
        <v>11053902.052906908</v>
      </c>
      <c r="R32" s="53">
        <f>'Temp Relocation Housing Costs'!R32+'Temp Relocation Living Costs'!R32</f>
        <v>7101756.458648555</v>
      </c>
      <c r="S32" s="53">
        <f>'Temp Relocation Housing Costs'!S32+'Temp Relocation Living Costs'!S32</f>
        <v>4021613.0641948907</v>
      </c>
      <c r="U32" s="68">
        <v>2051</v>
      </c>
      <c r="V32" s="55">
        <f t="shared" si="0"/>
        <v>0</v>
      </c>
      <c r="W32" s="56">
        <f t="shared" si="1"/>
        <v>802507.50423009228</v>
      </c>
      <c r="X32" s="57">
        <f t="shared" si="2"/>
        <v>100677133.41989121</v>
      </c>
      <c r="Y32" s="58">
        <f t="shared" si="3"/>
        <v>101479640.92412131</v>
      </c>
      <c r="Z32" s="96">
        <f t="shared" si="4"/>
        <v>21129871.549901672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166425.26335595865</v>
      </c>
      <c r="AK32" s="52">
        <f>'Temp Relocation Housing Costs'!AC32+'Temp Relocation Living Costs'!AC32</f>
        <v>187392.78583980541</v>
      </c>
      <c r="AL32" s="52">
        <f>'Temp Relocation Housing Costs'!AD32+'Temp Relocation Living Costs'!AD32</f>
        <v>127728.02205014313</v>
      </c>
      <c r="AM32" s="52">
        <f>'Temp Relocation Housing Costs'!AE32+'Temp Relocation Living Costs'!AE32</f>
        <v>127200.02825085336</v>
      </c>
      <c r="AN32" s="52">
        <f>'Temp Relocation Housing Costs'!AF32+'Temp Relocation Living Costs'!AF32</f>
        <v>102896.01165392337</v>
      </c>
      <c r="AO32" s="52">
        <f>'Temp Relocation Housing Costs'!AG32+'Temp Relocation Living Costs'!AG32</f>
        <v>40804.197819721267</v>
      </c>
      <c r="AP32" s="53">
        <f>'Temp Relocation Housing Costs'!AH32+'Temp Relocation Living Costs'!AH32</f>
        <v>16379251.430004288</v>
      </c>
      <c r="AQ32" s="53">
        <f>'Temp Relocation Housing Costs'!AI32+'Temp Relocation Living Costs'!AI32</f>
        <v>30919430.796226405</v>
      </c>
      <c r="AR32" s="53">
        <f>'Temp Relocation Housing Costs'!AJ32+'Temp Relocation Living Costs'!AJ32</f>
        <v>24440248.876290657</v>
      </c>
      <c r="AS32" s="53">
        <f>'Temp Relocation Housing Costs'!AK32+'Temp Relocation Living Costs'!AK32</f>
        <v>11025458.34407034</v>
      </c>
      <c r="AT32" s="53">
        <f>'Temp Relocation Housing Costs'!AL32+'Temp Relocation Living Costs'!AL32</f>
        <v>6956689.0084231114</v>
      </c>
      <c r="AU32" s="53">
        <f>'Temp Relocation Housing Costs'!AM32+'Temp Relocation Living Costs'!AM32</f>
        <v>3678304.0781626985</v>
      </c>
      <c r="AW32" s="68">
        <v>2051</v>
      </c>
      <c r="AX32" s="55">
        <f t="shared" si="5"/>
        <v>0</v>
      </c>
      <c r="AY32" s="56">
        <f t="shared" si="6"/>
        <v>752446.30897040537</v>
      </c>
      <c r="AZ32" s="57">
        <f t="shared" si="7"/>
        <v>93399382.53317751</v>
      </c>
      <c r="BA32" s="58">
        <f t="shared" si="8"/>
        <v>94151828.842147917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181331.97947212364</v>
      </c>
      <c r="I33" s="52">
        <f>'Temp Relocation Housing Costs'!I33+'Temp Relocation Living Costs'!I33</f>
        <v>208153.76124992481</v>
      </c>
      <c r="J33" s="52">
        <f>'Temp Relocation Housing Costs'!J33+'Temp Relocation Living Costs'!J33</f>
        <v>143384.63327490562</v>
      </c>
      <c r="K33" s="52">
        <f>'Temp Relocation Housing Costs'!K33+'Temp Relocation Living Costs'!K33</f>
        <v>129359.89327805802</v>
      </c>
      <c r="L33" s="52">
        <f>'Temp Relocation Housing Costs'!L33+'Temp Relocation Living Costs'!L33</f>
        <v>106550.43050843486</v>
      </c>
      <c r="M33" s="52">
        <f>'Temp Relocation Housing Costs'!M33+'Temp Relocation Living Costs'!M33</f>
        <v>45253.375607503025</v>
      </c>
      <c r="N33" s="53">
        <f>'Temp Relocation Housing Costs'!N33+'Temp Relocation Living Costs'!N33</f>
        <v>17838048.920486189</v>
      </c>
      <c r="O33" s="53">
        <f>'Temp Relocation Housing Costs'!O33+'Temp Relocation Living Costs'!O33</f>
        <v>34328990.850907348</v>
      </c>
      <c r="P33" s="53">
        <f>'Temp Relocation Housing Costs'!P33+'Temp Relocation Living Costs'!P33</f>
        <v>27423330.547242083</v>
      </c>
      <c r="Q33" s="53">
        <f>'Temp Relocation Housing Costs'!Q33+'Temp Relocation Living Costs'!Q33</f>
        <v>11207461.225900915</v>
      </c>
      <c r="R33" s="53">
        <f>'Temp Relocation Housing Costs'!R33+'Temp Relocation Living Costs'!R33</f>
        <v>7200413.0093738353</v>
      </c>
      <c r="S33" s="53">
        <f>'Temp Relocation Housing Costs'!S33+'Temp Relocation Living Costs'!S33</f>
        <v>4077480.7182851722</v>
      </c>
      <c r="U33" s="68">
        <v>2052</v>
      </c>
      <c r="V33" s="55">
        <f t="shared" si="0"/>
        <v>0</v>
      </c>
      <c r="W33" s="56">
        <f t="shared" si="1"/>
        <v>814034.07339094998</v>
      </c>
      <c r="X33" s="57">
        <f t="shared" si="2"/>
        <v>102075725.27219553</v>
      </c>
      <c r="Y33" s="58">
        <f t="shared" si="3"/>
        <v>102889759.34558648</v>
      </c>
      <c r="Z33" s="96">
        <f t="shared" si="4"/>
        <v>20295077.075170856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168815.66132491821</v>
      </c>
      <c r="AK33" s="52">
        <f>'Temp Relocation Housing Costs'!AC33+'Temp Relocation Living Costs'!AC33</f>
        <v>190084.34435463895</v>
      </c>
      <c r="AL33" s="52">
        <f>'Temp Relocation Housing Costs'!AD33+'Temp Relocation Living Costs'!AD33</f>
        <v>129562.60412218618</v>
      </c>
      <c r="AM33" s="52">
        <f>'Temp Relocation Housing Costs'!AE33+'Temp Relocation Living Costs'!AE33</f>
        <v>129027.02664671648</v>
      </c>
      <c r="AN33" s="52">
        <f>'Temp Relocation Housing Costs'!AF33+'Temp Relocation Living Costs'!AF33</f>
        <v>104373.92679920692</v>
      </c>
      <c r="AO33" s="52">
        <f>'Temp Relocation Housing Costs'!AG33+'Temp Relocation Living Costs'!AG33</f>
        <v>41390.276337047486</v>
      </c>
      <c r="AP33" s="53">
        <f>'Temp Relocation Housing Costs'!AH33+'Temp Relocation Living Costs'!AH33</f>
        <v>16606789.569189347</v>
      </c>
      <c r="AQ33" s="53">
        <f>'Temp Relocation Housing Costs'!AI33+'Temp Relocation Living Costs'!AI33</f>
        <v>31348958.95739419</v>
      </c>
      <c r="AR33" s="53">
        <f>'Temp Relocation Housing Costs'!AJ33+'Temp Relocation Living Costs'!AJ33</f>
        <v>24779769.200177003</v>
      </c>
      <c r="AS33" s="53">
        <f>'Temp Relocation Housing Costs'!AK33+'Temp Relocation Living Costs'!AK33</f>
        <v>11178622.381266607</v>
      </c>
      <c r="AT33" s="53">
        <f>'Temp Relocation Housing Costs'!AL33+'Temp Relocation Living Costs'!AL33</f>
        <v>7053330.303578156</v>
      </c>
      <c r="AU33" s="53">
        <f>'Temp Relocation Housing Costs'!AM33+'Temp Relocation Living Costs'!AM33</f>
        <v>3729402.5345774274</v>
      </c>
      <c r="AW33" s="68">
        <v>2052</v>
      </c>
      <c r="AX33" s="55">
        <f t="shared" si="5"/>
        <v>0</v>
      </c>
      <c r="AY33" s="56">
        <f t="shared" si="6"/>
        <v>763253.83958471415</v>
      </c>
      <c r="AZ33" s="57">
        <f t="shared" si="7"/>
        <v>94696872.946182728</v>
      </c>
      <c r="BA33" s="58">
        <f t="shared" si="8"/>
        <v>95460126.785767436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183936.48546296277</v>
      </c>
      <c r="I34" s="52">
        <f>'Temp Relocation Housing Costs'!I34+'Temp Relocation Living Costs'!I34</f>
        <v>211143.51363540781</v>
      </c>
      <c r="J34" s="52">
        <f>'Temp Relocation Housing Costs'!J34+'Temp Relocation Living Costs'!J34</f>
        <v>145444.09425606247</v>
      </c>
      <c r="K34" s="52">
        <f>'Temp Relocation Housing Costs'!K34+'Temp Relocation Living Costs'!K34</f>
        <v>131217.91422945238</v>
      </c>
      <c r="L34" s="52">
        <f>'Temp Relocation Housing Costs'!L34+'Temp Relocation Living Costs'!L34</f>
        <v>108080.83477244596</v>
      </c>
      <c r="M34" s="52">
        <f>'Temp Relocation Housing Costs'!M34+'Temp Relocation Living Costs'!M34</f>
        <v>45903.358518507186</v>
      </c>
      <c r="N34" s="53">
        <f>'Temp Relocation Housing Costs'!N34+'Temp Relocation Living Costs'!N34</f>
        <v>18085852.45872508</v>
      </c>
      <c r="O34" s="53">
        <f>'Temp Relocation Housing Costs'!O34+'Temp Relocation Living Costs'!O34</f>
        <v>34805884.116249584</v>
      </c>
      <c r="P34" s="53">
        <f>'Temp Relocation Housing Costs'!P34+'Temp Relocation Living Costs'!P34</f>
        <v>27804291.400651149</v>
      </c>
      <c r="Q34" s="53">
        <f>'Temp Relocation Housing Costs'!Q34+'Temp Relocation Living Costs'!Q34</f>
        <v>11363153.620222352</v>
      </c>
      <c r="R34" s="53">
        <f>'Temp Relocation Housing Costs'!R34+'Temp Relocation Living Costs'!R34</f>
        <v>7300440.0823153742</v>
      </c>
      <c r="S34" s="53">
        <f>'Temp Relocation Housing Costs'!S34+'Temp Relocation Living Costs'!S34</f>
        <v>4134124.4775660154</v>
      </c>
      <c r="U34" s="68">
        <v>2053</v>
      </c>
      <c r="V34" s="55">
        <f t="shared" si="0"/>
        <v>0</v>
      </c>
      <c r="W34" s="56">
        <f t="shared" si="1"/>
        <v>825726.20087483863</v>
      </c>
      <c r="X34" s="57">
        <f t="shared" si="2"/>
        <v>103493746.15572956</v>
      </c>
      <c r="Y34" s="58">
        <f t="shared" si="3"/>
        <v>104319472.3566044</v>
      </c>
      <c r="Z34" s="96">
        <f t="shared" si="4"/>
        <v>19493263.516190719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171240.39303825513</v>
      </c>
      <c r="AK34" s="52">
        <f>'Temp Relocation Housing Costs'!AC34+'Temp Relocation Living Costs'!AC34</f>
        <v>192814.56224051659</v>
      </c>
      <c r="AL34" s="52">
        <f>'Temp Relocation Housing Costs'!AD34+'Temp Relocation Living Costs'!AD34</f>
        <v>131423.53664830377</v>
      </c>
      <c r="AM34" s="52">
        <f>'Temp Relocation Housing Costs'!AE34+'Temp Relocation Living Costs'!AE34</f>
        <v>130880.26657085902</v>
      </c>
      <c r="AN34" s="52">
        <f>'Temp Relocation Housing Costs'!AF34+'Temp Relocation Living Costs'!AF34</f>
        <v>105873.0695231065</v>
      </c>
      <c r="AO34" s="52">
        <f>'Temp Relocation Housing Costs'!AG34+'Temp Relocation Living Costs'!AG34</f>
        <v>41984.772812496267</v>
      </c>
      <c r="AP34" s="53">
        <f>'Temp Relocation Housing Costs'!AH34+'Temp Relocation Living Costs'!AH34</f>
        <v>16837488.634562336</v>
      </c>
      <c r="AQ34" s="53">
        <f>'Temp Relocation Housing Costs'!AI34+'Temp Relocation Living Costs'!AI34</f>
        <v>31784454.060270961</v>
      </c>
      <c r="AR34" s="53">
        <f>'Temp Relocation Housing Costs'!AJ34+'Temp Relocation Living Costs'!AJ34</f>
        <v>25124006.090204526</v>
      </c>
      <c r="AS34" s="53">
        <f>'Temp Relocation Housing Costs'!AK34+'Temp Relocation Living Costs'!AK34</f>
        <v>11333914.150622221</v>
      </c>
      <c r="AT34" s="53">
        <f>'Temp Relocation Housing Costs'!AL34+'Temp Relocation Living Costs'!AL34</f>
        <v>7151314.1253170334</v>
      </c>
      <c r="AU34" s="53">
        <f>'Temp Relocation Housing Costs'!AM34+'Temp Relocation Living Costs'!AM34</f>
        <v>3781210.8431937369</v>
      </c>
      <c r="AW34" s="68">
        <v>2053</v>
      </c>
      <c r="AX34" s="55">
        <f t="shared" si="5"/>
        <v>0</v>
      </c>
      <c r="AY34" s="56">
        <f t="shared" si="6"/>
        <v>774216.60083353717</v>
      </c>
      <c r="AZ34" s="57">
        <f t="shared" si="7"/>
        <v>96012387.904170811</v>
      </c>
      <c r="BA34" s="58">
        <f t="shared" si="8"/>
        <v>96786604.505004346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186578.40047275194</v>
      </c>
      <c r="I35" s="52">
        <f>'Temp Relocation Housing Costs'!I35+'Temp Relocation Living Costs'!I35</f>
        <v>214176.20840767655</v>
      </c>
      <c r="J35" s="52">
        <f>'Temp Relocation Housing Costs'!J35+'Temp Relocation Living Costs'!J35</f>
        <v>147533.135670185</v>
      </c>
      <c r="K35" s="52">
        <f>'Temp Relocation Housing Costs'!K35+'Temp Relocation Living Costs'!K35</f>
        <v>133102.62229203968</v>
      </c>
      <c r="L35" s="52">
        <f>'Temp Relocation Housing Costs'!L35+'Temp Relocation Living Costs'!L35</f>
        <v>109633.22052634993</v>
      </c>
      <c r="M35" s="52">
        <f>'Temp Relocation Housing Costs'!M35+'Temp Relocation Living Costs'!M35</f>
        <v>46562.677258693715</v>
      </c>
      <c r="N35" s="53">
        <f>'Temp Relocation Housing Costs'!N35+'Temp Relocation Living Costs'!N35</f>
        <v>18337098.447079305</v>
      </c>
      <c r="O35" s="53">
        <f>'Temp Relocation Housing Costs'!O35+'Temp Relocation Living Costs'!O35</f>
        <v>35289402.31232506</v>
      </c>
      <c r="P35" s="53">
        <f>'Temp Relocation Housing Costs'!P35+'Temp Relocation Living Costs'!P35</f>
        <v>28190544.505910538</v>
      </c>
      <c r="Q35" s="53">
        <f>'Temp Relocation Housing Costs'!Q35+'Temp Relocation Living Costs'!Q35</f>
        <v>11521008.870266505</v>
      </c>
      <c r="R35" s="53">
        <f>'Temp Relocation Housing Costs'!R35+'Temp Relocation Living Costs'!R35</f>
        <v>7401856.7165651619</v>
      </c>
      <c r="S35" s="53">
        <f>'Temp Relocation Housing Costs'!S35+'Temp Relocation Living Costs'!S35</f>
        <v>4191555.1235759794</v>
      </c>
      <c r="U35" s="68">
        <v>2054</v>
      </c>
      <c r="V35" s="55">
        <f t="shared" si="0"/>
        <v>0</v>
      </c>
      <c r="W35" s="56">
        <f t="shared" si="1"/>
        <v>837586.26462769683</v>
      </c>
      <c r="X35" s="57">
        <f t="shared" si="2"/>
        <v>104931465.97572255</v>
      </c>
      <c r="Y35" s="58">
        <f t="shared" si="3"/>
        <v>105769052.24035025</v>
      </c>
      <c r="Z35" s="96">
        <f t="shared" si="4"/>
        <v>18723127.86735376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173699.9516381234</v>
      </c>
      <c r="AK35" s="52">
        <f>'Temp Relocation Housing Costs'!AC35+'Temp Relocation Living Costs'!AC35</f>
        <v>195583.99476939745</v>
      </c>
      <c r="AL35" s="52">
        <f>'Temp Relocation Housing Costs'!AD35+'Temp Relocation Living Costs'!AD35</f>
        <v>133311.19810512027</v>
      </c>
      <c r="AM35" s="52">
        <f>'Temp Relocation Housing Costs'!AE35+'Temp Relocation Living Costs'!AE35</f>
        <v>132760.12493538338</v>
      </c>
      <c r="AN35" s="52">
        <f>'Temp Relocation Housing Costs'!AF35+'Temp Relocation Living Costs'!AF35</f>
        <v>107393.7447214041</v>
      </c>
      <c r="AO35" s="52">
        <f>'Temp Relocation Housing Costs'!AG35+'Temp Relocation Living Costs'!AG35</f>
        <v>42587.808154814236</v>
      </c>
      <c r="AP35" s="53">
        <f>'Temp Relocation Housing Costs'!AH35+'Temp Relocation Living Costs'!AH35</f>
        <v>17071392.537242517</v>
      </c>
      <c r="AQ35" s="53">
        <f>'Temp Relocation Housing Costs'!AI35+'Temp Relocation Living Costs'!AI35</f>
        <v>32225998.996728729</v>
      </c>
      <c r="AR35" s="53">
        <f>'Temp Relocation Housing Costs'!AJ35+'Temp Relocation Living Costs'!AJ35</f>
        <v>25473025.068212718</v>
      </c>
      <c r="AS35" s="53">
        <f>'Temp Relocation Housing Costs'!AK35+'Temp Relocation Living Costs'!AK35</f>
        <v>11491363.210277755</v>
      </c>
      <c r="AT35" s="53">
        <f>'Temp Relocation Housing Costs'!AL35+'Temp Relocation Living Costs'!AL35</f>
        <v>7250659.1238205489</v>
      </c>
      <c r="AU35" s="53">
        <f>'Temp Relocation Housing Costs'!AM35+'Temp Relocation Living Costs'!AM35</f>
        <v>3833738.8651734605</v>
      </c>
      <c r="AW35" s="68">
        <v>2054</v>
      </c>
      <c r="AX35" s="55">
        <f t="shared" si="5"/>
        <v>0</v>
      </c>
      <c r="AY35" s="56">
        <f t="shared" si="6"/>
        <v>785336.82232424268</v>
      </c>
      <c r="AZ35" s="57">
        <f t="shared" si="7"/>
        <v>97346177.801455721</v>
      </c>
      <c r="BA35" s="58">
        <f t="shared" si="8"/>
        <v>98131514.623779967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189258.26181440335</v>
      </c>
      <c r="I36" s="52">
        <f>'Temp Relocation Housing Costs'!I36+'Temp Relocation Living Costs'!I36</f>
        <v>217252.46235646645</v>
      </c>
      <c r="J36" s="52">
        <f>'Temp Relocation Housing Costs'!J36+'Temp Relocation Living Costs'!J36</f>
        <v>149652.18238670391</v>
      </c>
      <c r="K36" s="52">
        <f>'Temp Relocation Housing Costs'!K36+'Temp Relocation Living Costs'!K36</f>
        <v>135014.40077791514</v>
      </c>
      <c r="L36" s="52">
        <f>'Temp Relocation Housing Costs'!L36+'Temp Relocation Living Costs'!L36</f>
        <v>111207.90349450099</v>
      </c>
      <c r="M36" s="52">
        <f>'Temp Relocation Housing Costs'!M36+'Temp Relocation Living Costs'!M36</f>
        <v>47231.465920367271</v>
      </c>
      <c r="N36" s="53">
        <f>'Temp Relocation Housing Costs'!N36+'Temp Relocation Living Costs'!N36</f>
        <v>18591834.707556903</v>
      </c>
      <c r="O36" s="53">
        <f>'Temp Relocation Housing Costs'!O36+'Temp Relocation Living Costs'!O36</f>
        <v>35779637.471692011</v>
      </c>
      <c r="P36" s="53">
        <f>'Temp Relocation Housing Costs'!P36+'Temp Relocation Living Costs'!P36</f>
        <v>28582163.382200465</v>
      </c>
      <c r="Q36" s="53">
        <f>'Temp Relocation Housing Costs'!Q36+'Temp Relocation Living Costs'!Q36</f>
        <v>11681057.022105293</v>
      </c>
      <c r="R36" s="53">
        <f>'Temp Relocation Housing Costs'!R36+'Temp Relocation Living Costs'!R36</f>
        <v>7504682.2157034492</v>
      </c>
      <c r="S36" s="53">
        <f>'Temp Relocation Housing Costs'!S36+'Temp Relocation Living Costs'!S36</f>
        <v>4249783.5876291655</v>
      </c>
      <c r="U36" s="68">
        <v>2055</v>
      </c>
      <c r="V36" s="55">
        <f t="shared" si="0"/>
        <v>0</v>
      </c>
      <c r="W36" s="56">
        <f t="shared" si="1"/>
        <v>849616.67675035715</v>
      </c>
      <c r="X36" s="57">
        <f t="shared" si="2"/>
        <v>106389158.38688728</v>
      </c>
      <c r="Y36" s="58">
        <f t="shared" si="3"/>
        <v>107238775.06363764</v>
      </c>
      <c r="Z36" s="96">
        <f t="shared" si="4"/>
        <v>17983418.602074154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176194.83734977202</v>
      </c>
      <c r="AK36" s="52">
        <f>'Temp Relocation Housing Costs'!AC36+'Temp Relocation Living Costs'!AC36</f>
        <v>198393.20518871822</v>
      </c>
      <c r="AL36" s="52">
        <f>'Temp Relocation Housing Costs'!AD36+'Temp Relocation Living Costs'!AD36</f>
        <v>135225.97240539262</v>
      </c>
      <c r="AM36" s="52">
        <f>'Temp Relocation Housing Costs'!AE36+'Temp Relocation Living Costs'!AE36</f>
        <v>134666.98406605268</v>
      </c>
      <c r="AN36" s="52">
        <f>'Temp Relocation Housing Costs'!AF36+'Temp Relocation Living Costs'!AF36</f>
        <v>108936.26166915821</v>
      </c>
      <c r="AO36" s="52">
        <f>'Temp Relocation Housing Costs'!AG36+'Temp Relocation Living Costs'!AG36</f>
        <v>43199.505009383538</v>
      </c>
      <c r="AP36" s="53">
        <f>'Temp Relocation Housing Costs'!AH36+'Temp Relocation Living Costs'!AH36</f>
        <v>17308545.798355918</v>
      </c>
      <c r="AQ36" s="53">
        <f>'Temp Relocation Housing Costs'!AI36+'Temp Relocation Living Costs'!AI36</f>
        <v>32673677.810161132</v>
      </c>
      <c r="AR36" s="53">
        <f>'Temp Relocation Housing Costs'!AJ36+'Temp Relocation Living Costs'!AJ36</f>
        <v>25826892.566260759</v>
      </c>
      <c r="AS36" s="53">
        <f>'Temp Relocation Housing Costs'!AK36+'Temp Relocation Living Costs'!AK36</f>
        <v>11650999.528991107</v>
      </c>
      <c r="AT36" s="53">
        <f>'Temp Relocation Housing Costs'!AL36+'Temp Relocation Living Costs'!AL36</f>
        <v>7351384.2083550654</v>
      </c>
      <c r="AU36" s="53">
        <f>'Temp Relocation Housing Costs'!AM36+'Temp Relocation Living Costs'!AM36</f>
        <v>3886996.5986682307</v>
      </c>
      <c r="AW36" s="68">
        <v>2055</v>
      </c>
      <c r="AX36" s="55">
        <f t="shared" si="5"/>
        <v>0</v>
      </c>
      <c r="AY36" s="56">
        <f t="shared" si="6"/>
        <v>796616.76568847732</v>
      </c>
      <c r="AZ36" s="57">
        <f t="shared" si="7"/>
        <v>98698496.510792211</v>
      </c>
      <c r="BA36" s="58">
        <f t="shared" si="8"/>
        <v>99495113.27648069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191976.61451835756</v>
      </c>
      <c r="I37" s="52">
        <f>'Temp Relocation Housing Costs'!I37+'Temp Relocation Living Costs'!I37</f>
        <v>220372.90113058221</v>
      </c>
      <c r="J37" s="52">
        <f>'Temp Relocation Housing Costs'!J37+'Temp Relocation Living Costs'!J37</f>
        <v>151801.66537753097</v>
      </c>
      <c r="K37" s="52">
        <f>'Temp Relocation Housing Costs'!K37+'Temp Relocation Living Costs'!K37</f>
        <v>136953.63850475912</v>
      </c>
      <c r="L37" s="52">
        <f>'Temp Relocation Housing Costs'!L37+'Temp Relocation Living Costs'!L37</f>
        <v>112805.20393606274</v>
      </c>
      <c r="M37" s="52">
        <f>'Temp Relocation Housing Costs'!M37+'Temp Relocation Living Costs'!M37</f>
        <v>47909.860521825998</v>
      </c>
      <c r="N37" s="53">
        <f>'Temp Relocation Housing Costs'!N37+'Temp Relocation Living Costs'!N37</f>
        <v>18850109.72650218</v>
      </c>
      <c r="O37" s="53">
        <f>'Temp Relocation Housing Costs'!O37+'Temp Relocation Living Costs'!O37</f>
        <v>36276682.905411363</v>
      </c>
      <c r="P37" s="53">
        <f>'Temp Relocation Housing Costs'!P37+'Temp Relocation Living Costs'!P37</f>
        <v>28979222.570018761</v>
      </c>
      <c r="Q37" s="53">
        <f>'Temp Relocation Housing Costs'!Q37+'Temp Relocation Living Costs'!Q37</f>
        <v>11843328.539206225</v>
      </c>
      <c r="R37" s="53">
        <f>'Temp Relocation Housing Costs'!R37+'Temp Relocation Living Costs'!R37</f>
        <v>7608936.1514729625</v>
      </c>
      <c r="S37" s="53">
        <f>'Temp Relocation Housing Costs'!S37+'Temp Relocation Living Costs'!S37</f>
        <v>4308820.9528958695</v>
      </c>
      <c r="U37" s="68">
        <v>2056</v>
      </c>
      <c r="V37" s="55">
        <f t="shared" si="0"/>
        <v>0</v>
      </c>
      <c r="W37" s="56">
        <f t="shared" si="1"/>
        <v>861819.88398911851</v>
      </c>
      <c r="X37" s="57">
        <f t="shared" si="2"/>
        <v>107867100.84550735</v>
      </c>
      <c r="Y37" s="58">
        <f t="shared" si="3"/>
        <v>108728920.72949648</v>
      </c>
      <c r="Z37" s="96">
        <f t="shared" si="4"/>
        <v>17272933.638957497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178725.55758328139</v>
      </c>
      <c r="AK37" s="52">
        <f>'Temp Relocation Housing Costs'!AC37+'Temp Relocation Living Costs'!AC37</f>
        <v>201242.76483594655</v>
      </c>
      <c r="AL37" s="52">
        <f>'Temp Relocation Housing Costs'!AD37+'Temp Relocation Living Costs'!AD37</f>
        <v>137168.24897609008</v>
      </c>
      <c r="AM37" s="52">
        <f>'Temp Relocation Housing Costs'!AE37+'Temp Relocation Living Costs'!AE37</f>
        <v>136601.2317800484</v>
      </c>
      <c r="AN37" s="52">
        <f>'Temp Relocation Housing Costs'!AF37+'Temp Relocation Living Costs'!AF37</f>
        <v>110500.93408360433</v>
      </c>
      <c r="AO37" s="52">
        <f>'Temp Relocation Housing Costs'!AG37+'Temp Relocation Living Costs'!AG37</f>
        <v>43819.98778316543</v>
      </c>
      <c r="AP37" s="53">
        <f>'Temp Relocation Housing Costs'!AH37+'Temp Relocation Living Costs'!AH37</f>
        <v>17548993.557509478</v>
      </c>
      <c r="AQ37" s="53">
        <f>'Temp Relocation Housing Costs'!AI37+'Temp Relocation Living Costs'!AI37</f>
        <v>33127575.711480193</v>
      </c>
      <c r="AR37" s="53">
        <f>'Temp Relocation Housing Costs'!AJ37+'Temp Relocation Living Costs'!AJ37</f>
        <v>26185675.939272203</v>
      </c>
      <c r="AS37" s="53">
        <f>'Temp Relocation Housing Costs'!AK37+'Temp Relocation Living Costs'!AK37</f>
        <v>11812853.491841715</v>
      </c>
      <c r="AT37" s="53">
        <f>'Temp Relocation Housing Costs'!AL37+'Temp Relocation Living Costs'!AL37</f>
        <v>7453508.5508716833</v>
      </c>
      <c r="AU37" s="53">
        <f>'Temp Relocation Housing Costs'!AM37+'Temp Relocation Living Costs'!AM37</f>
        <v>3940994.1807225277</v>
      </c>
      <c r="AW37" s="68">
        <v>2056</v>
      </c>
      <c r="AX37" s="55">
        <f t="shared" si="5"/>
        <v>0</v>
      </c>
      <c r="AY37" s="56">
        <f t="shared" si="6"/>
        <v>808058.72504213627</v>
      </c>
      <c r="AZ37" s="57">
        <f t="shared" si="7"/>
        <v>100069601.43169782</v>
      </c>
      <c r="BA37" s="58">
        <f t="shared" si="8"/>
        <v>100877660.15673995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194734.01144343193</v>
      </c>
      <c r="I38" s="52">
        <f>'Temp Relocation Housing Costs'!I38+'Temp Relocation Living Costs'!I38</f>
        <v>223538.1593651422</v>
      </c>
      <c r="J38" s="52">
        <f>'Temp Relocation Housing Costs'!J38+'Temp Relocation Living Costs'!J38</f>
        <v>153982.02180470998</v>
      </c>
      <c r="K38" s="52">
        <f>'Temp Relocation Housing Costs'!K38+'Temp Relocation Living Costs'!K38</f>
        <v>138920.72987491483</v>
      </c>
      <c r="L38" s="52">
        <f>'Temp Relocation Housing Costs'!L38+'Temp Relocation Living Costs'!L38</f>
        <v>114425.44671014263</v>
      </c>
      <c r="M38" s="52">
        <f>'Temp Relocation Housing Costs'!M38+'Temp Relocation Living Costs'!M38</f>
        <v>48597.999035024921</v>
      </c>
      <c r="N38" s="53">
        <f>'Temp Relocation Housing Costs'!N38+'Temp Relocation Living Costs'!N38</f>
        <v>19111972.663824543</v>
      </c>
      <c r="O38" s="53">
        <f>'Temp Relocation Housing Costs'!O38+'Temp Relocation Living Costs'!O38</f>
        <v>36780633.22080753</v>
      </c>
      <c r="P38" s="53">
        <f>'Temp Relocation Housing Costs'!P38+'Temp Relocation Living Costs'!P38</f>
        <v>29381797.645368829</v>
      </c>
      <c r="Q38" s="53">
        <f>'Temp Relocation Housing Costs'!Q38+'Temp Relocation Living Costs'!Q38</f>
        <v>12007854.308230799</v>
      </c>
      <c r="R38" s="53">
        <f>'Temp Relocation Housing Costs'!R38+'Temp Relocation Living Costs'!R38</f>
        <v>7714638.3675041888</v>
      </c>
      <c r="S38" s="53">
        <f>'Temp Relocation Housing Costs'!S38+'Temp Relocation Living Costs'!S38</f>
        <v>4368678.4565121531</v>
      </c>
      <c r="U38" s="68">
        <v>2057</v>
      </c>
      <c r="V38" s="55">
        <f t="shared" si="0"/>
        <v>0</v>
      </c>
      <c r="W38" s="56">
        <f t="shared" si="1"/>
        <v>874198.36823336652</v>
      </c>
      <c r="X38" s="57">
        <f t="shared" si="2"/>
        <v>109365574.66224805</v>
      </c>
      <c r="Y38" s="58">
        <f t="shared" si="3"/>
        <v>110239773.03048141</v>
      </c>
      <c r="Z38" s="96">
        <f t="shared" si="4"/>
        <v>16590518.388323054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181292.62703676015</v>
      </c>
      <c r="AK38" s="52">
        <f>'Temp Relocation Housing Costs'!AC38+'Temp Relocation Living Costs'!AC38</f>
        <v>204133.25325477964</v>
      </c>
      <c r="AL38" s="52">
        <f>'Temp Relocation Housing Costs'!AD38+'Temp Relocation Living Costs'!AD38</f>
        <v>139138.42283759618</v>
      </c>
      <c r="AM38" s="52">
        <f>'Temp Relocation Housing Costs'!AE38+'Temp Relocation Living Costs'!AE38</f>
        <v>138563.26146484449</v>
      </c>
      <c r="AN38" s="52">
        <f>'Temp Relocation Housing Costs'!AF38+'Temp Relocation Living Costs'!AF38</f>
        <v>112088.08018795884</v>
      </c>
      <c r="AO38" s="52">
        <f>'Temp Relocation Housing Costs'!AG38+'Temp Relocation Living Costs'!AG38</f>
        <v>44449.382670002255</v>
      </c>
      <c r="AP38" s="53">
        <f>'Temp Relocation Housing Costs'!AH38+'Temp Relocation Living Costs'!AH38</f>
        <v>17792781.581382878</v>
      </c>
      <c r="AQ38" s="53">
        <f>'Temp Relocation Housing Costs'!AI38+'Temp Relocation Living Costs'!AI38</f>
        <v>33587779.095335349</v>
      </c>
      <c r="AR38" s="53">
        <f>'Temp Relocation Housing Costs'!AJ38+'Temp Relocation Living Costs'!AJ38</f>
        <v>26549443.477855217</v>
      </c>
      <c r="AS38" s="53">
        <f>'Temp Relocation Housing Costs'!AK38+'Temp Relocation Living Costs'!AK38</f>
        <v>11976955.906014048</v>
      </c>
      <c r="AT38" s="53">
        <f>'Temp Relocation Housing Costs'!AL38+'Temp Relocation Living Costs'!AL38</f>
        <v>7557051.5896554077</v>
      </c>
      <c r="AU38" s="53">
        <f>'Temp Relocation Housing Costs'!AM38+'Temp Relocation Living Costs'!AM38</f>
        <v>3995741.8892031545</v>
      </c>
      <c r="AW38" s="68">
        <v>2057</v>
      </c>
      <c r="AX38" s="55">
        <f t="shared" si="5"/>
        <v>0</v>
      </c>
      <c r="AY38" s="56">
        <f t="shared" si="6"/>
        <v>819665.02745194151</v>
      </c>
      <c r="AZ38" s="57">
        <f t="shared" si="7"/>
        <v>101459753.53944607</v>
      </c>
      <c r="BA38" s="58">
        <f t="shared" si="8"/>
        <v>102279418.56689802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197531.01338926094</v>
      </c>
      <c r="I39" s="52">
        <f>'Temp Relocation Housing Costs'!I39+'Temp Relocation Living Costs'!I39</f>
        <v>226748.88081065079</v>
      </c>
      <c r="J39" s="52">
        <f>'Temp Relocation Housing Costs'!J39+'Temp Relocation Living Costs'!J39</f>
        <v>156193.69510932715</v>
      </c>
      <c r="K39" s="52">
        <f>'Temp Relocation Housing Costs'!K39+'Temp Relocation Living Costs'!K39</f>
        <v>140916.07495560197</v>
      </c>
      <c r="L39" s="52">
        <f>'Temp Relocation Housing Costs'!L39+'Temp Relocation Living Costs'!L39</f>
        <v>116068.96134186164</v>
      </c>
      <c r="M39" s="52">
        <f>'Temp Relocation Housing Costs'!M39+'Temp Relocation Living Costs'!M39</f>
        <v>49296.021413636714</v>
      </c>
      <c r="N39" s="53">
        <f>'Temp Relocation Housing Costs'!N39+'Temp Relocation Living Costs'!N39</f>
        <v>19377473.362355627</v>
      </c>
      <c r="O39" s="53">
        <f>'Temp Relocation Housing Costs'!O39+'Temp Relocation Living Costs'!O39</f>
        <v>37291584.339475863</v>
      </c>
      <c r="P39" s="53">
        <f>'Temp Relocation Housing Costs'!P39+'Temp Relocation Living Costs'!P39</f>
        <v>29789965.23414474</v>
      </c>
      <c r="Q39" s="53">
        <f>'Temp Relocation Housing Costs'!Q39+'Temp Relocation Living Costs'!Q39</f>
        <v>12174665.644913441</v>
      </c>
      <c r="R39" s="53">
        <f>'Temp Relocation Housing Costs'!R39+'Temp Relocation Living Costs'!R39</f>
        <v>7821808.9830923928</v>
      </c>
      <c r="S39" s="53">
        <f>'Temp Relocation Housing Costs'!S39+'Temp Relocation Living Costs'!S39</f>
        <v>4429367.4917187141</v>
      </c>
      <c r="U39" s="68">
        <v>2058</v>
      </c>
      <c r="V39" s="55">
        <f t="shared" si="0"/>
        <v>0</v>
      </c>
      <c r="W39" s="56">
        <f t="shared" si="1"/>
        <v>886754.64702033915</v>
      </c>
      <c r="X39" s="57">
        <f t="shared" si="2"/>
        <v>110884865.05570078</v>
      </c>
      <c r="Y39" s="58">
        <f t="shared" si="3"/>
        <v>111771619.70272112</v>
      </c>
      <c r="Z39" s="96">
        <f t="shared" si="4"/>
        <v>15935063.875903986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183896.56780102447</v>
      </c>
      <c r="AK39" s="52">
        <f>'Temp Relocation Housing Costs'!AC39+'Temp Relocation Living Costs'!AC39</f>
        <v>207065.25831301202</v>
      </c>
      <c r="AL39" s="52">
        <f>'Temp Relocation Housing Costs'!AD39+'Temp Relocation Living Costs'!AD39</f>
        <v>141136.89468404805</v>
      </c>
      <c r="AM39" s="52">
        <f>'Temp Relocation Housing Costs'!AE39+'Temp Relocation Living Costs'!AE39</f>
        <v>140553.47215821466</v>
      </c>
      <c r="AN39" s="52">
        <f>'Temp Relocation Housing Costs'!AF39+'Temp Relocation Living Costs'!AF39</f>
        <v>113698.02277613906</v>
      </c>
      <c r="AO39" s="52">
        <f>'Temp Relocation Housing Costs'!AG39+'Temp Relocation Living Costs'!AG39</f>
        <v>45087.817676282662</v>
      </c>
      <c r="AP39" s="53">
        <f>'Temp Relocation Housing Costs'!AH39+'Temp Relocation Living Costs'!AH39</f>
        <v>18039956.272439744</v>
      </c>
      <c r="AQ39" s="53">
        <f>'Temp Relocation Housing Costs'!AI39+'Temp Relocation Living Costs'!AI39</f>
        <v>34054375.556557715</v>
      </c>
      <c r="AR39" s="53">
        <f>'Temp Relocation Housing Costs'!AJ39+'Temp Relocation Living Costs'!AJ39</f>
        <v>26918264.421301011</v>
      </c>
      <c r="AS39" s="53">
        <f>'Temp Relocation Housing Costs'!AK39+'Temp Relocation Living Costs'!AK39</f>
        <v>12143338.006661441</v>
      </c>
      <c r="AT39" s="53">
        <f>'Temp Relocation Housing Costs'!AL39+'Temp Relocation Living Costs'!AL39</f>
        <v>7662033.0330250198</v>
      </c>
      <c r="AU39" s="53">
        <f>'Temp Relocation Housing Costs'!AM39+'Temp Relocation Living Costs'!AM39</f>
        <v>4051250.1447555171</v>
      </c>
      <c r="AW39" s="68">
        <v>2058</v>
      </c>
      <c r="AX39" s="55">
        <f t="shared" si="5"/>
        <v>0</v>
      </c>
      <c r="AY39" s="56">
        <f t="shared" si="6"/>
        <v>831438.03340872098</v>
      </c>
      <c r="AZ39" s="57">
        <f t="shared" si="7"/>
        <v>102869217.43474045</v>
      </c>
      <c r="BA39" s="58">
        <f t="shared" si="8"/>
        <v>103700655.46814917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200368.18921035191</v>
      </c>
      <c r="I40" s="52">
        <f>'Temp Relocation Housing Costs'!I40+'Temp Relocation Living Costs'!I40</f>
        <v>230005.71846392425</v>
      </c>
      <c r="J40" s="52">
        <f>'Temp Relocation Housing Costs'!J40+'Temp Relocation Living Costs'!J40</f>
        <v>158437.13510169811</v>
      </c>
      <c r="K40" s="52">
        <f>'Temp Relocation Housing Costs'!K40+'Temp Relocation Living Costs'!K40</f>
        <v>142940.07956028241</v>
      </c>
      <c r="L40" s="52">
        <f>'Temp Relocation Housing Costs'!L40+'Temp Relocation Living Costs'!L40</f>
        <v>117736.08208937345</v>
      </c>
      <c r="M40" s="52">
        <f>'Temp Relocation Housing Costs'!M40+'Temp Relocation Living Costs'!M40</f>
        <v>50004.069621515511</v>
      </c>
      <c r="N40" s="53">
        <f>'Temp Relocation Housing Costs'!N40+'Temp Relocation Living Costs'!N40</f>
        <v>19646662.35733629</v>
      </c>
      <c r="O40" s="53">
        <f>'Temp Relocation Housing Costs'!O40+'Temp Relocation Living Costs'!O40</f>
        <v>37809633.515540369</v>
      </c>
      <c r="P40" s="53">
        <f>'Temp Relocation Housing Costs'!P40+'Temp Relocation Living Costs'!P40</f>
        <v>30203803.026716135</v>
      </c>
      <c r="Q40" s="53">
        <f>'Temp Relocation Housing Costs'!Q40+'Temp Relocation Living Costs'!Q40</f>
        <v>12343794.300022138</v>
      </c>
      <c r="R40" s="53">
        <f>'Temp Relocation Housing Costs'!R40+'Temp Relocation Living Costs'!R40</f>
        <v>7930468.39702712</v>
      </c>
      <c r="S40" s="53">
        <f>'Temp Relocation Housing Costs'!S40+'Temp Relocation Living Costs'!S40</f>
        <v>4490899.6100294599</v>
      </c>
      <c r="U40" s="68">
        <v>2059</v>
      </c>
      <c r="V40" s="55">
        <f t="shared" si="0"/>
        <v>0</v>
      </c>
      <c r="W40" s="56">
        <f t="shared" si="1"/>
        <v>899491.27404714562</v>
      </c>
      <c r="X40" s="57">
        <f t="shared" si="2"/>
        <v>112425261.20667151</v>
      </c>
      <c r="Y40" s="58">
        <f t="shared" si="3"/>
        <v>113324752.48071866</v>
      </c>
      <c r="Z40" s="96">
        <f t="shared" si="4"/>
        <v>15305504.940676393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186537.90946578124</v>
      </c>
      <c r="AK40" s="52">
        <f>'Temp Relocation Housing Costs'!AC40+'Temp Relocation Living Costs'!AC40</f>
        <v>210039.37632209607</v>
      </c>
      <c r="AL40" s="52">
        <f>'Temp Relocation Housing Costs'!AD40+'Temp Relocation Living Costs'!AD40</f>
        <v>143164.07096482953</v>
      </c>
      <c r="AM40" s="52">
        <f>'Temp Relocation Housing Costs'!AE40+'Temp Relocation Living Costs'!AE40</f>
        <v>142572.26862938859</v>
      </c>
      <c r="AN40" s="52">
        <f>'Temp Relocation Housing Costs'!AF40+'Temp Relocation Living Costs'!AF40</f>
        <v>115331.0892784134</v>
      </c>
      <c r="AO40" s="52">
        <f>'Temp Relocation Housing Costs'!AG40+'Temp Relocation Living Costs'!AG40</f>
        <v>45735.422646975618</v>
      </c>
      <c r="AP40" s="53">
        <f>'Temp Relocation Housing Costs'!AH40+'Temp Relocation Living Costs'!AH40</f>
        <v>18290564.677759871</v>
      </c>
      <c r="AQ40" s="53">
        <f>'Temp Relocation Housing Costs'!AI40+'Temp Relocation Living Costs'!AI40</f>
        <v>34527453.906832859</v>
      </c>
      <c r="AR40" s="53">
        <f>'Temp Relocation Housing Costs'!AJ40+'Temp Relocation Living Costs'!AJ40</f>
        <v>27292208.970762789</v>
      </c>
      <c r="AS40" s="53">
        <f>'Temp Relocation Housing Costs'!AK40+'Temp Relocation Living Costs'!AK40</f>
        <v>12312031.462851349</v>
      </c>
      <c r="AT40" s="53">
        <f>'Temp Relocation Housing Costs'!AL40+'Temp Relocation Living Costs'!AL40</f>
        <v>7768472.8630843675</v>
      </c>
      <c r="AU40" s="53">
        <f>'Temp Relocation Housing Costs'!AM40+'Temp Relocation Living Costs'!AM40</f>
        <v>4107529.5127870901</v>
      </c>
      <c r="AW40" s="68">
        <v>2059</v>
      </c>
      <c r="AX40" s="55">
        <f t="shared" si="5"/>
        <v>0</v>
      </c>
      <c r="AY40" s="56">
        <f t="shared" si="6"/>
        <v>843380.1373074844</v>
      </c>
      <c r="AZ40" s="57">
        <f t="shared" si="7"/>
        <v>104298261.39407831</v>
      </c>
      <c r="BA40" s="58">
        <f t="shared" si="8"/>
        <v>105141641.53138579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215409.6794753446</v>
      </c>
      <c r="I41" s="52">
        <f>'Temp Relocation Housing Costs'!I41+'Temp Relocation Living Costs'!I41</f>
        <v>247272.07590719973</v>
      </c>
      <c r="J41" s="52">
        <f>'Temp Relocation Housing Costs'!J41+'Temp Relocation Living Costs'!J41</f>
        <v>170330.89246227226</v>
      </c>
      <c r="K41" s="52">
        <f>'Temp Relocation Housing Costs'!K41+'Temp Relocation Living Costs'!K41</f>
        <v>153670.48453951857</v>
      </c>
      <c r="L41" s="52">
        <f>'Temp Relocation Housing Costs'!L41+'Temp Relocation Living Costs'!L41</f>
        <v>126574.4418088723</v>
      </c>
      <c r="M41" s="52">
        <f>'Temp Relocation Housing Costs'!M41+'Temp Relocation Living Costs'!M41</f>
        <v>53757.837768975456</v>
      </c>
      <c r="N41" s="53">
        <f>'Temp Relocation Housing Costs'!N41+'Temp Relocation Living Costs'!N41</f>
        <v>21111708.178872064</v>
      </c>
      <c r="O41" s="53">
        <f>'Temp Relocation Housing Costs'!O41+'Temp Relocation Living Costs'!O41</f>
        <v>40629086.743180193</v>
      </c>
      <c r="P41" s="53">
        <f>'Temp Relocation Housing Costs'!P41+'Temp Relocation Living Costs'!P41</f>
        <v>32456091.716466881</v>
      </c>
      <c r="Q41" s="53">
        <f>'Temp Relocation Housing Costs'!Q41+'Temp Relocation Living Costs'!Q41</f>
        <v>13264267.40289459</v>
      </c>
      <c r="R41" s="53">
        <f>'Temp Relocation Housing Costs'!R41+'Temp Relocation Living Costs'!R41</f>
        <v>8521841.0880505219</v>
      </c>
      <c r="S41" s="53">
        <f>'Temp Relocation Housing Costs'!S41+'Temp Relocation Living Costs'!S41</f>
        <v>4825784.6703488026</v>
      </c>
      <c r="U41" s="68">
        <v>2060</v>
      </c>
      <c r="V41" s="55">
        <f t="shared" si="0"/>
        <v>0</v>
      </c>
      <c r="W41" s="56">
        <f t="shared" si="1"/>
        <v>967015.41196218284</v>
      </c>
      <c r="X41" s="57">
        <f t="shared" si="2"/>
        <v>120808779.79981305</v>
      </c>
      <c r="Y41" s="58">
        <f t="shared" si="3"/>
        <v>121775795.21177523</v>
      </c>
      <c r="Z41" s="96">
        <f t="shared" si="4"/>
        <v>15580610.667171439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200541.17096322402</v>
      </c>
      <c r="AK41" s="52">
        <f>'Temp Relocation Housing Costs'!AC41+'Temp Relocation Living Costs'!AC41</f>
        <v>225806.87537803274</v>
      </c>
      <c r="AL41" s="52">
        <f>'Temp Relocation Housing Costs'!AD41+'Temp Relocation Living Costs'!AD41</f>
        <v>153911.29081145654</v>
      </c>
      <c r="AM41" s="52">
        <f>'Temp Relocation Housing Costs'!AE41+'Temp Relocation Living Costs'!AE41</f>
        <v>153275.0623168413</v>
      </c>
      <c r="AN41" s="52">
        <f>'Temp Relocation Housing Costs'!AF41+'Temp Relocation Living Costs'!AF41</f>
        <v>123988.90798441107</v>
      </c>
      <c r="AO41" s="52">
        <f>'Temp Relocation Housing Costs'!AG41+'Temp Relocation Living Costs'!AG41</f>
        <v>49168.746655247254</v>
      </c>
      <c r="AP41" s="53">
        <f>'Temp Relocation Housing Costs'!AH41+'Temp Relocation Living Costs'!AH41</f>
        <v>19654486.695011616</v>
      </c>
      <c r="AQ41" s="53">
        <f>'Temp Relocation Housing Costs'!AI41+'Temp Relocation Living Costs'!AI41</f>
        <v>37102155.968406484</v>
      </c>
      <c r="AR41" s="53">
        <f>'Temp Relocation Housing Costs'!AJ41+'Temp Relocation Living Costs'!AJ41</f>
        <v>29327380.949893728</v>
      </c>
      <c r="AS41" s="53">
        <f>'Temp Relocation Housing Costs'!AK41+'Temp Relocation Living Costs'!AK41</f>
        <v>13230136.020317417</v>
      </c>
      <c r="AT41" s="53">
        <f>'Temp Relocation Housing Costs'!AL41+'Temp Relocation Living Costs'!AL41</f>
        <v>8347765.5948865181</v>
      </c>
      <c r="AU41" s="53">
        <f>'Temp Relocation Housing Costs'!AM41+'Temp Relocation Living Costs'!AM41</f>
        <v>4413826.7779455418</v>
      </c>
      <c r="AW41" s="68">
        <v>2060</v>
      </c>
      <c r="AX41" s="55">
        <f t="shared" si="5"/>
        <v>0</v>
      </c>
      <c r="AY41" s="56">
        <f t="shared" si="6"/>
        <v>906692.05410921306</v>
      </c>
      <c r="AZ41" s="57">
        <f t="shared" si="7"/>
        <v>112075752.00646131</v>
      </c>
      <c r="BA41" s="58">
        <f t="shared" si="8"/>
        <v>112982444.06057052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218503.65000559262</v>
      </c>
      <c r="I42" s="52">
        <f>'Temp Relocation Housing Costs'!I42+'Temp Relocation Living Costs'!I42</f>
        <v>250823.69214688533</v>
      </c>
      <c r="J42" s="52">
        <f>'Temp Relocation Housing Costs'!J42+'Temp Relocation Living Costs'!J42</f>
        <v>172777.38773097456</v>
      </c>
      <c r="K42" s="52">
        <f>'Temp Relocation Housing Costs'!K42+'Temp Relocation Living Costs'!K42</f>
        <v>155877.68317465982</v>
      </c>
      <c r="L42" s="52">
        <f>'Temp Relocation Housing Costs'!L42+'Temp Relocation Living Costs'!L42</f>
        <v>128392.45478671556</v>
      </c>
      <c r="M42" s="52">
        <f>'Temp Relocation Housing Costs'!M42+'Temp Relocation Living Costs'!M42</f>
        <v>54529.971900701406</v>
      </c>
      <c r="N42" s="53">
        <f>'Temp Relocation Housing Costs'!N42+'Temp Relocation Living Costs'!N42</f>
        <v>21404988.90751629</v>
      </c>
      <c r="O42" s="53">
        <f>'Temp Relocation Housing Costs'!O42+'Temp Relocation Living Costs'!O42</f>
        <v>41193500.009185553</v>
      </c>
      <c r="P42" s="53">
        <f>'Temp Relocation Housing Costs'!P42+'Temp Relocation Living Costs'!P42</f>
        <v>32906966.943942558</v>
      </c>
      <c r="Q42" s="53">
        <f>'Temp Relocation Housing Costs'!Q42+'Temp Relocation Living Costs'!Q42</f>
        <v>13448532.644526999</v>
      </c>
      <c r="R42" s="53">
        <f>'Temp Relocation Housing Costs'!R42+'Temp Relocation Living Costs'!R42</f>
        <v>8640225.2444872297</v>
      </c>
      <c r="S42" s="53">
        <f>'Temp Relocation Housing Costs'!S42+'Temp Relocation Living Costs'!S42</f>
        <v>4892823.7574945977</v>
      </c>
      <c r="U42" s="68">
        <v>2061</v>
      </c>
      <c r="V42" s="55">
        <f t="shared" si="0"/>
        <v>0</v>
      </c>
      <c r="W42" s="56">
        <f t="shared" si="1"/>
        <v>980904.83974552935</v>
      </c>
      <c r="X42" s="57">
        <f t="shared" si="2"/>
        <v>122487037.50715323</v>
      </c>
      <c r="Y42" s="58">
        <f t="shared" si="3"/>
        <v>123467942.34689876</v>
      </c>
      <c r="Z42" s="96">
        <f t="shared" si="4"/>
        <v>14965055.440862358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203421.58225473535</v>
      </c>
      <c r="AK42" s="52">
        <f>'Temp Relocation Housing Costs'!AC42+'Temp Relocation Living Costs'!AC42</f>
        <v>229050.18282665173</v>
      </c>
      <c r="AL42" s="52">
        <f>'Temp Relocation Housing Costs'!AD42+'Temp Relocation Living Costs'!AD42</f>
        <v>156121.94819325532</v>
      </c>
      <c r="AM42" s="52">
        <f>'Temp Relocation Housing Costs'!AE42+'Temp Relocation Living Costs'!AE42</f>
        <v>155476.58142677759</v>
      </c>
      <c r="AN42" s="52">
        <f>'Temp Relocation Housing Costs'!AF42+'Temp Relocation Living Costs'!AF42</f>
        <v>125769.78444416786</v>
      </c>
      <c r="AO42" s="52">
        <f>'Temp Relocation Housing Costs'!AG42+'Temp Relocation Living Costs'!AG42</f>
        <v>49874.966791366882</v>
      </c>
      <c r="AP42" s="53">
        <f>'Temp Relocation Housing Costs'!AH42+'Temp Relocation Living Costs'!AH42</f>
        <v>19927523.918252967</v>
      </c>
      <c r="AQ42" s="53">
        <f>'Temp Relocation Housing Costs'!AI42+'Temp Relocation Living Costs'!AI42</f>
        <v>37617573.633547187</v>
      </c>
      <c r="AR42" s="53">
        <f>'Temp Relocation Housing Costs'!AJ42+'Temp Relocation Living Costs'!AJ42</f>
        <v>29734792.589981634</v>
      </c>
      <c r="AS42" s="53">
        <f>'Temp Relocation Housing Costs'!AK42+'Temp Relocation Living Costs'!AK42</f>
        <v>13413927.113829404</v>
      </c>
      <c r="AT42" s="53">
        <f>'Temp Relocation Housing Costs'!AL42+'Temp Relocation Living Costs'!AL42</f>
        <v>8463731.5203093421</v>
      </c>
      <c r="AU42" s="53">
        <f>'Temp Relocation Housing Costs'!AM42+'Temp Relocation Living Costs'!AM42</f>
        <v>4475143.0069582537</v>
      </c>
      <c r="AW42" s="68">
        <v>2061</v>
      </c>
      <c r="AX42" s="55">
        <f t="shared" si="5"/>
        <v>0</v>
      </c>
      <c r="AY42" s="56">
        <f t="shared" si="6"/>
        <v>919715.04593695479</v>
      </c>
      <c r="AZ42" s="57">
        <f t="shared" si="7"/>
        <v>113632691.78287879</v>
      </c>
      <c r="BA42" s="58">
        <f t="shared" si="8"/>
        <v>114552406.82881574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221642.05982782302</v>
      </c>
      <c r="I43" s="52">
        <f>'Temp Relocation Housing Costs'!I43+'Temp Relocation Living Costs'!I43</f>
        <v>254426.3209316298</v>
      </c>
      <c r="J43" s="52">
        <f>'Temp Relocation Housing Costs'!J43+'Temp Relocation Living Costs'!J43</f>
        <v>175259.02248032682</v>
      </c>
      <c r="K43" s="52">
        <f>'Temp Relocation Housing Costs'!K43+'Temp Relocation Living Costs'!K43</f>
        <v>158116.58422701908</v>
      </c>
      <c r="L43" s="52">
        <f>'Temp Relocation Housing Costs'!L43+'Temp Relocation Living Costs'!L43</f>
        <v>130236.58023355628</v>
      </c>
      <c r="M43" s="52">
        <f>'Temp Relocation Housing Costs'!M43+'Temp Relocation Living Costs'!M43</f>
        <v>55313.196343014977</v>
      </c>
      <c r="N43" s="53">
        <f>'Temp Relocation Housing Costs'!N43+'Temp Relocation Living Costs'!N43</f>
        <v>21702343.848681137</v>
      </c>
      <c r="O43" s="53">
        <f>'Temp Relocation Housing Costs'!O43+'Temp Relocation Living Costs'!O43</f>
        <v>41765754.020833477</v>
      </c>
      <c r="P43" s="53">
        <f>'Temp Relocation Housing Costs'!P43+'Temp Relocation Living Costs'!P43</f>
        <v>33364105.663416196</v>
      </c>
      <c r="Q43" s="53">
        <f>'Temp Relocation Housing Costs'!Q43+'Temp Relocation Living Costs'!Q43</f>
        <v>13635357.671652451</v>
      </c>
      <c r="R43" s="53">
        <f>'Temp Relocation Housing Costs'!R43+'Temp Relocation Living Costs'!R43</f>
        <v>8760253.9761219993</v>
      </c>
      <c r="S43" s="53">
        <f>'Temp Relocation Housing Costs'!S43+'Temp Relocation Living Costs'!S43</f>
        <v>4960794.1417272612</v>
      </c>
      <c r="U43" s="68">
        <v>2062</v>
      </c>
      <c r="V43" s="55">
        <f t="shared" si="0"/>
        <v>0</v>
      </c>
      <c r="W43" s="56">
        <f t="shared" si="1"/>
        <v>994993.76404337003</v>
      </c>
      <c r="X43" s="57">
        <f t="shared" si="2"/>
        <v>124188609.32243252</v>
      </c>
      <c r="Y43" s="58">
        <f t="shared" si="3"/>
        <v>125183603.08647589</v>
      </c>
      <c r="Z43" s="96">
        <f t="shared" si="4"/>
        <v>14373819.455051225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206343.36544593415</v>
      </c>
      <c r="AK43" s="52">
        <f>'Temp Relocation Housing Costs'!AC43+'Temp Relocation Living Costs'!AC43</f>
        <v>232340.07452204643</v>
      </c>
      <c r="AL43" s="52">
        <f>'Temp Relocation Housing Costs'!AD43+'Temp Relocation Living Costs'!AD43</f>
        <v>158364.35767091348</v>
      </c>
      <c r="AM43" s="52">
        <f>'Temp Relocation Housing Costs'!AE43+'Temp Relocation Living Costs'!AE43</f>
        <v>157709.72137782242</v>
      </c>
      <c r="AN43" s="52">
        <f>'Temp Relocation Housing Costs'!AF43+'Temp Relocation Living Costs'!AF43</f>
        <v>127576.23997399202</v>
      </c>
      <c r="AO43" s="52">
        <f>'Temp Relocation Housing Costs'!AG43+'Temp Relocation Living Costs'!AG43</f>
        <v>50591.330502716482</v>
      </c>
      <c r="AP43" s="53">
        <f>'Temp Relocation Housing Costs'!AH43+'Temp Relocation Living Costs'!AH43</f>
        <v>20204354.134230919</v>
      </c>
      <c r="AQ43" s="53">
        <f>'Temp Relocation Housing Costs'!AI43+'Temp Relocation Living Costs'!AI43</f>
        <v>38140151.404687241</v>
      </c>
      <c r="AR43" s="53">
        <f>'Temp Relocation Housing Costs'!AJ43+'Temp Relocation Living Costs'!AJ43</f>
        <v>30147863.932337619</v>
      </c>
      <c r="AS43" s="53">
        <f>'Temp Relocation Housing Costs'!AK43+'Temp Relocation Living Costs'!AK43</f>
        <v>13600271.406038851</v>
      </c>
      <c r="AT43" s="53">
        <f>'Temp Relocation Housing Costs'!AL43+'Temp Relocation Living Costs'!AL43</f>
        <v>8581308.4272225164</v>
      </c>
      <c r="AU43" s="53">
        <f>'Temp Relocation Housing Costs'!AM43+'Temp Relocation Living Costs'!AM43</f>
        <v>4537311.0319587737</v>
      </c>
      <c r="AW43" s="68">
        <v>2062</v>
      </c>
      <c r="AX43" s="55">
        <f t="shared" si="5"/>
        <v>0</v>
      </c>
      <c r="AY43" s="56">
        <f t="shared" si="6"/>
        <v>932925.08949342498</v>
      </c>
      <c r="AZ43" s="57">
        <f t="shared" si="7"/>
        <v>115211260.33647592</v>
      </c>
      <c r="BA43" s="58">
        <f t="shared" si="8"/>
        <v>116144185.42596935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224825.54723210752</v>
      </c>
      <c r="I44" s="52">
        <f>'Temp Relocation Housing Costs'!I44+'Temp Relocation Living Costs'!I44</f>
        <v>258080.69496439915</v>
      </c>
      <c r="J44" s="52">
        <f>'Temp Relocation Housing Costs'!J44+'Temp Relocation Living Costs'!J44</f>
        <v>177776.30142542761</v>
      </c>
      <c r="K44" s="52">
        <f>'Temp Relocation Housing Costs'!K44+'Temp Relocation Living Costs'!K44</f>
        <v>160387.64304449374</v>
      </c>
      <c r="L44" s="52">
        <f>'Temp Relocation Housing Costs'!L44+'Temp Relocation Living Costs'!L44</f>
        <v>132107.19320779364</v>
      </c>
      <c r="M44" s="52">
        <f>'Temp Relocation Housing Costs'!M44+'Temp Relocation Living Costs'!M44</f>
        <v>56107.670388173654</v>
      </c>
      <c r="N44" s="53">
        <f>'Temp Relocation Housing Costs'!N44+'Temp Relocation Living Costs'!N44</f>
        <v>22003829.600724556</v>
      </c>
      <c r="O44" s="53">
        <f>'Temp Relocation Housing Costs'!O44+'Temp Relocation Living Costs'!O44</f>
        <v>42345957.70060315</v>
      </c>
      <c r="P44" s="53">
        <f>'Temp Relocation Housing Costs'!P44+'Temp Relocation Living Costs'!P44</f>
        <v>33827594.886392571</v>
      </c>
      <c r="Q44" s="53">
        <f>'Temp Relocation Housing Costs'!Q44+'Temp Relocation Living Costs'!Q44</f>
        <v>13824778.044432558</v>
      </c>
      <c r="R44" s="53">
        <f>'Temp Relocation Housing Costs'!R44+'Temp Relocation Living Costs'!R44</f>
        <v>8881950.1291503273</v>
      </c>
      <c r="S44" s="53">
        <f>'Temp Relocation Housing Costs'!S44+'Temp Relocation Living Costs'!S44</f>
        <v>5029708.7604882279</v>
      </c>
      <c r="U44" s="68">
        <v>2063</v>
      </c>
      <c r="V44" s="55">
        <f t="shared" si="0"/>
        <v>0</v>
      </c>
      <c r="W44" s="56">
        <f t="shared" si="1"/>
        <v>1009285.0502623953</v>
      </c>
      <c r="X44" s="57">
        <f t="shared" si="2"/>
        <v>125913819.12179138</v>
      </c>
      <c r="Y44" s="58">
        <f t="shared" si="3"/>
        <v>126923104.17205377</v>
      </c>
      <c r="Z44" s="96">
        <f t="shared" si="4"/>
        <v>13805941.908786912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209307.11476934821</v>
      </c>
      <c r="AK44" s="52">
        <f>'Temp Relocation Housing Costs'!AC44+'Temp Relocation Living Costs'!AC44</f>
        <v>235677.21956268564</v>
      </c>
      <c r="AL44" s="52">
        <f>'Temp Relocation Housing Costs'!AD44+'Temp Relocation Living Costs'!AD44</f>
        <v>160638.97530587236</v>
      </c>
      <c r="AM44" s="52">
        <f>'Temp Relocation Housing Costs'!AE44+'Temp Relocation Living Costs'!AE44</f>
        <v>159974.93634617972</v>
      </c>
      <c r="AN44" s="52">
        <f>'Temp Relocation Housing Costs'!AF44+'Temp Relocation Living Costs'!AF44</f>
        <v>129408.64197097173</v>
      </c>
      <c r="AO44" s="52">
        <f>'Temp Relocation Housing Costs'!AG44+'Temp Relocation Living Costs'!AG44</f>
        <v>51317.98348341207</v>
      </c>
      <c r="AP44" s="53">
        <f>'Temp Relocation Housing Costs'!AH44+'Temp Relocation Living Costs'!AH44</f>
        <v>20485030.034639731</v>
      </c>
      <c r="AQ44" s="53">
        <f>'Temp Relocation Housing Costs'!AI44+'Temp Relocation Living Costs'!AI44</f>
        <v>38669988.748960592</v>
      </c>
      <c r="AR44" s="53">
        <f>'Temp Relocation Housing Costs'!AJ44+'Temp Relocation Living Costs'!AJ44</f>
        <v>30566673.600708812</v>
      </c>
      <c r="AS44" s="53">
        <f>'Temp Relocation Housing Costs'!AK44+'Temp Relocation Living Costs'!AK44</f>
        <v>13789204.365604576</v>
      </c>
      <c r="AT44" s="53">
        <f>'Temp Relocation Housing Costs'!AL44+'Temp Relocation Living Costs'!AL44</f>
        <v>8700518.6951427273</v>
      </c>
      <c r="AU44" s="53">
        <f>'Temp Relocation Housing Costs'!AM44+'Temp Relocation Living Costs'!AM44</f>
        <v>4600342.6859710282</v>
      </c>
      <c r="AW44" s="68">
        <v>2063</v>
      </c>
      <c r="AX44" s="55">
        <f t="shared" si="5"/>
        <v>0</v>
      </c>
      <c r="AY44" s="56">
        <f t="shared" si="6"/>
        <v>946324.87143846974</v>
      </c>
      <c r="AZ44" s="57">
        <f t="shared" si="7"/>
        <v>116811758.13102747</v>
      </c>
      <c r="BA44" s="58">
        <f t="shared" si="8"/>
        <v>117758083.00246595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228054.75967640083</v>
      </c>
      <c r="I45" s="52">
        <f>'Temp Relocation Housing Costs'!I45+'Temp Relocation Living Costs'!I45</f>
        <v>261787.55747211282</v>
      </c>
      <c r="J45" s="52">
        <f>'Temp Relocation Housing Costs'!J45+'Temp Relocation Living Costs'!J45</f>
        <v>180329.73653069511</v>
      </c>
      <c r="K45" s="52">
        <f>'Temp Relocation Housing Costs'!K45+'Temp Relocation Living Costs'!K45</f>
        <v>162691.3215152302</v>
      </c>
      <c r="L45" s="52">
        <f>'Temp Relocation Housing Costs'!L45+'Temp Relocation Living Costs'!L45</f>
        <v>134004.67415486259</v>
      </c>
      <c r="M45" s="52">
        <f>'Temp Relocation Housing Costs'!M45+'Temp Relocation Living Costs'!M45</f>
        <v>56913.555616380138</v>
      </c>
      <c r="N45" s="53">
        <f>'Temp Relocation Housing Costs'!N45+'Temp Relocation Living Costs'!N45</f>
        <v>22309503.548260558</v>
      </c>
      <c r="O45" s="53">
        <f>'Temp Relocation Housing Costs'!O45+'Temp Relocation Living Costs'!O45</f>
        <v>42934221.484108791</v>
      </c>
      <c r="P45" s="53">
        <f>'Temp Relocation Housing Costs'!P45+'Temp Relocation Living Costs'!P45</f>
        <v>34297522.833127424</v>
      </c>
      <c r="Q45" s="53">
        <f>'Temp Relocation Housing Costs'!Q45+'Temp Relocation Living Costs'!Q45</f>
        <v>14016829.817025431</v>
      </c>
      <c r="R45" s="53">
        <f>'Temp Relocation Housing Costs'!R45+'Temp Relocation Living Costs'!R45</f>
        <v>9005336.8671436924</v>
      </c>
      <c r="S45" s="53">
        <f>'Temp Relocation Housing Costs'!S45+'Temp Relocation Living Costs'!S45</f>
        <v>5099580.7309439601</v>
      </c>
      <c r="U45" s="68">
        <v>2064</v>
      </c>
      <c r="V45" s="55">
        <f t="shared" si="0"/>
        <v>0</v>
      </c>
      <c r="W45" s="56">
        <f t="shared" si="1"/>
        <v>1023781.6049656817</v>
      </c>
      <c r="X45" s="57">
        <f t="shared" si="2"/>
        <v>127662995.28060986</v>
      </c>
      <c r="Y45" s="58">
        <f t="shared" si="3"/>
        <v>128686776.88557555</v>
      </c>
      <c r="Z45" s="96">
        <f t="shared" si="4"/>
        <v>13260499.960337309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212313.43299258157</v>
      </c>
      <c r="AK45" s="52">
        <f>'Temp Relocation Housing Costs'!AC45+'Temp Relocation Living Costs'!AC45</f>
        <v>239062.29665742768</v>
      </c>
      <c r="AL45" s="52">
        <f>'Temp Relocation Housing Costs'!AD45+'Temp Relocation Living Costs'!AD45</f>
        <v>162946.26371007098</v>
      </c>
      <c r="AM45" s="52">
        <f>'Temp Relocation Housing Costs'!AE45+'Temp Relocation Living Costs'!AE45</f>
        <v>162272.68703147344</v>
      </c>
      <c r="AN45" s="52">
        <f>'Temp Relocation Housing Costs'!AF45+'Temp Relocation Living Costs'!AF45</f>
        <v>131267.36310918978</v>
      </c>
      <c r="AO45" s="52">
        <f>'Temp Relocation Housing Costs'!AG45+'Temp Relocation Living Costs'!AG45</f>
        <v>52055.073520202168</v>
      </c>
      <c r="AP45" s="53">
        <f>'Temp Relocation Housing Costs'!AH45+'Temp Relocation Living Costs'!AH45</f>
        <v>20769605.043158956</v>
      </c>
      <c r="AQ45" s="53">
        <f>'Temp Relocation Housing Costs'!AI45+'Temp Relocation Living Costs'!AI45</f>
        <v>39207186.515283875</v>
      </c>
      <c r="AR45" s="53">
        <f>'Temp Relocation Housing Costs'!AJ45+'Temp Relocation Living Costs'!AJ45</f>
        <v>30991301.311071802</v>
      </c>
      <c r="AS45" s="53">
        <f>'Temp Relocation Housing Costs'!AK45+'Temp Relocation Living Costs'!AK45</f>
        <v>13980761.953910755</v>
      </c>
      <c r="AT45" s="53">
        <f>'Temp Relocation Housing Costs'!AL45+'Temp Relocation Living Costs'!AL45</f>
        <v>8821385.014479585</v>
      </c>
      <c r="AU45" s="53">
        <f>'Temp Relocation Housing Costs'!AM45+'Temp Relocation Living Costs'!AM45</f>
        <v>4664249.9664015574</v>
      </c>
      <c r="AW45" s="68">
        <v>2064</v>
      </c>
      <c r="AX45" s="55">
        <f t="shared" si="5"/>
        <v>0</v>
      </c>
      <c r="AY45" s="56">
        <f t="shared" si="6"/>
        <v>959917.11702094576</v>
      </c>
      <c r="AZ45" s="57">
        <f t="shared" si="7"/>
        <v>118434489.80430652</v>
      </c>
      <c r="BA45" s="58">
        <f t="shared" si="8"/>
        <v>119394406.92132747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231330.35391822006</v>
      </c>
      <c r="I46" s="52">
        <f>'Temp Relocation Housing Costs'!I46+'Temp Relocation Living Costs'!I46</f>
        <v>265547.66235680081</v>
      </c>
      <c r="J46" s="52">
        <f>'Temp Relocation Housing Costs'!J46+'Temp Relocation Living Costs'!J46</f>
        <v>182919.84711399043</v>
      </c>
      <c r="K46" s="52">
        <f>'Temp Relocation Housing Costs'!K46+'Temp Relocation Living Costs'!K46</f>
        <v>165028.08816156295</v>
      </c>
      <c r="L46" s="52">
        <f>'Temp Relocation Housing Costs'!L46+'Temp Relocation Living Costs'!L46</f>
        <v>135929.4089846086</v>
      </c>
      <c r="M46" s="52">
        <f>'Temp Relocation Housing Costs'!M46+'Temp Relocation Living Costs'!M46</f>
        <v>57731.015928644607</v>
      </c>
      <c r="N46" s="53">
        <f>'Temp Relocation Housing Costs'!N46+'Temp Relocation Living Costs'!N46</f>
        <v>22619423.873081677</v>
      </c>
      <c r="O46" s="53">
        <f>'Temp Relocation Housing Costs'!O46+'Temp Relocation Living Costs'!O46</f>
        <v>43530657.341119796</v>
      </c>
      <c r="P46" s="53">
        <f>'Temp Relocation Housing Costs'!P46+'Temp Relocation Living Costs'!P46</f>
        <v>34773978.94941923</v>
      </c>
      <c r="Q46" s="53">
        <f>'Temp Relocation Housing Costs'!Q46+'Temp Relocation Living Costs'!Q46</f>
        <v>14211549.544448212</v>
      </c>
      <c r="R46" s="53">
        <f>'Temp Relocation Housing Costs'!R46+'Temp Relocation Living Costs'!R46</f>
        <v>9130437.6754584666</v>
      </c>
      <c r="S46" s="53">
        <f>'Temp Relocation Housing Costs'!S46+'Temp Relocation Living Costs'!S46</f>
        <v>5170423.3524826579</v>
      </c>
      <c r="U46" s="68">
        <v>2065</v>
      </c>
      <c r="V46" s="55">
        <f t="shared" si="0"/>
        <v>0</v>
      </c>
      <c r="W46" s="56">
        <f t="shared" si="1"/>
        <v>1038486.3764638274</v>
      </c>
      <c r="X46" s="57">
        <f t="shared" si="2"/>
        <v>129436470.73601004</v>
      </c>
      <c r="Y46" s="58">
        <f t="shared" si="3"/>
        <v>130474957.11247388</v>
      </c>
      <c r="Z46" s="96">
        <f t="shared" si="4"/>
        <v>12736607.227499146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215362.93154090477</v>
      </c>
      <c r="AK46" s="52">
        <f>'Temp Relocation Housing Costs'!AC46+'Temp Relocation Living Costs'!AC46</f>
        <v>242495.99426355652</v>
      </c>
      <c r="AL46" s="52">
        <f>'Temp Relocation Housing Costs'!AD46+'Temp Relocation Living Costs'!AD46</f>
        <v>165286.69214003242</v>
      </c>
      <c r="AM46" s="52">
        <f>'Temp Relocation Housing Costs'!AE46+'Temp Relocation Living Costs'!AE46</f>
        <v>164603.44075044448</v>
      </c>
      <c r="AN46" s="52">
        <f>'Temp Relocation Housing Costs'!AF46+'Temp Relocation Living Costs'!AF46</f>
        <v>133152.78141551834</v>
      </c>
      <c r="AO46" s="52">
        <f>'Temp Relocation Housing Costs'!AG46+'Temp Relocation Living Costs'!AG46</f>
        <v>52802.750522524773</v>
      </c>
      <c r="AP46" s="53">
        <f>'Temp Relocation Housing Costs'!AH46+'Temp Relocation Living Costs'!AH46</f>
        <v>21058133.325621977</v>
      </c>
      <c r="AQ46" s="53">
        <f>'Temp Relocation Housing Costs'!AI46+'Temp Relocation Living Costs'!AI46</f>
        <v>39751846.953551941</v>
      </c>
      <c r="AR46" s="53">
        <f>'Temp Relocation Housing Costs'!AJ46+'Temp Relocation Living Costs'!AJ46</f>
        <v>31421827.886805724</v>
      </c>
      <c r="AS46" s="53">
        <f>'Temp Relocation Housing Costs'!AK46+'Temp Relocation Living Costs'!AK46</f>
        <v>14174980.631911801</v>
      </c>
      <c r="AT46" s="53">
        <f>'Temp Relocation Housing Costs'!AL46+'Temp Relocation Living Costs'!AL46</f>
        <v>8943930.3908545244</v>
      </c>
      <c r="AU46" s="53">
        <f>'Temp Relocation Housing Costs'!AM46+'Temp Relocation Living Costs'!AM46</f>
        <v>4729045.0373231051</v>
      </c>
      <c r="AW46" s="68">
        <v>2065</v>
      </c>
      <c r="AX46" s="55">
        <f t="shared" si="5"/>
        <v>0</v>
      </c>
      <c r="AY46" s="56">
        <f t="shared" si="6"/>
        <v>973704.59063298139</v>
      </c>
      <c r="AZ46" s="57">
        <f t="shared" si="7"/>
        <v>120079764.22606906</v>
      </c>
      <c r="BA46" s="58">
        <f t="shared" si="8"/>
        <v>121053468.81670204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234652.99614821665</v>
      </c>
      <c r="I47" s="52">
        <f>'Temp Relocation Housing Costs'!I47+'Temp Relocation Living Costs'!I47</f>
        <v>269361.77434893255</v>
      </c>
      <c r="J47" s="52">
        <f>'Temp Relocation Housing Costs'!J47+'Temp Relocation Living Costs'!J47</f>
        <v>185547.15995223698</v>
      </c>
      <c r="K47" s="52">
        <f>'Temp Relocation Housing Costs'!K47+'Temp Relocation Living Costs'!K47</f>
        <v>167398.41823530264</v>
      </c>
      <c r="L47" s="52">
        <f>'Temp Relocation Housing Costs'!L47+'Temp Relocation Living Costs'!L47</f>
        <v>137881.78914977444</v>
      </c>
      <c r="M47" s="52">
        <f>'Temp Relocation Housing Costs'!M47+'Temp Relocation Living Costs'!M47</f>
        <v>58560.217580118879</v>
      </c>
      <c r="N47" s="53">
        <f>'Temp Relocation Housing Costs'!N47+'Temp Relocation Living Costs'!N47</f>
        <v>22933649.565233331</v>
      </c>
      <c r="O47" s="53">
        <f>'Temp Relocation Housing Costs'!O47+'Temp Relocation Living Costs'!O47</f>
        <v>44135378.796873055</v>
      </c>
      <c r="P47" s="53">
        <f>'Temp Relocation Housing Costs'!P47+'Temp Relocation Living Costs'!P47</f>
        <v>35257053.923634298</v>
      </c>
      <c r="Q47" s="53">
        <f>'Temp Relocation Housing Costs'!Q47+'Temp Relocation Living Costs'!Q47</f>
        <v>14408974.289534938</v>
      </c>
      <c r="R47" s="53">
        <f>'Temp Relocation Housing Costs'!R47+'Temp Relocation Living Costs'!R47</f>
        <v>9257276.3657061346</v>
      </c>
      <c r="S47" s="53">
        <f>'Temp Relocation Housing Costs'!S47+'Temp Relocation Living Costs'!S47</f>
        <v>5242250.1092456542</v>
      </c>
      <c r="U47" s="68">
        <v>2066</v>
      </c>
      <c r="V47" s="55">
        <f t="shared" si="0"/>
        <v>0</v>
      </c>
      <c r="W47" s="56">
        <f t="shared" si="1"/>
        <v>1053402.3554145822</v>
      </c>
      <c r="X47" s="57">
        <f t="shared" si="2"/>
        <v>131234583.0502274</v>
      </c>
      <c r="Y47" s="58">
        <f t="shared" si="3"/>
        <v>132287985.40564199</v>
      </c>
      <c r="Z47" s="96">
        <f t="shared" si="4"/>
        <v>12233412.347157611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218456.23062160664</v>
      </c>
      <c r="AK47" s="52">
        <f>'Temp Relocation Housing Costs'!AC47+'Temp Relocation Living Costs'!AC47</f>
        <v>245979.01072679996</v>
      </c>
      <c r="AL47" s="52">
        <f>'Temp Relocation Housing Costs'!AD47+'Temp Relocation Living Costs'!AD47</f>
        <v>167660.73659230114</v>
      </c>
      <c r="AM47" s="52">
        <f>'Temp Relocation Housing Costs'!AE47+'Temp Relocation Living Costs'!AE47</f>
        <v>166967.67153199387</v>
      </c>
      <c r="AN47" s="52">
        <f>'Temp Relocation Housing Costs'!AF47+'Temp Relocation Living Costs'!AF47</f>
        <v>135065.28034650214</v>
      </c>
      <c r="AO47" s="52">
        <f>'Temp Relocation Housing Costs'!AG47+'Temp Relocation Living Costs'!AG47</f>
        <v>53561.166552995783</v>
      </c>
      <c r="AP47" s="53">
        <f>'Temp Relocation Housing Costs'!AH47+'Temp Relocation Living Costs'!AH47</f>
        <v>21350669.800325915</v>
      </c>
      <c r="AQ47" s="53">
        <f>'Temp Relocation Housing Costs'!AI47+'Temp Relocation Living Costs'!AI47</f>
        <v>40304073.734100126</v>
      </c>
      <c r="AR47" s="53">
        <f>'Temp Relocation Housing Costs'!AJ47+'Temp Relocation Living Costs'!AJ47</f>
        <v>31858335.274076179</v>
      </c>
      <c r="AS47" s="53">
        <f>'Temp Relocation Housing Costs'!AK47+'Temp Relocation Living Costs'!AK47</f>
        <v>14371897.367072305</v>
      </c>
      <c r="AT47" s="53">
        <f>'Temp Relocation Housing Costs'!AL47+'Temp Relocation Living Costs'!AL47</f>
        <v>9068178.1494796686</v>
      </c>
      <c r="AU47" s="53">
        <f>'Temp Relocation Housing Costs'!AM47+'Temp Relocation Living Costs'!AM47</f>
        <v>4794740.2317899112</v>
      </c>
      <c r="AW47" s="68">
        <v>2066</v>
      </c>
      <c r="AX47" s="55">
        <f t="shared" si="5"/>
        <v>0</v>
      </c>
      <c r="AY47" s="56">
        <f t="shared" si="6"/>
        <v>987690.09637219948</v>
      </c>
      <c r="AZ47" s="57">
        <f t="shared" si="7"/>
        <v>121747894.55684412</v>
      </c>
      <c r="BA47" s="58">
        <f t="shared" si="8"/>
        <v>122735584.65321632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238023.36212566597</v>
      </c>
      <c r="I48" s="52">
        <f>'Temp Relocation Housing Costs'!I48+'Temp Relocation Living Costs'!I48</f>
        <v>273230.66916294803</v>
      </c>
      <c r="J48" s="52">
        <f>'Temp Relocation Housing Costs'!J48+'Temp Relocation Living Costs'!J48</f>
        <v>188212.20938855599</v>
      </c>
      <c r="K48" s="52">
        <f>'Temp Relocation Housing Costs'!K48+'Temp Relocation Living Costs'!K48</f>
        <v>169802.79381439279</v>
      </c>
      <c r="L48" s="52">
        <f>'Temp Relocation Housing Costs'!L48+'Temp Relocation Living Costs'!L48</f>
        <v>139862.21172561368</v>
      </c>
      <c r="M48" s="52">
        <f>'Temp Relocation Housing Costs'!M48+'Temp Relocation Living Costs'!M48</f>
        <v>59401.329213909405</v>
      </c>
      <c r="N48" s="53">
        <f>'Temp Relocation Housing Costs'!N48+'Temp Relocation Living Costs'!N48</f>
        <v>23252240.434241928</v>
      </c>
      <c r="O48" s="53">
        <f>'Temp Relocation Housing Costs'!O48+'Temp Relocation Living Costs'!O48</f>
        <v>44748500.953681275</v>
      </c>
      <c r="P48" s="53">
        <f>'Temp Relocation Housing Costs'!P48+'Temp Relocation Living Costs'!P48</f>
        <v>35746839.703968279</v>
      </c>
      <c r="Q48" s="53">
        <f>'Temp Relocation Housing Costs'!Q48+'Temp Relocation Living Costs'!Q48</f>
        <v>14609141.629991068</v>
      </c>
      <c r="R48" s="53">
        <f>'Temp Relocation Housing Costs'!R48+'Temp Relocation Living Costs'!R48</f>
        <v>9385877.0802855622</v>
      </c>
      <c r="S48" s="53">
        <f>'Temp Relocation Housing Costs'!S48+'Temp Relocation Living Costs'!S48</f>
        <v>5315074.6726939809</v>
      </c>
      <c r="U48" s="68">
        <v>2067</v>
      </c>
      <c r="V48" s="55">
        <f t="shared" si="0"/>
        <v>0</v>
      </c>
      <c r="W48" s="56">
        <f t="shared" si="1"/>
        <v>1068532.5754310859</v>
      </c>
      <c r="X48" s="57">
        <f t="shared" si="2"/>
        <v>133057674.47486211</v>
      </c>
      <c r="Y48" s="58">
        <f t="shared" si="3"/>
        <v>134126207.05029319</v>
      </c>
      <c r="Z48" s="96">
        <f t="shared" si="4"/>
        <v>11750097.591754768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221593.95935013233</v>
      </c>
      <c r="AK48" s="52">
        <f>'Temp Relocation Housing Costs'!AC48+'Temp Relocation Living Costs'!AC48</f>
        <v>249512.05442335946</v>
      </c>
      <c r="AL48" s="52">
        <f>'Temp Relocation Housing Costs'!AD48+'Temp Relocation Living Costs'!AD48</f>
        <v>170068.87990025131</v>
      </c>
      <c r="AM48" s="52">
        <f>'Temp Relocation Housing Costs'!AE48+'Temp Relocation Living Costs'!AE48</f>
        <v>169365.86021359038</v>
      </c>
      <c r="AN48" s="52">
        <f>'Temp Relocation Housing Costs'!AF48+'Temp Relocation Living Costs'!AF48</f>
        <v>137005.2488663457</v>
      </c>
      <c r="AO48" s="52">
        <f>'Temp Relocation Housing Costs'!AG48+'Temp Relocation Living Costs'!AG48</f>
        <v>54330.475858335711</v>
      </c>
      <c r="AP48" s="53">
        <f>'Temp Relocation Housing Costs'!AH48+'Temp Relocation Living Costs'!AH48</f>
        <v>21647270.148484774</v>
      </c>
      <c r="AQ48" s="53">
        <f>'Temp Relocation Housing Costs'!AI48+'Temp Relocation Living Costs'!AI48</f>
        <v>40863971.967436686</v>
      </c>
      <c r="AR48" s="53">
        <f>'Temp Relocation Housing Costs'!AJ48+'Temp Relocation Living Costs'!AJ48</f>
        <v>32300906.557432756</v>
      </c>
      <c r="AS48" s="53">
        <f>'Temp Relocation Housing Costs'!AK48+'Temp Relocation Living Costs'!AK48</f>
        <v>14571549.64040342</v>
      </c>
      <c r="AT48" s="53">
        <f>'Temp Relocation Housing Costs'!AL48+'Temp Relocation Living Costs'!AL48</f>
        <v>9194151.9395975433</v>
      </c>
      <c r="AU48" s="53">
        <f>'Temp Relocation Housing Costs'!AM48+'Temp Relocation Living Costs'!AM48</f>
        <v>4861348.0541851819</v>
      </c>
      <c r="AW48" s="68">
        <v>2067</v>
      </c>
      <c r="AX48" s="55">
        <f t="shared" si="5"/>
        <v>0</v>
      </c>
      <c r="AY48" s="56">
        <f t="shared" si="6"/>
        <v>1001876.4786120149</v>
      </c>
      <c r="AZ48" s="57">
        <f t="shared" si="7"/>
        <v>123439198.30754036</v>
      </c>
      <c r="BA48" s="58">
        <f t="shared" si="8"/>
        <v>124441074.78615238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241442.13731590362</v>
      </c>
      <c r="I49" s="52">
        <f>'Temp Relocation Housing Costs'!I49+'Temp Relocation Living Costs'!I49</f>
        <v>277155.13365502225</v>
      </c>
      <c r="J49" s="52">
        <f>'Temp Relocation Housing Costs'!J49+'Temp Relocation Living Costs'!J49</f>
        <v>190915.53744094144</v>
      </c>
      <c r="K49" s="52">
        <f>'Temp Relocation Housing Costs'!K49+'Temp Relocation Living Costs'!K49</f>
        <v>172241.70390095477</v>
      </c>
      <c r="L49" s="52">
        <f>'Temp Relocation Housing Costs'!L49+'Temp Relocation Living Costs'!L49</f>
        <v>141871.07949064783</v>
      </c>
      <c r="M49" s="52">
        <f>'Temp Relocation Housing Costs'!M49+'Temp Relocation Living Costs'!M49</f>
        <v>60254.521895375838</v>
      </c>
      <c r="N49" s="53">
        <f>'Temp Relocation Housing Costs'!N49+'Temp Relocation Living Costs'!N49</f>
        <v>23575257.120498978</v>
      </c>
      <c r="O49" s="53">
        <f>'Temp Relocation Housing Costs'!O49+'Temp Relocation Living Costs'!O49</f>
        <v>45370140.512841448</v>
      </c>
      <c r="P49" s="53">
        <f>'Temp Relocation Housing Costs'!P49+'Temp Relocation Living Costs'!P49</f>
        <v>36243429.51594758</v>
      </c>
      <c r="Q49" s="53">
        <f>'Temp Relocation Housing Costs'!Q49+'Temp Relocation Living Costs'!Q49</f>
        <v>14812089.665545963</v>
      </c>
      <c r="R49" s="53">
        <f>'Temp Relocation Housing Costs'!R49+'Temp Relocation Living Costs'!R49</f>
        <v>9516264.2969782427</v>
      </c>
      <c r="S49" s="53">
        <f>'Temp Relocation Housing Costs'!S49+'Temp Relocation Living Costs'!S49</f>
        <v>5388910.9042105814</v>
      </c>
      <c r="U49" s="68">
        <v>2068</v>
      </c>
      <c r="V49" s="55">
        <f t="shared" si="0"/>
        <v>0</v>
      </c>
      <c r="W49" s="56">
        <f t="shared" si="1"/>
        <v>1083880.1136988457</v>
      </c>
      <c r="X49" s="57">
        <f t="shared" si="2"/>
        <v>134906092.01602277</v>
      </c>
      <c r="Y49" s="58">
        <f t="shared" si="3"/>
        <v>135989972.12972161</v>
      </c>
      <c r="Z49" s="96">
        <f t="shared" si="4"/>
        <v>11285877.540418522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224776.7558780328</v>
      </c>
      <c r="AK49" s="52">
        <f>'Temp Relocation Housing Costs'!AC49+'Temp Relocation Living Costs'!AC49</f>
        <v>253095.84390397964</v>
      </c>
      <c r="AL49" s="52">
        <f>'Temp Relocation Housing Costs'!AD49+'Temp Relocation Living Costs'!AD49</f>
        <v>172511.61183228545</v>
      </c>
      <c r="AM49" s="52">
        <f>'Temp Relocation Housing Costs'!AE49+'Temp Relocation Living Costs'!AE49</f>
        <v>171798.49453906383</v>
      </c>
      <c r="AN49" s="52">
        <f>'Temp Relocation Housing Costs'!AF49+'Temp Relocation Living Costs'!AF49</f>
        <v>138973.08152602101</v>
      </c>
      <c r="AO49" s="52">
        <f>'Temp Relocation Housing Costs'!AG49+'Temp Relocation Living Costs'!AG49</f>
        <v>55110.834900740199</v>
      </c>
      <c r="AP49" s="53">
        <f>'Temp Relocation Housing Costs'!AH49+'Temp Relocation Living Costs'!AH49</f>
        <v>21947990.824827746</v>
      </c>
      <c r="AQ49" s="53">
        <f>'Temp Relocation Housing Costs'!AI49+'Temp Relocation Living Costs'!AI49</f>
        <v>41431648.224249512</v>
      </c>
      <c r="AR49" s="53">
        <f>'Temp Relocation Housing Costs'!AJ49+'Temp Relocation Living Costs'!AJ49</f>
        <v>32749625.975623336</v>
      </c>
      <c r="AS49" s="53">
        <f>'Temp Relocation Housing Costs'!AK49+'Temp Relocation Living Costs'!AK49</f>
        <v>14773975.453596963</v>
      </c>
      <c r="AT49" s="53">
        <f>'Temp Relocation Housing Costs'!AL49+'Temp Relocation Living Costs'!AL49</f>
        <v>9321875.7389824428</v>
      </c>
      <c r="AU49" s="53">
        <f>'Temp Relocation Housing Costs'!AM49+'Temp Relocation Living Costs'!AM49</f>
        <v>4928881.1826011669</v>
      </c>
      <c r="AW49" s="68">
        <v>2068</v>
      </c>
      <c r="AX49" s="55">
        <f t="shared" si="5"/>
        <v>0</v>
      </c>
      <c r="AY49" s="56">
        <f t="shared" si="6"/>
        <v>1016266.6225801228</v>
      </c>
      <c r="AZ49" s="57">
        <f t="shared" si="7"/>
        <v>125153997.39988117</v>
      </c>
      <c r="BA49" s="58">
        <f t="shared" si="8"/>
        <v>126170264.0224613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244910.01702973509</v>
      </c>
      <c r="I50" s="52">
        <f>'Temp Relocation Housing Costs'!I50+'Temp Relocation Living Costs'!I50</f>
        <v>281135.96598309668</v>
      </c>
      <c r="J50" s="52">
        <f>'Temp Relocation Housing Costs'!J50+'Temp Relocation Living Costs'!J50</f>
        <v>193657.6939124956</v>
      </c>
      <c r="K50" s="52">
        <f>'Temp Relocation Housing Costs'!K50+'Temp Relocation Living Costs'!K50</f>
        <v>174715.64452074125</v>
      </c>
      <c r="L50" s="52">
        <f>'Temp Relocation Housing Costs'!L50+'Temp Relocation Living Costs'!L50</f>
        <v>143908.80100858348</v>
      </c>
      <c r="M50" s="52">
        <f>'Temp Relocation Housing Costs'!M50+'Temp Relocation Living Costs'!M50</f>
        <v>61119.969146922427</v>
      </c>
      <c r="N50" s="53">
        <f>'Temp Relocation Housing Costs'!N50+'Temp Relocation Living Costs'!N50</f>
        <v>23902761.106803328</v>
      </c>
      <c r="O50" s="53">
        <f>'Temp Relocation Housing Costs'!O50+'Temp Relocation Living Costs'!O50</f>
        <v>46000415.796847746</v>
      </c>
      <c r="P50" s="53">
        <f>'Temp Relocation Housing Costs'!P50+'Temp Relocation Living Costs'!P50</f>
        <v>36746917.880173847</v>
      </c>
      <c r="Q50" s="53">
        <f>'Temp Relocation Housing Costs'!Q50+'Temp Relocation Living Costs'!Q50</f>
        <v>15017857.025204824</v>
      </c>
      <c r="R50" s="53">
        <f>'Temp Relocation Housing Costs'!R50+'Temp Relocation Living Costs'!R50</f>
        <v>9648462.8336074017</v>
      </c>
      <c r="S50" s="53">
        <f>'Temp Relocation Housing Costs'!S50+'Temp Relocation Living Costs'!S50</f>
        <v>5463772.8577386895</v>
      </c>
      <c r="U50" s="68">
        <v>2069</v>
      </c>
      <c r="V50" s="55">
        <f t="shared" si="0"/>
        <v>0</v>
      </c>
      <c r="W50" s="56">
        <f t="shared" si="1"/>
        <v>1099448.0916015746</v>
      </c>
      <c r="X50" s="57">
        <f t="shared" si="2"/>
        <v>136780187.50037584</v>
      </c>
      <c r="Y50" s="58">
        <f t="shared" si="3"/>
        <v>137879635.59197742</v>
      </c>
      <c r="Z50" s="96">
        <f t="shared" si="4"/>
        <v>10839997.802592572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228005.26752275194</v>
      </c>
      <c r="AK50" s="52">
        <f>'Temp Relocation Housing Costs'!AC50+'Temp Relocation Living Costs'!AC50</f>
        <v>256731.10804008725</v>
      </c>
      <c r="AL50" s="52">
        <f>'Temp Relocation Housing Costs'!AD50+'Temp Relocation Living Costs'!AD50</f>
        <v>174989.4291914434</v>
      </c>
      <c r="AM50" s="52">
        <f>'Temp Relocation Housing Costs'!AE50+'Temp Relocation Living Costs'!AE50</f>
        <v>174266.06925780184</v>
      </c>
      <c r="AN50" s="52">
        <f>'Temp Relocation Housing Costs'!AF50+'Temp Relocation Living Costs'!AF50</f>
        <v>140969.1785435112</v>
      </c>
      <c r="AO50" s="52">
        <f>'Temp Relocation Housing Costs'!AG50+'Temp Relocation Living Costs'!AG50</f>
        <v>55902.402389701478</v>
      </c>
      <c r="AP50" s="53">
        <f>'Temp Relocation Housing Costs'!AH50+'Temp Relocation Living Costs'!AH50</f>
        <v>22252889.068344772</v>
      </c>
      <c r="AQ50" s="53">
        <f>'Temp Relocation Housing Costs'!AI50+'Temp Relocation Living Costs'!AI50</f>
        <v>42007210.555690765</v>
      </c>
      <c r="AR50" s="53">
        <f>'Temp Relocation Housing Costs'!AJ50+'Temp Relocation Living Costs'!AJ50</f>
        <v>33204578.937628027</v>
      </c>
      <c r="AS50" s="53">
        <f>'Temp Relocation Housing Costs'!AK50+'Temp Relocation Living Costs'!AK50</f>
        <v>14979213.336258627</v>
      </c>
      <c r="AT50" s="53">
        <f>'Temp Relocation Housing Costs'!AL50+'Temp Relocation Living Costs'!AL50</f>
        <v>9451373.8585043717</v>
      </c>
      <c r="AU50" s="53">
        <f>'Temp Relocation Housing Costs'!AM50+'Temp Relocation Living Costs'!AM50</f>
        <v>4997352.4712523036</v>
      </c>
      <c r="AW50" s="68">
        <v>2069</v>
      </c>
      <c r="AX50" s="55">
        <f t="shared" si="5"/>
        <v>0</v>
      </c>
      <c r="AY50" s="56">
        <f t="shared" si="6"/>
        <v>1030863.4549452971</v>
      </c>
      <c r="AZ50" s="57">
        <f t="shared" si="7"/>
        <v>126892618.22767887</v>
      </c>
      <c r="BA50" s="58">
        <f t="shared" si="8"/>
        <v>127923481.68262416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255255.32300031971</v>
      </c>
      <c r="I51" s="52">
        <f>'Temp Relocation Housing Costs'!I51+'Temp Relocation Living Costs'!I51</f>
        <v>293011.50142547861</v>
      </c>
      <c r="J51" s="52">
        <f>'Temp Relocation Housing Costs'!J51+'Temp Relocation Living Costs'!J51</f>
        <v>201838.03753984236</v>
      </c>
      <c r="K51" s="52">
        <f>'Temp Relocation Housing Costs'!K51+'Temp Relocation Living Costs'!K51</f>
        <v>182095.85224901687</v>
      </c>
      <c r="L51" s="52">
        <f>'Temp Relocation Housing Costs'!L51+'Temp Relocation Living Costs'!L51</f>
        <v>149987.68906857251</v>
      </c>
      <c r="M51" s="52">
        <f>'Temp Relocation Housing Costs'!M51+'Temp Relocation Living Costs'!M51</f>
        <v>63701.753221768318</v>
      </c>
      <c r="N51" s="53">
        <f>'Temp Relocation Housing Costs'!N51+'Temp Relocation Living Costs'!N51</f>
        <v>24900867.730550651</v>
      </c>
      <c r="O51" s="53">
        <f>'Temp Relocation Housing Costs'!O51+'Temp Relocation Living Costs'!O51</f>
        <v>47921253.289086111</v>
      </c>
      <c r="P51" s="53">
        <f>'Temp Relocation Housing Costs'!P51+'Temp Relocation Living Costs'!P51</f>
        <v>38281357.436115392</v>
      </c>
      <c r="Q51" s="53">
        <f>'Temp Relocation Housing Costs'!Q51+'Temp Relocation Living Costs'!Q51</f>
        <v>15644957.07044105</v>
      </c>
      <c r="R51" s="53">
        <f>'Temp Relocation Housing Costs'!R51+'Temp Relocation Living Costs'!R51</f>
        <v>10051353.303882925</v>
      </c>
      <c r="S51" s="53">
        <f>'Temp Relocation Housing Costs'!S51+'Temp Relocation Living Costs'!S51</f>
        <v>5691923.3988244049</v>
      </c>
      <c r="U51" s="68">
        <v>2070</v>
      </c>
      <c r="V51" s="55">
        <f t="shared" si="0"/>
        <v>0</v>
      </c>
      <c r="W51" s="56">
        <f t="shared" si="1"/>
        <v>1145890.1565049984</v>
      </c>
      <c r="X51" s="57">
        <f t="shared" si="2"/>
        <v>142491712.22890052</v>
      </c>
      <c r="Y51" s="58">
        <f t="shared" si="3"/>
        <v>143637602.38540551</v>
      </c>
      <c r="Z51" s="96">
        <f t="shared" si="4"/>
        <v>10697882.731531516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237636.49569396014</v>
      </c>
      <c r="AK51" s="52">
        <f>'Temp Relocation Housing Costs'!AC51+'Temp Relocation Living Costs'!AC51</f>
        <v>267575.75170576241</v>
      </c>
      <c r="AL51" s="52">
        <f>'Temp Relocation Housing Costs'!AD51+'Temp Relocation Living Costs'!AD51</f>
        <v>182381.2019272382</v>
      </c>
      <c r="AM51" s="52">
        <f>'Temp Relocation Housing Costs'!AE51+'Temp Relocation Living Costs'!AE51</f>
        <v>181627.28636369164</v>
      </c>
      <c r="AN51" s="52">
        <f>'Temp Relocation Housing Costs'!AF51+'Temp Relocation Living Costs'!AF51</f>
        <v>146923.89326748071</v>
      </c>
      <c r="AO51" s="52">
        <f>'Temp Relocation Housing Costs'!AG51+'Temp Relocation Living Costs'!AG51</f>
        <v>58263.789907558632</v>
      </c>
      <c r="AP51" s="53">
        <f>'Temp Relocation Housing Costs'!AH51+'Temp Relocation Living Costs'!AH51</f>
        <v>23182102.052459292</v>
      </c>
      <c r="AQ51" s="53">
        <f>'Temp Relocation Housing Costs'!AI51+'Temp Relocation Living Costs'!AI51</f>
        <v>43761303.939021684</v>
      </c>
      <c r="AR51" s="53">
        <f>'Temp Relocation Housing Costs'!AJ51+'Temp Relocation Living Costs'!AJ51</f>
        <v>34591101.190362848</v>
      </c>
      <c r="AS51" s="53">
        <f>'Temp Relocation Housing Costs'!AK51+'Temp Relocation Living Costs'!AK51</f>
        <v>15604699.738546629</v>
      </c>
      <c r="AT51" s="53">
        <f>'Temp Relocation Housing Costs'!AL51+'Temp Relocation Living Costs'!AL51</f>
        <v>9846034.4924593568</v>
      </c>
      <c r="AU51" s="53">
        <f>'Temp Relocation Housing Costs'!AM51+'Temp Relocation Living Costs'!AM51</f>
        <v>5206026.7152222702</v>
      </c>
      <c r="AW51" s="68">
        <v>2070</v>
      </c>
      <c r="AX51" s="55">
        <f t="shared" si="5"/>
        <v>0</v>
      </c>
      <c r="AY51" s="56">
        <f t="shared" si="6"/>
        <v>1074408.4188656919</v>
      </c>
      <c r="AZ51" s="57">
        <f t="shared" si="7"/>
        <v>132191268.12807207</v>
      </c>
      <c r="BA51" s="58">
        <f t="shared" si="8"/>
        <v>133265676.54693776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258921.60414875951</v>
      </c>
      <c r="I52" s="52">
        <f>'Temp Relocation Housing Costs'!I52+'Temp Relocation Living Costs'!I52</f>
        <v>297220.081804235</v>
      </c>
      <c r="J52" s="52">
        <f>'Temp Relocation Housing Costs'!J52+'Temp Relocation Living Costs'!J52</f>
        <v>204737.07597466264</v>
      </c>
      <c r="K52" s="52">
        <f>'Temp Relocation Housing Costs'!K52+'Temp Relocation Living Costs'!K52</f>
        <v>184711.32989102005</v>
      </c>
      <c r="L52" s="52">
        <f>'Temp Relocation Housing Costs'!L52+'Temp Relocation Living Costs'!L52</f>
        <v>152141.99100620323</v>
      </c>
      <c r="M52" s="52">
        <f>'Temp Relocation Housing Costs'!M52+'Temp Relocation Living Costs'!M52</f>
        <v>64616.713717848703</v>
      </c>
      <c r="N52" s="53">
        <f>'Temp Relocation Housing Costs'!N52+'Temp Relocation Living Costs'!N52</f>
        <v>25246786.903457649</v>
      </c>
      <c r="O52" s="53">
        <f>'Temp Relocation Housing Costs'!O52+'Temp Relocation Living Costs'!O52</f>
        <v>48586968.25459671</v>
      </c>
      <c r="P52" s="53">
        <f>'Temp Relocation Housing Costs'!P52+'Temp Relocation Living Costs'!P52</f>
        <v>38813156.393699959</v>
      </c>
      <c r="Q52" s="53">
        <f>'Temp Relocation Housing Costs'!Q52+'Temp Relocation Living Costs'!Q52</f>
        <v>15862294.500948846</v>
      </c>
      <c r="R52" s="53">
        <f>'Temp Relocation Housing Costs'!R52+'Temp Relocation Living Costs'!R52</f>
        <v>10190985.217882823</v>
      </c>
      <c r="S52" s="53">
        <f>'Temp Relocation Housing Costs'!S52+'Temp Relocation Living Costs'!S52</f>
        <v>5770994.7571271388</v>
      </c>
      <c r="U52" s="68">
        <v>2071</v>
      </c>
      <c r="V52" s="55">
        <f t="shared" si="0"/>
        <v>0</v>
      </c>
      <c r="W52" s="56">
        <f t="shared" si="1"/>
        <v>1162348.7965427293</v>
      </c>
      <c r="X52" s="57">
        <f t="shared" si="2"/>
        <v>144471186.02771312</v>
      </c>
      <c r="Y52" s="58">
        <f t="shared" si="3"/>
        <v>145633534.82425585</v>
      </c>
      <c r="Z52" s="96">
        <f t="shared" si="4"/>
        <v>10275233.386441395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241049.71424745908</v>
      </c>
      <c r="AK52" s="52">
        <f>'Temp Relocation Housing Costs'!AC52+'Temp Relocation Living Costs'!AC52</f>
        <v>271418.99353409128</v>
      </c>
      <c r="AL52" s="52">
        <f>'Temp Relocation Housing Costs'!AD52+'Temp Relocation Living Costs'!AD52</f>
        <v>185000.77810138435</v>
      </c>
      <c r="AM52" s="52">
        <f>'Temp Relocation Housing Costs'!AE52+'Temp Relocation Living Costs'!AE52</f>
        <v>184236.03390403831</v>
      </c>
      <c r="AN52" s="52">
        <f>'Temp Relocation Housing Costs'!AF52+'Temp Relocation Living Costs'!AF52</f>
        <v>149034.18931854976</v>
      </c>
      <c r="AO52" s="52">
        <f>'Temp Relocation Housing Costs'!AG52+'Temp Relocation Living Costs'!AG52</f>
        <v>59100.643893849352</v>
      </c>
      <c r="AP52" s="53">
        <f>'Temp Relocation Housing Costs'!AH52+'Temp Relocation Living Costs'!AH52</f>
        <v>23504144.386686619</v>
      </c>
      <c r="AQ52" s="53">
        <f>'Temp Relocation Housing Costs'!AI52+'Temp Relocation Living Costs'!AI52</f>
        <v>44369229.503211781</v>
      </c>
      <c r="AR52" s="53">
        <f>'Temp Relocation Housing Costs'!AJ52+'Temp Relocation Living Costs'!AJ52</f>
        <v>35071635.653787673</v>
      </c>
      <c r="AS52" s="53">
        <f>'Temp Relocation Housing Costs'!AK52+'Temp Relocation Living Costs'!AK52</f>
        <v>15821477.920151815</v>
      </c>
      <c r="AT52" s="53">
        <f>'Temp Relocation Housing Costs'!AL52+'Temp Relocation Living Costs'!AL52</f>
        <v>9982814.1478874478</v>
      </c>
      <c r="AU52" s="53">
        <f>'Temp Relocation Housing Costs'!AM52+'Temp Relocation Living Costs'!AM52</f>
        <v>5278348.0686364714</v>
      </c>
      <c r="AW52" s="68">
        <v>2071</v>
      </c>
      <c r="AX52" s="55">
        <f t="shared" si="5"/>
        <v>0</v>
      </c>
      <c r="AY52" s="56">
        <f t="shared" si="6"/>
        <v>1089840.3529993722</v>
      </c>
      <c r="AZ52" s="57">
        <f t="shared" si="7"/>
        <v>134027649.68036182</v>
      </c>
      <c r="BA52" s="58">
        <f t="shared" si="8"/>
        <v>135117490.0333612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262640.54479632899</v>
      </c>
      <c r="I53" s="52">
        <f>'Temp Relocation Housing Costs'!I53+'Temp Relocation Living Costs'!I53</f>
        <v>301489.1108299499</v>
      </c>
      <c r="J53" s="52">
        <f>'Temp Relocation Housing Costs'!J53+'Temp Relocation Living Costs'!J53</f>
        <v>207677.75385440129</v>
      </c>
      <c r="K53" s="52">
        <f>'Temp Relocation Housing Costs'!K53+'Temp Relocation Living Costs'!K53</f>
        <v>187364.37413990273</v>
      </c>
      <c r="L53" s="52">
        <f>'Temp Relocation Housing Costs'!L53+'Temp Relocation Living Costs'!L53</f>
        <v>154327.23559564294</v>
      </c>
      <c r="M53" s="52">
        <f>'Temp Relocation Housing Costs'!M53+'Temp Relocation Living Costs'!M53</f>
        <v>65544.815966974318</v>
      </c>
      <c r="N53" s="53">
        <f>'Temp Relocation Housing Costs'!N53+'Temp Relocation Living Costs'!N53</f>
        <v>25597511.53437034</v>
      </c>
      <c r="O53" s="53">
        <f>'Temp Relocation Housing Costs'!O53+'Temp Relocation Living Costs'!O53</f>
        <v>49261931.233981863</v>
      </c>
      <c r="P53" s="53">
        <f>'Temp Relocation Housing Costs'!P53+'Temp Relocation Living Costs'!P53</f>
        <v>39352343.023776546</v>
      </c>
      <c r="Q53" s="53">
        <f>'Temp Relocation Housing Costs'!Q53+'Temp Relocation Living Costs'!Q53</f>
        <v>16082651.150907803</v>
      </c>
      <c r="R53" s="53">
        <f>'Temp Relocation Housing Costs'!R53+'Temp Relocation Living Costs'!R53</f>
        <v>10332556.877787363</v>
      </c>
      <c r="S53" s="53">
        <f>'Temp Relocation Housing Costs'!S53+'Temp Relocation Living Costs'!S53</f>
        <v>5851164.5630486719</v>
      </c>
      <c r="U53" s="68">
        <v>2072</v>
      </c>
      <c r="V53" s="55">
        <f t="shared" si="0"/>
        <v>0</v>
      </c>
      <c r="W53" s="56">
        <f t="shared" si="1"/>
        <v>1179043.8351832002</v>
      </c>
      <c r="X53" s="57">
        <f t="shared" si="2"/>
        <v>146478158.38387257</v>
      </c>
      <c r="Y53" s="58">
        <f t="shared" si="3"/>
        <v>147657202.21905577</v>
      </c>
      <c r="Z53" s="96">
        <f t="shared" si="4"/>
        <v>9869281.9856047612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244511.95751351293</v>
      </c>
      <c r="AK53" s="52">
        <f>'Temp Relocation Housing Costs'!AC53+'Temp Relocation Living Costs'!AC53</f>
        <v>275317.43658172665</v>
      </c>
      <c r="AL53" s="52">
        <f>'Temp Relocation Housing Costs'!AD53+'Temp Relocation Living Costs'!AD53</f>
        <v>187657.97975041301</v>
      </c>
      <c r="AM53" s="52">
        <f>'Temp Relocation Housing Costs'!AE53+'Temp Relocation Living Costs'!AE53</f>
        <v>186882.25138552388</v>
      </c>
      <c r="AN53" s="52">
        <f>'Temp Relocation Housing Costs'!AF53+'Temp Relocation Living Costs'!AF53</f>
        <v>151174.79595644123</v>
      </c>
      <c r="AO53" s="52">
        <f>'Temp Relocation Housing Costs'!AG53+'Temp Relocation Living Costs'!AG53</f>
        <v>59949.51777440853</v>
      </c>
      <c r="AP53" s="53">
        <f>'Temp Relocation Housing Costs'!AH53+'Temp Relocation Living Costs'!AH53</f>
        <v>23830660.485406898</v>
      </c>
      <c r="AQ53" s="53">
        <f>'Temp Relocation Housing Costs'!AI53+'Temp Relocation Living Costs'!AI53</f>
        <v>44985600.27945748</v>
      </c>
      <c r="AR53" s="53">
        <f>'Temp Relocation Housing Costs'!AJ53+'Temp Relocation Living Costs'!AJ53</f>
        <v>35558845.630931117</v>
      </c>
      <c r="AS53" s="53">
        <f>'Temp Relocation Housing Costs'!AK53+'Temp Relocation Living Costs'!AK53</f>
        <v>16041267.552205093</v>
      </c>
      <c r="AT53" s="53">
        <f>'Temp Relocation Housing Costs'!AL53+'Temp Relocation Living Costs'!AL53</f>
        <v>10121493.926065812</v>
      </c>
      <c r="AU53" s="53">
        <f>'Temp Relocation Housing Costs'!AM53+'Temp Relocation Living Costs'!AM53</f>
        <v>5351674.0995995551</v>
      </c>
      <c r="AW53" s="68">
        <v>2072</v>
      </c>
      <c r="AX53" s="55">
        <f t="shared" si="5"/>
        <v>0</v>
      </c>
      <c r="AY53" s="56">
        <f t="shared" si="6"/>
        <v>1105493.938962026</v>
      </c>
      <c r="AZ53" s="57">
        <f t="shared" si="7"/>
        <v>135889541.97366595</v>
      </c>
      <c r="BA53" s="58">
        <f t="shared" si="8"/>
        <v>136995035.91262797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266412.90130151156</v>
      </c>
      <c r="I54" s="52">
        <f>'Temp Relocation Housing Costs'!I54+'Temp Relocation Living Costs'!I54</f>
        <v>305819.45673813031</v>
      </c>
      <c r="J54" s="52">
        <f>'Temp Relocation Housing Costs'!J54+'Temp Relocation Living Costs'!J54</f>
        <v>210660.66925438988</v>
      </c>
      <c r="K54" s="52">
        <f>'Temp Relocation Housing Costs'!K54+'Temp Relocation Living Costs'!K54</f>
        <v>190055.52457204269</v>
      </c>
      <c r="L54" s="52">
        <f>'Temp Relocation Housing Costs'!L54+'Temp Relocation Living Costs'!L54</f>
        <v>156543.86727213269</v>
      </c>
      <c r="M54" s="52">
        <f>'Temp Relocation Housing Costs'!M54+'Temp Relocation Living Costs'!M54</f>
        <v>66486.24872666398</v>
      </c>
      <c r="N54" s="53">
        <f>'Temp Relocation Housing Costs'!N54+'Temp Relocation Living Costs'!N54</f>
        <v>25953108.380000852</v>
      </c>
      <c r="O54" s="53">
        <f>'Temp Relocation Housing Costs'!O54+'Temp Relocation Living Costs'!O54</f>
        <v>49946270.699283026</v>
      </c>
      <c r="P54" s="53">
        <f>'Temp Relocation Housing Costs'!P54+'Temp Relocation Living Costs'!P54</f>
        <v>39899019.954799153</v>
      </c>
      <c r="Q54" s="53">
        <f>'Temp Relocation Housing Costs'!Q54+'Temp Relocation Living Costs'!Q54</f>
        <v>16306068.962868158</v>
      </c>
      <c r="R54" s="53">
        <f>'Temp Relocation Housing Costs'!R54+'Temp Relocation Living Costs'!R54</f>
        <v>10476095.230259852</v>
      </c>
      <c r="S54" s="53">
        <f>'Temp Relocation Housing Costs'!S54+'Temp Relocation Living Costs'!S54</f>
        <v>5932448.076060921</v>
      </c>
      <c r="U54" s="68">
        <v>2073</v>
      </c>
      <c r="V54" s="55">
        <f t="shared" si="0"/>
        <v>0</v>
      </c>
      <c r="W54" s="56">
        <f t="shared" si="1"/>
        <v>1195978.6678648712</v>
      </c>
      <c r="X54" s="57">
        <f t="shared" si="2"/>
        <v>148513011.30327198</v>
      </c>
      <c r="Y54" s="58">
        <f t="shared" si="3"/>
        <v>149708989.97113684</v>
      </c>
      <c r="Z54" s="96">
        <f t="shared" si="4"/>
        <v>9479368.8293811288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248023.92964346835</v>
      </c>
      <c r="AK54" s="52">
        <f>'Temp Relocation Housing Costs'!AC54+'Temp Relocation Living Costs'!AC54</f>
        <v>279271.87371436611</v>
      </c>
      <c r="AL54" s="52">
        <f>'Temp Relocation Housing Costs'!AD54+'Temp Relocation Living Costs'!AD54</f>
        <v>190353.34729623445</v>
      </c>
      <c r="AM54" s="52">
        <f>'Temp Relocation Housing Costs'!AE54+'Temp Relocation Living Costs'!AE54</f>
        <v>189566.4769960976</v>
      </c>
      <c r="AN54" s="52">
        <f>'Temp Relocation Housing Costs'!AF54+'Temp Relocation Living Costs'!AF54</f>
        <v>153346.14853792539</v>
      </c>
      <c r="AO54" s="52">
        <f>'Temp Relocation Housing Costs'!AG54+'Temp Relocation Living Costs'!AG54</f>
        <v>60810.584193282375</v>
      </c>
      <c r="AP54" s="53">
        <f>'Temp Relocation Housing Costs'!AH54+'Temp Relocation Living Costs'!AH54</f>
        <v>24161712.497495029</v>
      </c>
      <c r="AQ54" s="53">
        <f>'Temp Relocation Housing Costs'!AI54+'Temp Relocation Living Costs'!AI54</f>
        <v>45610533.587396078</v>
      </c>
      <c r="AR54" s="53">
        <f>'Temp Relocation Housing Costs'!AJ54+'Temp Relocation Living Costs'!AJ54</f>
        <v>36052823.857042804</v>
      </c>
      <c r="AS54" s="53">
        <f>'Temp Relocation Housing Costs'!AK54+'Temp Relocation Living Costs'!AK54</f>
        <v>16264110.469330855</v>
      </c>
      <c r="AT54" s="53">
        <f>'Temp Relocation Housing Costs'!AL54+'Temp Relocation Living Costs'!AL54</f>
        <v>10262100.223218746</v>
      </c>
      <c r="AU54" s="53">
        <f>'Temp Relocation Housing Costs'!AM54+'Temp Relocation Living Costs'!AM54</f>
        <v>5426018.7649434833</v>
      </c>
      <c r="AW54" s="68">
        <v>2073</v>
      </c>
      <c r="AX54" s="55">
        <f t="shared" si="5"/>
        <v>0</v>
      </c>
      <c r="AY54" s="56">
        <f t="shared" si="6"/>
        <v>1121372.3603813741</v>
      </c>
      <c r="AZ54" s="57">
        <f t="shared" si="7"/>
        <v>137777299.399427</v>
      </c>
      <c r="BA54" s="58">
        <f t="shared" si="8"/>
        <v>138898671.75980836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270239.44088651234</v>
      </c>
      <c r="I55" s="52">
        <f>'Temp Relocation Housing Costs'!I55+'Temp Relocation Living Costs'!I55</f>
        <v>310212.00023491652</v>
      </c>
      <c r="J55" s="52">
        <f>'Temp Relocation Housing Costs'!J55+'Temp Relocation Living Costs'!J55</f>
        <v>213686.42884023054</v>
      </c>
      <c r="K55" s="52">
        <f>'Temp Relocation Housing Costs'!K55+'Temp Relocation Living Costs'!K55</f>
        <v>192785.32851385683</v>
      </c>
      <c r="L55" s="52">
        <f>'Temp Relocation Housing Costs'!L55+'Temp Relocation Living Costs'!L55</f>
        <v>158792.33685442212</v>
      </c>
      <c r="M55" s="52">
        <f>'Temp Relocation Housing Costs'!M55+'Temp Relocation Living Costs'!M55</f>
        <v>67441.203465597064</v>
      </c>
      <c r="N55" s="53">
        <f>'Temp Relocation Housing Costs'!N55+'Temp Relocation Living Costs'!N55</f>
        <v>26313645.124435708</v>
      </c>
      <c r="O55" s="53">
        <f>'Temp Relocation Housing Costs'!O55+'Temp Relocation Living Costs'!O55</f>
        <v>50640116.907256238</v>
      </c>
      <c r="P55" s="53">
        <f>'Temp Relocation Housing Costs'!P55+'Temp Relocation Living Costs'!P55</f>
        <v>40453291.24092105</v>
      </c>
      <c r="Q55" s="53">
        <f>'Temp Relocation Housing Costs'!Q55+'Temp Relocation Living Costs'!Q55</f>
        <v>16532590.462039823</v>
      </c>
      <c r="R55" s="53">
        <f>'Temp Relocation Housing Costs'!R55+'Temp Relocation Living Costs'!R55</f>
        <v>10621627.596302675</v>
      </c>
      <c r="S55" s="53">
        <f>'Temp Relocation Housing Costs'!S55+'Temp Relocation Living Costs'!S55</f>
        <v>6014860.7676181281</v>
      </c>
      <c r="U55" s="68">
        <v>2074</v>
      </c>
      <c r="V55" s="55">
        <f t="shared" si="0"/>
        <v>0</v>
      </c>
      <c r="W55" s="56">
        <f t="shared" si="1"/>
        <v>1213156.7387955354</v>
      </c>
      <c r="X55" s="57">
        <f t="shared" si="2"/>
        <v>150576132.09857363</v>
      </c>
      <c r="Y55" s="58">
        <f t="shared" si="3"/>
        <v>151789288.83736917</v>
      </c>
      <c r="Z55" s="96">
        <f t="shared" si="4"/>
        <v>9104860.2814608607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251586.34490253293</v>
      </c>
      <c r="AK55" s="52">
        <f>'Temp Relocation Housing Costs'!AC55+'Temp Relocation Living Costs'!AC55</f>
        <v>283283.10918578919</v>
      </c>
      <c r="AL55" s="52">
        <f>'Temp Relocation Housing Costs'!AD55+'Temp Relocation Living Costs'!AD55</f>
        <v>193087.42892294243</v>
      </c>
      <c r="AM55" s="52">
        <f>'Temp Relocation Housing Costs'!AE55+'Temp Relocation Living Costs'!AE55</f>
        <v>192289.2566538055</v>
      </c>
      <c r="AN55" s="52">
        <f>'Temp Relocation Housing Costs'!AF55+'Temp Relocation Living Costs'!AF55</f>
        <v>155548.68867288565</v>
      </c>
      <c r="AO55" s="52">
        <f>'Temp Relocation Housing Costs'!AG55+'Temp Relocation Living Costs'!AG55</f>
        <v>61684.018274236529</v>
      </c>
      <c r="AP55" s="53">
        <f>'Temp Relocation Housing Costs'!AH55+'Temp Relocation Living Costs'!AH55</f>
        <v>24497363.43518889</v>
      </c>
      <c r="AQ55" s="53">
        <f>'Temp Relocation Housing Costs'!AI55+'Temp Relocation Living Costs'!AI55</f>
        <v>46244148.37645188</v>
      </c>
      <c r="AR55" s="53">
        <f>'Temp Relocation Housing Costs'!AJ55+'Temp Relocation Living Costs'!AJ55</f>
        <v>36553664.355636701</v>
      </c>
      <c r="AS55" s="53">
        <f>'Temp Relocation Housing Costs'!AK55+'Temp Relocation Living Costs'!AK55</f>
        <v>16490049.08731389</v>
      </c>
      <c r="AT55" s="53">
        <f>'Temp Relocation Housing Costs'!AL55+'Temp Relocation Living Costs'!AL55</f>
        <v>10404659.802263027</v>
      </c>
      <c r="AU55" s="53">
        <f>'Temp Relocation Housing Costs'!AM55+'Temp Relocation Living Costs'!AM55</f>
        <v>5501396.2153864773</v>
      </c>
      <c r="AW55" s="68">
        <v>2074</v>
      </c>
      <c r="AX55" s="55">
        <f t="shared" si="5"/>
        <v>0</v>
      </c>
      <c r="AY55" s="56">
        <f t="shared" si="6"/>
        <v>1137478.8466121922</v>
      </c>
      <c r="AZ55" s="57">
        <f t="shared" si="7"/>
        <v>139691281.27224085</v>
      </c>
      <c r="BA55" s="58">
        <f t="shared" si="8"/>
        <v>140828760.11885303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274120.94179329614</v>
      </c>
      <c r="I56" s="52">
        <f>'Temp Relocation Housing Costs'!I56+'Temp Relocation Living Costs'!I56</f>
        <v>314667.63467619964</v>
      </c>
      <c r="J56" s="52">
        <f>'Temp Relocation Housing Costs'!J56+'Temp Relocation Living Costs'!J56</f>
        <v>216755.64799117998</v>
      </c>
      <c r="K56" s="52">
        <f>'Temp Relocation Housing Costs'!K56+'Temp Relocation Living Costs'!K56</f>
        <v>195554.34115311623</v>
      </c>
      <c r="L56" s="52">
        <f>'Temp Relocation Housing Costs'!L56+'Temp Relocation Living Costs'!L56</f>
        <v>161073.101636457</v>
      </c>
      <c r="M56" s="52">
        <f>'Temp Relocation Housing Costs'!M56+'Temp Relocation Living Costs'!M56</f>
        <v>68409.874402554196</v>
      </c>
      <c r="N56" s="53">
        <f>'Temp Relocation Housing Costs'!N56+'Temp Relocation Living Costs'!N56</f>
        <v>26679190.392018706</v>
      </c>
      <c r="O56" s="53">
        <f>'Temp Relocation Housing Costs'!O56+'Temp Relocation Living Costs'!O56</f>
        <v>51343601.9241651</v>
      </c>
      <c r="P56" s="53">
        <f>'Temp Relocation Housing Costs'!P56+'Temp Relocation Living Costs'!P56</f>
        <v>41015262.38180048</v>
      </c>
      <c r="Q56" s="53">
        <f>'Temp Relocation Housing Costs'!Q56+'Temp Relocation Living Costs'!Q56</f>
        <v>16762258.764386669</v>
      </c>
      <c r="R56" s="53">
        <f>'Temp Relocation Housing Costs'!R56+'Temp Relocation Living Costs'!R56</f>
        <v>10769181.676457532</v>
      </c>
      <c r="S56" s="53">
        <f>'Temp Relocation Housing Costs'!S56+'Temp Relocation Living Costs'!S56</f>
        <v>6098418.3241016902</v>
      </c>
      <c r="U56" s="68">
        <v>2075</v>
      </c>
      <c r="V56" s="55">
        <f t="shared" si="0"/>
        <v>0</v>
      </c>
      <c r="W56" s="56">
        <f t="shared" si="1"/>
        <v>1230581.5416528031</v>
      </c>
      <c r="X56" s="57">
        <f t="shared" si="2"/>
        <v>152667913.46293014</v>
      </c>
      <c r="Y56" s="58">
        <f t="shared" si="3"/>
        <v>153898495.00458294</v>
      </c>
      <c r="Z56" s="96">
        <f t="shared" si="4"/>
        <v>8745147.7391573694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255199.92781504238</v>
      </c>
      <c r="AK56" s="52">
        <f>'Temp Relocation Housing Costs'!AC56+'Temp Relocation Living Costs'!AC56</f>
        <v>287351.95880142675</v>
      </c>
      <c r="AL56" s="52">
        <f>'Temp Relocation Housing Costs'!AD56+'Temp Relocation Living Costs'!AD56</f>
        <v>195860.78068830413</v>
      </c>
      <c r="AM56" s="52">
        <f>'Temp Relocation Housing Costs'!AE56+'Temp Relocation Living Costs'!AE56</f>
        <v>195051.1441178192</v>
      </c>
      <c r="AN56" s="52">
        <f>'Temp Relocation Housing Costs'!AF56+'Temp Relocation Living Costs'!AF56</f>
        <v>157782.86431413254</v>
      </c>
      <c r="AO56" s="52">
        <f>'Temp Relocation Housing Costs'!AG56+'Temp Relocation Living Costs'!AG56</f>
        <v>62569.997656372943</v>
      </c>
      <c r="AP56" s="53">
        <f>'Temp Relocation Housing Costs'!AH56+'Temp Relocation Living Costs'!AH56</f>
        <v>24837677.186083034</v>
      </c>
      <c r="AQ56" s="53">
        <f>'Temp Relocation Housing Costs'!AI56+'Temp Relocation Living Costs'!AI56</f>
        <v>46886565.248476952</v>
      </c>
      <c r="AR56" s="53">
        <f>'Temp Relocation Housing Costs'!AJ56+'Temp Relocation Living Costs'!AJ56</f>
        <v>37061462.45638755</v>
      </c>
      <c r="AS56" s="53">
        <f>'Temp Relocation Housing Costs'!AK56+'Temp Relocation Living Costs'!AK56</f>
        <v>16719126.411172807</v>
      </c>
      <c r="AT56" s="53">
        <f>'Temp Relocation Housing Costs'!AL56+'Temp Relocation Living Costs'!AL56</f>
        <v>10549199.797901882</v>
      </c>
      <c r="AU56" s="53">
        <f>'Temp Relocation Housing Costs'!AM56+'Temp Relocation Living Costs'!AM56</f>
        <v>5577820.7982264273</v>
      </c>
      <c r="AW56" s="68">
        <v>2075</v>
      </c>
      <c r="AX56" s="55">
        <f t="shared" si="5"/>
        <v>0</v>
      </c>
      <c r="AY56" s="56">
        <f t="shared" si="6"/>
        <v>1153816.6733930979</v>
      </c>
      <c r="AZ56" s="57">
        <f t="shared" si="7"/>
        <v>141631851.89824864</v>
      </c>
      <c r="BA56" s="58">
        <f t="shared" si="8"/>
        <v>142785668.57164174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278058.1934418662</v>
      </c>
      <c r="I57" s="52">
        <f>'Temp Relocation Housing Costs'!I57+'Temp Relocation Living Costs'!I57</f>
        <v>319187.26624931296</v>
      </c>
      <c r="J57" s="52">
        <f>'Temp Relocation Housing Costs'!J57+'Temp Relocation Living Costs'!J57</f>
        <v>219868.95092530496</v>
      </c>
      <c r="K57" s="52">
        <f>'Temp Relocation Housing Costs'!K57+'Temp Relocation Living Costs'!K57</f>
        <v>198363.12565186041</v>
      </c>
      <c r="L57" s="52">
        <f>'Temp Relocation Housing Costs'!L57+'Temp Relocation Living Costs'!L57</f>
        <v>163386.62548038375</v>
      </c>
      <c r="M57" s="52">
        <f>'Temp Relocation Housing Costs'!M57+'Temp Relocation Living Costs'!M57</f>
        <v>69392.458545917572</v>
      </c>
      <c r="N57" s="53">
        <f>'Temp Relocation Housing Costs'!N57+'Temp Relocation Living Costs'!N57</f>
        <v>27049813.760412909</v>
      </c>
      <c r="O57" s="53">
        <f>'Temp Relocation Housing Costs'!O57+'Temp Relocation Living Costs'!O57</f>
        <v>52056859.65091823</v>
      </c>
      <c r="P57" s="53">
        <f>'Temp Relocation Housing Costs'!P57+'Temp Relocation Living Costs'!P57</f>
        <v>41585040.342681289</v>
      </c>
      <c r="Q57" s="53">
        <f>'Temp Relocation Housing Costs'!Q57+'Temp Relocation Living Costs'!Q57</f>
        <v>16995117.584833145</v>
      </c>
      <c r="R57" s="53">
        <f>'Temp Relocation Housing Costs'!R57+'Temp Relocation Living Costs'!R57</f>
        <v>10918785.556077952</v>
      </c>
      <c r="S57" s="53">
        <f>'Temp Relocation Housing Costs'!S57+'Temp Relocation Living Costs'!S57</f>
        <v>6183136.6498058941</v>
      </c>
      <c r="U57" s="68">
        <v>2076</v>
      </c>
      <c r="V57" s="55">
        <f t="shared" si="0"/>
        <v>0</v>
      </c>
      <c r="W57" s="56">
        <f t="shared" si="1"/>
        <v>1248256.6202946459</v>
      </c>
      <c r="X57" s="57">
        <f t="shared" si="2"/>
        <v>154788753.54472944</v>
      </c>
      <c r="Y57" s="58">
        <f t="shared" si="3"/>
        <v>156037010.1650241</v>
      </c>
      <c r="Z57" s="96">
        <f t="shared" si="4"/>
        <v>8399646.6443809457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258865.41331181416</v>
      </c>
      <c r="AK57" s="52">
        <f>'Temp Relocation Housing Costs'!AC57+'Temp Relocation Living Costs'!AC57</f>
        <v>291479.25008427928</v>
      </c>
      <c r="AL57" s="52">
        <f>'Temp Relocation Housing Costs'!AD57+'Temp Relocation Living Costs'!AD57</f>
        <v>198673.96663685073</v>
      </c>
      <c r="AM57" s="52">
        <f>'Temp Relocation Housing Costs'!AE57+'Temp Relocation Living Costs'!AE57</f>
        <v>197852.70110105944</v>
      </c>
      <c r="AN57" s="52">
        <f>'Temp Relocation Housing Costs'!AF57+'Temp Relocation Living Costs'!AF57</f>
        <v>160049.12984850889</v>
      </c>
      <c r="AO57" s="52">
        <f>'Temp Relocation Housing Costs'!AG57+'Temp Relocation Living Costs'!AG57</f>
        <v>63468.70253025795</v>
      </c>
      <c r="AP57" s="53">
        <f>'Temp Relocation Housing Costs'!AH57+'Temp Relocation Living Costs'!AH57</f>
        <v>25182718.525289029</v>
      </c>
      <c r="AQ57" s="53">
        <f>'Temp Relocation Housing Costs'!AI57+'Temp Relocation Living Costs'!AI57</f>
        <v>47537906.48070655</v>
      </c>
      <c r="AR57" s="53">
        <f>'Temp Relocation Housing Costs'!AJ57+'Temp Relocation Living Costs'!AJ57</f>
        <v>37576314.813275836</v>
      </c>
      <c r="AS57" s="53">
        <f>'Temp Relocation Housing Costs'!AK57+'Temp Relocation Living Costs'!AK57</f>
        <v>16951386.043345571</v>
      </c>
      <c r="AT57" s="53">
        <f>'Temp Relocation Housing Costs'!AL57+'Temp Relocation Living Costs'!AL57</f>
        <v>10695747.721789837</v>
      </c>
      <c r="AU57" s="53">
        <f>'Temp Relocation Housing Costs'!AM57+'Temp Relocation Living Costs'!AM57</f>
        <v>5655307.0600717822</v>
      </c>
      <c r="AW57" s="68">
        <v>2076</v>
      </c>
      <c r="AX57" s="55">
        <f t="shared" si="5"/>
        <v>0</v>
      </c>
      <c r="AY57" s="56">
        <f t="shared" si="6"/>
        <v>1170389.1635127703</v>
      </c>
      <c r="AZ57" s="57">
        <f t="shared" si="7"/>
        <v>143599380.64447862</v>
      </c>
      <c r="BA57" s="58">
        <f t="shared" si="8"/>
        <v>144769769.80799139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282051.99659081706</v>
      </c>
      <c r="I58" s="52">
        <f>'Temp Relocation Housing Costs'!I58+'Temp Relocation Living Costs'!I58</f>
        <v>323771.81415733218</v>
      </c>
      <c r="J58" s="52">
        <f>'Temp Relocation Housing Costs'!J58+'Temp Relocation Living Costs'!J58</f>
        <v>223026.97082643613</v>
      </c>
      <c r="K58" s="52">
        <f>'Temp Relocation Housing Costs'!K58+'Temp Relocation Living Costs'!K58</f>
        <v>201212.25326093321</v>
      </c>
      <c r="L58" s="52">
        <f>'Temp Relocation Housing Costs'!L58+'Temp Relocation Living Costs'!L58</f>
        <v>165733.37891088976</v>
      </c>
      <c r="M58" s="52">
        <f>'Temp Relocation Housing Costs'!M58+'Temp Relocation Living Costs'!M58</f>
        <v>70389.155733738691</v>
      </c>
      <c r="N58" s="53">
        <f>'Temp Relocation Housing Costs'!N58+'Temp Relocation Living Costs'!N58</f>
        <v>27425585.773844004</v>
      </c>
      <c r="O58" s="53">
        <f>'Temp Relocation Housing Costs'!O58+'Temp Relocation Living Costs'!O58</f>
        <v>52780025.848555915</v>
      </c>
      <c r="P58" s="53">
        <f>'Temp Relocation Housing Costs'!P58+'Temp Relocation Living Costs'!P58</f>
        <v>42162733.574752696</v>
      </c>
      <c r="Q58" s="53">
        <f>'Temp Relocation Housing Costs'!Q58+'Temp Relocation Living Costs'!Q58</f>
        <v>17231211.245584965</v>
      </c>
      <c r="R58" s="53">
        <f>'Temp Relocation Housing Costs'!R58+'Temp Relocation Living Costs'!R58</f>
        <v>11070467.71067505</v>
      </c>
      <c r="S58" s="53">
        <f>'Temp Relocation Housing Costs'!S58+'Temp Relocation Living Costs'!S58</f>
        <v>6269031.8699651361</v>
      </c>
      <c r="U58" s="68">
        <v>2077</v>
      </c>
      <c r="V58" s="55">
        <f t="shared" si="0"/>
        <v>0</v>
      </c>
      <c r="W58" s="56">
        <f t="shared" si="1"/>
        <v>1266185.569480147</v>
      </c>
      <c r="X58" s="57">
        <f t="shared" si="2"/>
        <v>156939056.02337778</v>
      </c>
      <c r="Y58" s="58">
        <f t="shared" si="3"/>
        <v>158205241.59285793</v>
      </c>
      <c r="Z58" s="96">
        <f t="shared" si="4"/>
        <v>8067795.5336869564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262583.54687961831</v>
      </c>
      <c r="AK58" s="52">
        <f>'Temp Relocation Housing Costs'!AC58+'Temp Relocation Living Costs'!AC58</f>
        <v>295665.82244321896</v>
      </c>
      <c r="AL58" s="52">
        <f>'Temp Relocation Housing Costs'!AD58+'Temp Relocation Living Costs'!AD58</f>
        <v>201527.55891459348</v>
      </c>
      <c r="AM58" s="52">
        <f>'Temp Relocation Housing Costs'!AE58+'Temp Relocation Living Costs'!AE58</f>
        <v>200694.49738443721</v>
      </c>
      <c r="AN58" s="52">
        <f>'Temp Relocation Housing Costs'!AF58+'Temp Relocation Living Costs'!AF58</f>
        <v>162347.94618930289</v>
      </c>
      <c r="AO58" s="52">
        <f>'Temp Relocation Housing Costs'!AG58+'Temp Relocation Living Costs'!AG58</f>
        <v>64380.315674569618</v>
      </c>
      <c r="AP58" s="53">
        <f>'Temp Relocation Housing Costs'!AH58+'Temp Relocation Living Costs'!AH58</f>
        <v>25532553.127764754</v>
      </c>
      <c r="AQ58" s="53">
        <f>'Temp Relocation Housing Costs'!AI58+'Temp Relocation Living Costs'!AI58</f>
        <v>48198296.04903315</v>
      </c>
      <c r="AR58" s="53">
        <f>'Temp Relocation Housing Costs'!AJ58+'Temp Relocation Living Costs'!AJ58</f>
        <v>38098319.422984824</v>
      </c>
      <c r="AS58" s="53">
        <f>'Temp Relocation Housing Costs'!AK58+'Temp Relocation Living Costs'!AK58</f>
        <v>17186872.191988781</v>
      </c>
      <c r="AT58" s="53">
        <f>'Temp Relocation Housing Costs'!AL58+'Temp Relocation Living Costs'!AL58</f>
        <v>10844331.467769263</v>
      </c>
      <c r="AU58" s="53">
        <f>'Temp Relocation Housing Costs'!AM58+'Temp Relocation Living Costs'!AM58</f>
        <v>5733869.7496103039</v>
      </c>
      <c r="AW58" s="68">
        <v>2077</v>
      </c>
      <c r="AX58" s="55">
        <f t="shared" si="5"/>
        <v>0</v>
      </c>
      <c r="AY58" s="56">
        <f t="shared" si="6"/>
        <v>1187199.6874857405</v>
      </c>
      <c r="AZ58" s="57">
        <f t="shared" si="7"/>
        <v>145594242.00915107</v>
      </c>
      <c r="BA58" s="58">
        <f t="shared" si="8"/>
        <v>146781441.69663683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286103.16350019199</v>
      </c>
      <c r="I59" s="52">
        <f>'Temp Relocation Housing Costs'!I59+'Temp Relocation Living Costs'!I59</f>
        <v>328422.21080602304</v>
      </c>
      <c r="J59" s="52">
        <f>'Temp Relocation Housing Costs'!J59+'Temp Relocation Living Costs'!J59</f>
        <v>226230.34997294491</v>
      </c>
      <c r="K59" s="52">
        <f>'Temp Relocation Housing Costs'!K59+'Temp Relocation Living Costs'!K59</f>
        <v>204102.30343616387</v>
      </c>
      <c r="L59" s="52">
        <f>'Temp Relocation Housing Costs'!L59+'Temp Relocation Living Costs'!L59</f>
        <v>168113.83921089867</v>
      </c>
      <c r="M59" s="52">
        <f>'Temp Relocation Housing Costs'!M59+'Temp Relocation Living Costs'!M59</f>
        <v>71400.168674381173</v>
      </c>
      <c r="N59" s="53">
        <f>'Temp Relocation Housing Costs'!N59+'Temp Relocation Living Costs'!N59</f>
        <v>27806577.956527594</v>
      </c>
      <c r="O59" s="53">
        <f>'Temp Relocation Housing Costs'!O59+'Temp Relocation Living Costs'!O59</f>
        <v>53513238.164090693</v>
      </c>
      <c r="P59" s="53">
        <f>'Temp Relocation Housing Costs'!P59+'Temp Relocation Living Costs'!P59</f>
        <v>42748452.035791792</v>
      </c>
      <c r="Q59" s="53">
        <f>'Temp Relocation Housing Costs'!Q59+'Temp Relocation Living Costs'!Q59</f>
        <v>17470584.68456538</v>
      </c>
      <c r="R59" s="53">
        <f>'Temp Relocation Housing Costs'!R59+'Temp Relocation Living Costs'!R59</f>
        <v>11224257.011337532</v>
      </c>
      <c r="S59" s="53">
        <f>'Temp Relocation Housing Costs'!S59+'Temp Relocation Living Costs'!S59</f>
        <v>6356120.333823178</v>
      </c>
      <c r="U59" s="68">
        <v>2078</v>
      </c>
      <c r="V59" s="55">
        <f t="shared" si="0"/>
        <v>0</v>
      </c>
      <c r="W59" s="56">
        <f t="shared" si="1"/>
        <v>1284372.0356006036</v>
      </c>
      <c r="X59" s="57">
        <f t="shared" si="2"/>
        <v>159119230.18613616</v>
      </c>
      <c r="Y59" s="58">
        <f t="shared" si="3"/>
        <v>160403602.22173676</v>
      </c>
      <c r="Z59" s="96">
        <f t="shared" si="4"/>
        <v>7749055.125854739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266355.08471279399</v>
      </c>
      <c r="AK59" s="52">
        <f>'Temp Relocation Housing Costs'!AC59+'Temp Relocation Living Costs'!AC59</f>
        <v>299912.52734370844</v>
      </c>
      <c r="AL59" s="52">
        <f>'Temp Relocation Housing Costs'!AD59+'Temp Relocation Living Costs'!AD59</f>
        <v>204422.13788538636</v>
      </c>
      <c r="AM59" s="52">
        <f>'Temp Relocation Housing Costs'!AE59+'Temp Relocation Living Costs'!AE59</f>
        <v>203577.11093273616</v>
      </c>
      <c r="AN59" s="52">
        <f>'Temp Relocation Housing Costs'!AF59+'Temp Relocation Living Costs'!AF59</f>
        <v>164679.78086998855</v>
      </c>
      <c r="AO59" s="52">
        <f>'Temp Relocation Housing Costs'!AG59+'Temp Relocation Living Costs'!AG59</f>
        <v>65305.022493271244</v>
      </c>
      <c r="AP59" s="53">
        <f>'Temp Relocation Housing Costs'!AH59+'Temp Relocation Living Costs'!AH59</f>
        <v>25887247.580814835</v>
      </c>
      <c r="AQ59" s="53">
        <f>'Temp Relocation Housing Costs'!AI59+'Temp Relocation Living Costs'!AI59</f>
        <v>48867859.651604004</v>
      </c>
      <c r="AR59" s="53">
        <f>'Temp Relocation Housing Costs'!AJ59+'Temp Relocation Living Costs'!AJ59</f>
        <v>38627575.64355325</v>
      </c>
      <c r="AS59" s="53">
        <f>'Temp Relocation Housing Costs'!AK59+'Temp Relocation Living Costs'!AK59</f>
        <v>17425629.679392193</v>
      </c>
      <c r="AT59" s="53">
        <f>'Temp Relocation Housing Costs'!AL59+'Temp Relocation Living Costs'!AL59</f>
        <v>10994979.317179656</v>
      </c>
      <c r="AU59" s="53">
        <f>'Temp Relocation Housing Costs'!AM59+'Temp Relocation Living Costs'!AM59</f>
        <v>5813523.8204163667</v>
      </c>
      <c r="AW59" s="68">
        <v>2078</v>
      </c>
      <c r="AX59" s="55">
        <f t="shared" si="5"/>
        <v>0</v>
      </c>
      <c r="AY59" s="56">
        <f t="shared" si="6"/>
        <v>1204251.6642378846</v>
      </c>
      <c r="AZ59" s="57">
        <f t="shared" si="7"/>
        <v>147616815.69296029</v>
      </c>
      <c r="BA59" s="58">
        <f t="shared" si="8"/>
        <v>148821067.35719818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290212.51809668139</v>
      </c>
      <c r="I60" s="52">
        <f>'Temp Relocation Housing Costs'!I60+'Temp Relocation Living Costs'!I60</f>
        <v>333139.40199347388</v>
      </c>
      <c r="J60" s="52">
        <f>'Temp Relocation Housing Costs'!J60+'Temp Relocation Living Costs'!J60</f>
        <v>229479.73986837012</v>
      </c>
      <c r="K60" s="52">
        <f>'Temp Relocation Housing Costs'!K60+'Temp Relocation Living Costs'!K60</f>
        <v>207033.86395621701</v>
      </c>
      <c r="L60" s="52">
        <f>'Temp Relocation Housing Costs'!L60+'Temp Relocation Living Costs'!L60</f>
        <v>170528.49051864044</v>
      </c>
      <c r="M60" s="52">
        <f>'Temp Relocation Housing Costs'!M60+'Temp Relocation Living Costs'!M60</f>
        <v>72425.702987747776</v>
      </c>
      <c r="N60" s="53">
        <f>'Temp Relocation Housing Costs'!N60+'Temp Relocation Living Costs'!N60</f>
        <v>28192862.826283142</v>
      </c>
      <c r="O60" s="53">
        <f>'Temp Relocation Housing Costs'!O60+'Temp Relocation Living Costs'!O60</f>
        <v>54256636.156707071</v>
      </c>
      <c r="P60" s="53">
        <f>'Temp Relocation Housing Costs'!P60+'Temp Relocation Living Costs'!P60</f>
        <v>43342307.211092874</v>
      </c>
      <c r="Q60" s="53">
        <f>'Temp Relocation Housing Costs'!Q60+'Temp Relocation Living Costs'!Q60</f>
        <v>17713283.463968631</v>
      </c>
      <c r="R60" s="53">
        <f>'Temp Relocation Housing Costs'!R60+'Temp Relocation Living Costs'!R60</f>
        <v>11380182.730226988</v>
      </c>
      <c r="S60" s="53">
        <f>'Temp Relocation Housing Costs'!S60+'Temp Relocation Living Costs'!S60</f>
        <v>6444418.6177450614</v>
      </c>
      <c r="U60" s="68">
        <v>2079</v>
      </c>
      <c r="V60" s="55">
        <f t="shared" si="0"/>
        <v>0</v>
      </c>
      <c r="W60" s="56">
        <f t="shared" si="1"/>
        <v>1302819.7174211305</v>
      </c>
      <c r="X60" s="57">
        <f t="shared" si="2"/>
        <v>161329691.00602376</v>
      </c>
      <c r="Y60" s="58">
        <f t="shared" si="3"/>
        <v>162632510.72344491</v>
      </c>
      <c r="Z60" s="96">
        <f t="shared" si="4"/>
        <v>7442907.4455143521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270180.79386704497</v>
      </c>
      <c r="AK60" s="52">
        <f>'Temp Relocation Housing Costs'!AC60+'Temp Relocation Living Costs'!AC60</f>
        <v>304220.22848097247</v>
      </c>
      <c r="AL60" s="52">
        <f>'Temp Relocation Housing Costs'!AD60+'Temp Relocation Living Costs'!AD60</f>
        <v>207358.29224896058</v>
      </c>
      <c r="AM60" s="52">
        <f>'Temp Relocation Housing Costs'!AE60+'Temp Relocation Living Costs'!AE60</f>
        <v>206501.128012159</v>
      </c>
      <c r="AN60" s="52">
        <f>'Temp Relocation Housing Costs'!AF60+'Temp Relocation Living Costs'!AF60</f>
        <v>167045.1081393128</v>
      </c>
      <c r="AO60" s="52">
        <f>'Temp Relocation Housing Costs'!AG60+'Temp Relocation Living Costs'!AG60</f>
        <v>66243.011053318696</v>
      </c>
      <c r="AP60" s="53">
        <f>'Temp Relocation Housing Costs'!AH60+'Temp Relocation Living Costs'!AH60</f>
        <v>26246869.396764945</v>
      </c>
      <c r="AQ60" s="53">
        <f>'Temp Relocation Housing Costs'!AI60+'Temp Relocation Living Costs'!AI60</f>
        <v>49546724.732746474</v>
      </c>
      <c r="AR60" s="53">
        <f>'Temp Relocation Housing Costs'!AJ60+'Temp Relocation Living Costs'!AJ60</f>
        <v>39164184.213287003</v>
      </c>
      <c r="AS60" s="53">
        <f>'Temp Relocation Housing Costs'!AK60+'Temp Relocation Living Costs'!AK60</f>
        <v>17667703.950510193</v>
      </c>
      <c r="AT60" s="53">
        <f>'Temp Relocation Housing Costs'!AL60+'Temp Relocation Living Costs'!AL60</f>
        <v>11147719.944240689</v>
      </c>
      <c r="AU60" s="53">
        <f>'Temp Relocation Housing Costs'!AM60+'Temp Relocation Living Costs'!AM60</f>
        <v>5894284.4337971704</v>
      </c>
      <c r="AW60" s="68">
        <v>2079</v>
      </c>
      <c r="AX60" s="55">
        <f t="shared" si="5"/>
        <v>0</v>
      </c>
      <c r="AY60" s="56">
        <f t="shared" si="6"/>
        <v>1221548.5618017684</v>
      </c>
      <c r="AZ60" s="57">
        <f t="shared" si="7"/>
        <v>149667486.67134649</v>
      </c>
      <c r="BA60" s="58">
        <f t="shared" si="8"/>
        <v>150889035.23314825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294964.95031215431</v>
      </c>
      <c r="I61" s="52">
        <f>'Temp Relocation Housing Costs'!I61+'Temp Relocation Living Costs'!I61</f>
        <v>338594.79184591898</v>
      </c>
      <c r="J61" s="52">
        <f>'Temp Relocation Housing Costs'!J61+'Temp Relocation Living Costs'!J61</f>
        <v>233237.63051933606</v>
      </c>
      <c r="K61" s="52">
        <f>'Temp Relocation Housing Costs'!K61+'Temp Relocation Living Costs'!K61</f>
        <v>210424.18774794127</v>
      </c>
      <c r="L61" s="52">
        <f>'Temp Relocation Housing Costs'!L61+'Temp Relocation Living Costs'!L61</f>
        <v>173321.01338192637</v>
      </c>
      <c r="M61" s="52">
        <f>'Temp Relocation Housing Costs'!M61+'Temp Relocation Living Costs'!M61</f>
        <v>73611.724343286231</v>
      </c>
      <c r="N61" s="53">
        <f>'Temp Relocation Housing Costs'!N61+'Temp Relocation Living Costs'!N61</f>
        <v>28641225.824062172</v>
      </c>
      <c r="O61" s="53">
        <f>'Temp Relocation Housing Costs'!O61+'Temp Relocation Living Costs'!O61</f>
        <v>55119502.3433204</v>
      </c>
      <c r="P61" s="53">
        <f>'Temp Relocation Housing Costs'!P61+'Temp Relocation Living Costs'!P61</f>
        <v>44031598.217528336</v>
      </c>
      <c r="Q61" s="53">
        <f>'Temp Relocation Housing Costs'!Q61+'Temp Relocation Living Costs'!Q61</f>
        <v>17994985.287701506</v>
      </c>
      <c r="R61" s="53">
        <f>'Temp Relocation Housing Costs'!R61+'Temp Relocation Living Costs'!R61</f>
        <v>11561166.579779185</v>
      </c>
      <c r="S61" s="53">
        <f>'Temp Relocation Housing Costs'!S61+'Temp Relocation Living Costs'!S61</f>
        <v>6546906.9272225052</v>
      </c>
      <c r="U61" s="68">
        <v>2080</v>
      </c>
      <c r="V61" s="55">
        <f t="shared" si="0"/>
        <v>0</v>
      </c>
      <c r="W61" s="56">
        <f t="shared" si="1"/>
        <v>1324154.2981505631</v>
      </c>
      <c r="X61" s="57">
        <f t="shared" si="2"/>
        <v>163895385.17961413</v>
      </c>
      <c r="Y61" s="58">
        <f t="shared" si="3"/>
        <v>165219539.4777647</v>
      </c>
      <c r="Z61" s="96">
        <f t="shared" si="4"/>
        <v>7163038.3697357848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274605.1926393545</v>
      </c>
      <c r="AK61" s="52">
        <f>'Temp Relocation Housing Costs'!AC61+'Temp Relocation Living Costs'!AC61</f>
        <v>309202.04671511869</v>
      </c>
      <c r="AL61" s="52">
        <f>'Temp Relocation Housing Costs'!AD61+'Temp Relocation Living Costs'!AD61</f>
        <v>210753.92878005307</v>
      </c>
      <c r="AM61" s="52">
        <f>'Temp Relocation Housing Costs'!AE61+'Temp Relocation Living Costs'!AE61</f>
        <v>209882.72788156764</v>
      </c>
      <c r="AN61" s="52">
        <f>'Temp Relocation Housing Costs'!AF61+'Temp Relocation Living Costs'!AF61</f>
        <v>169780.58818877774</v>
      </c>
      <c r="AO61" s="52">
        <f>'Temp Relocation Housing Costs'!AG61+'Temp Relocation Living Costs'!AG61</f>
        <v>67327.786520084919</v>
      </c>
      <c r="AP61" s="53">
        <f>'Temp Relocation Housing Costs'!AH61+'Temp Relocation Living Costs'!AH61</f>
        <v>26664284.439627402</v>
      </c>
      <c r="AQ61" s="53">
        <f>'Temp Relocation Housing Costs'!AI61+'Temp Relocation Living Costs'!AI61</f>
        <v>50334687.209923379</v>
      </c>
      <c r="AR61" s="53">
        <f>'Temp Relocation Housing Costs'!AJ61+'Temp Relocation Living Costs'!AJ61</f>
        <v>39787028.766095921</v>
      </c>
      <c r="AS61" s="53">
        <f>'Temp Relocation Housing Costs'!AK61+'Temp Relocation Living Costs'!AK61</f>
        <v>17948680.904001355</v>
      </c>
      <c r="AT61" s="53">
        <f>'Temp Relocation Housing Costs'!AL61+'Temp Relocation Living Costs'!AL61</f>
        <v>11325006.839984436</v>
      </c>
      <c r="AU61" s="53">
        <f>'Temp Relocation Housing Costs'!AM61+'Temp Relocation Living Costs'!AM61</f>
        <v>5988023.7271347698</v>
      </c>
      <c r="AW61" s="68">
        <v>2080</v>
      </c>
      <c r="AX61" s="55">
        <f t="shared" si="5"/>
        <v>0</v>
      </c>
      <c r="AY61" s="56">
        <f t="shared" si="6"/>
        <v>1241552.2707249564</v>
      </c>
      <c r="AZ61" s="57">
        <f t="shared" si="7"/>
        <v>152047711.88676727</v>
      </c>
      <c r="BA61" s="58">
        <f t="shared" si="8"/>
        <v>153289264.15749222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299201.58845183614</v>
      </c>
      <c r="I62" s="52">
        <f>'Temp Relocation Housing Costs'!I62+'Temp Relocation Living Costs'!I62</f>
        <v>343458.09376539767</v>
      </c>
      <c r="J62" s="52">
        <f>'Temp Relocation Housing Costs'!J62+'Temp Relocation Living Costs'!J62</f>
        <v>236587.66732886707</v>
      </c>
      <c r="K62" s="52">
        <f>'Temp Relocation Housing Costs'!K62+'Temp Relocation Living Costs'!K62</f>
        <v>213446.55070456042</v>
      </c>
      <c r="L62" s="52">
        <f>'Temp Relocation Housing Costs'!L62+'Temp Relocation Living Costs'!L62</f>
        <v>175810.45633074138</v>
      </c>
      <c r="M62" s="52">
        <f>'Temp Relocation Housing Costs'!M62+'Temp Relocation Living Costs'!M62</f>
        <v>74669.023654782242</v>
      </c>
      <c r="N62" s="53">
        <f>'Temp Relocation Housing Costs'!N62+'Temp Relocation Living Costs'!N62</f>
        <v>29039105.498590406</v>
      </c>
      <c r="O62" s="53">
        <f>'Temp Relocation Housing Costs'!O62+'Temp Relocation Living Costs'!O62</f>
        <v>55885214.320427671</v>
      </c>
      <c r="P62" s="53">
        <f>'Temp Relocation Housing Costs'!P62+'Temp Relocation Living Costs'!P62</f>
        <v>44643278.669872299</v>
      </c>
      <c r="Q62" s="53">
        <f>'Temp Relocation Housing Costs'!Q62+'Temp Relocation Living Costs'!Q62</f>
        <v>18244968.962750632</v>
      </c>
      <c r="R62" s="53">
        <f>'Temp Relocation Housing Costs'!R62+'Temp Relocation Living Costs'!R62</f>
        <v>11721772.596581187</v>
      </c>
      <c r="S62" s="53">
        <f>'Temp Relocation Housing Costs'!S62+'Temp Relocation Living Costs'!S62</f>
        <v>6637855.5902919993</v>
      </c>
      <c r="U62" s="68">
        <v>2081</v>
      </c>
      <c r="V62" s="55">
        <f t="shared" si="0"/>
        <v>0</v>
      </c>
      <c r="W62" s="56">
        <f t="shared" si="1"/>
        <v>1343173.3802361849</v>
      </c>
      <c r="X62" s="57">
        <f t="shared" si="2"/>
        <v>166172195.63851422</v>
      </c>
      <c r="Y62" s="58">
        <f t="shared" si="3"/>
        <v>167515369.0187504</v>
      </c>
      <c r="Z62" s="96">
        <f t="shared" si="4"/>
        <v>6880042.9125620211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278549.3996756798</v>
      </c>
      <c r="AK62" s="52">
        <f>'Temp Relocation Housing Costs'!AC62+'Temp Relocation Living Costs'!AC62</f>
        <v>313643.17500034242</v>
      </c>
      <c r="AL62" s="52">
        <f>'Temp Relocation Housing Costs'!AD62+'Temp Relocation Living Costs'!AD62</f>
        <v>213781.02787034295</v>
      </c>
      <c r="AM62" s="52">
        <f>'Temp Relocation Housing Costs'!AE62+'Temp Relocation Living Costs'!AE62</f>
        <v>212897.31374630335</v>
      </c>
      <c r="AN62" s="52">
        <f>'Temp Relocation Housing Costs'!AF62+'Temp Relocation Living Costs'!AF62</f>
        <v>172219.17933168117</v>
      </c>
      <c r="AO62" s="52">
        <f>'Temp Relocation Housing Costs'!AG62+'Temp Relocation Living Costs'!AG62</f>
        <v>68294.828427706394</v>
      </c>
      <c r="AP62" s="53">
        <f>'Temp Relocation Housing Costs'!AH62+'Temp Relocation Living Costs'!AH62</f>
        <v>27034700.736734845</v>
      </c>
      <c r="AQ62" s="53">
        <f>'Temp Relocation Housing Costs'!AI62+'Temp Relocation Living Costs'!AI62</f>
        <v>51033929.242634818</v>
      </c>
      <c r="AR62" s="53">
        <f>'Temp Relocation Housing Costs'!AJ62+'Temp Relocation Living Costs'!AJ62</f>
        <v>40339744.287182324</v>
      </c>
      <c r="AS62" s="53">
        <f>'Temp Relocation Housing Costs'!AK62+'Temp Relocation Living Costs'!AK62</f>
        <v>18198021.325398244</v>
      </c>
      <c r="AT62" s="53">
        <f>'Temp Relocation Housing Costs'!AL62+'Temp Relocation Living Costs'!AL62</f>
        <v>11482332.160597544</v>
      </c>
      <c r="AU62" s="53">
        <f>'Temp Relocation Housing Costs'!AM62+'Temp Relocation Living Costs'!AM62</f>
        <v>6071208.4674198059</v>
      </c>
      <c r="AW62" s="68">
        <v>2081</v>
      </c>
      <c r="AX62" s="55">
        <f t="shared" si="5"/>
        <v>0</v>
      </c>
      <c r="AY62" s="56">
        <f t="shared" si="6"/>
        <v>1259384.9240520559</v>
      </c>
      <c r="AZ62" s="57">
        <f t="shared" si="7"/>
        <v>154159936.21996757</v>
      </c>
      <c r="BA62" s="58">
        <f t="shared" si="8"/>
        <v>155419321.14401963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303499.07823747647</v>
      </c>
      <c r="I63" s="52">
        <f>'Temp Relocation Housing Costs'!I63+'Temp Relocation Living Costs'!I63</f>
        <v>348391.24822286452</v>
      </c>
      <c r="J63" s="52">
        <f>'Temp Relocation Housing Costs'!J63+'Temp Relocation Living Costs'!J63</f>
        <v>239985.82135944956</v>
      </c>
      <c r="K63" s="52">
        <f>'Temp Relocation Housing Costs'!K63+'Temp Relocation Living Costs'!K63</f>
        <v>216512.32443985151</v>
      </c>
      <c r="L63" s="52">
        <f>'Temp Relocation Housing Costs'!L63+'Temp Relocation Living Costs'!L63</f>
        <v>178335.65562597089</v>
      </c>
      <c r="M63" s="52">
        <f>'Temp Relocation Housing Costs'!M63+'Temp Relocation Living Costs'!M63</f>
        <v>75741.509159022229</v>
      </c>
      <c r="N63" s="53">
        <f>'Temp Relocation Housing Costs'!N63+'Temp Relocation Living Costs'!N63</f>
        <v>29442512.458730482</v>
      </c>
      <c r="O63" s="53">
        <f>'Temp Relocation Housing Costs'!O63+'Temp Relocation Living Costs'!O63</f>
        <v>56661563.455110028</v>
      </c>
      <c r="P63" s="53">
        <f>'Temp Relocation Housing Costs'!P63+'Temp Relocation Living Costs'!P63</f>
        <v>45263456.496622965</v>
      </c>
      <c r="Q63" s="53">
        <f>'Temp Relocation Housing Costs'!Q63+'Temp Relocation Living Costs'!Q63</f>
        <v>18498425.374053333</v>
      </c>
      <c r="R63" s="53">
        <f>'Temp Relocation Housing Costs'!R63+'Temp Relocation Living Costs'!R63</f>
        <v>11884609.728422919</v>
      </c>
      <c r="S63" s="53">
        <f>'Temp Relocation Housing Costs'!S63+'Temp Relocation Living Costs'!S63</f>
        <v>6730067.6987420479</v>
      </c>
      <c r="U63" s="68">
        <v>2082</v>
      </c>
      <c r="V63" s="55">
        <f t="shared" si="0"/>
        <v>0</v>
      </c>
      <c r="W63" s="56">
        <f t="shared" si="1"/>
        <v>1362465.6370446351</v>
      </c>
      <c r="X63" s="57">
        <f t="shared" si="2"/>
        <v>168480635.21168178</v>
      </c>
      <c r="Y63" s="58">
        <f t="shared" si="3"/>
        <v>169843100.84872642</v>
      </c>
      <c r="Z63" s="96">
        <f t="shared" si="4"/>
        <v>6608227.9776717201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282550.25811395375</v>
      </c>
      <c r="AK63" s="52">
        <f>'Temp Relocation Housing Costs'!AC63+'Temp Relocation Living Costs'!AC63</f>
        <v>318148.09206269542</v>
      </c>
      <c r="AL63" s="52">
        <f>'Temp Relocation Housing Costs'!AD63+'Temp Relocation Living Costs'!AD63</f>
        <v>216851.60576530083</v>
      </c>
      <c r="AM63" s="52">
        <f>'Temp Relocation Housing Costs'!AE63+'Temp Relocation Living Costs'!AE63</f>
        <v>215955.198685849</v>
      </c>
      <c r="AN63" s="52">
        <f>'Temp Relocation Housing Costs'!AF63+'Temp Relocation Living Costs'!AF63</f>
        <v>174692.79642676015</v>
      </c>
      <c r="AO63" s="52">
        <f>'Temp Relocation Housing Costs'!AG63+'Temp Relocation Living Costs'!AG63</f>
        <v>69275.760143673469</v>
      </c>
      <c r="AP63" s="53">
        <f>'Temp Relocation Housing Costs'!AH63+'Temp Relocation Living Costs'!AH63</f>
        <v>27410262.802275471</v>
      </c>
      <c r="AQ63" s="53">
        <f>'Temp Relocation Housing Costs'!AI63+'Temp Relocation Living Costs'!AI63</f>
        <v>51742885.042281404</v>
      </c>
      <c r="AR63" s="53">
        <f>'Temp Relocation Housing Costs'!AJ63+'Temp Relocation Living Costs'!AJ63</f>
        <v>40900138.050568379</v>
      </c>
      <c r="AS63" s="53">
        <f>'Temp Relocation Housing Costs'!AK63+'Temp Relocation Living Costs'!AK63</f>
        <v>18450825.547064077</v>
      </c>
      <c r="AT63" s="53">
        <f>'Temp Relocation Housing Costs'!AL63+'Temp Relocation Living Costs'!AL63</f>
        <v>11641843.021303978</v>
      </c>
      <c r="AU63" s="53">
        <f>'Temp Relocation Housing Costs'!AM63+'Temp Relocation Living Costs'!AM63</f>
        <v>6155548.7978179781</v>
      </c>
      <c r="AW63" s="68">
        <v>2082</v>
      </c>
      <c r="AX63" s="55">
        <f t="shared" si="5"/>
        <v>0</v>
      </c>
      <c r="AY63" s="56">
        <f t="shared" si="6"/>
        <v>1277473.7111982326</v>
      </c>
      <c r="AZ63" s="57">
        <f t="shared" si="7"/>
        <v>156301503.26131126</v>
      </c>
      <c r="BA63" s="58">
        <f t="shared" si="8"/>
        <v>157578976.9725095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307858.29369293439</v>
      </c>
      <c r="I64" s="52">
        <f>'Temp Relocation Housing Costs'!I64+'Temp Relocation Living Costs'!I64</f>
        <v>353395.2585237163</v>
      </c>
      <c r="J64" s="52">
        <f>'Temp Relocation Housing Costs'!J64+'Temp Relocation Living Costs'!J64</f>
        <v>243432.78372795574</v>
      </c>
      <c r="K64" s="52">
        <f>'Temp Relocation Housing Costs'!K64+'Temp Relocation Living Costs'!K64</f>
        <v>219622.13247115241</v>
      </c>
      <c r="L64" s="52">
        <f>'Temp Relocation Housing Costs'!L64+'Temp Relocation Living Costs'!L64</f>
        <v>180897.12484287462</v>
      </c>
      <c r="M64" s="52">
        <f>'Temp Relocation Housing Costs'!M64+'Temp Relocation Living Costs'!M64</f>
        <v>76829.398978204379</v>
      </c>
      <c r="N64" s="53">
        <f>'Temp Relocation Housing Costs'!N64+'Temp Relocation Living Costs'!N64</f>
        <v>29851523.488716889</v>
      </c>
      <c r="O64" s="53">
        <f>'Temp Relocation Housing Costs'!O64+'Temp Relocation Living Costs'!O64</f>
        <v>57448697.517187752</v>
      </c>
      <c r="P64" s="53">
        <f>'Temp Relocation Housing Costs'!P64+'Temp Relocation Living Costs'!P64</f>
        <v>45892249.742049254</v>
      </c>
      <c r="Q64" s="53">
        <f>'Temp Relocation Housing Costs'!Q64+'Temp Relocation Living Costs'!Q64</f>
        <v>18755402.764348183</v>
      </c>
      <c r="R64" s="53">
        <f>'Temp Relocation Housing Costs'!R64+'Temp Relocation Living Costs'!R64</f>
        <v>12049708.969624646</v>
      </c>
      <c r="S64" s="53">
        <f>'Temp Relocation Housing Costs'!S64+'Temp Relocation Living Costs'!S64</f>
        <v>6823560.8041690784</v>
      </c>
      <c r="U64" s="68">
        <v>2083</v>
      </c>
      <c r="V64" s="55">
        <f t="shared" si="0"/>
        <v>0</v>
      </c>
      <c r="W64" s="56">
        <f t="shared" si="1"/>
        <v>1382034.992236838</v>
      </c>
      <c r="X64" s="57">
        <f t="shared" si="2"/>
        <v>170821143.2860958</v>
      </c>
      <c r="Y64" s="58">
        <f t="shared" si="3"/>
        <v>172203178.27833265</v>
      </c>
      <c r="Z64" s="96">
        <f t="shared" si="4"/>
        <v>6347151.8470058292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286608.58164912509</v>
      </c>
      <c r="AK64" s="52">
        <f>'Temp Relocation Housing Costs'!AC64+'Temp Relocation Living Costs'!AC64</f>
        <v>322717.71411261463</v>
      </c>
      <c r="AL64" s="52">
        <f>'Temp Relocation Housing Costs'!AD64+'Temp Relocation Living Costs'!AD64</f>
        <v>219966.28695933503</v>
      </c>
      <c r="AM64" s="52">
        <f>'Temp Relocation Housing Costs'!AE64+'Temp Relocation Living Costs'!AE64</f>
        <v>219057.00461311851</v>
      </c>
      <c r="AN64" s="52">
        <f>'Temp Relocation Housing Costs'!AF64+'Temp Relocation Living Costs'!AF64</f>
        <v>177201.942558482</v>
      </c>
      <c r="AO64" s="52">
        <f>'Temp Relocation Housing Costs'!AG64+'Temp Relocation Living Costs'!AG64</f>
        <v>70270.781169966678</v>
      </c>
      <c r="AP64" s="53">
        <f>'Temp Relocation Housing Costs'!AH64+'Temp Relocation Living Costs'!AH64</f>
        <v>27791042.120503541</v>
      </c>
      <c r="AQ64" s="53">
        <f>'Temp Relocation Housing Costs'!AI64+'Temp Relocation Living Costs'!AI64</f>
        <v>52461689.551077187</v>
      </c>
      <c r="AR64" s="53">
        <f>'Temp Relocation Housing Costs'!AJ64+'Temp Relocation Living Costs'!AJ64</f>
        <v>41468316.721260898</v>
      </c>
      <c r="AS64" s="53">
        <f>'Temp Relocation Housing Costs'!AK64+'Temp Relocation Living Costs'!AK64</f>
        <v>18707141.68760005</v>
      </c>
      <c r="AT64" s="53">
        <f>'Temp Relocation Housing Costs'!AL64+'Temp Relocation Living Costs'!AL64</f>
        <v>11803569.783303589</v>
      </c>
      <c r="AU64" s="53">
        <f>'Temp Relocation Housing Costs'!AM64+'Temp Relocation Living Costs'!AM64</f>
        <v>6241060.7716162782</v>
      </c>
      <c r="AW64" s="68">
        <v>2083</v>
      </c>
      <c r="AX64" s="55">
        <f t="shared" si="5"/>
        <v>0</v>
      </c>
      <c r="AY64" s="56">
        <f t="shared" si="6"/>
        <v>1295822.3110626419</v>
      </c>
      <c r="AZ64" s="57">
        <f t="shared" si="7"/>
        <v>158472820.63536155</v>
      </c>
      <c r="BA64" s="58">
        <f t="shared" si="8"/>
        <v>159768642.94642419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312280.12139584124</v>
      </c>
      <c r="I65" s="52">
        <f>'Temp Relocation Housing Costs'!I65+'Temp Relocation Living Costs'!I65</f>
        <v>358471.14238401828</v>
      </c>
      <c r="J65" s="52">
        <f>'Temp Relocation Housing Costs'!J65+'Temp Relocation Living Costs'!J65</f>
        <v>246929.25547790198</v>
      </c>
      <c r="K65" s="52">
        <f>'Temp Relocation Housing Costs'!K65+'Temp Relocation Living Costs'!K65</f>
        <v>222776.60727150014</v>
      </c>
      <c r="L65" s="52">
        <f>'Temp Relocation Housing Costs'!L65+'Temp Relocation Living Costs'!L65</f>
        <v>183495.38493329223</v>
      </c>
      <c r="M65" s="52">
        <f>'Temp Relocation Housing Costs'!M65+'Temp Relocation Living Costs'!M65</f>
        <v>77932.914367457954</v>
      </c>
      <c r="N65" s="53">
        <f>'Temp Relocation Housing Costs'!N65+'Temp Relocation Living Costs'!N65</f>
        <v>30266216.439459383</v>
      </c>
      <c r="O65" s="53">
        <f>'Temp Relocation Housing Costs'!O65+'Temp Relocation Living Costs'!O65</f>
        <v>58246766.329277709</v>
      </c>
      <c r="P65" s="53">
        <f>'Temp Relocation Housing Costs'!P65+'Temp Relocation Living Costs'!P65</f>
        <v>46529778.090273589</v>
      </c>
      <c r="Q65" s="53">
        <f>'Temp Relocation Housing Costs'!Q65+'Temp Relocation Living Costs'!Q65</f>
        <v>19015950.046554781</v>
      </c>
      <c r="R65" s="53">
        <f>'Temp Relocation Housing Costs'!R65+'Temp Relocation Living Costs'!R65</f>
        <v>12217101.74507514</v>
      </c>
      <c r="S65" s="53">
        <f>'Temp Relocation Housing Costs'!S65+'Temp Relocation Living Costs'!S65</f>
        <v>6918352.7019936973</v>
      </c>
      <c r="U65" s="68">
        <v>2084</v>
      </c>
      <c r="V65" s="55">
        <f t="shared" si="0"/>
        <v>0</v>
      </c>
      <c r="W65" s="56">
        <f t="shared" si="1"/>
        <v>1401885.4258300117</v>
      </c>
      <c r="X65" s="57">
        <f t="shared" si="2"/>
        <v>173194165.35263431</v>
      </c>
      <c r="Y65" s="58">
        <f t="shared" si="3"/>
        <v>174596050.77846432</v>
      </c>
      <c r="Z65" s="96">
        <f t="shared" si="4"/>
        <v>6096390.2538400888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290725.19566339941</v>
      </c>
      <c r="AK65" s="52">
        <f>'Temp Relocation Housing Costs'!AC65+'Temp Relocation Living Costs'!AC65</f>
        <v>327352.97052024369</v>
      </c>
      <c r="AL65" s="52">
        <f>'Temp Relocation Housing Costs'!AD65+'Temp Relocation Living Costs'!AD65</f>
        <v>223125.70491658678</v>
      </c>
      <c r="AM65" s="52">
        <f>'Temp Relocation Housing Costs'!AE65+'Temp Relocation Living Costs'!AE65</f>
        <v>222203.36237368025</v>
      </c>
      <c r="AN65" s="52">
        <f>'Temp Relocation Housing Costs'!AF65+'Temp Relocation Living Costs'!AF65</f>
        <v>179747.12803721247</v>
      </c>
      <c r="AO65" s="52">
        <f>'Temp Relocation Housing Costs'!AG65+'Temp Relocation Living Costs'!AG65</f>
        <v>71280.093874051847</v>
      </c>
      <c r="AP65" s="53">
        <f>'Temp Relocation Housing Costs'!AH65+'Temp Relocation Living Costs'!AH65</f>
        <v>28177111.168722019</v>
      </c>
      <c r="AQ65" s="53">
        <f>'Temp Relocation Housing Costs'!AI65+'Temp Relocation Living Costs'!AI65</f>
        <v>53190479.585833572</v>
      </c>
      <c r="AR65" s="53">
        <f>'Temp Relocation Housing Costs'!AJ65+'Temp Relocation Living Costs'!AJ65</f>
        <v>42044388.446041174</v>
      </c>
      <c r="AS65" s="53">
        <f>'Temp Relocation Housing Costs'!AK65+'Temp Relocation Living Costs'!AK65</f>
        <v>18967018.534063879</v>
      </c>
      <c r="AT65" s="53">
        <f>'Temp Relocation Housing Costs'!AL65+'Temp Relocation Living Costs'!AL65</f>
        <v>11967543.229569515</v>
      </c>
      <c r="AU65" s="53">
        <f>'Temp Relocation Housing Costs'!AM65+'Temp Relocation Living Costs'!AM65</f>
        <v>6327760.6651115986</v>
      </c>
      <c r="AW65" s="68">
        <v>2084</v>
      </c>
      <c r="AX65" s="55">
        <f t="shared" si="5"/>
        <v>0</v>
      </c>
      <c r="AY65" s="56">
        <f t="shared" si="6"/>
        <v>1314434.4553851744</v>
      </c>
      <c r="AZ65" s="57">
        <f t="shared" si="7"/>
        <v>160674301.62934175</v>
      </c>
      <c r="BA65" s="58">
        <f t="shared" si="8"/>
        <v>161988736.08472693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316765.4606579126</v>
      </c>
      <c r="I66" s="52">
        <f>'Temp Relocation Housing Costs'!I66+'Temp Relocation Living Costs'!I66</f>
        <v>363619.93213748623</v>
      </c>
      <c r="J66" s="52">
        <f>'Temp Relocation Housing Costs'!J66+'Temp Relocation Living Costs'!J66</f>
        <v>250475.94772202714</v>
      </c>
      <c r="K66" s="52">
        <f>'Temp Relocation Housing Costs'!K66+'Temp Relocation Living Costs'!K66</f>
        <v>225976.39039826317</v>
      </c>
      <c r="L66" s="52">
        <f>'Temp Relocation Housing Costs'!L66+'Temp Relocation Living Costs'!L66</f>
        <v>186130.96433159447</v>
      </c>
      <c r="M66" s="52">
        <f>'Temp Relocation Housing Costs'!M66+'Temp Relocation Living Costs'!M66</f>
        <v>79052.279759842029</v>
      </c>
      <c r="N66" s="53">
        <f>'Temp Relocation Housing Costs'!N66+'Temp Relocation Living Costs'!N66</f>
        <v>30686670.24336103</v>
      </c>
      <c r="O66" s="53">
        <f>'Temp Relocation Housing Costs'!O66+'Temp Relocation Living Costs'!O66</f>
        <v>59055921.795310341</v>
      </c>
      <c r="P66" s="53">
        <f>'Temp Relocation Housing Costs'!P66+'Temp Relocation Living Costs'!P66</f>
        <v>47176162.88805259</v>
      </c>
      <c r="Q66" s="53">
        <f>'Temp Relocation Housing Costs'!Q66+'Temp Relocation Living Costs'!Q66</f>
        <v>19280116.813083742</v>
      </c>
      <c r="R66" s="53">
        <f>'Temp Relocation Housing Costs'!R66+'Temp Relocation Living Costs'!R66</f>
        <v>12386819.916213093</v>
      </c>
      <c r="S66" s="53">
        <f>'Temp Relocation Housing Costs'!S66+'Temp Relocation Living Costs'!S66</f>
        <v>7014461.4348478699</v>
      </c>
      <c r="U66" s="68">
        <v>2085</v>
      </c>
      <c r="V66" s="55">
        <f t="shared" si="0"/>
        <v>0</v>
      </c>
      <c r="W66" s="56">
        <f t="shared" si="1"/>
        <v>1422020.9750071256</v>
      </c>
      <c r="X66" s="57">
        <f t="shared" si="2"/>
        <v>175600153.09086865</v>
      </c>
      <c r="Y66" s="58">
        <f t="shared" si="3"/>
        <v>177022174.06587577</v>
      </c>
      <c r="Z66" s="96">
        <f t="shared" si="4"/>
        <v>5855535.693319466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294900.93739410501</v>
      </c>
      <c r="AK66" s="52">
        <f>'Temp Relocation Housing Costs'!AC66+'Temp Relocation Living Costs'!AC66</f>
        <v>332054.80400444742</v>
      </c>
      <c r="AL66" s="52">
        <f>'Temp Relocation Housing Costs'!AD66+'Temp Relocation Living Costs'!AD66</f>
        <v>226330.50219976425</v>
      </c>
      <c r="AM66" s="52">
        <f>'Temp Relocation Housing Costs'!AE66+'Temp Relocation Living Costs'!AE66</f>
        <v>225394.91187405848</v>
      </c>
      <c r="AN66" s="52">
        <f>'Temp Relocation Housing Costs'!AF66+'Temp Relocation Living Costs'!AF66</f>
        <v>182328.87050300307</v>
      </c>
      <c r="AO66" s="52">
        <f>'Temp Relocation Housing Costs'!AG66+'Temp Relocation Living Costs'!AG66</f>
        <v>72303.903530037453</v>
      </c>
      <c r="AP66" s="53">
        <f>'Temp Relocation Housing Costs'!AH66+'Temp Relocation Living Costs'!AH66</f>
        <v>28568543.431077849</v>
      </c>
      <c r="AQ66" s="53">
        <f>'Temp Relocation Housing Costs'!AI66+'Temp Relocation Living Costs'!AI66</f>
        <v>53929393.864000827</v>
      </c>
      <c r="AR66" s="53">
        <f>'Temp Relocation Housing Costs'!AJ66+'Temp Relocation Living Costs'!AJ66</f>
        <v>42628462.874049604</v>
      </c>
      <c r="AS66" s="53">
        <f>'Temp Relocation Housing Costs'!AK66+'Temp Relocation Living Costs'!AK66</f>
        <v>19230505.551255871</v>
      </c>
      <c r="AT66" s="53">
        <f>'Temp Relocation Housing Costs'!AL66+'Temp Relocation Living Costs'!AL66</f>
        <v>12133794.570707412</v>
      </c>
      <c r="AU66" s="53">
        <f>'Temp Relocation Housing Costs'!AM66+'Temp Relocation Living Costs'!AM66</f>
        <v>6415664.9807087341</v>
      </c>
      <c r="AW66" s="68">
        <v>2085</v>
      </c>
      <c r="AX66" s="55">
        <f t="shared" si="5"/>
        <v>0</v>
      </c>
      <c r="AY66" s="56">
        <f t="shared" si="6"/>
        <v>1333313.9295054157</v>
      </c>
      <c r="AZ66" s="57">
        <f t="shared" si="7"/>
        <v>162906365.27180031</v>
      </c>
      <c r="BA66" s="58">
        <f t="shared" si="8"/>
        <v>164239679.20130572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321315.22370785108</v>
      </c>
      <c r="I67" s="52">
        <f>'Temp Relocation Housing Costs'!I67+'Temp Relocation Living Costs'!I67</f>
        <v>368842.67494544305</v>
      </c>
      <c r="J67" s="52">
        <f>'Temp Relocation Housing Costs'!J67+'Temp Relocation Living Costs'!J67</f>
        <v>254073.58178691877</v>
      </c>
      <c r="K67" s="52">
        <f>'Temp Relocation Housing Costs'!K67+'Temp Relocation Living Costs'!K67</f>
        <v>229222.1326236215</v>
      </c>
      <c r="L67" s="52">
        <f>'Temp Relocation Housing Costs'!L67+'Temp Relocation Living Costs'!L67</f>
        <v>188804.39906215636</v>
      </c>
      <c r="M67" s="52">
        <f>'Temp Relocation Housing Costs'!M67+'Temp Relocation Living Costs'!M67</f>
        <v>80187.722811990796</v>
      </c>
      <c r="N67" s="53">
        <f>'Temp Relocation Housing Costs'!N67+'Temp Relocation Living Costs'!N67</f>
        <v>31112964.929342184</v>
      </c>
      <c r="O67" s="53">
        <f>'Temp Relocation Housing Costs'!O67+'Temp Relocation Living Costs'!O67</f>
        <v>59876317.929443061</v>
      </c>
      <c r="P67" s="53">
        <f>'Temp Relocation Housing Costs'!P67+'Temp Relocation Living Costs'!P67</f>
        <v>47831527.167874001</v>
      </c>
      <c r="Q67" s="53">
        <f>'Temp Relocation Housing Costs'!Q67+'Temp Relocation Living Costs'!Q67</f>
        <v>19547953.345276136</v>
      </c>
      <c r="R67" s="53">
        <f>'Temp Relocation Housing Costs'!R67+'Temp Relocation Living Costs'!R67</f>
        <v>12558895.787091572</v>
      </c>
      <c r="S67" s="53">
        <f>'Temp Relocation Housing Costs'!S67+'Temp Relocation Living Costs'!S67</f>
        <v>7111905.2960091252</v>
      </c>
      <c r="U67" s="68">
        <v>2086</v>
      </c>
      <c r="V67" s="55">
        <f t="shared" si="0"/>
        <v>0</v>
      </c>
      <c r="W67" s="56">
        <f t="shared" si="1"/>
        <v>1442445.7349379819</v>
      </c>
      <c r="X67" s="57">
        <f t="shared" si="2"/>
        <v>178039564.4550361</v>
      </c>
      <c r="Y67" s="58">
        <f t="shared" si="3"/>
        <v>179482010.1899741</v>
      </c>
      <c r="Z67" s="96">
        <f t="shared" si="4"/>
        <v>5624196.760231982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299136.6561039706</v>
      </c>
      <c r="AK67" s="52">
        <f>'Temp Relocation Housing Costs'!AC67+'Temp Relocation Living Costs'!AC67</f>
        <v>336824.17082454247</v>
      </c>
      <c r="AL67" s="52">
        <f>'Temp Relocation Housing Costs'!AD67+'Temp Relocation Living Costs'!AD67</f>
        <v>229581.33060082706</v>
      </c>
      <c r="AM67" s="52">
        <f>'Temp Relocation Housing Costs'!AE67+'Temp Relocation Living Costs'!AE67</f>
        <v>228632.30221187745</v>
      </c>
      <c r="AN67" s="52">
        <f>'Temp Relocation Housing Costs'!AF67+'Temp Relocation Living Costs'!AF67</f>
        <v>184947.69503086866</v>
      </c>
      <c r="AO67" s="52">
        <f>'Temp Relocation Housing Costs'!AG67+'Temp Relocation Living Costs'!AG67</f>
        <v>73342.418360423384</v>
      </c>
      <c r="AP67" s="53">
        <f>'Temp Relocation Housing Costs'!AH67+'Temp Relocation Living Costs'!AH67</f>
        <v>28965413.412548877</v>
      </c>
      <c r="AQ67" s="53">
        <f>'Temp Relocation Housing Costs'!AI67+'Temp Relocation Living Costs'!AI67</f>
        <v>54678573.030071527</v>
      </c>
      <c r="AR67" s="53">
        <f>'Temp Relocation Housing Costs'!AJ67+'Temp Relocation Living Costs'!AJ67</f>
        <v>43220651.177656218</v>
      </c>
      <c r="AS67" s="53">
        <f>'Temp Relocation Housing Costs'!AK67+'Temp Relocation Living Costs'!AK67</f>
        <v>19497652.891134001</v>
      </c>
      <c r="AT67" s="53">
        <f>'Temp Relocation Housing Costs'!AL67+'Temp Relocation Living Costs'!AL67</f>
        <v>12302355.450896053</v>
      </c>
      <c r="AU67" s="53">
        <f>'Temp Relocation Housing Costs'!AM67+'Temp Relocation Living Costs'!AM67</f>
        <v>6504790.4500614461</v>
      </c>
      <c r="AW67" s="68">
        <v>2086</v>
      </c>
      <c r="AX67" s="55">
        <f t="shared" si="5"/>
        <v>0</v>
      </c>
      <c r="AY67" s="56">
        <f t="shared" si="6"/>
        <v>1352464.5731325096</v>
      </c>
      <c r="AZ67" s="57">
        <f t="shared" si="7"/>
        <v>165169436.41236812</v>
      </c>
      <c r="BA67" s="58">
        <f t="shared" si="8"/>
        <v>166521900.98550063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325930.33587687457</v>
      </c>
      <c r="I68" s="52">
        <f>'Temp Relocation Housing Costs'!I68+'Temp Relocation Living Costs'!I68</f>
        <v>374140.43300979061</v>
      </c>
      <c r="J68" s="52">
        <f>'Temp Relocation Housing Costs'!J68+'Temp Relocation Living Costs'!J68</f>
        <v>257722.8893597163</v>
      </c>
      <c r="K68" s="52">
        <f>'Temp Relocation Housing Costs'!K68+'Temp Relocation Living Costs'!K68</f>
        <v>232514.49406692071</v>
      </c>
      <c r="L68" s="52">
        <f>'Temp Relocation Housing Costs'!L68+'Temp Relocation Living Costs'!L68</f>
        <v>191516.23284837368</v>
      </c>
      <c r="M68" s="52">
        <f>'Temp Relocation Housing Costs'!M68+'Temp Relocation Living Costs'!M68</f>
        <v>81339.4744504142</v>
      </c>
      <c r="N68" s="53">
        <f>'Temp Relocation Housing Costs'!N68+'Temp Relocation Living Costs'!N68</f>
        <v>31545181.638073098</v>
      </c>
      <c r="O68" s="53">
        <f>'Temp Relocation Housing Costs'!O68+'Temp Relocation Living Costs'!O68</f>
        <v>60708110.885375157</v>
      </c>
      <c r="P68" s="53">
        <f>'Temp Relocation Housing Costs'!P68+'Temp Relocation Living Costs'!P68</f>
        <v>48495995.671374783</v>
      </c>
      <c r="Q68" s="53">
        <f>'Temp Relocation Housing Costs'!Q68+'Temp Relocation Living Costs'!Q68</f>
        <v>19819510.622973979</v>
      </c>
      <c r="R68" s="53">
        <f>'Temp Relocation Housing Costs'!R68+'Temp Relocation Living Costs'!R68</f>
        <v>12733362.110526787</v>
      </c>
      <c r="S68" s="53">
        <f>'Temp Relocation Housing Costs'!S68+'Temp Relocation Living Costs'!S68</f>
        <v>7210702.8328825124</v>
      </c>
      <c r="U68" s="68">
        <v>2087</v>
      </c>
      <c r="V68" s="55">
        <f t="shared" si="0"/>
        <v>0</v>
      </c>
      <c r="W68" s="56">
        <f t="shared" si="1"/>
        <v>1463163.8596120903</v>
      </c>
      <c r="X68" s="57">
        <f t="shared" si="2"/>
        <v>180512863.76120633</v>
      </c>
      <c r="Y68" s="58">
        <f t="shared" si="3"/>
        <v>181976027.62081841</v>
      </c>
      <c r="Z68" s="96">
        <f t="shared" si="4"/>
        <v>5401997.5129456902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303433.21325384808</v>
      </c>
      <c r="AK68" s="52">
        <f>'Temp Relocation Housing Costs'!AC68+'Temp Relocation Living Costs'!AC68</f>
        <v>341662.04097478156</v>
      </c>
      <c r="AL68" s="52">
        <f>'Temp Relocation Housing Costs'!AD68+'Temp Relocation Living Costs'!AD68</f>
        <v>232878.85127354768</v>
      </c>
      <c r="AM68" s="52">
        <f>'Temp Relocation Housing Costs'!AE68+'Temp Relocation Living Costs'!AE68</f>
        <v>231916.19180787524</v>
      </c>
      <c r="AN68" s="52">
        <f>'Temp Relocation Housing Costs'!AF68+'Temp Relocation Living Costs'!AF68</f>
        <v>187604.13423757703</v>
      </c>
      <c r="AO68" s="52">
        <f>'Temp Relocation Housing Costs'!AG68+'Temp Relocation Living Costs'!AG68</f>
        <v>74395.849578449212</v>
      </c>
      <c r="AP68" s="53">
        <f>'Temp Relocation Housing Costs'!AH68+'Temp Relocation Living Costs'!AH68</f>
        <v>29367796.653125074</v>
      </c>
      <c r="AQ68" s="53">
        <f>'Temp Relocation Housing Costs'!AI68+'Temp Relocation Living Costs'!AI68</f>
        <v>55438159.682350755</v>
      </c>
      <c r="AR68" s="53">
        <f>'Temp Relocation Housing Costs'!AJ68+'Temp Relocation Living Costs'!AJ68</f>
        <v>43821066.073621213</v>
      </c>
      <c r="AS68" s="53">
        <f>'Temp Relocation Housing Costs'!AK68+'Temp Relocation Living Costs'!AK68</f>
        <v>19768511.402359851</v>
      </c>
      <c r="AT68" s="53">
        <f>'Temp Relocation Housing Costs'!AL68+'Temp Relocation Living Costs'!AL68</f>
        <v>12473257.953910459</v>
      </c>
      <c r="AU68" s="53">
        <f>'Temp Relocation Housing Costs'!AM68+'Temp Relocation Living Costs'!AM68</f>
        <v>6595154.0372571629</v>
      </c>
      <c r="AW68" s="68">
        <v>2087</v>
      </c>
      <c r="AX68" s="55">
        <f t="shared" si="5"/>
        <v>0</v>
      </c>
      <c r="AY68" s="56">
        <f t="shared" si="6"/>
        <v>1371890.2811260787</v>
      </c>
      <c r="AZ68" s="57">
        <f t="shared" si="7"/>
        <v>167463945.80262452</v>
      </c>
      <c r="BA68" s="58">
        <f t="shared" si="8"/>
        <v>168835836.08375061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330611.73578691104</v>
      </c>
      <c r="I69" s="52">
        <f>'Temp Relocation Housing Costs'!I69+'Temp Relocation Living Costs'!I69</f>
        <v>379514.28378904029</v>
      </c>
      <c r="J69" s="52">
        <f>'Temp Relocation Housing Costs'!J69+'Temp Relocation Living Costs'!J69</f>
        <v>261424.61263692199</v>
      </c>
      <c r="K69" s="52">
        <f>'Temp Relocation Housing Costs'!K69+'Temp Relocation Living Costs'!K69</f>
        <v>235854.14432892727</v>
      </c>
      <c r="L69" s="52">
        <f>'Temp Relocation Housing Costs'!L69+'Temp Relocation Living Costs'!L69</f>
        <v>194267.01722324576</v>
      </c>
      <c r="M69" s="52">
        <f>'Temp Relocation Housing Costs'!M69+'Temp Relocation Living Costs'!M69</f>
        <v>82507.768918464062</v>
      </c>
      <c r="N69" s="53">
        <f>'Temp Relocation Housing Costs'!N69+'Temp Relocation Living Costs'!N69</f>
        <v>31983402.637418237</v>
      </c>
      <c r="O69" s="53">
        <f>'Temp Relocation Housing Costs'!O69+'Temp Relocation Living Costs'!O69</f>
        <v>61551458.986070082</v>
      </c>
      <c r="P69" s="53">
        <f>'Temp Relocation Housing Costs'!P69+'Temp Relocation Living Costs'!P69</f>
        <v>49169694.873084173</v>
      </c>
      <c r="Q69" s="53">
        <f>'Temp Relocation Housing Costs'!Q69+'Temp Relocation Living Costs'!Q69</f>
        <v>20094840.334223725</v>
      </c>
      <c r="R69" s="53">
        <f>'Temp Relocation Housing Costs'!R69+'Temp Relocation Living Costs'!R69</f>
        <v>12910252.094332237</v>
      </c>
      <c r="S69" s="53">
        <f>'Temp Relocation Housing Costs'!S69+'Temp Relocation Living Costs'!S69</f>
        <v>7310872.850530874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1484179.5626835104</v>
      </c>
      <c r="X69" s="57">
        <f t="shared" ref="X69:X131" si="11">SUM(N69:S69)</f>
        <v>183020521.77565932</v>
      </c>
      <c r="Y69" s="58">
        <f t="shared" ref="Y69:Y131" si="12">SUM(V69:X69)</f>
        <v>184504701.33834285</v>
      </c>
      <c r="Z69" s="96">
        <f t="shared" ref="Z69:Z131" si="13">Y69/1.0556^(U69-2022)</f>
        <v>5188576.8624752369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307791.48267791694</v>
      </c>
      <c r="AK69" s="52">
        <f>'Temp Relocation Housing Costs'!AC69+'Temp Relocation Living Costs'!AC69</f>
        <v>346569.39838163077</v>
      </c>
      <c r="AL69" s="52">
        <f>'Temp Relocation Housing Costs'!AD69+'Temp Relocation Living Costs'!AD69</f>
        <v>236223.73486797692</v>
      </c>
      <c r="AM69" s="52">
        <f>'Temp Relocation Housing Costs'!AE69+'Temp Relocation Living Costs'!AE69</f>
        <v>235247.24853981301</v>
      </c>
      <c r="AN69" s="52">
        <f>'Temp Relocation Housing Costs'!AF69+'Temp Relocation Living Costs'!AF69</f>
        <v>190298.72838997297</v>
      </c>
      <c r="AO69" s="52">
        <f>'Temp Relocation Housing Costs'!AG69+'Temp Relocation Living Costs'!AG69</f>
        <v>75464.411431050816</v>
      </c>
      <c r="AP69" s="53">
        <f>'Temp Relocation Housing Costs'!AH69+'Temp Relocation Living Costs'!AH69</f>
        <v>29775769.742186785</v>
      </c>
      <c r="AQ69" s="53">
        <f>'Temp Relocation Housing Costs'!AI69+'Temp Relocation Living Costs'!AI69</f>
        <v>56208298.40009819</v>
      </c>
      <c r="AR69" s="53">
        <f>'Temp Relocation Housing Costs'!AJ69+'Temp Relocation Living Costs'!AJ69</f>
        <v>44429821.844549306</v>
      </c>
      <c r="AS69" s="53">
        <f>'Temp Relocation Housing Costs'!AK69+'Temp Relocation Living Costs'!AK69</f>
        <v>20043132.639977079</v>
      </c>
      <c r="AT69" s="53">
        <f>'Temp Relocation Housing Costs'!AL69+'Temp Relocation Living Costs'!AL69</f>
        <v>12646534.609228719</v>
      </c>
      <c r="AU69" s="53">
        <f>'Temp Relocation Housing Costs'!AM69+'Temp Relocation Living Costs'!AM69</f>
        <v>6686772.9420458991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1391595.0042883616</v>
      </c>
      <c r="AZ69" s="57">
        <f t="shared" ref="AZ69:AZ131" si="16">SUM(AP69:AU69)</f>
        <v>169790330.17808598</v>
      </c>
      <c r="BA69" s="58">
        <f t="shared" ref="BA69:BA131" si="17">SUM(AX69:AZ69)</f>
        <v>171181925.18237436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335360.3755414951</v>
      </c>
      <c r="I70" s="52">
        <f>'Temp Relocation Housing Costs'!I70+'Temp Relocation Living Costs'!I70</f>
        <v>384965.32021744677</v>
      </c>
      <c r="J70" s="52">
        <f>'Temp Relocation Housing Costs'!J70+'Temp Relocation Living Costs'!J70</f>
        <v>265179.50447534892</v>
      </c>
      <c r="K70" s="52">
        <f>'Temp Relocation Housing Costs'!K70+'Temp Relocation Living Costs'!K70</f>
        <v>239241.76262801149</v>
      </c>
      <c r="L70" s="52">
        <f>'Temp Relocation Housing Costs'!L70+'Temp Relocation Living Costs'!L70</f>
        <v>197057.31164154594</v>
      </c>
      <c r="M70" s="52">
        <f>'Temp Relocation Housing Costs'!M70+'Temp Relocation Living Costs'!M70</f>
        <v>83692.843823974312</v>
      </c>
      <c r="N70" s="53">
        <f>'Temp Relocation Housing Costs'!N70+'Temp Relocation Living Costs'!N70</f>
        <v>32427711.338095091</v>
      </c>
      <c r="O70" s="53">
        <f>'Temp Relocation Housing Costs'!O70+'Temp Relocation Living Costs'!O70</f>
        <v>62406522.75389041</v>
      </c>
      <c r="P70" s="53">
        <f>'Temp Relocation Housing Costs'!P70+'Temp Relocation Living Costs'!P70</f>
        <v>49852753.004496932</v>
      </c>
      <c r="Q70" s="53">
        <f>'Temp Relocation Housing Costs'!Q70+'Temp Relocation Living Costs'!Q70</f>
        <v>20373994.885114506</v>
      </c>
      <c r="R70" s="53">
        <f>'Temp Relocation Housing Costs'!R70+'Temp Relocation Living Costs'!R70</f>
        <v>13089599.407639433</v>
      </c>
      <c r="S70" s="53">
        <f>'Temp Relocation Housing Costs'!S70+'Temp Relocation Living Costs'!S70</f>
        <v>7412434.4152542222</v>
      </c>
      <c r="U70" s="68">
        <v>2089</v>
      </c>
      <c r="V70" s="55">
        <f t="shared" si="9"/>
        <v>0</v>
      </c>
      <c r="W70" s="56">
        <f t="shared" si="10"/>
        <v>1505497.1183278223</v>
      </c>
      <c r="X70" s="57">
        <f t="shared" si="11"/>
        <v>185563015.80449063</v>
      </c>
      <c r="Y70" s="58">
        <f t="shared" si="12"/>
        <v>187068512.92281845</v>
      </c>
      <c r="Z70" s="96">
        <f t="shared" si="13"/>
        <v>4983587.9856850859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312212.35076140438</v>
      </c>
      <c r="AK70" s="52">
        <f>'Temp Relocation Housing Costs'!AC70+'Temp Relocation Living Costs'!AC70</f>
        <v>351547.24110388069</v>
      </c>
      <c r="AL70" s="52">
        <f>'Temp Relocation Housing Costs'!AD70+'Temp Relocation Living Costs'!AD70</f>
        <v>239616.66166684101</v>
      </c>
      <c r="AM70" s="52">
        <f>'Temp Relocation Housing Costs'!AE70+'Temp Relocation Living Costs'!AE70</f>
        <v>238626.14987830826</v>
      </c>
      <c r="AN70" s="52">
        <f>'Temp Relocation Housing Costs'!AF70+'Temp Relocation Living Costs'!AF70</f>
        <v>193032.02551485735</v>
      </c>
      <c r="AO70" s="52">
        <f>'Temp Relocation Housing Costs'!AG70+'Temp Relocation Living Costs'!AG70</f>
        <v>76548.32124243374</v>
      </c>
      <c r="AP70" s="53">
        <f>'Temp Relocation Housing Costs'!AH70+'Temp Relocation Living Costs'!AH70</f>
        <v>30189410.333082721</v>
      </c>
      <c r="AQ70" s="53">
        <f>'Temp Relocation Housing Costs'!AI70+'Temp Relocation Living Costs'!AI70</f>
        <v>56989135.771047175</v>
      </c>
      <c r="AR70" s="53">
        <f>'Temp Relocation Housing Costs'!AJ70+'Temp Relocation Living Costs'!AJ70</f>
        <v>45047034.360642269</v>
      </c>
      <c r="AS70" s="53">
        <f>'Temp Relocation Housing Costs'!AK70+'Temp Relocation Living Costs'!AK70</f>
        <v>20321568.875224397</v>
      </c>
      <c r="AT70" s="53">
        <f>'Temp Relocation Housing Costs'!AL70+'Temp Relocation Living Costs'!AL70</f>
        <v>12822218.398223624</v>
      </c>
      <c r="AU70" s="53">
        <f>'Temp Relocation Housing Costs'!AM70+'Temp Relocation Living Costs'!AM70</f>
        <v>6779664.6031140573</v>
      </c>
      <c r="AW70" s="68">
        <v>2089</v>
      </c>
      <c r="AX70" s="55">
        <f t="shared" si="14"/>
        <v>0</v>
      </c>
      <c r="AY70" s="56">
        <f t="shared" si="15"/>
        <v>1411582.7501677254</v>
      </c>
      <c r="AZ70" s="57">
        <f t="shared" si="16"/>
        <v>172149032.34133428</v>
      </c>
      <c r="BA70" s="58">
        <f t="shared" si="17"/>
        <v>173560615.09150201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334713.69364818122</v>
      </c>
      <c r="I71" s="52">
        <f>'Temp Relocation Housing Costs'!I71+'Temp Relocation Living Costs'!I71</f>
        <v>384222.98415065149</v>
      </c>
      <c r="J71" s="52">
        <f>'Temp Relocation Housing Costs'!J71+'Temp Relocation Living Costs'!J71</f>
        <v>264668.15371202369</v>
      </c>
      <c r="K71" s="52">
        <f>'Temp Relocation Housing Costs'!K71+'Temp Relocation Living Costs'!K71</f>
        <v>238780.42811356194</v>
      </c>
      <c r="L71" s="52">
        <f>'Temp Relocation Housing Costs'!L71+'Temp Relocation Living Costs'!L71</f>
        <v>196677.32221918815</v>
      </c>
      <c r="M71" s="52">
        <f>'Temp Relocation Housing Costs'!M71+'Temp Relocation Living Costs'!M71</f>
        <v>83531.45729578496</v>
      </c>
      <c r="N71" s="53">
        <f>'Temp Relocation Housing Costs'!N71+'Temp Relocation Living Costs'!N71</f>
        <v>32350141.372376207</v>
      </c>
      <c r="O71" s="53">
        <f>'Temp Relocation Housing Costs'!O71+'Temp Relocation Living Costs'!O71</f>
        <v>62257240.808575705</v>
      </c>
      <c r="P71" s="53">
        <f>'Temp Relocation Housing Costs'!P71+'Temp Relocation Living Costs'!P71</f>
        <v>49733500.79143656</v>
      </c>
      <c r="Q71" s="53">
        <f>'Temp Relocation Housing Costs'!Q71+'Temp Relocation Living Costs'!Q71</f>
        <v>20325258.479750667</v>
      </c>
      <c r="R71" s="53">
        <f>'Temp Relocation Housing Costs'!R71+'Temp Relocation Living Costs'!R71</f>
        <v>13058287.923250718</v>
      </c>
      <c r="S71" s="53">
        <f>'Temp Relocation Housing Costs'!S71+'Temp Relocation Living Costs'!S71</f>
        <v>7394703.213767631</v>
      </c>
      <c r="U71" s="68">
        <v>2090</v>
      </c>
      <c r="V71" s="55">
        <f t="shared" si="9"/>
        <v>0</v>
      </c>
      <c r="W71" s="56">
        <f t="shared" si="10"/>
        <v>1502594.0391393914</v>
      </c>
      <c r="X71" s="57">
        <f t="shared" si="11"/>
        <v>185119132.58915746</v>
      </c>
      <c r="Y71" s="58">
        <f t="shared" si="12"/>
        <v>186621726.62829685</v>
      </c>
      <c r="Z71" s="96">
        <f t="shared" si="13"/>
        <v>4709819.4401664641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311610.30565163138</v>
      </c>
      <c r="AK71" s="52">
        <f>'Temp Relocation Housing Costs'!AC71+'Temp Relocation Living Costs'!AC71</f>
        <v>350869.34576487623</v>
      </c>
      <c r="AL71" s="52">
        <f>'Temp Relocation Housing Costs'!AD71+'Temp Relocation Living Costs'!AD71</f>
        <v>239154.60422732969</v>
      </c>
      <c r="AM71" s="52">
        <f>'Temp Relocation Housing Costs'!AE71+'Temp Relocation Living Costs'!AE71</f>
        <v>238166.00246182128</v>
      </c>
      <c r="AN71" s="52">
        <f>'Temp Relocation Housing Costs'!AF71+'Temp Relocation Living Costs'!AF71</f>
        <v>192659.79812953013</v>
      </c>
      <c r="AO71" s="52">
        <f>'Temp Relocation Housing Costs'!AG71+'Temp Relocation Living Costs'!AG71</f>
        <v>76400.71163521304</v>
      </c>
      <c r="AP71" s="53">
        <f>'Temp Relocation Housing Costs'!AH71+'Temp Relocation Living Costs'!AH71</f>
        <v>30117194.582171559</v>
      </c>
      <c r="AQ71" s="53">
        <f>'Temp Relocation Housing Costs'!AI71+'Temp Relocation Living Costs'!AI71</f>
        <v>56852812.696562544</v>
      </c>
      <c r="AR71" s="53">
        <f>'Temp Relocation Housing Costs'!AJ71+'Temp Relocation Living Costs'!AJ71</f>
        <v>44939277.853417329</v>
      </c>
      <c r="AS71" s="53">
        <f>'Temp Relocation Housing Costs'!AK71+'Temp Relocation Living Costs'!AK71</f>
        <v>20272957.877532642</v>
      </c>
      <c r="AT71" s="53">
        <f>'Temp Relocation Housing Costs'!AL71+'Temp Relocation Living Costs'!AL71</f>
        <v>12791546.512957959</v>
      </c>
      <c r="AU71" s="53">
        <f>'Temp Relocation Housing Costs'!AM71+'Temp Relocation Living Costs'!AM71</f>
        <v>6763447.0432201121</v>
      </c>
      <c r="AW71" s="68">
        <v>2090</v>
      </c>
      <c r="AX71" s="55">
        <f t="shared" si="14"/>
        <v>0</v>
      </c>
      <c r="AY71" s="56">
        <f t="shared" si="15"/>
        <v>1408860.7678704017</v>
      </c>
      <c r="AZ71" s="57">
        <f t="shared" si="16"/>
        <v>171737236.56586212</v>
      </c>
      <c r="BA71" s="58">
        <f t="shared" si="17"/>
        <v>173146097.33373252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339521.25061006064</v>
      </c>
      <c r="I72" s="52">
        <f>'Temp Relocation Housing Costs'!I72+'Temp Relocation Living Costs'!I72</f>
        <v>389741.65254522621</v>
      </c>
      <c r="J72" s="52">
        <f>'Temp Relocation Housing Costs'!J72+'Temp Relocation Living Costs'!J72</f>
        <v>268469.63315284834</v>
      </c>
      <c r="K72" s="52">
        <f>'Temp Relocation Housing Costs'!K72+'Temp Relocation Living Costs'!K72</f>
        <v>242210.0771877481</v>
      </c>
      <c r="L72" s="52">
        <f>'Temp Relocation Housing Costs'!L72+'Temp Relocation Living Costs'!L72</f>
        <v>199502.23631031145</v>
      </c>
      <c r="M72" s="52">
        <f>'Temp Relocation Housing Costs'!M72+'Temp Relocation Living Costs'!M72</f>
        <v>84731.235633746808</v>
      </c>
      <c r="N72" s="53">
        <f>'Temp Relocation Housing Costs'!N72+'Temp Relocation Living Costs'!N72</f>
        <v>32799544.753336579</v>
      </c>
      <c r="O72" s="53">
        <f>'Temp Relocation Housing Costs'!O72+'Temp Relocation Living Costs'!O72</f>
        <v>63122109.193124086</v>
      </c>
      <c r="P72" s="53">
        <f>'Temp Relocation Housing Costs'!P72+'Temp Relocation Living Costs'!P72</f>
        <v>50424391.231308088</v>
      </c>
      <c r="Q72" s="53">
        <f>'Temp Relocation Housing Costs'!Q72+'Temp Relocation Living Costs'!Q72</f>
        <v>20607613.96545168</v>
      </c>
      <c r="R72" s="53">
        <f>'Temp Relocation Housing Costs'!R72+'Temp Relocation Living Costs'!R72</f>
        <v>13239691.728406083</v>
      </c>
      <c r="S72" s="53">
        <f>'Temp Relocation Housing Costs'!S72+'Temp Relocation Living Costs'!S72</f>
        <v>7497429.3375027021</v>
      </c>
      <c r="U72" s="68">
        <v>2091</v>
      </c>
      <c r="V72" s="55">
        <f t="shared" si="9"/>
        <v>0</v>
      </c>
      <c r="W72" s="56">
        <f t="shared" si="10"/>
        <v>1524176.0854399414</v>
      </c>
      <c r="X72" s="57">
        <f t="shared" si="11"/>
        <v>187690780.20912921</v>
      </c>
      <c r="Y72" s="58">
        <f t="shared" si="12"/>
        <v>189214956.29456916</v>
      </c>
      <c r="Z72" s="96">
        <f t="shared" si="13"/>
        <v>4523745.1963915024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316086.0242217342</v>
      </c>
      <c r="AK72" s="52">
        <f>'Temp Relocation Housing Costs'!AC72+'Temp Relocation Living Costs'!AC72</f>
        <v>355908.94945588935</v>
      </c>
      <c r="AL72" s="52">
        <f>'Temp Relocation Housing Costs'!AD72+'Temp Relocation Living Costs'!AD72</f>
        <v>242589.62766478464</v>
      </c>
      <c r="AM72" s="52">
        <f>'Temp Relocation Housing Costs'!AE72+'Temp Relocation Living Costs'!AE72</f>
        <v>241586.82642255785</v>
      </c>
      <c r="AN72" s="52">
        <f>'Temp Relocation Housing Costs'!AF72+'Temp Relocation Living Costs'!AF72</f>
        <v>195427.00775180955</v>
      </c>
      <c r="AO72" s="52">
        <f>'Temp Relocation Housing Costs'!AG72+'Temp Relocation Living Costs'!AG72</f>
        <v>77498.069705960152</v>
      </c>
      <c r="AP72" s="53">
        <f>'Temp Relocation Housing Costs'!AH72+'Temp Relocation Living Costs'!AH72</f>
        <v>30535578.196464717</v>
      </c>
      <c r="AQ72" s="53">
        <f>'Temp Relocation Housing Costs'!AI72+'Temp Relocation Living Costs'!AI72</f>
        <v>57642603.56482625</v>
      </c>
      <c r="AR72" s="53">
        <f>'Temp Relocation Housing Costs'!AJ72+'Temp Relocation Living Costs'!AJ72</f>
        <v>45563567.657062151</v>
      </c>
      <c r="AS72" s="53">
        <f>'Temp Relocation Housing Costs'!AK72+'Temp Relocation Living Costs'!AK72</f>
        <v>20554586.81100031</v>
      </c>
      <c r="AT72" s="53">
        <f>'Temp Relocation Housing Costs'!AL72+'Temp Relocation Living Costs'!AL72</f>
        <v>12969244.785879385</v>
      </c>
      <c r="AU72" s="53">
        <f>'Temp Relocation Housing Costs'!AM72+'Temp Relocation Living Costs'!AM72</f>
        <v>6857403.8495654799</v>
      </c>
      <c r="AW72" s="68">
        <v>2091</v>
      </c>
      <c r="AX72" s="55">
        <f t="shared" si="14"/>
        <v>0</v>
      </c>
      <c r="AY72" s="56">
        <f t="shared" si="15"/>
        <v>1429096.5052227357</v>
      </c>
      <c r="AZ72" s="57">
        <f t="shared" si="16"/>
        <v>174122984.86479828</v>
      </c>
      <c r="BA72" s="58">
        <f t="shared" si="17"/>
        <v>175552081.37002102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344397.85943441332</v>
      </c>
      <c r="I73" s="52">
        <f>'Temp Relocation Housing Costs'!I73+'Temp Relocation Living Costs'!I73</f>
        <v>395339.58663213468</v>
      </c>
      <c r="J73" s="52">
        <f>'Temp Relocation Housing Costs'!J73+'Temp Relocation Living Costs'!J73</f>
        <v>272325.71397179994</v>
      </c>
      <c r="K73" s="52">
        <f>'Temp Relocation Housing Costs'!K73+'Temp Relocation Living Costs'!K73</f>
        <v>245688.98696920826</v>
      </c>
      <c r="L73" s="52">
        <f>'Temp Relocation Housing Costs'!L73+'Temp Relocation Living Costs'!L73</f>
        <v>202367.72518419148</v>
      </c>
      <c r="M73" s="52">
        <f>'Temp Relocation Housing Costs'!M73+'Temp Relocation Living Costs'!M73</f>
        <v>85948.246618029487</v>
      </c>
      <c r="N73" s="53">
        <f>'Temp Relocation Housing Costs'!N73+'Temp Relocation Living Costs'!N73</f>
        <v>33255191.17962075</v>
      </c>
      <c r="O73" s="53">
        <f>'Temp Relocation Housing Costs'!O73+'Temp Relocation Living Costs'!O73</f>
        <v>63998992.201399378</v>
      </c>
      <c r="P73" s="53">
        <f>'Temp Relocation Housing Costs'!P73+'Temp Relocation Living Costs'!P73</f>
        <v>51124879.419021837</v>
      </c>
      <c r="Q73" s="53">
        <f>'Temp Relocation Housing Costs'!Q73+'Temp Relocation Living Costs'!Q73</f>
        <v>20893891.891813643</v>
      </c>
      <c r="R73" s="53">
        <f>'Temp Relocation Housing Costs'!R73+'Temp Relocation Living Costs'!R73</f>
        <v>13423615.56840202</v>
      </c>
      <c r="S73" s="53">
        <f>'Temp Relocation Housing Costs'!S73+'Temp Relocation Living Costs'!S73</f>
        <v>7601582.5173605923</v>
      </c>
      <c r="U73" s="68">
        <v>2092</v>
      </c>
      <c r="V73" s="55">
        <f t="shared" si="9"/>
        <v>0</v>
      </c>
      <c r="W73" s="56">
        <f t="shared" si="10"/>
        <v>1546068.1188097771</v>
      </c>
      <c r="X73" s="57">
        <f t="shared" si="11"/>
        <v>190298152.77761823</v>
      </c>
      <c r="Y73" s="58">
        <f t="shared" si="12"/>
        <v>191844220.89642802</v>
      </c>
      <c r="Z73" s="96">
        <f t="shared" si="13"/>
        <v>4345022.3298738534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320626.02839586057</v>
      </c>
      <c r="AK73" s="52">
        <f>'Temp Relocation Housing Costs'!AC73+'Temp Relocation Living Costs'!AC73</f>
        <v>361020.93794104032</v>
      </c>
      <c r="AL73" s="52">
        <f>'Temp Relocation Housing Costs'!AD73+'Temp Relocation Living Costs'!AD73</f>
        <v>246073.9890025238</v>
      </c>
      <c r="AM73" s="52">
        <f>'Temp Relocation Housing Costs'!AE73+'Temp Relocation Living Costs'!AE73</f>
        <v>245056.78433377173</v>
      </c>
      <c r="AN73" s="52">
        <f>'Temp Relocation Housing Costs'!AF73+'Temp Relocation Living Costs'!AF73</f>
        <v>198233.96333649504</v>
      </c>
      <c r="AO73" s="52">
        <f>'Temp Relocation Housing Costs'!AG73+'Temp Relocation Living Costs'!AG73</f>
        <v>78611.189341091434</v>
      </c>
      <c r="AP73" s="53">
        <f>'Temp Relocation Housing Costs'!AH73+'Temp Relocation Living Costs'!AH73</f>
        <v>30959773.934069417</v>
      </c>
      <c r="AQ73" s="53">
        <f>'Temp Relocation Housing Costs'!AI73+'Temp Relocation Living Costs'!AI73</f>
        <v>58443366.091060892</v>
      </c>
      <c r="AR73" s="53">
        <f>'Temp Relocation Housing Costs'!AJ73+'Temp Relocation Living Costs'!AJ73</f>
        <v>46196530.002357684</v>
      </c>
      <c r="AS73" s="53">
        <f>'Temp Relocation Housing Costs'!AK73+'Temp Relocation Living Costs'!AK73</f>
        <v>20840128.091972731</v>
      </c>
      <c r="AT73" s="53">
        <f>'Temp Relocation Housing Costs'!AL73+'Temp Relocation Living Costs'!AL73</f>
        <v>13149411.61693546</v>
      </c>
      <c r="AU73" s="53">
        <f>'Temp Relocation Housing Costs'!AM73+'Temp Relocation Living Costs'!AM73</f>
        <v>6952665.8899730351</v>
      </c>
      <c r="AW73" s="68">
        <v>2092</v>
      </c>
      <c r="AX73" s="55">
        <f t="shared" si="14"/>
        <v>0</v>
      </c>
      <c r="AY73" s="56">
        <f t="shared" si="15"/>
        <v>1449622.8923507826</v>
      </c>
      <c r="AZ73" s="57">
        <f t="shared" si="16"/>
        <v>176541875.62636924</v>
      </c>
      <c r="BA73" s="58">
        <f t="shared" si="17"/>
        <v>177991498.51872003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349344.51192638045</v>
      </c>
      <c r="I74" s="52">
        <f>'Temp Relocation Housing Costs'!I74+'Temp Relocation Living Costs'!I74</f>
        <v>401017.92491971486</v>
      </c>
      <c r="J74" s="52">
        <f>'Temp Relocation Housing Costs'!J74+'Temp Relocation Living Costs'!J74</f>
        <v>276237.18041894218</v>
      </c>
      <c r="K74" s="52">
        <f>'Temp Relocation Housing Costs'!K74+'Temp Relocation Living Costs'!K74</f>
        <v>249217.86499892658</v>
      </c>
      <c r="L74" s="52">
        <f>'Temp Relocation Housing Costs'!L74+'Temp Relocation Living Costs'!L74</f>
        <v>205274.37162421309</v>
      </c>
      <c r="M74" s="52">
        <f>'Temp Relocation Housing Costs'!M74+'Temp Relocation Living Costs'!M74</f>
        <v>87182.737764436431</v>
      </c>
      <c r="N74" s="53">
        <f>'Temp Relocation Housing Costs'!N74+'Temp Relocation Living Costs'!N74</f>
        <v>33717167.378691308</v>
      </c>
      <c r="O74" s="53">
        <f>'Temp Relocation Housing Costs'!O74+'Temp Relocation Living Costs'!O74</f>
        <v>64888056.73877804</v>
      </c>
      <c r="P74" s="53">
        <f>'Temp Relocation Housing Costs'!P74+'Temp Relocation Living Costs'!P74</f>
        <v>51835098.685071751</v>
      </c>
      <c r="Q74" s="53">
        <f>'Temp Relocation Housing Costs'!Q74+'Temp Relocation Living Costs'!Q74</f>
        <v>21184146.748802308</v>
      </c>
      <c r="R74" s="53">
        <f>'Temp Relocation Housing Costs'!R74+'Temp Relocation Living Costs'!R74</f>
        <v>13610094.451189952</v>
      </c>
      <c r="S74" s="53">
        <f>'Temp Relocation Housing Costs'!S74+'Temp Relocation Living Costs'!S74</f>
        <v>7707182.5777939688</v>
      </c>
      <c r="U74" s="68">
        <v>2093</v>
      </c>
      <c r="V74" s="55">
        <f t="shared" si="9"/>
        <v>0</v>
      </c>
      <c r="W74" s="56">
        <f t="shared" si="10"/>
        <v>1568274.5916526138</v>
      </c>
      <c r="X74" s="57">
        <f t="shared" si="11"/>
        <v>192941746.5803273</v>
      </c>
      <c r="Y74" s="58">
        <f t="shared" si="12"/>
        <v>194510021.1719799</v>
      </c>
      <c r="Z74" s="96">
        <f t="shared" si="13"/>
        <v>4173360.403844825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325231.24152046751</v>
      </c>
      <c r="AK74" s="52">
        <f>'Temp Relocation Housing Costs'!AC74+'Temp Relocation Living Costs'!AC74</f>
        <v>366206.35089700681</v>
      </c>
      <c r="AL74" s="52">
        <f>'Temp Relocation Housing Costs'!AD74+'Temp Relocation Living Costs'!AD74</f>
        <v>249608.39689026916</v>
      </c>
      <c r="AM74" s="52">
        <f>'Temp Relocation Housing Costs'!AE74+'Temp Relocation Living Costs'!AE74</f>
        <v>248576.58191581495</v>
      </c>
      <c r="AN74" s="52">
        <f>'Temp Relocation Housing Costs'!AF74+'Temp Relocation Living Costs'!AF74</f>
        <v>201081.23576246586</v>
      </c>
      <c r="AO74" s="52">
        <f>'Temp Relocation Housing Costs'!AG74+'Temp Relocation Living Costs'!AG74</f>
        <v>79740.296926978335</v>
      </c>
      <c r="AP74" s="53">
        <f>'Temp Relocation Housing Costs'!AH74+'Temp Relocation Living Costs'!AH74</f>
        <v>31389862.536143366</v>
      </c>
      <c r="AQ74" s="53">
        <f>'Temp Relocation Housing Costs'!AI74+'Temp Relocation Living Costs'!AI74</f>
        <v>59255252.691916846</v>
      </c>
      <c r="AR74" s="53">
        <f>'Temp Relocation Housing Costs'!AJ74+'Temp Relocation Living Costs'!AJ74</f>
        <v>46838285.366970241</v>
      </c>
      <c r="AS74" s="53">
        <f>'Temp Relocation Housing Costs'!AK74+'Temp Relocation Living Costs'!AK74</f>
        <v>21129636.070203003</v>
      </c>
      <c r="AT74" s="53">
        <f>'Temp Relocation Housing Costs'!AL74+'Temp Relocation Living Costs'!AL74</f>
        <v>13332081.298970807</v>
      </c>
      <c r="AU74" s="53">
        <f>'Temp Relocation Housing Costs'!AM74+'Temp Relocation Living Costs'!AM74</f>
        <v>7049251.2965613939</v>
      </c>
      <c r="AW74" s="68">
        <v>2093</v>
      </c>
      <c r="AX74" s="55">
        <f t="shared" si="14"/>
        <v>0</v>
      </c>
      <c r="AY74" s="56">
        <f t="shared" si="15"/>
        <v>1470444.1039130024</v>
      </c>
      <c r="AZ74" s="57">
        <f t="shared" si="16"/>
        <v>178994369.26076567</v>
      </c>
      <c r="BA74" s="58">
        <f t="shared" si="17"/>
        <v>180464813.36467868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354362.21413659048</v>
      </c>
      <c r="I75" s="52">
        <f>'Temp Relocation Housing Costs'!I75+'Temp Relocation Living Costs'!I75</f>
        <v>406777.82226891821</v>
      </c>
      <c r="J75" s="52">
        <f>'Temp Relocation Housing Costs'!J75+'Temp Relocation Living Costs'!J75</f>
        <v>280204.8280086728</v>
      </c>
      <c r="K75" s="52">
        <f>'Temp Relocation Housing Costs'!K75+'Temp Relocation Living Costs'!K75</f>
        <v>252797.42898043394</v>
      </c>
      <c r="L75" s="52">
        <f>'Temp Relocation Housing Costs'!L75+'Temp Relocation Living Costs'!L75</f>
        <v>208222.76678439052</v>
      </c>
      <c r="M75" s="52">
        <f>'Temp Relocation Housing Costs'!M75+'Temp Relocation Living Costs'!M75</f>
        <v>88434.960143887918</v>
      </c>
      <c r="N75" s="53">
        <f>'Temp Relocation Housing Costs'!N75+'Temp Relocation Living Costs'!N75</f>
        <v>34185561.282815933</v>
      </c>
      <c r="O75" s="53">
        <f>'Temp Relocation Housing Costs'!O75+'Temp Relocation Living Costs'!O75</f>
        <v>65789472.029261321</v>
      </c>
      <c r="P75" s="53">
        <f>'Temp Relocation Housing Costs'!P75+'Temp Relocation Living Costs'!P75</f>
        <v>52555184.212159373</v>
      </c>
      <c r="Q75" s="53">
        <f>'Temp Relocation Housing Costs'!Q75+'Temp Relocation Living Costs'!Q75</f>
        <v>21478433.783349916</v>
      </c>
      <c r="R75" s="53">
        <f>'Temp Relocation Housing Costs'!R75+'Temp Relocation Living Costs'!R75</f>
        <v>13799163.871046575</v>
      </c>
      <c r="S75" s="53">
        <f>'Temp Relocation Housing Costs'!S75+'Temp Relocation Living Costs'!S75</f>
        <v>7814249.6186538627</v>
      </c>
      <c r="U75" s="68">
        <v>2094</v>
      </c>
      <c r="V75" s="55">
        <f t="shared" si="9"/>
        <v>0</v>
      </c>
      <c r="W75" s="56">
        <f t="shared" si="10"/>
        <v>1590800.0203228937</v>
      </c>
      <c r="X75" s="57">
        <f t="shared" si="11"/>
        <v>195622064.79728699</v>
      </c>
      <c r="Y75" s="58">
        <f t="shared" si="12"/>
        <v>197212864.81760988</v>
      </c>
      <c r="Z75" s="96">
        <f t="shared" si="13"/>
        <v>4008480.4560659807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329902.6002042144</v>
      </c>
      <c r="AK75" s="52">
        <f>'Temp Relocation Housing Costs'!AC75+'Temp Relocation Living Costs'!AC75</f>
        <v>371466.24293354212</v>
      </c>
      <c r="AL75" s="52">
        <f>'Temp Relocation Housing Costs'!AD75+'Temp Relocation Living Costs'!AD75</f>
        <v>253193.5701562149</v>
      </c>
      <c r="AM75" s="52">
        <f>'Temp Relocation Housing Costs'!AE75+'Temp Relocation Living Costs'!AE75</f>
        <v>252146.93502543608</v>
      </c>
      <c r="AN75" s="52">
        <f>'Temp Relocation Housing Costs'!AF75+'Temp Relocation Living Costs'!AF75</f>
        <v>203969.40410824405</v>
      </c>
      <c r="AO75" s="52">
        <f>'Temp Relocation Housing Costs'!AG75+'Temp Relocation Living Costs'!AG75</f>
        <v>80885.622101623201</v>
      </c>
      <c r="AP75" s="53">
        <f>'Temp Relocation Housing Costs'!AH75+'Temp Relocation Living Costs'!AH75</f>
        <v>31825925.865488511</v>
      </c>
      <c r="AQ75" s="53">
        <f>'Temp Relocation Housing Costs'!AI75+'Temp Relocation Living Costs'!AI75</f>
        <v>60078417.901394032</v>
      </c>
      <c r="AR75" s="53">
        <f>'Temp Relocation Housing Costs'!AJ75+'Temp Relocation Living Costs'!AJ75</f>
        <v>47488955.902224161</v>
      </c>
      <c r="AS75" s="53">
        <f>'Temp Relocation Housing Costs'!AK75+'Temp Relocation Living Costs'!AK75</f>
        <v>21423165.85046294</v>
      </c>
      <c r="AT75" s="53">
        <f>'Temp Relocation Housing Costs'!AL75+'Temp Relocation Living Costs'!AL75</f>
        <v>13517288.601221189</v>
      </c>
      <c r="AU75" s="53">
        <f>'Temp Relocation Housing Costs'!AM75+'Temp Relocation Living Costs'!AM75</f>
        <v>7147178.4533378752</v>
      </c>
      <c r="AW75" s="68">
        <v>2094</v>
      </c>
      <c r="AX75" s="55">
        <f t="shared" si="14"/>
        <v>0</v>
      </c>
      <c r="AY75" s="56">
        <f t="shared" si="15"/>
        <v>1491564.3745292744</v>
      </c>
      <c r="AZ75" s="57">
        <f t="shared" si="16"/>
        <v>181480932.57412872</v>
      </c>
      <c r="BA75" s="58">
        <f t="shared" si="17"/>
        <v>182972496.94865799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359451.98656577012</v>
      </c>
      <c r="I76" s="52">
        <f>'Temp Relocation Housing Costs'!I76+'Temp Relocation Living Costs'!I76</f>
        <v>412620.45012818556</v>
      </c>
      <c r="J76" s="52">
        <f>'Temp Relocation Housing Costs'!J76+'Temp Relocation Living Costs'!J76</f>
        <v>284229.46368151519</v>
      </c>
      <c r="K76" s="52">
        <f>'Temp Relocation Housing Costs'!K76+'Temp Relocation Living Costs'!K76</f>
        <v>256428.40692577476</v>
      </c>
      <c r="L76" s="52">
        <f>'Temp Relocation Housing Costs'!L76+'Temp Relocation Living Costs'!L76</f>
        <v>211213.51030959658</v>
      </c>
      <c r="M76" s="52">
        <f>'Temp Relocation Housing Costs'!M76+'Temp Relocation Living Costs'!M76</f>
        <v>89705.168433484127</v>
      </c>
      <c r="N76" s="53">
        <f>'Temp Relocation Housing Costs'!N76+'Temp Relocation Living Costs'!N76</f>
        <v>34660462.045804389</v>
      </c>
      <c r="O76" s="53">
        <f>'Temp Relocation Housing Costs'!O76+'Temp Relocation Living Costs'!O76</f>
        <v>66703409.647685312</v>
      </c>
      <c r="P76" s="53">
        <f>'Temp Relocation Housing Costs'!P76+'Temp Relocation Living Costs'!P76</f>
        <v>53285273.060924284</v>
      </c>
      <c r="Q76" s="53">
        <f>'Temp Relocation Housing Costs'!Q76+'Temp Relocation Living Costs'!Q76</f>
        <v>21776809.00987098</v>
      </c>
      <c r="R76" s="53">
        <f>'Temp Relocation Housing Costs'!R76+'Temp Relocation Living Costs'!R76</f>
        <v>13990859.815329837</v>
      </c>
      <c r="S76" s="53">
        <f>'Temp Relocation Housing Costs'!S76+'Temp Relocation Living Costs'!S76</f>
        <v>7922804.0190154668</v>
      </c>
      <c r="U76" s="68">
        <v>2095</v>
      </c>
      <c r="V76" s="55">
        <f t="shared" si="9"/>
        <v>0</v>
      </c>
      <c r="W76" s="56">
        <f t="shared" si="10"/>
        <v>1613648.9860443263</v>
      </c>
      <c r="X76" s="57">
        <f t="shared" si="11"/>
        <v>198339617.59863028</v>
      </c>
      <c r="Y76" s="58">
        <f t="shared" si="12"/>
        <v>199953266.5846746</v>
      </c>
      <c r="Z76" s="96">
        <f t="shared" si="13"/>
        <v>3850114.5454947515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334641.05450845021</v>
      </c>
      <c r="AK76" s="52">
        <f>'Temp Relocation Housing Costs'!AC76+'Temp Relocation Living Costs'!AC76</f>
        <v>376801.68380796135</v>
      </c>
      <c r="AL76" s="52">
        <f>'Temp Relocation Housing Costs'!AD76+'Temp Relocation Living Costs'!AD76</f>
        <v>256830.23795322186</v>
      </c>
      <c r="AM76" s="52">
        <f>'Temp Relocation Housing Costs'!AE76+'Temp Relocation Living Costs'!AE76</f>
        <v>255768.56980137166</v>
      </c>
      <c r="AN76" s="52">
        <f>'Temp Relocation Housing Costs'!AF76+'Temp Relocation Living Costs'!AF76</f>
        <v>206899.05576976735</v>
      </c>
      <c r="AO76" s="52">
        <f>'Temp Relocation Housing Costs'!AG76+'Temp Relocation Living Costs'!AG76</f>
        <v>82047.397801362997</v>
      </c>
      <c r="AP76" s="53">
        <f>'Temp Relocation Housing Costs'!AH76+'Temp Relocation Living Costs'!AH76</f>
        <v>32268046.92213273</v>
      </c>
      <c r="AQ76" s="53">
        <f>'Temp Relocation Housing Costs'!AI76+'Temp Relocation Living Costs'!AI76</f>
        <v>60913018.400255911</v>
      </c>
      <c r="AR76" s="53">
        <f>'Temp Relocation Housing Costs'!AJ76+'Temp Relocation Living Costs'!AJ76</f>
        <v>48148665.456351846</v>
      </c>
      <c r="AS76" s="53">
        <f>'Temp Relocation Housing Costs'!AK76+'Temp Relocation Living Costs'!AK76</f>
        <v>21720773.303031731</v>
      </c>
      <c r="AT76" s="53">
        <f>'Temp Relocation Housing Costs'!AL76+'Temp Relocation Living Costs'!AL76</f>
        <v>13705068.775931438</v>
      </c>
      <c r="AU76" s="53">
        <f>'Temp Relocation Housing Costs'!AM76+'Temp Relocation Living Costs'!AM76</f>
        <v>7246465.9996977178</v>
      </c>
      <c r="AW76" s="68">
        <v>2095</v>
      </c>
      <c r="AX76" s="55">
        <f t="shared" si="14"/>
        <v>0</v>
      </c>
      <c r="AY76" s="56">
        <f t="shared" si="15"/>
        <v>1512987.9996421353</v>
      </c>
      <c r="AZ76" s="57">
        <f t="shared" si="16"/>
        <v>184002038.8574014</v>
      </c>
      <c r="BA76" s="58">
        <f t="shared" si="17"/>
        <v>185515026.85704353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364614.86437229346</v>
      </c>
      <c r="I77" s="52">
        <f>'Temp Relocation Housing Costs'!I77+'Temp Relocation Living Costs'!I77</f>
        <v>418546.99677169591</v>
      </c>
      <c r="J77" s="52">
        <f>'Temp Relocation Housing Costs'!J77+'Temp Relocation Living Costs'!J77</f>
        <v>288311.90596823447</v>
      </c>
      <c r="K77" s="52">
        <f>'Temp Relocation Housing Costs'!K77+'Temp Relocation Living Costs'!K77</f>
        <v>260111.53730356999</v>
      </c>
      <c r="L77" s="52">
        <f>'Temp Relocation Housing Costs'!L77+'Temp Relocation Living Costs'!L77</f>
        <v>214247.21045751829</v>
      </c>
      <c r="M77" s="52">
        <f>'Temp Relocation Housing Costs'!M77+'Temp Relocation Living Costs'!M77</f>
        <v>90993.62096830114</v>
      </c>
      <c r="N77" s="53">
        <f>'Temp Relocation Housing Costs'!N77+'Temp Relocation Living Costs'!N77</f>
        <v>35141960.059977949</v>
      </c>
      <c r="O77" s="53">
        <f>'Temp Relocation Housing Costs'!O77+'Temp Relocation Living Costs'!O77</f>
        <v>67630043.552378297</v>
      </c>
      <c r="P77" s="53">
        <f>'Temp Relocation Housing Costs'!P77+'Temp Relocation Living Costs'!P77</f>
        <v>54025504.196032211</v>
      </c>
      <c r="Q77" s="53">
        <f>'Temp Relocation Housing Costs'!Q77+'Temp Relocation Living Costs'!Q77</f>
        <v>22079329.220923949</v>
      </c>
      <c r="R77" s="53">
        <f>'Temp Relocation Housing Costs'!R77+'Temp Relocation Living Costs'!R77</f>
        <v>14185218.77132874</v>
      </c>
      <c r="S77" s="53">
        <f>'Temp Relocation Housing Costs'!S77+'Temp Relocation Living Costs'!S77</f>
        <v>8032866.4410570739</v>
      </c>
      <c r="U77" s="68">
        <v>2096</v>
      </c>
      <c r="V77" s="55">
        <f t="shared" si="9"/>
        <v>0</v>
      </c>
      <c r="W77" s="56">
        <f t="shared" si="10"/>
        <v>1636826.1358416132</v>
      </c>
      <c r="X77" s="57">
        <f t="shared" si="11"/>
        <v>201094922.24169827</v>
      </c>
      <c r="Y77" s="58">
        <f t="shared" si="12"/>
        <v>202731748.37753987</v>
      </c>
      <c r="Z77" s="96">
        <f t="shared" si="13"/>
        <v>3698005.3168603489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339447.56814043742</v>
      </c>
      <c r="AK77" s="52">
        <f>'Temp Relocation Housing Costs'!AC77+'Temp Relocation Living Costs'!AC77</f>
        <v>382213.75864270935</v>
      </c>
      <c r="AL77" s="52">
        <f>'Temp Relocation Housing Costs'!AD77+'Temp Relocation Living Costs'!AD77</f>
        <v>260519.13990711386</v>
      </c>
      <c r="AM77" s="52">
        <f>'Temp Relocation Housing Costs'!AE77+'Temp Relocation Living Costs'!AE77</f>
        <v>259442.22281202799</v>
      </c>
      <c r="AN77" s="52">
        <f>'Temp Relocation Housing Costs'!AF77+'Temp Relocation Living Costs'!AF77</f>
        <v>209870.78657985409</v>
      </c>
      <c r="AO77" s="52">
        <f>'Temp Relocation Housing Costs'!AG77+'Temp Relocation Living Costs'!AG77</f>
        <v>83225.86030824401</v>
      </c>
      <c r="AP77" s="53">
        <f>'Temp Relocation Housing Costs'!AH77+'Temp Relocation Living Costs'!AH77</f>
        <v>32716309.859128039</v>
      </c>
      <c r="AQ77" s="53">
        <f>'Temp Relocation Housing Costs'!AI77+'Temp Relocation Living Costs'!AI77</f>
        <v>61759213.045851871</v>
      </c>
      <c r="AR77" s="53">
        <f>'Temp Relocation Housing Costs'!AJ77+'Temp Relocation Living Costs'!AJ77</f>
        <v>48817539.598067097</v>
      </c>
      <c r="AS77" s="53">
        <f>'Temp Relocation Housing Costs'!AK77+'Temp Relocation Living Costs'!AK77</f>
        <v>22022515.074330196</v>
      </c>
      <c r="AT77" s="53">
        <f>'Temp Relocation Housing Costs'!AL77+'Temp Relocation Living Costs'!AL77</f>
        <v>13895457.565065365</v>
      </c>
      <c r="AU77" s="53">
        <f>'Temp Relocation Housing Costs'!AM77+'Temp Relocation Living Costs'!AM77</f>
        <v>7347132.8339718785</v>
      </c>
      <c r="AW77" s="68">
        <v>2096</v>
      </c>
      <c r="AX77" s="55">
        <f t="shared" si="14"/>
        <v>0</v>
      </c>
      <c r="AY77" s="56">
        <f t="shared" si="15"/>
        <v>1534719.3363903868</v>
      </c>
      <c r="AZ77" s="57">
        <f t="shared" si="16"/>
        <v>186558167.97641444</v>
      </c>
      <c r="BA77" s="58">
        <f t="shared" si="17"/>
        <v>188092887.31280482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369851.89758271317</v>
      </c>
      <c r="I78" s="52">
        <f>'Temp Relocation Housing Costs'!I78+'Temp Relocation Living Costs'!I78</f>
        <v>424558.66754103854</v>
      </c>
      <c r="J78" s="52">
        <f>'Temp Relocation Housing Costs'!J78+'Temp Relocation Living Costs'!J78</f>
        <v>292452.98515630991</v>
      </c>
      <c r="K78" s="52">
        <f>'Temp Relocation Housing Costs'!K78+'Temp Relocation Living Costs'!K78</f>
        <v>263847.56918920705</v>
      </c>
      <c r="L78" s="52">
        <f>'Temp Relocation Housing Costs'!L78+'Temp Relocation Living Costs'!L78</f>
        <v>217324.48422236438</v>
      </c>
      <c r="M78" s="52">
        <f>'Temp Relocation Housing Costs'!M78+'Temp Relocation Living Costs'!M78</f>
        <v>92300.579793931349</v>
      </c>
      <c r="N78" s="53">
        <f>'Temp Relocation Housing Costs'!N78+'Temp Relocation Living Costs'!N78</f>
        <v>35630146.973374709</v>
      </c>
      <c r="O78" s="53">
        <f>'Temp Relocation Housing Costs'!O78+'Temp Relocation Living Costs'!O78</f>
        <v>68569550.118271992</v>
      </c>
      <c r="P78" s="53">
        <f>'Temp Relocation Housing Costs'!P78+'Temp Relocation Living Costs'!P78</f>
        <v>54776018.512625545</v>
      </c>
      <c r="Q78" s="53">
        <f>'Temp Relocation Housing Costs'!Q78+'Temp Relocation Living Costs'!Q78</f>
        <v>22386051.998021092</v>
      </c>
      <c r="R78" s="53">
        <f>'Temp Relocation Housing Costs'!R78+'Temp Relocation Living Costs'!R78</f>
        <v>14382277.733208308</v>
      </c>
      <c r="S78" s="53">
        <f>'Temp Relocation Housing Costs'!S78+'Temp Relocation Living Costs'!S78</f>
        <v>8144457.8339928966</v>
      </c>
      <c r="U78" s="68">
        <v>2097</v>
      </c>
      <c r="V78" s="55">
        <f t="shared" si="9"/>
        <v>0</v>
      </c>
      <c r="W78" s="56">
        <f t="shared" si="10"/>
        <v>1660336.1834855645</v>
      </c>
      <c r="X78" s="57">
        <f t="shared" si="11"/>
        <v>203888503.16949454</v>
      </c>
      <c r="Y78" s="58">
        <f t="shared" si="12"/>
        <v>205548839.35298011</v>
      </c>
      <c r="Z78" s="96">
        <f t="shared" si="13"/>
        <v>3551905.5824423758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344323.11864935065</v>
      </c>
      <c r="AK78" s="52">
        <f>'Temp Relocation Housing Costs'!AC78+'Temp Relocation Living Costs'!AC78</f>
        <v>387703.56814605242</v>
      </c>
      <c r="AL78" s="52">
        <f>'Temp Relocation Housing Costs'!AD78+'Temp Relocation Living Costs'!AD78</f>
        <v>264261.02626710176</v>
      </c>
      <c r="AM78" s="52">
        <f>'Temp Relocation Housing Costs'!AE78+'Temp Relocation Living Costs'!AE78</f>
        <v>263168.64120528457</v>
      </c>
      <c r="AN78" s="52">
        <f>'Temp Relocation Housing Costs'!AF78+'Temp Relocation Living Costs'!AF78</f>
        <v>212885.20092938354</v>
      </c>
      <c r="AO78" s="52">
        <f>'Temp Relocation Housing Costs'!AG78+'Temp Relocation Living Costs'!AG78</f>
        <v>84421.249298076815</v>
      </c>
      <c r="AP78" s="53">
        <f>'Temp Relocation Housing Costs'!AH78+'Temp Relocation Living Costs'!AH78</f>
        <v>33170799.998568185</v>
      </c>
      <c r="AQ78" s="53">
        <f>'Temp Relocation Housing Costs'!AI78+'Temp Relocation Living Costs'!AI78</f>
        <v>62617162.902354136</v>
      </c>
      <c r="AR78" s="53">
        <f>'Temp Relocation Housing Costs'!AJ78+'Temp Relocation Living Costs'!AJ78</f>
        <v>49495705.640465677</v>
      </c>
      <c r="AS78" s="53">
        <f>'Temp Relocation Housing Costs'!AK78+'Temp Relocation Living Costs'!AK78</f>
        <v>22328448.597702857</v>
      </c>
      <c r="AT78" s="53">
        <f>'Temp Relocation Housing Costs'!AL78+'Temp Relocation Living Costs'!AL78</f>
        <v>14088491.207108863</v>
      </c>
      <c r="AU78" s="53">
        <f>'Temp Relocation Housing Costs'!AM78+'Temp Relocation Living Costs'!AM78</f>
        <v>7449198.1170241321</v>
      </c>
      <c r="AW78" s="68">
        <v>2097</v>
      </c>
      <c r="AX78" s="55">
        <f t="shared" si="14"/>
        <v>0</v>
      </c>
      <c r="AY78" s="56">
        <f t="shared" si="15"/>
        <v>1556762.8044952496</v>
      </c>
      <c r="AZ78" s="57">
        <f t="shared" si="16"/>
        <v>189149806.46322384</v>
      </c>
      <c r="BA78" s="58">
        <f t="shared" si="17"/>
        <v>190706569.26771909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375164.15130531421</v>
      </c>
      <c r="I79" s="52">
        <f>'Temp Relocation Housing Costs'!I79+'Temp Relocation Living Costs'!I79</f>
        <v>430656.68509035511</v>
      </c>
      <c r="J79" s="52">
        <f>'Temp Relocation Housing Costs'!J79+'Temp Relocation Living Costs'!J79</f>
        <v>296653.5434587989</v>
      </c>
      <c r="K79" s="52">
        <f>'Temp Relocation Housing Costs'!K79+'Temp Relocation Living Costs'!K79</f>
        <v>267637.26241718658</v>
      </c>
      <c r="L79" s="52">
        <f>'Temp Relocation Housing Costs'!L79+'Temp Relocation Living Costs'!L79</f>
        <v>220445.95746034992</v>
      </c>
      <c r="M79" s="52">
        <f>'Temp Relocation Housing Costs'!M79+'Temp Relocation Living Costs'!M79</f>
        <v>93626.310719778208</v>
      </c>
      <c r="N79" s="53">
        <f>'Temp Relocation Housing Costs'!N79+'Temp Relocation Living Costs'!N79</f>
        <v>36125115.70719368</v>
      </c>
      <c r="O79" s="53">
        <f>'Temp Relocation Housing Costs'!O79+'Temp Relocation Living Costs'!O79</f>
        <v>69522108.170472562</v>
      </c>
      <c r="P79" s="53">
        <f>'Temp Relocation Housing Costs'!P79+'Temp Relocation Living Costs'!P79</f>
        <v>55536958.86314106</v>
      </c>
      <c r="Q79" s="53">
        <f>'Temp Relocation Housing Costs'!Q79+'Temp Relocation Living Costs'!Q79</f>
        <v>22697035.722588558</v>
      </c>
      <c r="R79" s="53">
        <f>'Temp Relocation Housing Costs'!R79+'Temp Relocation Living Costs'!R79</f>
        <v>14582074.209051047</v>
      </c>
      <c r="S79" s="53">
        <f>'Temp Relocation Housing Costs'!S79+'Temp Relocation Living Costs'!S79</f>
        <v>8257599.4380605388</v>
      </c>
      <c r="U79" s="68">
        <v>2098</v>
      </c>
      <c r="V79" s="55">
        <f t="shared" si="9"/>
        <v>0</v>
      </c>
      <c r="W79" s="56">
        <f t="shared" si="10"/>
        <v>1684183.9104517829</v>
      </c>
      <c r="X79" s="57">
        <f t="shared" si="11"/>
        <v>206720892.11050746</v>
      </c>
      <c r="Y79" s="58">
        <f t="shared" si="12"/>
        <v>208405076.02095923</v>
      </c>
      <c r="Z79" s="96">
        <f t="shared" si="13"/>
        <v>3411577.9203724987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349268.69762509072</v>
      </c>
      <c r="AK79" s="52">
        <f>'Temp Relocation Housing Costs'!AC79+'Temp Relocation Living Costs'!AC79</f>
        <v>393272.228835941</v>
      </c>
      <c r="AL79" s="52">
        <f>'Temp Relocation Housing Costs'!AD79+'Temp Relocation Living Costs'!AD79</f>
        <v>268056.65805836988</v>
      </c>
      <c r="AM79" s="52">
        <f>'Temp Relocation Housing Costs'!AE79+'Temp Relocation Living Costs'!AE79</f>
        <v>266948.58286044933</v>
      </c>
      <c r="AN79" s="52">
        <f>'Temp Relocation Housing Costs'!AF79+'Temp Relocation Living Costs'!AF79</f>
        <v>215942.91189021719</v>
      </c>
      <c r="AO79" s="52">
        <f>'Temp Relocation Housing Costs'!AG79+'Temp Relocation Living Costs'!AG79</f>
        <v>85633.807889181655</v>
      </c>
      <c r="AP79" s="53">
        <f>'Temp Relocation Housing Costs'!AH79+'Temp Relocation Living Costs'!AH79</f>
        <v>33631603.847828835</v>
      </c>
      <c r="AQ79" s="53">
        <f>'Temp Relocation Housing Costs'!AI79+'Temp Relocation Living Costs'!AI79</f>
        <v>63487031.271414615</v>
      </c>
      <c r="AR79" s="53">
        <f>'Temp Relocation Housing Costs'!AJ79+'Temp Relocation Living Costs'!AJ79</f>
        <v>50183292.66525805</v>
      </c>
      <c r="AS79" s="53">
        <f>'Temp Relocation Housing Costs'!AK79+'Temp Relocation Living Costs'!AK79</f>
        <v>22638632.104349788</v>
      </c>
      <c r="AT79" s="53">
        <f>'Temp Relocation Housing Costs'!AL79+'Temp Relocation Living Costs'!AL79</f>
        <v>14284206.443967516</v>
      </c>
      <c r="AU79" s="53">
        <f>'Temp Relocation Housing Costs'!AM79+'Temp Relocation Living Costs'!AM79</f>
        <v>7552681.2758981418</v>
      </c>
      <c r="AW79" s="68">
        <v>2098</v>
      </c>
      <c r="AX79" s="55">
        <f t="shared" si="14"/>
        <v>0</v>
      </c>
      <c r="AY79" s="56">
        <f t="shared" si="15"/>
        <v>1579122.8871592497</v>
      </c>
      <c r="AZ79" s="57">
        <f t="shared" si="16"/>
        <v>191777447.60871693</v>
      </c>
      <c r="BA79" s="58">
        <f t="shared" si="17"/>
        <v>193356570.49587619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380552.70594673639</v>
      </c>
      <c r="I80" s="52">
        <f>'Temp Relocation Housing Costs'!I80+'Temp Relocation Living Costs'!I80</f>
        <v>436842.28963500296</v>
      </c>
      <c r="J80" s="52">
        <f>'Temp Relocation Housing Costs'!J80+'Temp Relocation Living Costs'!J80</f>
        <v>300914.43518562691</v>
      </c>
      <c r="K80" s="52">
        <f>'Temp Relocation Housing Costs'!K80+'Temp Relocation Living Costs'!K80</f>
        <v>271481.38773565815</v>
      </c>
      <c r="L80" s="52">
        <f>'Temp Relocation Housing Costs'!L80+'Temp Relocation Living Costs'!L80</f>
        <v>223612.26501698259</v>
      </c>
      <c r="M80" s="52">
        <f>'Temp Relocation Housing Costs'!M80+'Temp Relocation Living Costs'!M80</f>
        <v>94971.083373116562</v>
      </c>
      <c r="N80" s="53">
        <f>'Temp Relocation Housing Costs'!N80+'Temp Relocation Living Costs'!N80</f>
        <v>36626960.473481491</v>
      </c>
      <c r="O80" s="53">
        <f>'Temp Relocation Housing Costs'!O80+'Temp Relocation Living Costs'!O80</f>
        <v>70487899.018298104</v>
      </c>
      <c r="P80" s="53">
        <f>'Temp Relocation Housing Costs'!P80+'Temp Relocation Living Costs'!P80</f>
        <v>56308470.084500529</v>
      </c>
      <c r="Q80" s="53">
        <f>'Temp Relocation Housing Costs'!Q80+'Temp Relocation Living Costs'!Q80</f>
        <v>23012339.587078612</v>
      </c>
      <c r="R80" s="53">
        <f>'Temp Relocation Housing Costs'!R80+'Temp Relocation Living Costs'!R80</f>
        <v>14784646.227996176</v>
      </c>
      <c r="S80" s="53">
        <f>'Temp Relocation Housing Costs'!S80+'Temp Relocation Living Costs'!S80</f>
        <v>8372312.7885638447</v>
      </c>
      <c r="U80" s="68">
        <v>2099</v>
      </c>
      <c r="V80" s="55">
        <f t="shared" si="9"/>
        <v>0</v>
      </c>
      <c r="W80" s="56">
        <f t="shared" si="10"/>
        <v>1708374.1668931234</v>
      </c>
      <c r="X80" s="57">
        <f t="shared" si="11"/>
        <v>209592628.17991874</v>
      </c>
      <c r="Y80" s="58">
        <f t="shared" si="12"/>
        <v>211301002.34681186</v>
      </c>
      <c r="Z80" s="96">
        <f t="shared" si="13"/>
        <v>3276794.2888063719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354285.31089995417</v>
      </c>
      <c r="AK80" s="52">
        <f>'Temp Relocation Housing Costs'!AC80+'Temp Relocation Living Costs'!AC80</f>
        <v>398920.87326708692</v>
      </c>
      <c r="AL80" s="52">
        <f>'Temp Relocation Housing Costs'!AD80+'Temp Relocation Living Costs'!AD80</f>
        <v>271906.80723685317</v>
      </c>
      <c r="AM80" s="52">
        <f>'Temp Relocation Housing Costs'!AE80+'Temp Relocation Living Costs'!AE80</f>
        <v>270782.81654239591</v>
      </c>
      <c r="AN80" s="52">
        <f>'Temp Relocation Housing Costs'!AF80+'Temp Relocation Living Costs'!AF80</f>
        <v>219044.54133988509</v>
      </c>
      <c r="AO80" s="52">
        <f>'Temp Relocation Housing Costs'!AG80+'Temp Relocation Living Costs'!AG80</f>
        <v>86863.782691833723</v>
      </c>
      <c r="AP80" s="53">
        <f>'Temp Relocation Housing Costs'!AH80+'Temp Relocation Living Costs'!AH80</f>
        <v>34098809.116033331</v>
      </c>
      <c r="AQ80" s="53">
        <f>'Temp Relocation Housing Costs'!AI80+'Temp Relocation Living Costs'!AI80</f>
        <v>64368983.72324761</v>
      </c>
      <c r="AR80" s="53">
        <f>'Temp Relocation Housing Costs'!AJ80+'Temp Relocation Living Costs'!AJ80</f>
        <v>50880431.547338776</v>
      </c>
      <c r="AS80" s="53">
        <f>'Temp Relocation Housing Costs'!AK80+'Temp Relocation Living Costs'!AK80</f>
        <v>22953124.634410277</v>
      </c>
      <c r="AT80" s="53">
        <f>'Temp Relocation Housing Costs'!AL80+'Temp Relocation Living Costs'!AL80</f>
        <v>14482640.527960001</v>
      </c>
      <c r="AU80" s="53">
        <f>'Temp Relocation Housing Costs'!AM80+'Temp Relocation Living Costs'!AM80</f>
        <v>7657602.0075151939</v>
      </c>
      <c r="AW80" s="68">
        <v>2099</v>
      </c>
      <c r="AX80" s="55">
        <f t="shared" si="14"/>
        <v>0</v>
      </c>
      <c r="AY80" s="56">
        <f t="shared" si="15"/>
        <v>1601804.1319780091</v>
      </c>
      <c r="AZ80" s="57">
        <f t="shared" si="16"/>
        <v>194441591.5565052</v>
      </c>
      <c r="BA80" s="58">
        <f t="shared" si="17"/>
        <v>196043395.68848321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375970.14961071679</v>
      </c>
      <c r="I81" s="52">
        <f>'Temp Relocation Housing Costs'!I81+'Temp Relocation Living Costs'!I81</f>
        <v>431581.90291083563</v>
      </c>
      <c r="J81" s="52">
        <f>'Temp Relocation Housing Costs'!J81+'Temp Relocation Living Costs'!J81</f>
        <v>297290.87048614834</v>
      </c>
      <c r="K81" s="52">
        <f>'Temp Relocation Housing Costs'!K81+'Temp Relocation Living Costs'!K81</f>
        <v>268212.25120334938</v>
      </c>
      <c r="L81" s="52">
        <f>'Temp Relocation Housing Costs'!L81+'Temp Relocation Living Costs'!L81</f>
        <v>220919.56099503645</v>
      </c>
      <c r="M81" s="52">
        <f>'Temp Relocation Housing Costs'!M81+'Temp Relocation Living Costs'!M81</f>
        <v>93827.456398326322</v>
      </c>
      <c r="N81" s="53">
        <f>'Temp Relocation Housing Costs'!N81+'Temp Relocation Living Costs'!N81</f>
        <v>36169089.985679694</v>
      </c>
      <c r="O81" s="53">
        <f>'Temp Relocation Housing Costs'!O81+'Temp Relocation Living Costs'!O81</f>
        <v>69606735.845312476</v>
      </c>
      <c r="P81" s="53">
        <f>'Temp Relocation Housing Costs'!P81+'Temp Relocation Living Costs'!P81</f>
        <v>55604562.735059664</v>
      </c>
      <c r="Q81" s="53">
        <f>'Temp Relocation Housing Costs'!Q81+'Temp Relocation Living Costs'!Q81</f>
        <v>22724664.305919934</v>
      </c>
      <c r="R81" s="53">
        <f>'Temp Relocation Housing Costs'!R81+'Temp Relocation Living Costs'!R81</f>
        <v>14599824.635025309</v>
      </c>
      <c r="S81" s="53">
        <f>'Temp Relocation Housing Costs'!S81+'Temp Relocation Living Costs'!S81</f>
        <v>8267651.2253062436</v>
      </c>
      <c r="U81" s="68">
        <v>2100</v>
      </c>
      <c r="V81" s="55">
        <f t="shared" si="9"/>
        <v>0</v>
      </c>
      <c r="W81" s="56">
        <f t="shared" si="10"/>
        <v>1687802.1916044131</v>
      </c>
      <c r="X81" s="57">
        <f t="shared" si="11"/>
        <v>206972528.73230335</v>
      </c>
      <c r="Y81" s="58">
        <f t="shared" si="12"/>
        <v>208660330.92390776</v>
      </c>
      <c r="Z81" s="96">
        <f t="shared" si="13"/>
        <v>3065406.9030905138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350019.06243856373</v>
      </c>
      <c r="AK81" s="52">
        <f>'Temp Relocation Housing Costs'!AC81+'Temp Relocation Living Costs'!AC81</f>
        <v>394117.13032479817</v>
      </c>
      <c r="AL81" s="52">
        <f>'Temp Relocation Housing Costs'!AD81+'Temp Relocation Living Costs'!AD81</f>
        <v>268632.54786925728</v>
      </c>
      <c r="AM81" s="52">
        <f>'Temp Relocation Housing Costs'!AE81+'Temp Relocation Living Costs'!AE81</f>
        <v>267522.09209545102</v>
      </c>
      <c r="AN81" s="52">
        <f>'Temp Relocation Housing Costs'!AF81+'Temp Relocation Living Costs'!AF81</f>
        <v>216406.84113410051</v>
      </c>
      <c r="AO81" s="52">
        <f>'Temp Relocation Housing Costs'!AG81+'Temp Relocation Living Costs'!AG81</f>
        <v>85817.78256747566</v>
      </c>
      <c r="AP81" s="53">
        <f>'Temp Relocation Housing Costs'!AH81+'Temp Relocation Living Costs'!AH81</f>
        <v>33672542.831264153</v>
      </c>
      <c r="AQ81" s="53">
        <f>'Temp Relocation Housing Costs'!AI81+'Temp Relocation Living Costs'!AI81</f>
        <v>63564312.584947497</v>
      </c>
      <c r="AR81" s="53">
        <f>'Temp Relocation Housing Costs'!AJ81+'Temp Relocation Living Costs'!AJ81</f>
        <v>50244379.641557142</v>
      </c>
      <c r="AS81" s="53">
        <f>'Temp Relocation Housing Costs'!AK81+'Temp Relocation Living Costs'!AK81</f>
        <v>22666189.594290253</v>
      </c>
      <c r="AT81" s="53">
        <f>'Temp Relocation Housing Costs'!AL81+'Temp Relocation Living Costs'!AL81</f>
        <v>14301594.282312719</v>
      </c>
      <c r="AU81" s="53">
        <f>'Temp Relocation Housing Costs'!AM81+'Temp Relocation Living Costs'!AM81</f>
        <v>7561874.9823608259</v>
      </c>
      <c r="AW81" s="68">
        <v>2100</v>
      </c>
      <c r="AX81" s="55">
        <f t="shared" si="14"/>
        <v>0</v>
      </c>
      <c r="AY81" s="56">
        <f t="shared" si="15"/>
        <v>1582515.4564296464</v>
      </c>
      <c r="AZ81" s="57">
        <f t="shared" si="16"/>
        <v>192010893.91673261</v>
      </c>
      <c r="BA81" s="58">
        <f t="shared" si="17"/>
        <v>193593409.37316227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381370.28096034634</v>
      </c>
      <c r="I82" s="52">
        <f>'Temp Relocation Housing Costs'!I82+'Temp Relocation Living Costs'!I82</f>
        <v>437780.79653644585</v>
      </c>
      <c r="J82" s="52">
        <f>'Temp Relocation Housing Costs'!J82+'Temp Relocation Living Costs'!J82</f>
        <v>301560.91626327496</v>
      </c>
      <c r="K82" s="52">
        <f>'Temp Relocation Housing Costs'!K82+'Temp Relocation Living Costs'!K82</f>
        <v>272064.63519600843</v>
      </c>
      <c r="L82" s="52">
        <f>'Temp Relocation Housing Costs'!L82+'Temp Relocation Living Costs'!L82</f>
        <v>224092.67101004947</v>
      </c>
      <c r="M82" s="52">
        <f>'Temp Relocation Housing Costs'!M82+'Temp Relocation Living Costs'!M82</f>
        <v>95175.118145614571</v>
      </c>
      <c r="N82" s="53">
        <f>'Temp Relocation Housing Costs'!N82+'Temp Relocation Living Costs'!N82</f>
        <v>36671545.636142612</v>
      </c>
      <c r="O82" s="53">
        <f>'Temp Relocation Housing Costs'!O82+'Temp Relocation Living Costs'!O82</f>
        <v>70573702.328284666</v>
      </c>
      <c r="P82" s="53">
        <f>'Temp Relocation Housing Costs'!P82+'Temp Relocation Living Costs'!P82</f>
        <v>56377013.099412538</v>
      </c>
      <c r="Q82" s="53">
        <f>'Temp Relocation Housing Costs'!Q82+'Temp Relocation Living Costs'!Q82</f>
        <v>23040351.982604731</v>
      </c>
      <c r="R82" s="53">
        <f>'Temp Relocation Housing Costs'!R82+'Temp Relocation Living Costs'!R82</f>
        <v>14802643.240263673</v>
      </c>
      <c r="S82" s="53">
        <f>'Temp Relocation Housing Costs'!S82+'Temp Relocation Living Costs'!S82</f>
        <v>8382504.2137518069</v>
      </c>
      <c r="U82" s="68">
        <v>2101</v>
      </c>
      <c r="V82" s="55">
        <f t="shared" si="9"/>
        <v>0</v>
      </c>
      <c r="W82" s="56">
        <f t="shared" si="10"/>
        <v>1712044.4181117397</v>
      </c>
      <c r="X82" s="57">
        <f t="shared" si="11"/>
        <v>209847760.50046003</v>
      </c>
      <c r="Y82" s="58">
        <f t="shared" si="12"/>
        <v>211559804.91857177</v>
      </c>
      <c r="Z82" s="96">
        <f t="shared" si="13"/>
        <v>2944299.7059343066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355046.45334712253</v>
      </c>
      <c r="AK82" s="52">
        <f>'Temp Relocation Housing Costs'!AC82+'Temp Relocation Living Costs'!AC82</f>
        <v>399777.91023803502</v>
      </c>
      <c r="AL82" s="52">
        <f>'Temp Relocation Housing Costs'!AD82+'Temp Relocation Living Costs'!AD82</f>
        <v>272490.96866351896</v>
      </c>
      <c r="AM82" s="52">
        <f>'Temp Relocation Housing Costs'!AE82+'Temp Relocation Living Costs'!AE82</f>
        <v>271364.56320050801</v>
      </c>
      <c r="AN82" s="52">
        <f>'Temp Relocation Housing Costs'!AF82+'Temp Relocation Living Costs'!AF82</f>
        <v>219515.13408845491</v>
      </c>
      <c r="AO82" s="52">
        <f>'Temp Relocation Housing Costs'!AG82+'Temp Relocation Living Costs'!AG82</f>
        <v>87050.399833708536</v>
      </c>
      <c r="AP82" s="53">
        <f>'Temp Relocation Housing Costs'!AH82+'Temp Relocation Living Costs'!AH82</f>
        <v>34140316.817773677</v>
      </c>
      <c r="AQ82" s="53">
        <f>'Temp Relocation Housing Costs'!AI82+'Temp Relocation Living Costs'!AI82</f>
        <v>64447338.617362007</v>
      </c>
      <c r="AR82" s="53">
        <f>'Temp Relocation Housing Costs'!AJ82+'Temp Relocation Living Costs'!AJ82</f>
        <v>50942367.134880863</v>
      </c>
      <c r="AS82" s="53">
        <f>'Temp Relocation Housing Costs'!AK82+'Temp Relocation Living Costs'!AK82</f>
        <v>22981064.948926598</v>
      </c>
      <c r="AT82" s="53">
        <f>'Temp Relocation Housing Costs'!AL82+'Temp Relocation Living Costs'!AL82</f>
        <v>14500269.9155847</v>
      </c>
      <c r="AU82" s="53">
        <f>'Temp Relocation Housing Costs'!AM82+'Temp Relocation Living Costs'!AM82</f>
        <v>7666923.4315887634</v>
      </c>
      <c r="AW82" s="68">
        <v>2101</v>
      </c>
      <c r="AX82" s="55">
        <f t="shared" si="14"/>
        <v>0</v>
      </c>
      <c r="AY82" s="56">
        <f t="shared" si="15"/>
        <v>1605245.4293713481</v>
      </c>
      <c r="AZ82" s="57">
        <f t="shared" si="16"/>
        <v>194678280.86611664</v>
      </c>
      <c r="BA82" s="58">
        <f t="shared" si="17"/>
        <v>196283526.295488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386847.9754320042</v>
      </c>
      <c r="I83" s="52">
        <f>'Temp Relocation Housing Costs'!I83+'Temp Relocation Living Costs'!I83</f>
        <v>444068.72605981381</v>
      </c>
      <c r="J83" s="52">
        <f>'Temp Relocation Housing Costs'!J83+'Temp Relocation Living Costs'!J83</f>
        <v>305892.29352666269</v>
      </c>
      <c r="K83" s="52">
        <f>'Temp Relocation Housing Costs'!K83+'Temp Relocation Living Costs'!K83</f>
        <v>275972.35171863314</v>
      </c>
      <c r="L83" s="52">
        <f>'Temp Relocation Housing Costs'!L83+'Temp Relocation Living Costs'!L83</f>
        <v>227311.35701263923</v>
      </c>
      <c r="M83" s="52">
        <f>'Temp Relocation Housing Costs'!M83+'Temp Relocation Living Costs'!M83</f>
        <v>96542.13661698786</v>
      </c>
      <c r="N83" s="53">
        <f>'Temp Relocation Housing Costs'!N83+'Temp Relocation Living Costs'!N83</f>
        <v>37180981.326213449</v>
      </c>
      <c r="O83" s="53">
        <f>'Temp Relocation Housing Costs'!O83+'Temp Relocation Living Costs'!O83</f>
        <v>71554101.766671821</v>
      </c>
      <c r="P83" s="53">
        <f>'Temp Relocation Housing Costs'!P83+'Temp Relocation Living Costs'!P83</f>
        <v>57160194.230019838</v>
      </c>
      <c r="Q83" s="53">
        <f>'Temp Relocation Housing Costs'!Q83+'Temp Relocation Living Costs'!Q83</f>
        <v>23360425.145819448</v>
      </c>
      <c r="R83" s="53">
        <f>'Temp Relocation Housing Costs'!R83+'Temp Relocation Living Costs'!R83</f>
        <v>15008279.371579161</v>
      </c>
      <c r="S83" s="53">
        <f>'Temp Relocation Housing Costs'!S83+'Temp Relocation Living Costs'!S83</f>
        <v>8498952.7229317818</v>
      </c>
      <c r="U83" s="68">
        <v>2102</v>
      </c>
      <c r="V83" s="55">
        <f t="shared" si="9"/>
        <v>0</v>
      </c>
      <c r="W83" s="56">
        <f t="shared" si="10"/>
        <v>1736634.8403667412</v>
      </c>
      <c r="X83" s="57">
        <f t="shared" si="11"/>
        <v>212762934.56323552</v>
      </c>
      <c r="Y83" s="58">
        <f t="shared" si="12"/>
        <v>214499569.40360227</v>
      </c>
      <c r="Z83" s="96">
        <f t="shared" si="13"/>
        <v>2827977.1813185243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360146.05363528326</v>
      </c>
      <c r="AK83" s="52">
        <f>'Temp Relocation Housing Costs'!AC83+'Temp Relocation Living Costs'!AC83</f>
        <v>405519.9970185975</v>
      </c>
      <c r="AL83" s="52">
        <f>'Temp Relocation Housing Costs'!AD83+'Temp Relocation Living Costs'!AD83</f>
        <v>276404.80869548529</v>
      </c>
      <c r="AM83" s="52">
        <f>'Temp Relocation Housing Costs'!AE83+'Temp Relocation Living Costs'!AE83</f>
        <v>275262.22445482528</v>
      </c>
      <c r="AN83" s="52">
        <f>'Temp Relocation Housing Costs'!AF83+'Temp Relocation Living Costs'!AF83</f>
        <v>222668.0720505155</v>
      </c>
      <c r="AO83" s="52">
        <f>'Temp Relocation Housing Costs'!AG83+'Temp Relocation Living Costs'!AG83</f>
        <v>88300.721418085712</v>
      </c>
      <c r="AP83" s="53">
        <f>'Temp Relocation Housing Costs'!AH83+'Temp Relocation Living Costs'!AH83</f>
        <v>34614589.051343188</v>
      </c>
      <c r="AQ83" s="53">
        <f>'Temp Relocation Housing Costs'!AI83+'Temp Relocation Living Costs'!AI83</f>
        <v>65342631.516862974</v>
      </c>
      <c r="AR83" s="53">
        <f>'Temp Relocation Housing Costs'!AJ83+'Temp Relocation Living Costs'!AJ83</f>
        <v>51650050.967264019</v>
      </c>
      <c r="AS83" s="53">
        <f>'Temp Relocation Housing Costs'!AK83+'Temp Relocation Living Costs'!AK83</f>
        <v>23300314.505435076</v>
      </c>
      <c r="AT83" s="53">
        <f>'Temp Relocation Housing Costs'!AL83+'Temp Relocation Living Costs'!AL83</f>
        <v>14701705.521379806</v>
      </c>
      <c r="AU83" s="53">
        <f>'Temp Relocation Housing Costs'!AM83+'Temp Relocation Living Costs'!AM83</f>
        <v>7773431.1983419079</v>
      </c>
      <c r="AW83" s="68">
        <v>2102</v>
      </c>
      <c r="AX83" s="55">
        <f t="shared" si="14"/>
        <v>0</v>
      </c>
      <c r="AY83" s="56">
        <f t="shared" si="15"/>
        <v>1628301.8772727926</v>
      </c>
      <c r="AZ83" s="57">
        <f t="shared" si="16"/>
        <v>197382722.76062697</v>
      </c>
      <c r="BA83" s="58">
        <f t="shared" si="17"/>
        <v>199011024.63789976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392404.34707968449</v>
      </c>
      <c r="I84" s="52">
        <f>'Temp Relocation Housing Costs'!I84+'Temp Relocation Living Costs'!I84</f>
        <v>450446.97032061109</v>
      </c>
      <c r="J84" s="52">
        <f>'Temp Relocation Housing Costs'!J84+'Temp Relocation Living Costs'!J84</f>
        <v>310285.88319220865</v>
      </c>
      <c r="K84" s="52">
        <f>'Temp Relocation Housing Costs'!K84+'Temp Relocation Living Costs'!K84</f>
        <v>279936.19552296132</v>
      </c>
      <c r="L84" s="52">
        <f>'Temp Relocation Housing Costs'!L84+'Temp Relocation Living Costs'!L84</f>
        <v>230576.27361945435</v>
      </c>
      <c r="M84" s="52">
        <f>'Temp Relocation Housing Costs'!M84+'Temp Relocation Living Costs'!M84</f>
        <v>97928.7898367858</v>
      </c>
      <c r="N84" s="53">
        <f>'Temp Relocation Housing Costs'!N84+'Temp Relocation Living Costs'!N84</f>
        <v>37697494.021570414</v>
      </c>
      <c r="O84" s="53">
        <f>'Temp Relocation Housing Costs'!O84+'Temp Relocation Living Costs'!O84</f>
        <v>72548120.769104511</v>
      </c>
      <c r="P84" s="53">
        <f>'Temp Relocation Housing Costs'!P84+'Temp Relocation Living Costs'!P84</f>
        <v>57954255.197099812</v>
      </c>
      <c r="Q84" s="53">
        <f>'Temp Relocation Housing Costs'!Q84+'Temp Relocation Living Costs'!Q84</f>
        <v>23684944.718094561</v>
      </c>
      <c r="R84" s="53">
        <f>'Temp Relocation Housing Costs'!R84+'Temp Relocation Living Costs'!R84</f>
        <v>15216772.169627491</v>
      </c>
      <c r="S84" s="53">
        <f>'Temp Relocation Housing Costs'!S84+'Temp Relocation Living Costs'!S84</f>
        <v>8617018.9175843149</v>
      </c>
      <c r="U84" s="68">
        <v>2103</v>
      </c>
      <c r="V84" s="55">
        <f t="shared" si="9"/>
        <v>0</v>
      </c>
      <c r="W84" s="56">
        <f t="shared" si="10"/>
        <v>1761578.4595717057</v>
      </c>
      <c r="X84" s="57">
        <f t="shared" si="11"/>
        <v>215718605.7930811</v>
      </c>
      <c r="Y84" s="58">
        <f t="shared" si="12"/>
        <v>217480184.25265282</v>
      </c>
      <c r="Z84" s="96">
        <f t="shared" si="13"/>
        <v>2716250.2974179932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365318.90046021057</v>
      </c>
      <c r="AK84" s="52">
        <f>'Temp Relocation Housing Costs'!AC84+'Temp Relocation Living Costs'!AC84</f>
        <v>411344.55849261145</v>
      </c>
      <c r="AL84" s="52">
        <f>'Temp Relocation Housing Costs'!AD84+'Temp Relocation Living Costs'!AD84</f>
        <v>280374.86396229395</v>
      </c>
      <c r="AM84" s="52">
        <f>'Temp Relocation Housing Costs'!AE84+'Temp Relocation Living Costs'!AE84</f>
        <v>279215.86856509937</v>
      </c>
      <c r="AN84" s="52">
        <f>'Temp Relocation Housing Costs'!AF84+'Temp Relocation Living Costs'!AF84</f>
        <v>225866.29626508831</v>
      </c>
      <c r="AO84" s="52">
        <f>'Temp Relocation Housing Costs'!AG84+'Temp Relocation Living Costs'!AG84</f>
        <v>89569.001611123458</v>
      </c>
      <c r="AP84" s="53">
        <f>'Temp Relocation Housing Costs'!AH84+'Temp Relocation Living Costs'!AH84</f>
        <v>35095449.804660045</v>
      </c>
      <c r="AQ84" s="53">
        <f>'Temp Relocation Housing Costs'!AI84+'Temp Relocation Living Costs'!AI84</f>
        <v>66250361.692954309</v>
      </c>
      <c r="AR84" s="53">
        <f>'Temp Relocation Housing Costs'!AJ84+'Temp Relocation Living Costs'!AJ84</f>
        <v>52367565.83881525</v>
      </c>
      <c r="AS84" s="53">
        <f>'Temp Relocation Housing Costs'!AK84+'Temp Relocation Living Costs'!AK84</f>
        <v>23623999.029581361</v>
      </c>
      <c r="AT84" s="53">
        <f>'Temp Relocation Housing Costs'!AL84+'Temp Relocation Living Costs'!AL84</f>
        <v>14905939.440828262</v>
      </c>
      <c r="AU84" s="53">
        <f>'Temp Relocation Housing Costs'!AM84+'Temp Relocation Living Costs'!AM84</f>
        <v>7881418.5552435657</v>
      </c>
      <c r="AW84" s="68">
        <v>2103</v>
      </c>
      <c r="AX84" s="55">
        <f t="shared" si="14"/>
        <v>0</v>
      </c>
      <c r="AY84" s="56">
        <f t="shared" si="15"/>
        <v>1651689.489356427</v>
      </c>
      <c r="AZ84" s="57">
        <f t="shared" si="16"/>
        <v>200124734.36208278</v>
      </c>
      <c r="BA84" s="58">
        <f t="shared" si="17"/>
        <v>201776423.85143921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398040.52595875249</v>
      </c>
      <c r="I85" s="52">
        <f>'Temp Relocation Housing Costs'!I85+'Temp Relocation Living Costs'!I85</f>
        <v>456916.82652672904</v>
      </c>
      <c r="J85" s="52">
        <f>'Temp Relocation Housing Costs'!J85+'Temp Relocation Living Costs'!J85</f>
        <v>314742.57882857416</v>
      </c>
      <c r="K85" s="52">
        <f>'Temp Relocation Housing Costs'!K85+'Temp Relocation Living Costs'!K85</f>
        <v>283956.97277590225</v>
      </c>
      <c r="L85" s="52">
        <f>'Temp Relocation Housing Costs'!L85+'Temp Relocation Living Costs'!L85</f>
        <v>233888.08484952786</v>
      </c>
      <c r="M85" s="52">
        <f>'Temp Relocation Housing Costs'!M85+'Temp Relocation Living Costs'!M85</f>
        <v>99335.359822664905</v>
      </c>
      <c r="N85" s="53">
        <f>'Temp Relocation Housing Costs'!N85+'Temp Relocation Living Costs'!N85</f>
        <v>38221182.034924611</v>
      </c>
      <c r="O85" s="53">
        <f>'Temp Relocation Housing Costs'!O85+'Temp Relocation Living Costs'!O85</f>
        <v>73555948.536552742</v>
      </c>
      <c r="P85" s="53">
        <f>'Temp Relocation Housing Costs'!P85+'Temp Relocation Living Costs'!P85</f>
        <v>58759347.141732164</v>
      </c>
      <c r="Q85" s="53">
        <f>'Temp Relocation Housing Costs'!Q85+'Temp Relocation Living Costs'!Q85</f>
        <v>24013972.468287345</v>
      </c>
      <c r="R85" s="53">
        <f>'Temp Relocation Housing Costs'!R85+'Temp Relocation Living Costs'!R85</f>
        <v>15428161.318800537</v>
      </c>
      <c r="S85" s="53">
        <f>'Temp Relocation Housing Costs'!S85+'Temp Relocation Living Costs'!S85</f>
        <v>8736725.2703568153</v>
      </c>
      <c r="U85" s="68">
        <v>2104</v>
      </c>
      <c r="V85" s="55">
        <f t="shared" si="9"/>
        <v>0</v>
      </c>
      <c r="W85" s="56">
        <f t="shared" si="10"/>
        <v>1786880.3487621506</v>
      </c>
      <c r="X85" s="57">
        <f t="shared" si="11"/>
        <v>218715336.7706542</v>
      </c>
      <c r="Y85" s="58">
        <f t="shared" si="12"/>
        <v>220502217.11941636</v>
      </c>
      <c r="Z85" s="96">
        <f t="shared" si="13"/>
        <v>2608937.4906441714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370566.04587595706</v>
      </c>
      <c r="AK85" s="52">
        <f>'Temp Relocation Housing Costs'!AC85+'Temp Relocation Living Costs'!AC85</f>
        <v>417252.77925991279</v>
      </c>
      <c r="AL85" s="52">
        <f>'Temp Relocation Housing Costs'!AD85+'Temp Relocation Living Costs'!AD85</f>
        <v>284401.94189414184</v>
      </c>
      <c r="AM85" s="52">
        <f>'Temp Relocation Housing Costs'!AE85+'Temp Relocation Living Costs'!AE85</f>
        <v>283226.29962382477</v>
      </c>
      <c r="AN85" s="52">
        <f>'Temp Relocation Housing Costs'!AF85+'Temp Relocation Living Costs'!AF85</f>
        <v>229110.45718730171</v>
      </c>
      <c r="AO85" s="52">
        <f>'Temp Relocation Housing Costs'!AG85+'Temp Relocation Living Costs'!AG85</f>
        <v>90855.498355761476</v>
      </c>
      <c r="AP85" s="53">
        <f>'Temp Relocation Housing Costs'!AH85+'Temp Relocation Living Costs'!AH85</f>
        <v>35582990.604466468</v>
      </c>
      <c r="AQ85" s="53">
        <f>'Temp Relocation Housing Costs'!AI85+'Temp Relocation Living Costs'!AI85</f>
        <v>67170701.922443524</v>
      </c>
      <c r="AR85" s="53">
        <f>'Temp Relocation Housing Costs'!AJ85+'Temp Relocation Living Costs'!AJ85</f>
        <v>53095048.320877127</v>
      </c>
      <c r="AS85" s="53">
        <f>'Temp Relocation Housing Costs'!AK85+'Temp Relocation Living Costs'!AK85</f>
        <v>23952180.131280169</v>
      </c>
      <c r="AT85" s="53">
        <f>'Temp Relocation Housing Costs'!AL85+'Temp Relocation Living Costs'!AL85</f>
        <v>15113010.547689598</v>
      </c>
      <c r="AU85" s="53">
        <f>'Temp Relocation Housing Costs'!AM85+'Temp Relocation Living Costs'!AM85</f>
        <v>7990906.0565413088</v>
      </c>
      <c r="AW85" s="68">
        <v>2104</v>
      </c>
      <c r="AX85" s="55">
        <f t="shared" si="14"/>
        <v>0</v>
      </c>
      <c r="AY85" s="56">
        <f t="shared" si="15"/>
        <v>1675413.0221968996</v>
      </c>
      <c r="AZ85" s="57">
        <f t="shared" si="16"/>
        <v>202904837.58329815</v>
      </c>
      <c r="BA85" s="58">
        <f t="shared" si="17"/>
        <v>204580250.60549504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403757.65835577517</v>
      </c>
      <c r="I86" s="52">
        <f>'Temp Relocation Housing Costs'!I86+'Temp Relocation Living Costs'!I86</f>
        <v>463479.61051810451</v>
      </c>
      <c r="J86" s="52">
        <f>'Temp Relocation Housing Costs'!J86+'Temp Relocation Living Costs'!J86</f>
        <v>319263.28683891834</v>
      </c>
      <c r="K86" s="52">
        <f>'Temp Relocation Housing Costs'!K86+'Temp Relocation Living Costs'!K86</f>
        <v>288035.50122349517</v>
      </c>
      <c r="L86" s="52">
        <f>'Temp Relocation Housing Costs'!L86+'Temp Relocation Living Costs'!L86</f>
        <v>237247.46425932547</v>
      </c>
      <c r="M86" s="52">
        <f>'Temp Relocation Housing Costs'!M86+'Temp Relocation Living Costs'!M86</f>
        <v>100762.13264295536</v>
      </c>
      <c r="N86" s="53">
        <f>'Temp Relocation Housing Costs'!N86+'Temp Relocation Living Costs'!N86</f>
        <v>38752145.044732809</v>
      </c>
      <c r="O86" s="53">
        <f>'Temp Relocation Housing Costs'!O86+'Temp Relocation Living Costs'!O86</f>
        <v>74577776.898338556</v>
      </c>
      <c r="P86" s="53">
        <f>'Temp Relocation Housing Costs'!P86+'Temp Relocation Living Costs'!P86</f>
        <v>59575623.304626077</v>
      </c>
      <c r="Q86" s="53">
        <f>'Temp Relocation Housing Costs'!Q86+'Temp Relocation Living Costs'!Q86</f>
        <v>24347571.023338884</v>
      </c>
      <c r="R86" s="53">
        <f>'Temp Relocation Housing Costs'!R86+'Temp Relocation Living Costs'!R86</f>
        <v>15642487.054779908</v>
      </c>
      <c r="S86" s="53">
        <f>'Temp Relocation Housing Costs'!S86+'Temp Relocation Living Costs'!S86</f>
        <v>8858094.5660833884</v>
      </c>
      <c r="U86" s="68">
        <v>2105</v>
      </c>
      <c r="V86" s="55">
        <f t="shared" si="9"/>
        <v>0</v>
      </c>
      <c r="W86" s="56">
        <f t="shared" si="10"/>
        <v>1812545.6538385742</v>
      </c>
      <c r="X86" s="57">
        <f t="shared" si="11"/>
        <v>221753697.89189965</v>
      </c>
      <c r="Y86" s="58">
        <f t="shared" si="12"/>
        <v>223566243.54573822</v>
      </c>
      <c r="Z86" s="96">
        <f t="shared" si="13"/>
        <v>2505864.3705910579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375888.55704742909</v>
      </c>
      <c r="AK86" s="52">
        <f>'Temp Relocation Housing Costs'!AC86+'Temp Relocation Living Costs'!AC86</f>
        <v>423245.86093497282</v>
      </c>
      <c r="AL86" s="52">
        <f>'Temp Relocation Housing Costs'!AD86+'Temp Relocation Living Costs'!AD86</f>
        <v>288486.86151850119</v>
      </c>
      <c r="AM86" s="52">
        <f>'Temp Relocation Housing Costs'!AE86+'Temp Relocation Living Costs'!AE86</f>
        <v>287294.3332728307</v>
      </c>
      <c r="AN86" s="52">
        <f>'Temp Relocation Housing Costs'!AF86+'Temp Relocation Living Costs'!AF86</f>
        <v>232401.21461489578</v>
      </c>
      <c r="AO86" s="52">
        <f>'Temp Relocation Housing Costs'!AG86+'Temp Relocation Living Costs'!AG86</f>
        <v>92160.473299823323</v>
      </c>
      <c r="AP86" s="53">
        <f>'Temp Relocation Housing Costs'!AH86+'Temp Relocation Living Costs'!AH86</f>
        <v>36077304.248980679</v>
      </c>
      <c r="AQ86" s="53">
        <f>'Temp Relocation Housing Costs'!AI86+'Temp Relocation Living Costs'!AI86</f>
        <v>68103827.382328063</v>
      </c>
      <c r="AR86" s="53">
        <f>'Temp Relocation Housing Costs'!AJ86+'Temp Relocation Living Costs'!AJ86</f>
        <v>53832636.882021166</v>
      </c>
      <c r="AS86" s="53">
        <f>'Temp Relocation Housing Costs'!AK86+'Temp Relocation Living Costs'!AK86</f>
        <v>24284920.27632203</v>
      </c>
      <c r="AT86" s="53">
        <f>'Temp Relocation Housing Costs'!AL86+'Temp Relocation Living Costs'!AL86</f>
        <v>15322958.255751897</v>
      </c>
      <c r="AU86" s="53">
        <f>'Temp Relocation Housing Costs'!AM86+'Temp Relocation Living Costs'!AM86</f>
        <v>8101914.5420193039</v>
      </c>
      <c r="AW86" s="68">
        <v>2105</v>
      </c>
      <c r="AX86" s="55">
        <f t="shared" si="14"/>
        <v>0</v>
      </c>
      <c r="AY86" s="56">
        <f t="shared" si="15"/>
        <v>1699477.3006884528</v>
      </c>
      <c r="AZ86" s="57">
        <f t="shared" si="16"/>
        <v>205723561.58742315</v>
      </c>
      <c r="BA86" s="58">
        <f t="shared" si="17"/>
        <v>207423038.88811159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409556.90702165361</v>
      </c>
      <c r="I87" s="52">
        <f>'Temp Relocation Housing Costs'!I87+'Temp Relocation Living Costs'!I87</f>
        <v>470136.65703433577</v>
      </c>
      <c r="J87" s="52">
        <f>'Temp Relocation Housing Costs'!J87+'Temp Relocation Living Costs'!J87</f>
        <v>323848.92664524267</v>
      </c>
      <c r="K87" s="52">
        <f>'Temp Relocation Housing Costs'!K87+'Temp Relocation Living Costs'!K87</f>
        <v>292172.61035722244</v>
      </c>
      <c r="L87" s="52">
        <f>'Temp Relocation Housing Costs'!L87+'Temp Relocation Living Costs'!L87</f>
        <v>240655.09507973347</v>
      </c>
      <c r="M87" s="52">
        <f>'Temp Relocation Housing Costs'!M87+'Temp Relocation Living Costs'!M87</f>
        <v>102209.39847484166</v>
      </c>
      <c r="N87" s="53">
        <f>'Temp Relocation Housing Costs'!N87+'Temp Relocation Living Costs'!N87</f>
        <v>39290484.114170104</v>
      </c>
      <c r="O87" s="53">
        <f>'Temp Relocation Housing Costs'!O87+'Temp Relocation Living Costs'!O87</f>
        <v>75613800.348648489</v>
      </c>
      <c r="P87" s="53">
        <f>'Temp Relocation Housing Costs'!P87+'Temp Relocation Living Costs'!P87</f>
        <v>60403239.055288084</v>
      </c>
      <c r="Q87" s="53">
        <f>'Temp Relocation Housing Costs'!Q87+'Temp Relocation Living Costs'!Q87</f>
        <v>24685803.880194489</v>
      </c>
      <c r="R87" s="53">
        <f>'Temp Relocation Housing Costs'!R87+'Temp Relocation Living Costs'!R87</f>
        <v>15859790.172195328</v>
      </c>
      <c r="S87" s="53">
        <f>'Temp Relocation Housing Costs'!S87+'Temp Relocation Living Costs'!S87</f>
        <v>8981149.9061216824</v>
      </c>
      <c r="U87" s="68">
        <v>2106</v>
      </c>
      <c r="V87" s="55">
        <f t="shared" si="9"/>
        <v>0</v>
      </c>
      <c r="W87" s="56">
        <f t="shared" si="10"/>
        <v>1838579.5946130296</v>
      </c>
      <c r="X87" s="57">
        <f t="shared" si="11"/>
        <v>224834267.47661814</v>
      </c>
      <c r="Y87" s="58">
        <f t="shared" si="12"/>
        <v>226672847.07123116</v>
      </c>
      <c r="Z87" s="96">
        <f t="shared" si="13"/>
        <v>2406863.4366380642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381287.51646742714</v>
      </c>
      <c r="AK87" s="52">
        <f>'Temp Relocation Housing Costs'!AC87+'Temp Relocation Living Costs'!AC87</f>
        <v>429325.02239128109</v>
      </c>
      <c r="AL87" s="52">
        <f>'Temp Relocation Housing Costs'!AD87+'Temp Relocation Living Costs'!AD87</f>
        <v>292630.453626692</v>
      </c>
      <c r="AM87" s="52">
        <f>'Temp Relocation Housing Costs'!AE87+'Temp Relocation Living Costs'!AE87</f>
        <v>291420.79686916654</v>
      </c>
      <c r="AN87" s="52">
        <f>'Temp Relocation Housing Costs'!AF87+'Temp Relocation Living Costs'!AF87</f>
        <v>235739.23782241196</v>
      </c>
      <c r="AO87" s="52">
        <f>'Temp Relocation Housing Costs'!AG87+'Temp Relocation Living Costs'!AG87</f>
        <v>93484.191849230439</v>
      </c>
      <c r="AP87" s="53">
        <f>'Temp Relocation Housing Costs'!AH87+'Temp Relocation Living Costs'!AH87</f>
        <v>36578484.825559936</v>
      </c>
      <c r="AQ87" s="53">
        <f>'Temp Relocation Housing Costs'!AI87+'Temp Relocation Living Costs'!AI87</f>
        <v>69049915.683138236</v>
      </c>
      <c r="AR87" s="53">
        <f>'Temp Relocation Housing Costs'!AJ87+'Temp Relocation Living Costs'!AJ87</f>
        <v>54580471.914403774</v>
      </c>
      <c r="AS87" s="53">
        <f>'Temp Relocation Housing Costs'!AK87+'Temp Relocation Living Costs'!AK87</f>
        <v>24622282.798263021</v>
      </c>
      <c r="AT87" s="53">
        <f>'Temp Relocation Housing Costs'!AL87+'Temp Relocation Living Costs'!AL87</f>
        <v>15535822.526333718</v>
      </c>
      <c r="AU87" s="53">
        <f>'Temp Relocation Housing Costs'!AM87+'Temp Relocation Living Costs'!AM87</f>
        <v>8214465.1409648973</v>
      </c>
      <c r="AW87" s="68">
        <v>2106</v>
      </c>
      <c r="AX87" s="55">
        <f t="shared" si="14"/>
        <v>0</v>
      </c>
      <c r="AY87" s="56">
        <f t="shared" si="15"/>
        <v>1723887.2190262093</v>
      </c>
      <c r="AZ87" s="57">
        <f t="shared" si="16"/>
        <v>208581442.88866356</v>
      </c>
      <c r="BA87" s="58">
        <f t="shared" si="17"/>
        <v>210305330.10768977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415439.4514081027</v>
      </c>
      <c r="I88" s="52">
        <f>'Temp Relocation Housing Costs'!I88+'Temp Relocation Living Costs'!I88</f>
        <v>476889.31998614164</v>
      </c>
      <c r="J88" s="52">
        <f>'Temp Relocation Housing Costs'!J88+'Temp Relocation Living Costs'!J88</f>
        <v>328500.43087538338</v>
      </c>
      <c r="K88" s="52">
        <f>'Temp Relocation Housing Costs'!K88+'Temp Relocation Living Costs'!K88</f>
        <v>296369.14158271143</v>
      </c>
      <c r="L88" s="52">
        <f>'Temp Relocation Housing Costs'!L88+'Temp Relocation Living Costs'!L88</f>
        <v>244111.67035501465</v>
      </c>
      <c r="M88" s="52">
        <f>'Temp Relocation Housing Costs'!M88+'Temp Relocation Living Costs'!M88</f>
        <v>103677.45166337871</v>
      </c>
      <c r="N88" s="53">
        <f>'Temp Relocation Housing Costs'!N88+'Temp Relocation Living Costs'!N88</f>
        <v>39836301.710366338</v>
      </c>
      <c r="O88" s="53">
        <f>'Temp Relocation Housing Costs'!O88+'Temp Relocation Living Costs'!O88</f>
        <v>76664216.083553478</v>
      </c>
      <c r="P88" s="53">
        <f>'Temp Relocation Housing Costs'!P88+'Temp Relocation Living Costs'!P88</f>
        <v>61242351.921594888</v>
      </c>
      <c r="Q88" s="53">
        <f>'Temp Relocation Housing Costs'!Q88+'Temp Relocation Living Costs'!Q88</f>
        <v>25028735.417889636</v>
      </c>
      <c r="R88" s="53">
        <f>'Temp Relocation Housing Costs'!R88+'Temp Relocation Living Costs'!R88</f>
        <v>16080112.032389514</v>
      </c>
      <c r="S88" s="53">
        <f>'Temp Relocation Housing Costs'!S88+'Temp Relocation Living Costs'!S88</f>
        <v>9105914.7127499953</v>
      </c>
      <c r="U88" s="68">
        <v>2107</v>
      </c>
      <c r="V88" s="55">
        <f t="shared" si="9"/>
        <v>0</v>
      </c>
      <c r="W88" s="56">
        <f t="shared" si="10"/>
        <v>1864987.4658707324</v>
      </c>
      <c r="X88" s="57">
        <f t="shared" si="11"/>
        <v>227957631.87854385</v>
      </c>
      <c r="Y88" s="58">
        <f t="shared" si="12"/>
        <v>229822619.34441459</v>
      </c>
      <c r="Z88" s="96">
        <f t="shared" si="13"/>
        <v>2311773.8057493251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386764.02217680344</v>
      </c>
      <c r="AK88" s="52">
        <f>'Temp Relocation Housing Costs'!AC88+'Temp Relocation Living Costs'!AC88</f>
        <v>435491.50000924116</v>
      </c>
      <c r="AL88" s="52">
        <f>'Temp Relocation Housing Costs'!AD88+'Temp Relocation Living Costs'!AD88</f>
        <v>296833.56094285008</v>
      </c>
      <c r="AM88" s="52">
        <f>'Temp Relocation Housing Costs'!AE88+'Temp Relocation Living Costs'!AE88</f>
        <v>295606.52965336933</v>
      </c>
      <c r="AN88" s="52">
        <f>'Temp Relocation Housing Costs'!AF88+'Temp Relocation Living Costs'!AF88</f>
        <v>239125.20569731027</v>
      </c>
      <c r="AO88" s="52">
        <f>'Temp Relocation Housing Costs'!AG88+'Temp Relocation Living Costs'!AG88</f>
        <v>94826.92322198044</v>
      </c>
      <c r="AP88" s="53">
        <f>'Temp Relocation Housing Costs'!AH88+'Temp Relocation Living Costs'!AH88</f>
        <v>37086627.728609242</v>
      </c>
      <c r="AQ88" s="53">
        <f>'Temp Relocation Housing Costs'!AI88+'Temp Relocation Living Costs'!AI88</f>
        <v>70009146.902743638</v>
      </c>
      <c r="AR88" s="53">
        <f>'Temp Relocation Housing Costs'!AJ88+'Temp Relocation Living Costs'!AJ88</f>
        <v>55338695.760488428</v>
      </c>
      <c r="AS88" s="53">
        <f>'Temp Relocation Housing Costs'!AK88+'Temp Relocation Living Costs'!AK88</f>
        <v>24964331.910479598</v>
      </c>
      <c r="AT88" s="53">
        <f>'Temp Relocation Housing Costs'!AL88+'Temp Relocation Living Costs'!AL88</f>
        <v>15751643.875890372</v>
      </c>
      <c r="AU88" s="53">
        <f>'Temp Relocation Housing Costs'!AM88+'Temp Relocation Living Costs'!AM88</f>
        <v>8328579.2761903796</v>
      </c>
      <c r="AW88" s="68">
        <v>2107</v>
      </c>
      <c r="AX88" s="55">
        <f t="shared" si="14"/>
        <v>0</v>
      </c>
      <c r="AY88" s="56">
        <f t="shared" si="15"/>
        <v>1748647.7417015547</v>
      </c>
      <c r="AZ88" s="57">
        <f t="shared" si="16"/>
        <v>211479025.45440164</v>
      </c>
      <c r="BA88" s="58">
        <f t="shared" si="17"/>
        <v>213227673.19610319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421406.48790752876</v>
      </c>
      <c r="I89" s="52">
        <f>'Temp Relocation Housing Costs'!I89+'Temp Relocation Living Costs'!I89</f>
        <v>483738.97273072036</v>
      </c>
      <c r="J89" s="52">
        <f>'Temp Relocation Housing Costs'!J89+'Temp Relocation Living Costs'!J89</f>
        <v>333218.7455526889</v>
      </c>
      <c r="K89" s="52">
        <f>'Temp Relocation Housing Costs'!K89+'Temp Relocation Living Costs'!K89</f>
        <v>300625.94839086017</v>
      </c>
      <c r="L89" s="52">
        <f>'Temp Relocation Housing Costs'!L89+'Temp Relocation Living Costs'!L89</f>
        <v>247617.89308375912</v>
      </c>
      <c r="M89" s="52">
        <f>'Temp Relocation Housing Costs'!M89+'Temp Relocation Living Costs'!M89</f>
        <v>105166.59078135609</v>
      </c>
      <c r="N89" s="53">
        <f>'Temp Relocation Housing Costs'!N89+'Temp Relocation Living Costs'!N89</f>
        <v>40389701.72390949</v>
      </c>
      <c r="O89" s="53">
        <f>'Temp Relocation Housing Costs'!O89+'Temp Relocation Living Costs'!O89</f>
        <v>77729224.038543329</v>
      </c>
      <c r="P89" s="53">
        <f>'Temp Relocation Housing Costs'!P89+'Temp Relocation Living Costs'!P89</f>
        <v>62093121.619777143</v>
      </c>
      <c r="Q89" s="53">
        <f>'Temp Relocation Housing Costs'!Q89+'Temp Relocation Living Costs'!Q89</f>
        <v>25376430.909803841</v>
      </c>
      <c r="R89" s="53">
        <f>'Temp Relocation Housing Costs'!R89+'Temp Relocation Living Costs'!R89</f>
        <v>16303494.571290819</v>
      </c>
      <c r="S89" s="53">
        <f>'Temp Relocation Housing Costs'!S89+'Temp Relocation Living Costs'!S89</f>
        <v>9232412.7336254492</v>
      </c>
      <c r="U89" s="68">
        <v>2108</v>
      </c>
      <c r="V89" s="55">
        <f t="shared" si="9"/>
        <v>0</v>
      </c>
      <c r="W89" s="56">
        <f t="shared" si="10"/>
        <v>1891774.6384469131</v>
      </c>
      <c r="X89" s="57">
        <f t="shared" si="11"/>
        <v>231124385.59695005</v>
      </c>
      <c r="Y89" s="58">
        <f t="shared" si="12"/>
        <v>233016160.23539698</v>
      </c>
      <c r="Z89" s="96">
        <f t="shared" si="13"/>
        <v>2220440.9510270688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392319.18798778154</v>
      </c>
      <c r="AK89" s="52">
        <f>'Temp Relocation Housing Costs'!AC89+'Temp Relocation Living Costs'!AC89</f>
        <v>441746.54792762548</v>
      </c>
      <c r="AL89" s="52">
        <f>'Temp Relocation Housing Costs'!AD89+'Temp Relocation Living Costs'!AD89</f>
        <v>301097.03829531913</v>
      </c>
      <c r="AM89" s="52">
        <f>'Temp Relocation Housing Costs'!AE89+'Temp Relocation Living Costs'!AE89</f>
        <v>299852.38292014919</v>
      </c>
      <c r="AN89" s="52">
        <f>'Temp Relocation Housing Costs'!AF89+'Temp Relocation Living Costs'!AF89</f>
        <v>242559.80687804148</v>
      </c>
      <c r="AO89" s="52">
        <f>'Temp Relocation Housing Costs'!AG89+'Temp Relocation Living Costs'!AG89</f>
        <v>96188.940502900587</v>
      </c>
      <c r="AP89" s="53">
        <f>'Temp Relocation Housing Costs'!AH89+'Temp Relocation Living Costs'!AH89</f>
        <v>37601829.67773851</v>
      </c>
      <c r="AQ89" s="53">
        <f>'Temp Relocation Housing Costs'!AI89+'Temp Relocation Living Costs'!AI89</f>
        <v>70981703.620628983</v>
      </c>
      <c r="AR89" s="53">
        <f>'Temp Relocation Housing Costs'!AJ89+'Temp Relocation Living Costs'!AJ89</f>
        <v>56107452.740139157</v>
      </c>
      <c r="AS89" s="53">
        <f>'Temp Relocation Housing Costs'!AK89+'Temp Relocation Living Costs'!AK89</f>
        <v>25311132.718390949</v>
      </c>
      <c r="AT89" s="53">
        <f>'Temp Relocation Housing Costs'!AL89+'Temp Relocation Living Costs'!AL89</f>
        <v>15970463.383725774</v>
      </c>
      <c r="AU89" s="53">
        <f>'Temp Relocation Housing Costs'!AM89+'Temp Relocation Living Costs'!AM89</f>
        <v>8444278.668110583</v>
      </c>
      <c r="AW89" s="68">
        <v>2108</v>
      </c>
      <c r="AX89" s="55">
        <f t="shared" si="14"/>
        <v>0</v>
      </c>
      <c r="AY89" s="56">
        <f t="shared" si="15"/>
        <v>1773763.9045118175</v>
      </c>
      <c r="AZ89" s="57">
        <f t="shared" si="16"/>
        <v>214416860.80873394</v>
      </c>
      <c r="BA89" s="58">
        <f t="shared" si="17"/>
        <v>216190624.71324575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427459.23009635159</v>
      </c>
      <c r="I90" s="52">
        <f>'Temp Relocation Housing Costs'!I90+'Temp Relocation Living Costs'!I90</f>
        <v>490687.00835106289</v>
      </c>
      <c r="J90" s="52">
        <f>'Temp Relocation Housing Costs'!J90+'Temp Relocation Living Costs'!J90</f>
        <v>338004.83028842241</v>
      </c>
      <c r="K90" s="52">
        <f>'Temp Relocation Housing Costs'!K90+'Temp Relocation Living Costs'!K90</f>
        <v>304943.89653142006</v>
      </c>
      <c r="L90" s="52">
        <f>'Temp Relocation Housing Costs'!L90+'Temp Relocation Living Costs'!L90</f>
        <v>251174.47636186075</v>
      </c>
      <c r="M90" s="52">
        <f>'Temp Relocation Housing Costs'!M90+'Temp Relocation Living Costs'!M90</f>
        <v>106677.11869002142</v>
      </c>
      <c r="N90" s="53">
        <f>'Temp Relocation Housing Costs'!N90+'Temp Relocation Living Costs'!N90</f>
        <v>40950789.488620348</v>
      </c>
      <c r="O90" s="53">
        <f>'Temp Relocation Housing Costs'!O90+'Temp Relocation Living Costs'!O90</f>
        <v>78809026.926581889</v>
      </c>
      <c r="P90" s="53">
        <f>'Temp Relocation Housing Costs'!P90+'Temp Relocation Living Costs'!P90</f>
        <v>62955710.084819846</v>
      </c>
      <c r="Q90" s="53">
        <f>'Temp Relocation Housing Costs'!Q90+'Temp Relocation Living Costs'!Q90</f>
        <v>25728956.536084771</v>
      </c>
      <c r="R90" s="53">
        <f>'Temp Relocation Housing Costs'!R90+'Temp Relocation Living Costs'!R90</f>
        <v>16529980.307395322</v>
      </c>
      <c r="S90" s="53">
        <f>'Temp Relocation Housing Costs'!S90+'Temp Relocation Living Costs'!S90</f>
        <v>9360668.0463041086</v>
      </c>
      <c r="U90" s="68">
        <v>2109</v>
      </c>
      <c r="V90" s="55">
        <f t="shared" si="9"/>
        <v>0</v>
      </c>
      <c r="W90" s="56">
        <f t="shared" si="10"/>
        <v>1918946.5603191392</v>
      </c>
      <c r="X90" s="57">
        <f t="shared" si="11"/>
        <v>234335131.38980627</v>
      </c>
      <c r="Y90" s="58">
        <f t="shared" si="12"/>
        <v>236254077.9501254</v>
      </c>
      <c r="Z90" s="96">
        <f t="shared" si="13"/>
        <v>2132716.4505942147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397954.14371048368</v>
      </c>
      <c r="AK90" s="52">
        <f>'Temp Relocation Housing Costs'!AC90+'Temp Relocation Living Costs'!AC90</f>
        <v>448091.43829864188</v>
      </c>
      <c r="AL90" s="52">
        <f>'Temp Relocation Housing Costs'!AD90+'Temp Relocation Living Costs'!AD90</f>
        <v>305421.75279050635</v>
      </c>
      <c r="AM90" s="52">
        <f>'Temp Relocation Housing Costs'!AE90+'Temp Relocation Living Costs'!AE90</f>
        <v>304159.22019152512</v>
      </c>
      <c r="AN90" s="52">
        <f>'Temp Relocation Housing Costs'!AF90+'Temp Relocation Living Costs'!AF90</f>
        <v>246043.73989410265</v>
      </c>
      <c r="AO90" s="52">
        <f>'Temp Relocation Housing Costs'!AG90+'Temp Relocation Living Costs'!AG90</f>
        <v>97570.520699187982</v>
      </c>
      <c r="AP90" s="53">
        <f>'Temp Relocation Housing Costs'!AH90+'Temp Relocation Living Costs'!AH90</f>
        <v>38124188.736172244</v>
      </c>
      <c r="AQ90" s="53">
        <f>'Temp Relocation Housing Costs'!AI90+'Temp Relocation Living Costs'!AI90</f>
        <v>71967770.952646181</v>
      </c>
      <c r="AR90" s="53">
        <f>'Temp Relocation Housing Costs'!AJ90+'Temp Relocation Living Costs'!AJ90</f>
        <v>56886889.178090081</v>
      </c>
      <c r="AS90" s="53">
        <f>'Temp Relocation Housing Costs'!AK90+'Temp Relocation Living Costs'!AK90</f>
        <v>25662751.231851146</v>
      </c>
      <c r="AT90" s="53">
        <f>'Temp Relocation Housing Costs'!AL90+'Temp Relocation Living Costs'!AL90</f>
        <v>16192322.699811449</v>
      </c>
      <c r="AU90" s="53">
        <f>'Temp Relocation Housing Costs'!AM90+'Temp Relocation Living Costs'!AM90</f>
        <v>8561585.3388771284</v>
      </c>
      <c r="AW90" s="68">
        <v>2109</v>
      </c>
      <c r="AX90" s="55">
        <f t="shared" si="14"/>
        <v>0</v>
      </c>
      <c r="AY90" s="56">
        <f t="shared" si="15"/>
        <v>1799240.8155844475</v>
      </c>
      <c r="AZ90" s="57">
        <f t="shared" si="16"/>
        <v>217395508.13744825</v>
      </c>
      <c r="BA90" s="58">
        <f t="shared" si="17"/>
        <v>219194748.9530327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422162.99429061299</v>
      </c>
      <c r="I91" s="52">
        <f>'Temp Relocation Housing Costs'!I91+'Temp Relocation Living Costs'!I91</f>
        <v>484607.37801426143</v>
      </c>
      <c r="J91" s="52">
        <f>'Temp Relocation Housing Costs'!J91+'Temp Relocation Living Costs'!J91</f>
        <v>333816.93783308211</v>
      </c>
      <c r="K91" s="52">
        <f>'Temp Relocation Housing Costs'!K91+'Temp Relocation Living Costs'!K91</f>
        <v>301165.63027854939</v>
      </c>
      <c r="L91" s="52">
        <f>'Temp Relocation Housing Costs'!L91+'Temp Relocation Living Costs'!L91</f>
        <v>248062.4152305678</v>
      </c>
      <c r="M91" s="52">
        <f>'Temp Relocation Housing Costs'!M91+'Temp Relocation Living Costs'!M91</f>
        <v>105355.38521024192</v>
      </c>
      <c r="N91" s="53">
        <f>'Temp Relocation Housing Costs'!N91+'Temp Relocation Living Costs'!N91</f>
        <v>40424615.022411093</v>
      </c>
      <c r="O91" s="53">
        <f>'Temp Relocation Housing Costs'!O91+'Temp Relocation Living Costs'!O91</f>
        <v>77796414.027211845</v>
      </c>
      <c r="P91" s="53">
        <f>'Temp Relocation Housing Costs'!P91+'Temp Relocation Living Costs'!P91</f>
        <v>62146795.591048986</v>
      </c>
      <c r="Q91" s="53">
        <f>'Temp Relocation Housing Costs'!Q91+'Temp Relocation Living Costs'!Q91</f>
        <v>25398366.573337965</v>
      </c>
      <c r="R91" s="53">
        <f>'Temp Relocation Housing Costs'!R91+'Temp Relocation Living Costs'!R91</f>
        <v>16317587.489740124</v>
      </c>
      <c r="S91" s="53">
        <f>'Temp Relocation Housing Costs'!S91+'Temp Relocation Living Costs'!S91</f>
        <v>9240393.3318448234</v>
      </c>
      <c r="U91" s="68">
        <v>2110</v>
      </c>
      <c r="V91" s="55">
        <f t="shared" si="9"/>
        <v>0</v>
      </c>
      <c r="W91" s="56">
        <f t="shared" si="10"/>
        <v>1895170.7408573157</v>
      </c>
      <c r="X91" s="57">
        <f t="shared" si="11"/>
        <v>231324172.03559485</v>
      </c>
      <c r="Y91" s="58">
        <f t="shared" si="12"/>
        <v>233219342.77645215</v>
      </c>
      <c r="Z91" s="96">
        <f t="shared" si="13"/>
        <v>1994430.8852803614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393023.47702564823</v>
      </c>
      <c r="AK91" s="52">
        <f>'Temp Relocation Housing Costs'!AC91+'Temp Relocation Living Costs'!AC91</f>
        <v>442539.56866366597</v>
      </c>
      <c r="AL91" s="52">
        <f>'Temp Relocation Housing Costs'!AD91+'Temp Relocation Living Costs'!AD91</f>
        <v>301637.56588076084</v>
      </c>
      <c r="AM91" s="52">
        <f>'Temp Relocation Housing Costs'!AE91+'Temp Relocation Living Costs'!AE91</f>
        <v>300390.67610777536</v>
      </c>
      <c r="AN91" s="52">
        <f>'Temp Relocation Housing Costs'!AF91+'Temp Relocation Living Costs'!AF91</f>
        <v>242995.24877902895</v>
      </c>
      <c r="AO91" s="52">
        <f>'Temp Relocation Housing Costs'!AG91+'Temp Relocation Living Costs'!AG91</f>
        <v>96361.618308204139</v>
      </c>
      <c r="AP91" s="53">
        <f>'Temp Relocation Housing Costs'!AH91+'Temp Relocation Living Costs'!AH91</f>
        <v>37634333.109249823</v>
      </c>
      <c r="AQ91" s="53">
        <f>'Temp Relocation Housing Costs'!AI91+'Temp Relocation Living Costs'!AI91</f>
        <v>71043060.97908631</v>
      </c>
      <c r="AR91" s="53">
        <f>'Temp Relocation Housing Costs'!AJ91+'Temp Relocation Living Costs'!AJ91</f>
        <v>56155952.63397523</v>
      </c>
      <c r="AS91" s="53">
        <f>'Temp Relocation Housing Costs'!AK91+'Temp Relocation Living Costs'!AK91</f>
        <v>25333011.93745653</v>
      </c>
      <c r="AT91" s="53">
        <f>'Temp Relocation Housing Costs'!AL91+'Temp Relocation Living Costs'!AL91</f>
        <v>15984268.426385816</v>
      </c>
      <c r="AU91" s="53">
        <f>'Temp Relocation Housing Costs'!AM91+'Temp Relocation Living Costs'!AM91</f>
        <v>8451577.9946514331</v>
      </c>
      <c r="AW91" s="68">
        <v>2110</v>
      </c>
      <c r="AX91" s="55">
        <f t="shared" si="14"/>
        <v>0</v>
      </c>
      <c r="AY91" s="56">
        <f t="shared" si="15"/>
        <v>1776948.1547650835</v>
      </c>
      <c r="AZ91" s="57">
        <f t="shared" si="16"/>
        <v>214602205.08080515</v>
      </c>
      <c r="BA91" s="58">
        <f t="shared" si="17"/>
        <v>216379153.23557022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428226.60232567292</v>
      </c>
      <c r="I92" s="52">
        <f>'Temp Relocation Housing Costs'!I92+'Temp Relocation Living Costs'!I92</f>
        <v>491567.88670620468</v>
      </c>
      <c r="J92" s="52">
        <f>'Temp Relocation Housing Costs'!J92+'Temp Relocation Living Costs'!J92</f>
        <v>338611.61451923987</v>
      </c>
      <c r="K92" s="52">
        <f>'Temp Relocation Housing Costs'!K92+'Temp Relocation Living Costs'!K92</f>
        <v>305491.32997354399</v>
      </c>
      <c r="L92" s="52">
        <f>'Temp Relocation Housing Costs'!L92+'Temp Relocation Living Costs'!L92</f>
        <v>251625.38326549932</v>
      </c>
      <c r="M92" s="52">
        <f>'Temp Relocation Housing Costs'!M92+'Temp Relocation Living Costs'!M92</f>
        <v>106868.62480948991</v>
      </c>
      <c r="N92" s="53">
        <f>'Temp Relocation Housing Costs'!N92+'Temp Relocation Living Costs'!N92</f>
        <v>40986187.797502771</v>
      </c>
      <c r="O92" s="53">
        <f>'Temp Relocation Housing Costs'!O92+'Temp Relocation Living Costs'!O92</f>
        <v>78877150.308638945</v>
      </c>
      <c r="P92" s="53">
        <f>'Temp Relocation Housing Costs'!P92+'Temp Relocation Living Costs'!P92</f>
        <v>63010129.686964855</v>
      </c>
      <c r="Q92" s="53">
        <f>'Temp Relocation Housing Costs'!Q92+'Temp Relocation Living Costs'!Q92</f>
        <v>25751196.926613506</v>
      </c>
      <c r="R92" s="53">
        <f>'Temp Relocation Housing Costs'!R92+'Temp Relocation Living Costs'!R92</f>
        <v>16544269.002584077</v>
      </c>
      <c r="S92" s="53">
        <f>'Temp Relocation Housing Costs'!S92+'Temp Relocation Living Costs'!S92</f>
        <v>9368759.5098140128</v>
      </c>
      <c r="U92" s="68">
        <v>2111</v>
      </c>
      <c r="V92" s="55">
        <f t="shared" si="9"/>
        <v>0</v>
      </c>
      <c r="W92" s="56">
        <f t="shared" si="10"/>
        <v>1922391.4415996505</v>
      </c>
      <c r="X92" s="57">
        <f t="shared" si="11"/>
        <v>234537693.23211816</v>
      </c>
      <c r="Y92" s="58">
        <f t="shared" si="12"/>
        <v>236460084.6737178</v>
      </c>
      <c r="Z92" s="96">
        <f t="shared" si="13"/>
        <v>1915635.5279123455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398668.54858684586</v>
      </c>
      <c r="AK92" s="52">
        <f>'Temp Relocation Housing Costs'!AC92+'Temp Relocation Living Costs'!AC92</f>
        <v>448895.84934357257</v>
      </c>
      <c r="AL92" s="52">
        <f>'Temp Relocation Housing Costs'!AD92+'Temp Relocation Living Costs'!AD92</f>
        <v>305970.04407730169</v>
      </c>
      <c r="AM92" s="52">
        <f>'Temp Relocation Housing Costs'!AE92+'Temp Relocation Living Costs'!AE92</f>
        <v>304705.24498742074</v>
      </c>
      <c r="AN92" s="52">
        <f>'Temp Relocation Housing Costs'!AF92+'Temp Relocation Living Costs'!AF92</f>
        <v>246485.43613060817</v>
      </c>
      <c r="AO92" s="52">
        <f>'Temp Relocation Housing Costs'!AG92+'Temp Relocation Living Costs'!AG92</f>
        <v>97745.678708919368</v>
      </c>
      <c r="AP92" s="53">
        <f>'Temp Relocation Housing Costs'!AH92+'Temp Relocation Living Costs'!AH92</f>
        <v>38157143.700548455</v>
      </c>
      <c r="AQ92" s="53">
        <f>'Temp Relocation Housing Costs'!AI92+'Temp Relocation Living Costs'!AI92</f>
        <v>72029980.678455472</v>
      </c>
      <c r="AR92" s="53">
        <f>'Temp Relocation Housing Costs'!AJ92+'Temp Relocation Living Costs'!AJ92</f>
        <v>56936062.825280577</v>
      </c>
      <c r="AS92" s="53">
        <f>'Temp Relocation Housing Costs'!AK92+'Temp Relocation Living Costs'!AK92</f>
        <v>25684934.393793121</v>
      </c>
      <c r="AT92" s="53">
        <f>'Temp Relocation Housing Costs'!AL92+'Temp Relocation Living Costs'!AL92</f>
        <v>16206319.520083042</v>
      </c>
      <c r="AU92" s="53">
        <f>'Temp Relocation Housing Costs'!AM92+'Temp Relocation Living Costs'!AM92</f>
        <v>8568986.0665830746</v>
      </c>
      <c r="AW92" s="68">
        <v>2111</v>
      </c>
      <c r="AX92" s="55">
        <f t="shared" si="14"/>
        <v>0</v>
      </c>
      <c r="AY92" s="56">
        <f t="shared" si="15"/>
        <v>1802470.8018346683</v>
      </c>
      <c r="AZ92" s="57">
        <f t="shared" si="16"/>
        <v>217583427.1847437</v>
      </c>
      <c r="BA92" s="58">
        <f t="shared" si="17"/>
        <v>219385897.98657838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434377.30312561308</v>
      </c>
      <c r="I93" s="52">
        <f>'Temp Relocation Housing Costs'!I93+'Temp Relocation Living Costs'!I93</f>
        <v>498628.37051913998</v>
      </c>
      <c r="J93" s="52">
        <f>'Temp Relocation Housing Costs'!J93+'Temp Relocation Living Costs'!J93</f>
        <v>343475.15806600114</v>
      </c>
      <c r="K93" s="52">
        <f>'Temp Relocation Housing Costs'!K93+'Temp Relocation Living Costs'!K93</f>
        <v>309879.16052269336</v>
      </c>
      <c r="L93" s="52">
        <f>'Temp Relocation Housing Costs'!L93+'Temp Relocation Living Costs'!L93</f>
        <v>255239.52689350146</v>
      </c>
      <c r="M93" s="52">
        <f>'Temp Relocation Housing Costs'!M93+'Temp Relocation Living Costs'!M93</f>
        <v>108403.59935925955</v>
      </c>
      <c r="N93" s="53">
        <f>'Temp Relocation Housing Costs'!N93+'Temp Relocation Living Costs'!N93</f>
        <v>41555561.858557202</v>
      </c>
      <c r="O93" s="53">
        <f>'Temp Relocation Housing Costs'!O93+'Temp Relocation Living Costs'!O93</f>
        <v>79972900.018700227</v>
      </c>
      <c r="P93" s="53">
        <f>'Temp Relocation Housing Costs'!P93+'Temp Relocation Living Costs'!P93</f>
        <v>63885457.092496797</v>
      </c>
      <c r="Q93" s="53">
        <f>'Temp Relocation Housing Costs'!Q93+'Temp Relocation Living Costs'!Q93</f>
        <v>26108928.746990602</v>
      </c>
      <c r="R93" s="53">
        <f>'Temp Relocation Housing Costs'!R93+'Temp Relocation Living Costs'!R93</f>
        <v>16774099.541489486</v>
      </c>
      <c r="S93" s="53">
        <f>'Temp Relocation Housing Costs'!S93+'Temp Relocation Living Costs'!S93</f>
        <v>9498908.9317485411</v>
      </c>
      <c r="U93" s="68">
        <v>2112</v>
      </c>
      <c r="V93" s="55">
        <f t="shared" si="9"/>
        <v>0</v>
      </c>
      <c r="W93" s="56">
        <f t="shared" si="10"/>
        <v>1950003.1184862084</v>
      </c>
      <c r="X93" s="57">
        <f t="shared" si="11"/>
        <v>237795856.18998283</v>
      </c>
      <c r="Y93" s="58">
        <f t="shared" si="12"/>
        <v>239745859.30846903</v>
      </c>
      <c r="Z93" s="96">
        <f t="shared" si="13"/>
        <v>1839953.1963105926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404394.70139329665</v>
      </c>
      <c r="AK93" s="52">
        <f>'Temp Relocation Housing Costs'!AC93+'Temp Relocation Living Costs'!AC93</f>
        <v>455343.42650167609</v>
      </c>
      <c r="AL93" s="52">
        <f>'Temp Relocation Housing Costs'!AD93+'Temp Relocation Living Costs'!AD93</f>
        <v>310364.75048891496</v>
      </c>
      <c r="AM93" s="52">
        <f>'Temp Relocation Housing Costs'!AE93+'Temp Relocation Living Costs'!AE93</f>
        <v>309081.78484718583</v>
      </c>
      <c r="AN93" s="52">
        <f>'Temp Relocation Housing Costs'!AF93+'Temp Relocation Living Costs'!AF93</f>
        <v>250025.75371234762</v>
      </c>
      <c r="AO93" s="52">
        <f>'Temp Relocation Housing Costs'!AG93+'Temp Relocation Living Costs'!AG93</f>
        <v>99149.618634558108</v>
      </c>
      <c r="AP93" s="53">
        <f>'Temp Relocation Housing Costs'!AH93+'Temp Relocation Living Costs'!AH93</f>
        <v>38687217.099283591</v>
      </c>
      <c r="AQ93" s="53">
        <f>'Temp Relocation Housing Costs'!AI93+'Temp Relocation Living Costs'!AI93</f>
        <v>73030610.52037172</v>
      </c>
      <c r="AR93" s="53">
        <f>'Temp Relocation Housing Costs'!AJ93+'Temp Relocation Living Costs'!AJ93</f>
        <v>57727010.192023858</v>
      </c>
      <c r="AS93" s="53">
        <f>'Temp Relocation Housing Costs'!AK93+'Temp Relocation Living Costs'!AK93</f>
        <v>26041745.704861231</v>
      </c>
      <c r="AT93" s="53">
        <f>'Temp Relocation Housing Costs'!AL93+'Temp Relocation Living Costs'!AL93</f>
        <v>16431455.314743547</v>
      </c>
      <c r="AU93" s="53">
        <f>'Temp Relocation Housing Costs'!AM93+'Temp Relocation Living Costs'!AM93</f>
        <v>8688025.1540911496</v>
      </c>
      <c r="AW93" s="68">
        <v>2112</v>
      </c>
      <c r="AX93" s="55">
        <f t="shared" si="14"/>
        <v>0</v>
      </c>
      <c r="AY93" s="56">
        <f t="shared" si="15"/>
        <v>1828360.0355779792</v>
      </c>
      <c r="AZ93" s="57">
        <f t="shared" si="16"/>
        <v>220606063.98537511</v>
      </c>
      <c r="BA93" s="58">
        <f t="shared" si="17"/>
        <v>222434424.02095309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440616.34762051486</v>
      </c>
      <c r="I94" s="52">
        <f>'Temp Relocation Housing Costs'!I94+'Temp Relocation Living Costs'!I94</f>
        <v>505790.26541490003</v>
      </c>
      <c r="J94" s="52">
        <f>'Temp Relocation Housing Costs'!J94+'Temp Relocation Living Costs'!J94</f>
        <v>348408.55762128945</v>
      </c>
      <c r="K94" s="52">
        <f>'Temp Relocation Housing Costs'!K94+'Temp Relocation Living Costs'!K94</f>
        <v>314330.01432336913</v>
      </c>
      <c r="L94" s="52">
        <f>'Temp Relocation Housing Costs'!L94+'Temp Relocation Living Costs'!L94</f>
        <v>258905.58115943015</v>
      </c>
      <c r="M94" s="52">
        <f>'Temp Relocation Housing Costs'!M94+'Temp Relocation Living Costs'!M94</f>
        <v>109960.62104281272</v>
      </c>
      <c r="N94" s="53">
        <f>'Temp Relocation Housing Costs'!N94+'Temp Relocation Living Costs'!N94</f>
        <v>42132845.579885557</v>
      </c>
      <c r="O94" s="53">
        <f>'Temp Relocation Housing Costs'!O94+'Temp Relocation Living Costs'!O94</f>
        <v>81083871.721726522</v>
      </c>
      <c r="P94" s="53">
        <f>'Temp Relocation Housing Costs'!P94+'Temp Relocation Living Costs'!P94</f>
        <v>64772944.41692882</v>
      </c>
      <c r="Q94" s="53">
        <f>'Temp Relocation Housing Costs'!Q94+'Temp Relocation Living Costs'!Q94</f>
        <v>26471630.124925554</v>
      </c>
      <c r="R94" s="53">
        <f>'Temp Relocation Housing Costs'!R94+'Temp Relocation Living Costs'!R94</f>
        <v>17007122.852260806</v>
      </c>
      <c r="S94" s="53">
        <f>'Temp Relocation Housing Costs'!S94+'Temp Relocation Living Costs'!S94</f>
        <v>9630866.3702099305</v>
      </c>
      <c r="U94" s="68">
        <v>2113</v>
      </c>
      <c r="V94" s="55">
        <f t="shared" si="9"/>
        <v>0</v>
      </c>
      <c r="W94" s="56">
        <f t="shared" si="10"/>
        <v>1978011.3871823163</v>
      </c>
      <c r="X94" s="57">
        <f t="shared" si="11"/>
        <v>241099281.06593719</v>
      </c>
      <c r="Y94" s="58">
        <f t="shared" si="12"/>
        <v>243077292.45311952</v>
      </c>
      <c r="Z94" s="96">
        <f t="shared" si="13"/>
        <v>1767260.901765978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410203.10003047343</v>
      </c>
      <c r="AK94" s="52">
        <f>'Temp Relocation Housing Costs'!AC94+'Temp Relocation Living Costs'!AC94</f>
        <v>461883.6114467986</v>
      </c>
      <c r="AL94" s="52">
        <f>'Temp Relocation Housing Costs'!AD94+'Temp Relocation Living Costs'!AD94</f>
        <v>314822.57891138556</v>
      </c>
      <c r="AM94" s="52">
        <f>'Temp Relocation Housing Costs'!AE94+'Temp Relocation Living Costs'!AE94</f>
        <v>313521.18578814069</v>
      </c>
      <c r="AN94" s="52">
        <f>'Temp Relocation Housing Costs'!AF94+'Temp Relocation Living Costs'!AF94</f>
        <v>253616.92155435524</v>
      </c>
      <c r="AO94" s="52">
        <f>'Temp Relocation Housing Costs'!AG94+'Temp Relocation Living Costs'!AG94</f>
        <v>100573.72361854865</v>
      </c>
      <c r="AP94" s="53">
        <f>'Temp Relocation Housing Costs'!AH94+'Temp Relocation Living Costs'!AH94</f>
        <v>39224654.199302331</v>
      </c>
      <c r="AQ94" s="53">
        <f>'Temp Relocation Housing Costs'!AI94+'Temp Relocation Living Costs'!AI94</f>
        <v>74045140.964108244</v>
      </c>
      <c r="AR94" s="53">
        <f>'Temp Relocation Housing Costs'!AJ94+'Temp Relocation Living Costs'!AJ94</f>
        <v>58528945.282643966</v>
      </c>
      <c r="AS94" s="53">
        <f>'Temp Relocation Housing Costs'!AK94+'Temp Relocation Living Costs'!AK94</f>
        <v>26403513.785907973</v>
      </c>
      <c r="AT94" s="53">
        <f>'Temp Relocation Housing Costs'!AL94+'Temp Relocation Living Costs'!AL94</f>
        <v>16659718.662577031</v>
      </c>
      <c r="AU94" s="53">
        <f>'Temp Relocation Housing Costs'!AM94+'Temp Relocation Living Costs'!AM94</f>
        <v>8808717.9150028955</v>
      </c>
      <c r="AW94" s="68">
        <v>2113</v>
      </c>
      <c r="AX94" s="55">
        <f t="shared" si="14"/>
        <v>0</v>
      </c>
      <c r="AY94" s="56">
        <f t="shared" si="15"/>
        <v>1854621.1213497019</v>
      </c>
      <c r="AZ94" s="57">
        <f t="shared" si="16"/>
        <v>223670690.80954245</v>
      </c>
      <c r="BA94" s="58">
        <f t="shared" si="17"/>
        <v>225525311.93089214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446945.00470780884</v>
      </c>
      <c r="I95" s="52">
        <f>'Temp Relocation Housing Costs'!I95+'Temp Relocation Living Costs'!I95</f>
        <v>513055.02798031247</v>
      </c>
      <c r="J95" s="52">
        <f>'Temp Relocation Housing Costs'!J95+'Temp Relocation Living Costs'!J95</f>
        <v>353412.81654034992</v>
      </c>
      <c r="K95" s="52">
        <f>'Temp Relocation Housing Costs'!K95+'Temp Relocation Living Costs'!K95</f>
        <v>318844.79659061745</v>
      </c>
      <c r="L95" s="52">
        <f>'Temp Relocation Housing Costs'!L95+'Temp Relocation Living Costs'!L95</f>
        <v>262624.29166573164</v>
      </c>
      <c r="M95" s="52">
        <f>'Temp Relocation Housing Costs'!M95+'Temp Relocation Living Costs'!M95</f>
        <v>111540.00652735945</v>
      </c>
      <c r="N95" s="53">
        <f>'Temp Relocation Housing Costs'!N95+'Temp Relocation Living Costs'!N95</f>
        <v>42718148.841318905</v>
      </c>
      <c r="O95" s="53">
        <f>'Temp Relocation Housing Costs'!O95+'Temp Relocation Living Costs'!O95</f>
        <v>82210276.879393533</v>
      </c>
      <c r="P95" s="53">
        <f>'Temp Relocation Housing Costs'!P95+'Temp Relocation Living Costs'!P95</f>
        <v>65672760.584056377</v>
      </c>
      <c r="Q95" s="53">
        <f>'Temp Relocation Housing Costs'!Q95+'Temp Relocation Living Costs'!Q95</f>
        <v>26839370.096777193</v>
      </c>
      <c r="R95" s="53">
        <f>'Temp Relocation Housing Costs'!R95+'Temp Relocation Living Costs'!R95</f>
        <v>17243383.288412742</v>
      </c>
      <c r="S95" s="53">
        <f>'Temp Relocation Housing Costs'!S95+'Temp Relocation Living Costs'!S95</f>
        <v>9764656.9418964516</v>
      </c>
      <c r="U95" s="68">
        <v>2114</v>
      </c>
      <c r="V95" s="55">
        <f t="shared" si="9"/>
        <v>0</v>
      </c>
      <c r="W95" s="56">
        <f t="shared" si="10"/>
        <v>2006421.9440121797</v>
      </c>
      <c r="X95" s="57">
        <f t="shared" si="11"/>
        <v>244448596.63185519</v>
      </c>
      <c r="Y95" s="58">
        <f t="shared" si="12"/>
        <v>246455018.57586735</v>
      </c>
      <c r="Z95" s="96">
        <f t="shared" si="13"/>
        <v>1697440.5145840247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416094.92581101315</v>
      </c>
      <c r="AK95" s="52">
        <f>'Temp Relocation Housing Costs'!AC95+'Temp Relocation Living Costs'!AC95</f>
        <v>468517.73432234215</v>
      </c>
      <c r="AL95" s="52">
        <f>'Temp Relocation Housing Costs'!AD95+'Temp Relocation Living Costs'!AD95</f>
        <v>319344.43597825873</v>
      </c>
      <c r="AM95" s="52">
        <f>'Temp Relocation Housing Costs'!AE95+'Temp Relocation Living Costs'!AE95</f>
        <v>318024.35069604777</v>
      </c>
      <c r="AN95" s="52">
        <f>'Temp Relocation Housing Costs'!AF95+'Temp Relocation Living Costs'!AF95</f>
        <v>257259.67002866973</v>
      </c>
      <c r="AO95" s="52">
        <f>'Temp Relocation Housing Costs'!AG95+'Temp Relocation Living Costs'!AG95</f>
        <v>102018.28329549072</v>
      </c>
      <c r="AP95" s="53">
        <f>'Temp Relocation Housing Costs'!AH95+'Temp Relocation Living Costs'!AH95</f>
        <v>39769557.296054184</v>
      </c>
      <c r="AQ95" s="53">
        <f>'Temp Relocation Housing Costs'!AI95+'Temp Relocation Living Costs'!AI95</f>
        <v>75073765.114770308</v>
      </c>
      <c r="AR95" s="53">
        <f>'Temp Relocation Housing Costs'!AJ95+'Temp Relocation Living Costs'!AJ95</f>
        <v>59342020.73697646</v>
      </c>
      <c r="AS95" s="53">
        <f>'Temp Relocation Housing Costs'!AK95+'Temp Relocation Living Costs'!AK95</f>
        <v>26770307.495649002</v>
      </c>
      <c r="AT95" s="53">
        <f>'Temp Relocation Housing Costs'!AL95+'Temp Relocation Living Costs'!AL95</f>
        <v>16891153.011089768</v>
      </c>
      <c r="AU95" s="53">
        <f>'Temp Relocation Housing Costs'!AM95+'Temp Relocation Living Costs'!AM95</f>
        <v>8931087.3219047431</v>
      </c>
      <c r="AW95" s="68">
        <v>2114</v>
      </c>
      <c r="AX95" s="55">
        <f t="shared" si="14"/>
        <v>0</v>
      </c>
      <c r="AY95" s="56">
        <f t="shared" si="15"/>
        <v>1881259.4001318223</v>
      </c>
      <c r="AZ95" s="57">
        <f t="shared" si="16"/>
        <v>226777890.97644448</v>
      </c>
      <c r="BA95" s="58">
        <f t="shared" si="17"/>
        <v>228659150.3765763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453364.56151034223</v>
      </c>
      <c r="I96" s="52">
        <f>'Temp Relocation Housing Costs'!I96+'Temp Relocation Living Costs'!I96</f>
        <v>520424.13572344126</v>
      </c>
      <c r="J96" s="52">
        <f>'Temp Relocation Housing Costs'!J96+'Temp Relocation Living Costs'!J96</f>
        <v>358488.95258981152</v>
      </c>
      <c r="K96" s="52">
        <f>'Temp Relocation Housing Costs'!K96+'Temp Relocation Living Costs'!K96</f>
        <v>323424.42554126168</v>
      </c>
      <c r="L96" s="52">
        <f>'Temp Relocation Housing Costs'!L96+'Temp Relocation Living Costs'!L96</f>
        <v>266396.41472408298</v>
      </c>
      <c r="M96" s="52">
        <f>'Temp Relocation Housing Costs'!M96+'Temp Relocation Living Costs'!M96</f>
        <v>113142.07702846163</v>
      </c>
      <c r="N96" s="53">
        <f>'Temp Relocation Housing Costs'!N96+'Temp Relocation Living Costs'!N96</f>
        <v>43311583.049122743</v>
      </c>
      <c r="O96" s="53">
        <f>'Temp Relocation Housing Costs'!O96+'Temp Relocation Living Costs'!O96</f>
        <v>83352329.890971288</v>
      </c>
      <c r="P96" s="53">
        <f>'Temp Relocation Housing Costs'!P96+'Temp Relocation Living Costs'!P96</f>
        <v>66585076.864339419</v>
      </c>
      <c r="Q96" s="53">
        <f>'Temp Relocation Housing Costs'!Q96+'Temp Relocation Living Costs'!Q96</f>
        <v>27212218.657947261</v>
      </c>
      <c r="R96" s="53">
        <f>'Temp Relocation Housing Costs'!R96+'Temp Relocation Living Costs'!R96</f>
        <v>17482925.819612484</v>
      </c>
      <c r="S96" s="53">
        <f>'Temp Relocation Housing Costs'!S96+'Temp Relocation Living Costs'!S96</f>
        <v>9900306.112423839</v>
      </c>
      <c r="U96" s="68">
        <v>2115</v>
      </c>
      <c r="V96" s="55">
        <f t="shared" si="9"/>
        <v>0</v>
      </c>
      <c r="W96" s="56">
        <f t="shared" si="10"/>
        <v>2035240.5671174014</v>
      </c>
      <c r="X96" s="57">
        <f t="shared" si="11"/>
        <v>247844440.39441702</v>
      </c>
      <c r="Y96" s="58">
        <f t="shared" si="12"/>
        <v>249879680.96153441</v>
      </c>
      <c r="Z96" s="96">
        <f t="shared" si="13"/>
        <v>1630378.5721156851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422071.37701497279</v>
      </c>
      <c r="AK96" s="52">
        <f>'Temp Relocation Housing Costs'!AC96+'Temp Relocation Living Costs'!AC96</f>
        <v>475247.14437681367</v>
      </c>
      <c r="AL96" s="52">
        <f>'Temp Relocation Housing Costs'!AD96+'Temp Relocation Living Costs'!AD96</f>
        <v>323931.24134523154</v>
      </c>
      <c r="AM96" s="52">
        <f>'Temp Relocation Housing Costs'!AE96+'Temp Relocation Living Costs'!AE96</f>
        <v>322592.19542499114</v>
      </c>
      <c r="AN96" s="52">
        <f>'Temp Relocation Housing Costs'!AF96+'Temp Relocation Living Costs'!AF96</f>
        <v>260954.73999780326</v>
      </c>
      <c r="AO96" s="52">
        <f>'Temp Relocation Housing Costs'!AG96+'Temp Relocation Living Costs'!AG96</f>
        <v>103483.59146006122</v>
      </c>
      <c r="AP96" s="53">
        <f>'Temp Relocation Housing Costs'!AH96+'Temp Relocation Living Costs'!AH96</f>
        <v>40322030.106061943</v>
      </c>
      <c r="AQ96" s="53">
        <f>'Temp Relocation Housing Costs'!AI96+'Temp Relocation Living Costs'!AI96</f>
        <v>76116678.760050759</v>
      </c>
      <c r="AR96" s="53">
        <f>'Temp Relocation Housing Costs'!AJ96+'Temp Relocation Living Costs'!AJ96</f>
        <v>60166391.315306932</v>
      </c>
      <c r="AS96" s="53">
        <f>'Temp Relocation Housing Costs'!AK96+'Temp Relocation Living Costs'!AK96</f>
        <v>27142196.649375141</v>
      </c>
      <c r="AT96" s="53">
        <f>'Temp Relocation Housing Costs'!AL96+'Temp Relocation Living Costs'!AL96</f>
        <v>17125802.411354363</v>
      </c>
      <c r="AU96" s="53">
        <f>'Temp Relocation Housing Costs'!AM96+'Temp Relocation Living Costs'!AM96</f>
        <v>9055156.6665148884</v>
      </c>
      <c r="AW96" s="68">
        <v>2115</v>
      </c>
      <c r="AX96" s="55">
        <f t="shared" si="14"/>
        <v>0</v>
      </c>
      <c r="AY96" s="56">
        <f t="shared" si="15"/>
        <v>1908280.2896198737</v>
      </c>
      <c r="AZ96" s="57">
        <f t="shared" si="16"/>
        <v>229928255.90866405</v>
      </c>
      <c r="BA96" s="58">
        <f t="shared" si="17"/>
        <v>231836536.19828391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459876.32363815478</v>
      </c>
      <c r="I97" s="52">
        <f>'Temp Relocation Housing Costs'!I97+'Temp Relocation Living Costs'!I97</f>
        <v>527899.08737408137</v>
      </c>
      <c r="J97" s="52">
        <f>'Temp Relocation Housing Costs'!J97+'Temp Relocation Living Costs'!J97</f>
        <v>363637.99815468036</v>
      </c>
      <c r="K97" s="52">
        <f>'Temp Relocation Housing Costs'!K97+'Temp Relocation Living Costs'!K97</f>
        <v>328069.83258064953</v>
      </c>
      <c r="L97" s="52">
        <f>'Temp Relocation Housing Costs'!L97+'Temp Relocation Living Costs'!L97</f>
        <v>270222.71750921092</v>
      </c>
      <c r="M97" s="52">
        <f>'Temp Relocation Housing Costs'!M97+'Temp Relocation Living Costs'!M97</f>
        <v>114767.15837536172</v>
      </c>
      <c r="N97" s="53">
        <f>'Temp Relocation Housing Costs'!N97+'Temp Relocation Living Costs'!N97</f>
        <v>43913261.157201812</v>
      </c>
      <c r="O97" s="53">
        <f>'Temp Relocation Housing Costs'!O97+'Temp Relocation Living Costs'!O97</f>
        <v>84510248.134132758</v>
      </c>
      <c r="P97" s="53">
        <f>'Temp Relocation Housing Costs'!P97+'Temp Relocation Living Costs'!P97</f>
        <v>67510066.907501727</v>
      </c>
      <c r="Q97" s="53">
        <f>'Temp Relocation Housing Costs'!Q97+'Temp Relocation Living Costs'!Q97</f>
        <v>27590246.776203249</v>
      </c>
      <c r="R97" s="53">
        <f>'Temp Relocation Housing Costs'!R97+'Temp Relocation Living Costs'!R97</f>
        <v>17725796.040239166</v>
      </c>
      <c r="S97" s="53">
        <f>'Temp Relocation Housing Costs'!S97+'Temp Relocation Living Costs'!S97</f>
        <v>10037839.701172397</v>
      </c>
      <c r="U97" s="68">
        <v>2116</v>
      </c>
      <c r="V97" s="55">
        <f t="shared" si="9"/>
        <v>0</v>
      </c>
      <c r="W97" s="56">
        <f t="shared" si="10"/>
        <v>2064473.1176321388</v>
      </c>
      <c r="X97" s="57">
        <f t="shared" si="11"/>
        <v>251287458.71645111</v>
      </c>
      <c r="Y97" s="58">
        <f t="shared" si="12"/>
        <v>253351931.83408326</v>
      </c>
      <c r="Z97" s="96">
        <f t="shared" si="13"/>
        <v>1565966.0943724117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428133.66913353547</v>
      </c>
      <c r="AK97" s="52">
        <f>'Temp Relocation Housing Costs'!AC97+'Temp Relocation Living Costs'!AC97</f>
        <v>482073.21023823507</v>
      </c>
      <c r="AL97" s="52">
        <f>'Temp Relocation Housing Costs'!AD97+'Temp Relocation Living Costs'!AD97</f>
        <v>328583.92787719157</v>
      </c>
      <c r="AM97" s="52">
        <f>'Temp Relocation Housing Costs'!AE97+'Temp Relocation Living Costs'!AE97</f>
        <v>327225.64898364217</v>
      </c>
      <c r="AN97" s="52">
        <f>'Temp Relocation Housing Costs'!AF97+'Temp Relocation Living Costs'!AF97</f>
        <v>264702.88296541822</v>
      </c>
      <c r="AO97" s="52">
        <f>'Temp Relocation Housing Costs'!AG97+'Temp Relocation Living Costs'!AG97</f>
        <v>104969.94612676644</v>
      </c>
      <c r="AP97" s="53">
        <f>'Temp Relocation Housing Costs'!AH97+'Temp Relocation Living Costs'!AH97</f>
        <v>40882177.786662914</v>
      </c>
      <c r="AQ97" s="53">
        <f>'Temp Relocation Housing Costs'!AI97+'Temp Relocation Living Costs'!AI97</f>
        <v>77174080.407496154</v>
      </c>
      <c r="AR97" s="53">
        <f>'Temp Relocation Housing Costs'!AJ97+'Temp Relocation Living Costs'!AJ97</f>
        <v>61002213.927827969</v>
      </c>
      <c r="AS97" s="53">
        <f>'Temp Relocation Housing Costs'!AK97+'Temp Relocation Living Costs'!AK97</f>
        <v>27519252.032240838</v>
      </c>
      <c r="AT97" s="53">
        <f>'Temp Relocation Housing Costs'!AL97+'Temp Relocation Living Costs'!AL97</f>
        <v>17363711.526394401</v>
      </c>
      <c r="AU97" s="53">
        <f>'Temp Relocation Housing Costs'!AM97+'Temp Relocation Living Costs'!AM97</f>
        <v>9180949.5641166512</v>
      </c>
      <c r="AW97" s="68">
        <v>2116</v>
      </c>
      <c r="AX97" s="55">
        <f t="shared" si="14"/>
        <v>0</v>
      </c>
      <c r="AY97" s="56">
        <f t="shared" si="15"/>
        <v>1935689.2853247891</v>
      </c>
      <c r="AZ97" s="57">
        <f t="shared" si="16"/>
        <v>233122385.24473894</v>
      </c>
      <c r="BA97" s="58">
        <f t="shared" si="17"/>
        <v>235058074.53006372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466481.61545401346</v>
      </c>
      <c r="I98" s="52">
        <f>'Temp Relocation Housing Costs'!I98+'Temp Relocation Living Costs'!I98</f>
        <v>535481.40318857157</v>
      </c>
      <c r="J98" s="52">
        <f>'Temp Relocation Housing Costs'!J98+'Temp Relocation Living Costs'!J98</f>
        <v>368861.00044830627</v>
      </c>
      <c r="K98" s="52">
        <f>'Temp Relocation Housing Costs'!K98+'Temp Relocation Living Costs'!K98</f>
        <v>332781.96249208215</v>
      </c>
      <c r="L98" s="52">
        <f>'Temp Relocation Housing Costs'!L98+'Temp Relocation Living Costs'!L98</f>
        <v>274103.9782149198</v>
      </c>
      <c r="M98" s="52">
        <f>'Temp Relocation Housing Costs'!M98+'Temp Relocation Living Costs'!M98</f>
        <v>116415.58107725013</v>
      </c>
      <c r="N98" s="53">
        <f>'Temp Relocation Housing Costs'!N98+'Temp Relocation Living Costs'!N98</f>
        <v>44523297.688599922</v>
      </c>
      <c r="O98" s="53">
        <f>'Temp Relocation Housing Costs'!O98+'Temp Relocation Living Costs'!O98</f>
        <v>85684252.006329462</v>
      </c>
      <c r="P98" s="53">
        <f>'Temp Relocation Housing Costs'!P98+'Temp Relocation Living Costs'!P98</f>
        <v>68447906.775583401</v>
      </c>
      <c r="Q98" s="53">
        <f>'Temp Relocation Housing Costs'!Q98+'Temp Relocation Living Costs'!Q98</f>
        <v>27973526.405186407</v>
      </c>
      <c r="R98" s="53">
        <f>'Temp Relocation Housing Costs'!R98+'Temp Relocation Living Costs'!R98</f>
        <v>17972040.178062309</v>
      </c>
      <c r="S98" s="53">
        <f>'Temp Relocation Housing Costs'!S98+'Temp Relocation Living Costs'!S98</f>
        <v>10177283.886201436</v>
      </c>
      <c r="U98" s="68">
        <v>2117</v>
      </c>
      <c r="V98" s="55">
        <f t="shared" si="9"/>
        <v>0</v>
      </c>
      <c r="W98" s="56">
        <f t="shared" si="10"/>
        <v>2094125.5408751436</v>
      </c>
      <c r="X98" s="57">
        <f t="shared" si="11"/>
        <v>254778306.93996298</v>
      </c>
      <c r="Y98" s="58">
        <f t="shared" si="12"/>
        <v>256872432.48083812</v>
      </c>
      <c r="Z98" s="96">
        <f t="shared" si="13"/>
        <v>1504098.4069258957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434283.03511621733</v>
      </c>
      <c r="AK98" s="52">
        <f>'Temp Relocation Housing Costs'!AC98+'Temp Relocation Living Costs'!AC98</f>
        <v>488997.32019249455</v>
      </c>
      <c r="AL98" s="52">
        <f>'Temp Relocation Housing Costs'!AD98+'Temp Relocation Living Costs'!AD98</f>
        <v>333303.44183794421</v>
      </c>
      <c r="AM98" s="52">
        <f>'Temp Relocation Housing Costs'!AE98+'Temp Relocation Living Costs'!AE98</f>
        <v>331925.65372420225</v>
      </c>
      <c r="AN98" s="52">
        <f>'Temp Relocation Housing Costs'!AF98+'Temp Relocation Living Costs'!AF98</f>
        <v>268504.8612291686</v>
      </c>
      <c r="AO98" s="52">
        <f>'Temp Relocation Housing Costs'!AG98+'Temp Relocation Living Costs'!AG98</f>
        <v>106477.64959055204</v>
      </c>
      <c r="AP98" s="53">
        <f>'Temp Relocation Housing Costs'!AH98+'Temp Relocation Living Costs'!AH98</f>
        <v>41450106.956024691</v>
      </c>
      <c r="AQ98" s="53">
        <f>'Temp Relocation Housing Costs'!AI98+'Temp Relocation Living Costs'!AI98</f>
        <v>78246171.32229048</v>
      </c>
      <c r="AR98" s="53">
        <f>'Temp Relocation Housing Costs'!AJ98+'Temp Relocation Living Costs'!AJ98</f>
        <v>61849647.664505355</v>
      </c>
      <c r="AS98" s="53">
        <f>'Temp Relocation Housing Costs'!AK98+'Temp Relocation Living Costs'!AK98</f>
        <v>27901545.412737481</v>
      </c>
      <c r="AT98" s="53">
        <f>'Temp Relocation Housing Costs'!AL98+'Temp Relocation Living Costs'!AL98</f>
        <v>17604925.639685594</v>
      </c>
      <c r="AU98" s="53">
        <f>'Temp Relocation Housing Costs'!AM98+'Temp Relocation Living Costs'!AM98</f>
        <v>9308489.9580533486</v>
      </c>
      <c r="AW98" s="68">
        <v>2117</v>
      </c>
      <c r="AX98" s="55">
        <f t="shared" si="14"/>
        <v>0</v>
      </c>
      <c r="AY98" s="56">
        <f t="shared" si="15"/>
        <v>1963491.9616905788</v>
      </c>
      <c r="AZ98" s="57">
        <f t="shared" si="16"/>
        <v>236360886.95329696</v>
      </c>
      <c r="BA98" s="58">
        <f t="shared" si="17"/>
        <v>238324378.91498753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473181.78034276154</v>
      </c>
      <c r="I99" s="52">
        <f>'Temp Relocation Housing Costs'!I99+'Temp Relocation Living Costs'!I99</f>
        <v>543172.62525898416</v>
      </c>
      <c r="J99" s="52">
        <f>'Temp Relocation Housing Costs'!J99+'Temp Relocation Living Costs'!J99</f>
        <v>374159.02172536531</v>
      </c>
      <c r="K99" s="52">
        <f>'Temp Relocation Housing Costs'!K99+'Temp Relocation Living Costs'!K99</f>
        <v>337561.77362896485</v>
      </c>
      <c r="L99" s="52">
        <f>'Temp Relocation Housing Costs'!L99+'Temp Relocation Living Costs'!L99</f>
        <v>278040.98621236114</v>
      </c>
      <c r="M99" s="52">
        <f>'Temp Relocation Housing Costs'!M99+'Temp Relocation Living Costs'!M99</f>
        <v>118087.68039048424</v>
      </c>
      <c r="N99" s="53">
        <f>'Temp Relocation Housing Costs'!N99+'Temp Relocation Living Costs'!N99</f>
        <v>45141808.757298008</v>
      </c>
      <c r="O99" s="53">
        <f>'Temp Relocation Housing Costs'!O99+'Temp Relocation Living Costs'!O99</f>
        <v>86874564.966741651</v>
      </c>
      <c r="P99" s="53">
        <f>'Temp Relocation Housing Costs'!P99+'Temp Relocation Living Costs'!P99</f>
        <v>69398774.976452366</v>
      </c>
      <c r="Q99" s="53">
        <f>'Temp Relocation Housing Costs'!Q99+'Temp Relocation Living Costs'!Q99</f>
        <v>28362130.498107307</v>
      </c>
      <c r="R99" s="53">
        <f>'Temp Relocation Housing Costs'!R99+'Temp Relocation Living Costs'!R99</f>
        <v>18221705.103040777</v>
      </c>
      <c r="S99" s="53">
        <f>'Temp Relocation Housing Costs'!S99+'Temp Relocation Living Costs'!S99</f>
        <v>10318665.209232004</v>
      </c>
      <c r="U99" s="68">
        <v>2118</v>
      </c>
      <c r="V99" s="55">
        <f t="shared" si="9"/>
        <v>0</v>
      </c>
      <c r="W99" s="56">
        <f t="shared" si="10"/>
        <v>2124203.8675589212</v>
      </c>
      <c r="X99" s="57">
        <f t="shared" si="11"/>
        <v>258317649.51087213</v>
      </c>
      <c r="Y99" s="58">
        <f t="shared" si="12"/>
        <v>260441853.37843105</v>
      </c>
      <c r="Z99" s="96">
        <f t="shared" si="13"/>
        <v>1444674.9708046578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440520.72562162491</v>
      </c>
      <c r="AK99" s="52">
        <f>'Temp Relocation Housing Costs'!AC99+'Temp Relocation Living Costs'!AC99</f>
        <v>496020.88246569771</v>
      </c>
      <c r="AL99" s="52">
        <f>'Temp Relocation Housing Costs'!AD99+'Temp Relocation Living Costs'!AD99</f>
        <v>338090.7430826631</v>
      </c>
      <c r="AM99" s="52">
        <f>'Temp Relocation Housing Costs'!AE99+'Temp Relocation Living Costs'!AE99</f>
        <v>336693.16553405806</v>
      </c>
      <c r="AN99" s="52">
        <f>'Temp Relocation Housing Costs'!AF99+'Temp Relocation Living Costs'!AF99</f>
        <v>272361.44803573529</v>
      </c>
      <c r="AO99" s="52">
        <f>'Temp Relocation Housing Costs'!AG99+'Temp Relocation Living Costs'!AG99</f>
        <v>108007.00848828415</v>
      </c>
      <c r="AP99" s="53">
        <f>'Temp Relocation Housing Costs'!AH99+'Temp Relocation Living Costs'!AH99</f>
        <v>42025925.713438652</v>
      </c>
      <c r="AQ99" s="53">
        <f>'Temp Relocation Housing Costs'!AI99+'Temp Relocation Living Costs'!AI99</f>
        <v>79333155.565563992</v>
      </c>
      <c r="AR99" s="53">
        <f>'Temp Relocation Housing Costs'!AJ99+'Temp Relocation Living Costs'!AJ99</f>
        <v>62708853.825359143</v>
      </c>
      <c r="AS99" s="53">
        <f>'Temp Relocation Housing Costs'!AK99+'Temp Relocation Living Costs'!AK99</f>
        <v>28289149.556353703</v>
      </c>
      <c r="AT99" s="53">
        <f>'Temp Relocation Housing Costs'!AL99+'Temp Relocation Living Costs'!AL99</f>
        <v>17849490.663774997</v>
      </c>
      <c r="AU99" s="53">
        <f>'Temp Relocation Housing Costs'!AM99+'Temp Relocation Living Costs'!AM99</f>
        <v>9437802.1242857054</v>
      </c>
      <c r="AW99" s="68">
        <v>2118</v>
      </c>
      <c r="AX99" s="55">
        <f t="shared" si="14"/>
        <v>0</v>
      </c>
      <c r="AY99" s="56">
        <f t="shared" si="15"/>
        <v>1991693.9732280632</v>
      </c>
      <c r="AZ99" s="57">
        <f t="shared" si="16"/>
        <v>239644377.44877616</v>
      </c>
      <c r="BA99" s="58">
        <f t="shared" si="17"/>
        <v>241636071.42200422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479978.18098453654</v>
      </c>
      <c r="I100" s="52">
        <f>'Temp Relocation Housing Costs'!I100+'Temp Relocation Living Costs'!I100</f>
        <v>550974.31782675511</v>
      </c>
      <c r="J100" s="52">
        <f>'Temp Relocation Housing Costs'!J100+'Temp Relocation Living Costs'!J100</f>
        <v>379533.13949790102</v>
      </c>
      <c r="K100" s="52">
        <f>'Temp Relocation Housing Costs'!K100+'Temp Relocation Living Costs'!K100</f>
        <v>342410.23810971621</v>
      </c>
      <c r="L100" s="52">
        <f>'Temp Relocation Housing Costs'!L100+'Temp Relocation Living Costs'!L100</f>
        <v>282034.54221057519</v>
      </c>
      <c r="M100" s="52">
        <f>'Temp Relocation Housing Costs'!M100+'Temp Relocation Living Costs'!M100</f>
        <v>119783.79638677268</v>
      </c>
      <c r="N100" s="53">
        <f>'Temp Relocation Housing Costs'!N100+'Temp Relocation Living Costs'!N100</f>
        <v>45768912.090315267</v>
      </c>
      <c r="O100" s="53">
        <f>'Temp Relocation Housing Costs'!O100+'Temp Relocation Living Costs'!O100</f>
        <v>88081413.578811496</v>
      </c>
      <c r="P100" s="53">
        <f>'Temp Relocation Housing Costs'!P100+'Temp Relocation Living Costs'!P100</f>
        <v>70362852.497781456</v>
      </c>
      <c r="Q100" s="53">
        <f>'Temp Relocation Housing Costs'!Q100+'Temp Relocation Living Costs'!Q100</f>
        <v>28756133.021631759</v>
      </c>
      <c r="R100" s="53">
        <f>'Temp Relocation Housing Costs'!R100+'Temp Relocation Living Costs'!R100</f>
        <v>18474838.336243957</v>
      </c>
      <c r="S100" s="53">
        <f>'Temp Relocation Housing Costs'!S100+'Temp Relocation Living Costs'!S100</f>
        <v>10462010.580698816</v>
      </c>
      <c r="U100" s="68">
        <v>2119</v>
      </c>
      <c r="V100" s="55">
        <f t="shared" si="9"/>
        <v>0</v>
      </c>
      <c r="W100" s="56">
        <f t="shared" si="10"/>
        <v>2154714.2150162566</v>
      </c>
      <c r="X100" s="57">
        <f t="shared" si="11"/>
        <v>261906160.10548273</v>
      </c>
      <c r="Y100" s="58">
        <f t="shared" si="12"/>
        <v>264060874.32049897</v>
      </c>
      <c r="Z100" s="96">
        <f t="shared" si="13"/>
        <v>1387599.219111067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446848.00927181373</v>
      </c>
      <c r="AK100" s="52">
        <f>'Temp Relocation Housing Costs'!AC100+'Temp Relocation Living Costs'!AC100</f>
        <v>503145.3255105709</v>
      </c>
      <c r="AL100" s="52">
        <f>'Temp Relocation Housing Costs'!AD100+'Temp Relocation Living Costs'!AD100</f>
        <v>342946.8052531057</v>
      </c>
      <c r="AM100" s="52">
        <f>'Temp Relocation Housing Costs'!AE100+'Temp Relocation Living Costs'!AE100</f>
        <v>341529.15403019008</v>
      </c>
      <c r="AN100" s="52">
        <f>'Temp Relocation Housing Costs'!AF100+'Temp Relocation Living Costs'!AF100</f>
        <v>276273.4277380897</v>
      </c>
      <c r="AO100" s="52">
        <f>'Temp Relocation Housing Costs'!AG100+'Temp Relocation Living Costs'!AG100</f>
        <v>109558.33386111281</v>
      </c>
      <c r="AP100" s="53">
        <f>'Temp Relocation Housing Costs'!AH100+'Temp Relocation Living Costs'!AH100</f>
        <v>42609743.659895487</v>
      </c>
      <c r="AQ100" s="53">
        <f>'Temp Relocation Housing Costs'!AI100+'Temp Relocation Living Costs'!AI100</f>
        <v>80435240.033233881</v>
      </c>
      <c r="AR100" s="53">
        <f>'Temp Relocation Housing Costs'!AJ100+'Temp Relocation Living Costs'!AJ100</f>
        <v>63579995.951165453</v>
      </c>
      <c r="AS100" s="53">
        <f>'Temp Relocation Housing Costs'!AK100+'Temp Relocation Living Costs'!AK100</f>
        <v>28682138.239425577</v>
      </c>
      <c r="AT100" s="53">
        <f>'Temp Relocation Housing Costs'!AL100+'Temp Relocation Living Costs'!AL100</f>
        <v>18097453.14901999</v>
      </c>
      <c r="AU100" s="53">
        <f>'Temp Relocation Housing Costs'!AM100+'Temp Relocation Living Costs'!AM100</f>
        <v>9568910.6760124937</v>
      </c>
      <c r="AW100" s="68">
        <v>2119</v>
      </c>
      <c r="AX100" s="55">
        <f t="shared" si="14"/>
        <v>0</v>
      </c>
      <c r="AY100" s="56">
        <f t="shared" si="15"/>
        <v>2020301.0556648828</v>
      </c>
      <c r="AZ100" s="57">
        <f t="shared" si="16"/>
        <v>242973481.70875284</v>
      </c>
      <c r="BA100" s="58">
        <f t="shared" si="17"/>
        <v>244993782.76441774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473859.64192846935</v>
      </c>
      <c r="I101" s="52">
        <f>'Temp Relocation Housing Costs'!I101+'Temp Relocation Living Costs'!I101</f>
        <v>543950.75297303998</v>
      </c>
      <c r="J101" s="52">
        <f>'Temp Relocation Housing Costs'!J101+'Temp Relocation Living Costs'!J101</f>
        <v>374695.0272063663</v>
      </c>
      <c r="K101" s="52">
        <f>'Temp Relocation Housing Costs'!K101+'Temp Relocation Living Costs'!K101</f>
        <v>338045.35133345862</v>
      </c>
      <c r="L101" s="52">
        <f>'Temp Relocation Housing Costs'!L101+'Temp Relocation Living Costs'!L101</f>
        <v>278439.29678059381</v>
      </c>
      <c r="M101" s="52">
        <f>'Temp Relocation Housing Costs'!M101+'Temp Relocation Living Costs'!M101</f>
        <v>118256.84815139011</v>
      </c>
      <c r="N101" s="53">
        <f>'Temp Relocation Housing Costs'!N101+'Temp Relocation Living Costs'!N101</f>
        <v>45164475.113554284</v>
      </c>
      <c r="O101" s="53">
        <f>'Temp Relocation Housing Costs'!O101+'Temp Relocation Living Costs'!O101</f>
        <v>86918185.944574684</v>
      </c>
      <c r="P101" s="53">
        <f>'Temp Relocation Housing Costs'!P101+'Temp Relocation Living Costs'!P101</f>
        <v>69433621.106916979</v>
      </c>
      <c r="Q101" s="53">
        <f>'Temp Relocation Housing Costs'!Q101+'Temp Relocation Living Costs'!Q101</f>
        <v>28376371.534781612</v>
      </c>
      <c r="R101" s="53">
        <f>'Temp Relocation Housing Costs'!R101+'Temp Relocation Living Costs'!R101</f>
        <v>18230854.485195197</v>
      </c>
      <c r="S101" s="53">
        <f>'Temp Relocation Housing Costs'!S101+'Temp Relocation Living Costs'!S101</f>
        <v>10323846.360545173</v>
      </c>
      <c r="U101" s="68">
        <v>2120</v>
      </c>
      <c r="V101" s="55">
        <f t="shared" si="9"/>
        <v>0</v>
      </c>
      <c r="W101" s="56">
        <f t="shared" si="10"/>
        <v>2127246.9183733184</v>
      </c>
      <c r="X101" s="57">
        <f t="shared" si="11"/>
        <v>258447354.54556793</v>
      </c>
      <c r="Y101" s="58">
        <f t="shared" si="12"/>
        <v>260574601.46394125</v>
      </c>
      <c r="Z101" s="96">
        <f t="shared" si="13"/>
        <v>1297157.4386782928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441151.7982664564</v>
      </c>
      <c r="AK101" s="52">
        <f>'Temp Relocation Housing Costs'!AC101+'Temp Relocation Living Costs'!AC101</f>
        <v>496731.46244975535</v>
      </c>
      <c r="AL101" s="52">
        <f>'Temp Relocation Housing Costs'!AD101+'Temp Relocation Living Costs'!AD101</f>
        <v>338575.07856796653</v>
      </c>
      <c r="AM101" s="52">
        <f>'Temp Relocation Housing Costs'!AE101+'Temp Relocation Living Costs'!AE101</f>
        <v>337175.49890479888</v>
      </c>
      <c r="AN101" s="52">
        <f>'Temp Relocation Housing Costs'!AF101+'Temp Relocation Living Costs'!AF101</f>
        <v>272751.62232122332</v>
      </c>
      <c r="AO101" s="52">
        <f>'Temp Relocation Housing Costs'!AG101+'Temp Relocation Living Costs'!AG101</f>
        <v>108161.73507557665</v>
      </c>
      <c r="AP101" s="53">
        <f>'Temp Relocation Housing Costs'!AH101+'Temp Relocation Living Costs'!AH101</f>
        <v>42047027.539671212</v>
      </c>
      <c r="AQ101" s="53">
        <f>'Temp Relocation Housing Costs'!AI101+'Temp Relocation Living Costs'!AI101</f>
        <v>79372989.892465964</v>
      </c>
      <c r="AR101" s="53">
        <f>'Temp Relocation Housing Costs'!AJ101+'Temp Relocation Living Costs'!AJ101</f>
        <v>62740340.849480599</v>
      </c>
      <c r="AS101" s="53">
        <f>'Temp Relocation Housing Costs'!AK101+'Temp Relocation Living Costs'!AK101</f>
        <v>28303353.948239699</v>
      </c>
      <c r="AT101" s="53">
        <f>'Temp Relocation Housing Costs'!AL101+'Temp Relocation Living Costs'!AL101</f>
        <v>17858453.151666291</v>
      </c>
      <c r="AU101" s="53">
        <f>'Temp Relocation Housing Costs'!AM101+'Temp Relocation Living Costs'!AM101</f>
        <v>9442540.9814807177</v>
      </c>
      <c r="AW101" s="68">
        <v>2120</v>
      </c>
      <c r="AX101" s="55">
        <f t="shared" si="14"/>
        <v>0</v>
      </c>
      <c r="AY101" s="56">
        <f t="shared" si="15"/>
        <v>1994547.1955857773</v>
      </c>
      <c r="AZ101" s="57">
        <f t="shared" si="16"/>
        <v>239764706.36300445</v>
      </c>
      <c r="BA101" s="58">
        <f t="shared" si="17"/>
        <v>241759253.55859023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480665.77882617706</v>
      </c>
      <c r="I102" s="52">
        <f>'Temp Relocation Housing Costs'!I102+'Temp Relocation Living Costs'!I102</f>
        <v>551763.62193837087</v>
      </c>
      <c r="J102" s="52">
        <f>'Temp Relocation Housing Costs'!J102+'Temp Relocation Living Costs'!J102</f>
        <v>380076.84372840263</v>
      </c>
      <c r="K102" s="52">
        <f>'Temp Relocation Housing Costs'!K102+'Temp Relocation Living Costs'!K102</f>
        <v>342900.76153350377</v>
      </c>
      <c r="L102" s="52">
        <f>'Temp Relocation Housing Costs'!L102+'Temp Relocation Living Costs'!L102</f>
        <v>282438.57378987386</v>
      </c>
      <c r="M102" s="52">
        <f>'Temp Relocation Housing Costs'!M102+'Temp Relocation Living Costs'!M102</f>
        <v>119955.39393666566</v>
      </c>
      <c r="N102" s="53">
        <f>'Temp Relocation Housing Costs'!N102+'Temp Relocation Living Costs'!N102</f>
        <v>45791893.32424143</v>
      </c>
      <c r="O102" s="53">
        <f>'Temp Relocation Housing Costs'!O102+'Temp Relocation Living Costs'!O102</f>
        <v>88125640.532819226</v>
      </c>
      <c r="P102" s="53">
        <f>'Temp Relocation Housing Costs'!P102+'Temp Relocation Living Costs'!P102</f>
        <v>70398182.705538467</v>
      </c>
      <c r="Q102" s="53">
        <f>'Temp Relocation Housing Costs'!Q102+'Temp Relocation Living Costs'!Q102</f>
        <v>28770571.892682008</v>
      </c>
      <c r="R102" s="53">
        <f>'Temp Relocation Housing Costs'!R102+'Temp Relocation Living Costs'!R102</f>
        <v>18484114.820262529</v>
      </c>
      <c r="S102" s="53">
        <f>'Temp Relocation Housing Costs'!S102+'Temp Relocation Living Costs'!S102</f>
        <v>10467263.70779999</v>
      </c>
      <c r="U102" s="68">
        <v>2121</v>
      </c>
      <c r="V102" s="55">
        <f t="shared" si="9"/>
        <v>0</v>
      </c>
      <c r="W102" s="56">
        <f t="shared" si="10"/>
        <v>2157800.9737529936</v>
      </c>
      <c r="X102" s="57">
        <f t="shared" si="11"/>
        <v>262037666.98334366</v>
      </c>
      <c r="Y102" s="58">
        <f t="shared" si="12"/>
        <v>264195467.95709667</v>
      </c>
      <c r="Z102" s="96">
        <f t="shared" si="13"/>
        <v>1245909.7663099854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447488.14613404853</v>
      </c>
      <c r="AK102" s="52">
        <f>'Temp Relocation Housing Costs'!AC102+'Temp Relocation Living Costs'!AC102</f>
        <v>503866.11169119034</v>
      </c>
      <c r="AL102" s="52">
        <f>'Temp Relocation Housing Costs'!AD102+'Temp Relocation Living Costs'!AD102</f>
        <v>343438.09734185395</v>
      </c>
      <c r="AM102" s="52">
        <f>'Temp Relocation Housing Costs'!AE102+'Temp Relocation Living Costs'!AE102</f>
        <v>342018.41524762032</v>
      </c>
      <c r="AN102" s="52">
        <f>'Temp Relocation Housing Costs'!AF102+'Temp Relocation Living Costs'!AF102</f>
        <v>276669.20617165451</v>
      </c>
      <c r="AO102" s="52">
        <f>'Temp Relocation Housing Costs'!AG102+'Temp Relocation Living Costs'!AG102</f>
        <v>109715.28281604678</v>
      </c>
      <c r="AP102" s="53">
        <f>'Temp Relocation Housing Costs'!AH102+'Temp Relocation Living Costs'!AH102</f>
        <v>42631138.629578173</v>
      </c>
      <c r="AQ102" s="53">
        <f>'Temp Relocation Housing Costs'!AI102+'Temp Relocation Living Costs'!AI102</f>
        <v>80475627.732715607</v>
      </c>
      <c r="AR102" s="53">
        <f>'Temp Relocation Housing Costs'!AJ102+'Temp Relocation Living Costs'!AJ102</f>
        <v>63611920.388370633</v>
      </c>
      <c r="AS102" s="53">
        <f>'Temp Relocation Housing Costs'!AK102+'Temp Relocation Living Costs'!AK102</f>
        <v>28696539.956623539</v>
      </c>
      <c r="AT102" s="53">
        <f>'Temp Relocation Housing Costs'!AL102+'Temp Relocation Living Costs'!AL102</f>
        <v>18106540.142467957</v>
      </c>
      <c r="AU102" s="53">
        <f>'Temp Relocation Housing Costs'!AM102+'Temp Relocation Living Costs'!AM102</f>
        <v>9573715.3647110127</v>
      </c>
      <c r="AW102" s="68">
        <v>2121</v>
      </c>
      <c r="AX102" s="55">
        <f t="shared" si="14"/>
        <v>0</v>
      </c>
      <c r="AY102" s="56">
        <f t="shared" si="15"/>
        <v>2023195.2594024143</v>
      </c>
      <c r="AZ102" s="57">
        <f t="shared" si="16"/>
        <v>243095482.21446693</v>
      </c>
      <c r="BA102" s="58">
        <f t="shared" si="17"/>
        <v>245118677.47386935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487569.67357319605</v>
      </c>
      <c r="I103" s="52">
        <f>'Temp Relocation Housing Costs'!I103+'Temp Relocation Living Costs'!I103</f>
        <v>559688.70863873698</v>
      </c>
      <c r="J103" s="52">
        <f>'Temp Relocation Housing Costs'!J103+'Temp Relocation Living Costs'!J103</f>
        <v>385535.96031308669</v>
      </c>
      <c r="K103" s="52">
        <f>'Temp Relocation Housing Costs'!K103+'Temp Relocation Living Costs'!K103</f>
        <v>347825.91092125763</v>
      </c>
      <c r="L103" s="52">
        <f>'Temp Relocation Housing Costs'!L103+'Temp Relocation Living Costs'!L103</f>
        <v>286495.29318168346</v>
      </c>
      <c r="M103" s="52">
        <f>'Temp Relocation Housing Costs'!M103+'Temp Relocation Living Costs'!M103</f>
        <v>121678.3362607445</v>
      </c>
      <c r="N103" s="53">
        <f>'Temp Relocation Housing Costs'!N103+'Temp Relocation Living Costs'!N103</f>
        <v>46428027.53594733</v>
      </c>
      <c r="O103" s="53">
        <f>'Temp Relocation Housing Costs'!O103+'Temp Relocation Living Costs'!O103</f>
        <v>89349868.901680872</v>
      </c>
      <c r="P103" s="53">
        <f>'Temp Relocation Housing Costs'!P103+'Temp Relocation Living Costs'!P103</f>
        <v>71376143.851277098</v>
      </c>
      <c r="Q103" s="53">
        <f>'Temp Relocation Housing Costs'!Q103+'Temp Relocation Living Costs'!Q103</f>
        <v>29170248.423671618</v>
      </c>
      <c r="R103" s="53">
        <f>'Temp Relocation Housing Costs'!R103+'Temp Relocation Living Costs'!R103</f>
        <v>18740893.410459943</v>
      </c>
      <c r="S103" s="53">
        <f>'Temp Relocation Housing Costs'!S103+'Temp Relocation Living Costs'!S103</f>
        <v>10612673.387638548</v>
      </c>
      <c r="U103" s="68">
        <v>2122</v>
      </c>
      <c r="V103" s="55">
        <f t="shared" si="9"/>
        <v>0</v>
      </c>
      <c r="W103" s="56">
        <f t="shared" si="10"/>
        <v>2188793.8828887055</v>
      </c>
      <c r="X103" s="57">
        <f t="shared" si="11"/>
        <v>265677855.5106754</v>
      </c>
      <c r="Y103" s="58">
        <f t="shared" si="12"/>
        <v>267866649.39356411</v>
      </c>
      <c r="Z103" s="96">
        <f t="shared" si="13"/>
        <v>1196686.7723355056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453915.50418103219</v>
      </c>
      <c r="AK103" s="52">
        <f>'Temp Relocation Housing Costs'!AC103+'Temp Relocation Living Costs'!AC103</f>
        <v>511103.2372677204</v>
      </c>
      <c r="AL103" s="52">
        <f>'Temp Relocation Housing Costs'!AD103+'Temp Relocation Living Costs'!AD103</f>
        <v>348370.96458685515</v>
      </c>
      <c r="AM103" s="52">
        <f>'Temp Relocation Housing Costs'!AE103+'Temp Relocation Living Costs'!AE103</f>
        <v>346930.89132648369</v>
      </c>
      <c r="AN103" s="52">
        <f>'Temp Relocation Housing Costs'!AF103+'Temp Relocation Living Costs'!AF103</f>
        <v>280643.0590301106</v>
      </c>
      <c r="AO103" s="52">
        <f>'Temp Relocation Housing Costs'!AG103+'Temp Relocation Living Costs'!AG103</f>
        <v>111291.14446059987</v>
      </c>
      <c r="AP103" s="53">
        <f>'Temp Relocation Housing Costs'!AH103+'Temp Relocation Living Costs'!AH103</f>
        <v>43223364.104384974</v>
      </c>
      <c r="AQ103" s="53">
        <f>'Temp Relocation Housing Costs'!AI103+'Temp Relocation Living Costs'!AI103</f>
        <v>81593583.254816487</v>
      </c>
      <c r="AR103" s="53">
        <f>'Temp Relocation Housing Costs'!AJ103+'Temp Relocation Living Costs'!AJ103</f>
        <v>64495607.781351477</v>
      </c>
      <c r="AS103" s="53">
        <f>'Temp Relocation Housing Costs'!AK103+'Temp Relocation Living Costs'!AK103</f>
        <v>29095188.046903081</v>
      </c>
      <c r="AT103" s="53">
        <f>'Temp Relocation Housing Costs'!AL103+'Temp Relocation Living Costs'!AL103</f>
        <v>18358073.521066058</v>
      </c>
      <c r="AU103" s="53">
        <f>'Temp Relocation Housing Costs'!AM103+'Temp Relocation Living Costs'!AM103</f>
        <v>9706712.0030789487</v>
      </c>
      <c r="AW103" s="68">
        <v>2122</v>
      </c>
      <c r="AX103" s="55">
        <f t="shared" si="14"/>
        <v>0</v>
      </c>
      <c r="AY103" s="56">
        <f t="shared" si="15"/>
        <v>2052254.8008528017</v>
      </c>
      <c r="AZ103" s="57">
        <f t="shared" si="16"/>
        <v>246472528.71160102</v>
      </c>
      <c r="BA103" s="58">
        <f t="shared" si="17"/>
        <v>248524783.51245382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494572.73028426059</v>
      </c>
      <c r="I104" s="52">
        <f>'Temp Relocation Housing Costs'!I104+'Temp Relocation Living Costs'!I104</f>
        <v>567727.62487898406</v>
      </c>
      <c r="J104" s="52">
        <f>'Temp Relocation Housing Costs'!J104+'Temp Relocation Living Costs'!J104</f>
        <v>391073.48723604035</v>
      </c>
      <c r="K104" s="52">
        <f>'Temp Relocation Housing Costs'!K104+'Temp Relocation Living Costs'!K104</f>
        <v>352821.80117404542</v>
      </c>
      <c r="L104" s="52">
        <f>'Temp Relocation Housing Costs'!L104+'Temp Relocation Living Costs'!L104</f>
        <v>290610.28001197742</v>
      </c>
      <c r="M104" s="52">
        <f>'Temp Relocation Housing Costs'!M104+'Temp Relocation Living Costs'!M104</f>
        <v>123426.02553579138</v>
      </c>
      <c r="N104" s="53">
        <f>'Temp Relocation Housing Costs'!N104+'Temp Relocation Living Costs'!N104</f>
        <v>47072998.83006949</v>
      </c>
      <c r="O104" s="53">
        <f>'Temp Relocation Housing Costs'!O104+'Temp Relocation Living Costs'!O104</f>
        <v>90591104.070039988</v>
      </c>
      <c r="P104" s="53">
        <f>'Temp Relocation Housing Costs'!P104+'Temp Relocation Living Costs'!P104</f>
        <v>72367690.688660294</v>
      </c>
      <c r="Q104" s="53">
        <f>'Temp Relocation Housing Costs'!Q104+'Temp Relocation Living Costs'!Q104</f>
        <v>29575477.20193737</v>
      </c>
      <c r="R104" s="53">
        <f>'Temp Relocation Housing Costs'!R104+'Temp Relocation Living Costs'!R104</f>
        <v>19001239.130867541</v>
      </c>
      <c r="S104" s="53">
        <f>'Temp Relocation Housing Costs'!S104+'Temp Relocation Living Costs'!S104</f>
        <v>10760103.077250525</v>
      </c>
      <c r="U104" s="68">
        <v>2123</v>
      </c>
      <c r="V104" s="55">
        <f t="shared" si="9"/>
        <v>0</v>
      </c>
      <c r="W104" s="56">
        <f t="shared" si="10"/>
        <v>2220231.949121099</v>
      </c>
      <c r="X104" s="57">
        <f t="shared" si="11"/>
        <v>269368612.99882519</v>
      </c>
      <c r="Y104" s="58">
        <f t="shared" si="12"/>
        <v>271588844.94794631</v>
      </c>
      <c r="Z104" s="96">
        <f t="shared" si="13"/>
        <v>1149408.4662576937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460435.17960406502</v>
      </c>
      <c r="AK104" s="52">
        <f>'Temp Relocation Housing Costs'!AC104+'Temp Relocation Living Costs'!AC104</f>
        <v>518444.31106659607</v>
      </c>
      <c r="AL104" s="52">
        <f>'Temp Relocation Housing Costs'!AD104+'Temp Relocation Living Costs'!AD104</f>
        <v>353374.68354995374</v>
      </c>
      <c r="AM104" s="52">
        <f>'Temp Relocation Housing Costs'!AE104+'Temp Relocation Living Costs'!AE104</f>
        <v>351913.92624121538</v>
      </c>
      <c r="AN104" s="52">
        <f>'Temp Relocation Housing Costs'!AF104+'Temp Relocation Living Costs'!AF104</f>
        <v>284673.98909914296</v>
      </c>
      <c r="AO104" s="52">
        <f>'Temp Relocation Housing Costs'!AG104+'Temp Relocation Living Costs'!AG104</f>
        <v>112889.64050811884</v>
      </c>
      <c r="AP104" s="53">
        <f>'Temp Relocation Housing Costs'!AH104+'Temp Relocation Living Costs'!AH104</f>
        <v>43823816.687926978</v>
      </c>
      <c r="AQ104" s="53">
        <f>'Temp Relocation Housing Costs'!AI104+'Temp Relocation Living Costs'!AI104</f>
        <v>82727069.249740094</v>
      </c>
      <c r="AR104" s="53">
        <f>'Temp Relocation Housing Costs'!AJ104+'Temp Relocation Living Costs'!AJ104</f>
        <v>65391571.228941977</v>
      </c>
      <c r="AS104" s="53">
        <f>'Temp Relocation Housing Costs'!AK104+'Temp Relocation Living Costs'!AK104</f>
        <v>29499374.097512484</v>
      </c>
      <c r="AT104" s="53">
        <f>'Temp Relocation Housing Costs'!AL104+'Temp Relocation Living Costs'!AL104</f>
        <v>18613101.164170306</v>
      </c>
      <c r="AU104" s="53">
        <f>'Temp Relocation Housing Costs'!AM104+'Temp Relocation Living Costs'!AM104</f>
        <v>9841556.2110834718</v>
      </c>
      <c r="AW104" s="68">
        <v>2123</v>
      </c>
      <c r="AX104" s="55">
        <f t="shared" si="14"/>
        <v>0</v>
      </c>
      <c r="AY104" s="56">
        <f t="shared" si="15"/>
        <v>2081731.7300690918</v>
      </c>
      <c r="AZ104" s="57">
        <f t="shared" si="16"/>
        <v>249896488.6393753</v>
      </c>
      <c r="BA104" s="58">
        <f t="shared" si="17"/>
        <v>251978220.3694444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501676.37324167427</v>
      </c>
      <c r="I105" s="52">
        <f>'Temp Relocation Housing Costs'!I105+'Temp Relocation Living Costs'!I105</f>
        <v>575882.00561461993</v>
      </c>
      <c r="J105" s="52">
        <f>'Temp Relocation Housing Costs'!J105+'Temp Relocation Living Costs'!J105</f>
        <v>396690.55071998708</v>
      </c>
      <c r="K105" s="52">
        <f>'Temp Relocation Housing Costs'!K105+'Temp Relocation Living Costs'!K105</f>
        <v>357889.44835647591</v>
      </c>
      <c r="L105" s="52">
        <f>'Temp Relocation Housing Costs'!L105+'Temp Relocation Living Costs'!L105</f>
        <v>294784.37118714716</v>
      </c>
      <c r="M105" s="52">
        <f>'Temp Relocation Housing Costs'!M105+'Temp Relocation Living Costs'!M105</f>
        <v>125198.81720700815</v>
      </c>
      <c r="N105" s="53">
        <f>'Temp Relocation Housing Costs'!N105+'Temp Relocation Living Costs'!N105</f>
        <v>47726929.970050275</v>
      </c>
      <c r="O105" s="53">
        <f>'Temp Relocation Housing Costs'!O105+'Temp Relocation Living Costs'!O105</f>
        <v>91849582.293840677</v>
      </c>
      <c r="P105" s="53">
        <f>'Temp Relocation Housing Costs'!P105+'Temp Relocation Living Costs'!P105</f>
        <v>73373011.948107705</v>
      </c>
      <c r="Q105" s="53">
        <f>'Temp Relocation Housing Costs'!Q105+'Temp Relocation Living Costs'!Q105</f>
        <v>29986335.358477499</v>
      </c>
      <c r="R105" s="53">
        <f>'Temp Relocation Housing Costs'!R105+'Temp Relocation Living Costs'!R105</f>
        <v>19265201.535530791</v>
      </c>
      <c r="S105" s="53">
        <f>'Temp Relocation Housing Costs'!S105+'Temp Relocation Living Costs'!S105</f>
        <v>10909580.838313039</v>
      </c>
      <c r="U105" s="68">
        <v>2124</v>
      </c>
      <c r="V105" s="55">
        <f t="shared" si="9"/>
        <v>0</v>
      </c>
      <c r="W105" s="56">
        <f t="shared" si="10"/>
        <v>2252121.5663269125</v>
      </c>
      <c r="X105" s="57">
        <f t="shared" si="11"/>
        <v>273110641.94431996</v>
      </c>
      <c r="Y105" s="58">
        <f t="shared" si="12"/>
        <v>275362763.51064688</v>
      </c>
      <c r="Z105" s="96">
        <f t="shared" si="13"/>
        <v>1103998.0178275178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467048.49837532023</v>
      </c>
      <c r="AK105" s="52">
        <f>'Temp Relocation Housing Costs'!AC105+'Temp Relocation Living Costs'!AC105</f>
        <v>525890.82611606643</v>
      </c>
      <c r="AL105" s="52">
        <f>'Temp Relocation Housing Costs'!AD105+'Temp Relocation Living Costs'!AD105</f>
        <v>358450.27188796253</v>
      </c>
      <c r="AM105" s="52">
        <f>'Temp Relocation Housing Costs'!AE105+'Temp Relocation Living Costs'!AE105</f>
        <v>356968.53344190435</v>
      </c>
      <c r="AN105" s="52">
        <f>'Temp Relocation Housing Costs'!AF105+'Temp Relocation Living Costs'!AF105</f>
        <v>288762.81618967169</v>
      </c>
      <c r="AO105" s="52">
        <f>'Temp Relocation Housing Costs'!AG105+'Temp Relocation Living Costs'!AG105</f>
        <v>114511.09606087352</v>
      </c>
      <c r="AP105" s="53">
        <f>'Temp Relocation Housing Costs'!AH105+'Temp Relocation Living Costs'!AH105</f>
        <v>44432610.669982329</v>
      </c>
      <c r="AQ105" s="53">
        <f>'Temp Relocation Housing Costs'!AI105+'Temp Relocation Living Costs'!AI105</f>
        <v>83876301.464518696</v>
      </c>
      <c r="AR105" s="53">
        <f>'Temp Relocation Housing Costs'!AJ105+'Temp Relocation Living Costs'!AJ105</f>
        <v>66299981.268277742</v>
      </c>
      <c r="AS105" s="53">
        <f>'Temp Relocation Housing Costs'!AK105+'Temp Relocation Living Costs'!AK105</f>
        <v>29909175.040977836</v>
      </c>
      <c r="AT105" s="53">
        <f>'Temp Relocation Housing Costs'!AL105+'Temp Relocation Living Costs'!AL105</f>
        <v>18871671.613586597</v>
      </c>
      <c r="AU105" s="53">
        <f>'Temp Relocation Housing Costs'!AM105+'Temp Relocation Living Costs'!AM105</f>
        <v>9978273.6548888106</v>
      </c>
      <c r="AW105" s="68">
        <v>2124</v>
      </c>
      <c r="AX105" s="55">
        <f t="shared" si="14"/>
        <v>0</v>
      </c>
      <c r="AY105" s="56">
        <f t="shared" si="15"/>
        <v>2111632.0420717988</v>
      </c>
      <c r="AZ105" s="57">
        <f t="shared" si="16"/>
        <v>253368013.71223202</v>
      </c>
      <c r="BA105" s="58">
        <f t="shared" si="17"/>
        <v>255479645.75430381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508882.04718498036</v>
      </c>
      <c r="I106" s="52">
        <f>'Temp Relocation Housing Costs'!I106+'Temp Relocation Living Costs'!I106</f>
        <v>584153.50928433181</v>
      </c>
      <c r="J106" s="52">
        <f>'Temp Relocation Housing Costs'!J106+'Temp Relocation Living Costs'!J106</f>
        <v>402388.29316380306</v>
      </c>
      <c r="K106" s="52">
        <f>'Temp Relocation Housing Costs'!K106+'Temp Relocation Living Costs'!K106</f>
        <v>363029.88312708877</v>
      </c>
      <c r="L106" s="52">
        <f>'Temp Relocation Housing Costs'!L106+'Temp Relocation Living Costs'!L106</f>
        <v>299018.415634231</v>
      </c>
      <c r="M106" s="52">
        <f>'Temp Relocation Housing Costs'!M106+'Temp Relocation Living Costs'!M106</f>
        <v>126997.07182492435</v>
      </c>
      <c r="N106" s="53">
        <f>'Temp Relocation Housing Costs'!N106+'Temp Relocation Living Costs'!N106</f>
        <v>48389945.4247436</v>
      </c>
      <c r="O106" s="53">
        <f>'Temp Relocation Housing Costs'!O106+'Temp Relocation Living Costs'!O106</f>
        <v>93125543.111059815</v>
      </c>
      <c r="P106" s="53">
        <f>'Temp Relocation Housing Costs'!P106+'Temp Relocation Living Costs'!P106</f>
        <v>74392298.981854111</v>
      </c>
      <c r="Q106" s="53">
        <f>'Temp Relocation Housing Costs'!Q106+'Temp Relocation Living Costs'!Q106</f>
        <v>30402901.095782716</v>
      </c>
      <c r="R106" s="53">
        <f>'Temp Relocation Housing Costs'!R106+'Temp Relocation Living Costs'!R106</f>
        <v>19532830.866892654</v>
      </c>
      <c r="S106" s="53">
        <f>'Temp Relocation Housing Costs'!S106+'Temp Relocation Living Costs'!S106</f>
        <v>11061135.122331871</v>
      </c>
      <c r="U106" s="68">
        <v>2125</v>
      </c>
      <c r="V106" s="55">
        <f t="shared" si="9"/>
        <v>0</v>
      </c>
      <c r="W106" s="56">
        <f t="shared" si="10"/>
        <v>2284469.2202193597</v>
      </c>
      <c r="X106" s="57">
        <f t="shared" si="11"/>
        <v>276904654.60266477</v>
      </c>
      <c r="Y106" s="58">
        <f t="shared" si="12"/>
        <v>279189123.82288414</v>
      </c>
      <c r="Z106" s="96">
        <f t="shared" si="13"/>
        <v>1060381.6321895185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473756.8055121646</v>
      </c>
      <c r="AK106" s="52">
        <f>'Temp Relocation Housing Costs'!AC106+'Temp Relocation Living Costs'!AC106</f>
        <v>533444.29688903189</v>
      </c>
      <c r="AL106" s="52">
        <f>'Temp Relocation Housing Costs'!AD106+'Temp Relocation Living Costs'!AD106</f>
        <v>363598.76187449385</v>
      </c>
      <c r="AM106" s="52">
        <f>'Temp Relocation Housing Costs'!AE106+'Temp Relocation Living Costs'!AE106</f>
        <v>362095.74093501747</v>
      </c>
      <c r="AN106" s="52">
        <f>'Temp Relocation Housing Costs'!AF106+'Temp Relocation Living Costs'!AF106</f>
        <v>292910.37188771769</v>
      </c>
      <c r="AO106" s="52">
        <f>'Temp Relocation Housing Costs'!AG106+'Temp Relocation Living Costs'!AG106</f>
        <v>116155.84089064004</v>
      </c>
      <c r="AP106" s="53">
        <f>'Temp Relocation Housing Costs'!AH106+'Temp Relocation Living Costs'!AH106</f>
        <v>45049861.928025886</v>
      </c>
      <c r="AQ106" s="53">
        <f>'Temp Relocation Housing Costs'!AI106+'Temp Relocation Living Costs'!AI106</f>
        <v>85041498.643310428</v>
      </c>
      <c r="AR106" s="53">
        <f>'Temp Relocation Housing Costs'!AJ106+'Temp Relocation Living Costs'!AJ106</f>
        <v>67221010.805571109</v>
      </c>
      <c r="AS106" s="53">
        <f>'Temp Relocation Housing Costs'!AK106+'Temp Relocation Living Costs'!AK106</f>
        <v>30324668.878560532</v>
      </c>
      <c r="AT106" s="53">
        <f>'Temp Relocation Housing Costs'!AL106+'Temp Relocation Living Costs'!AL106</f>
        <v>19133834.085456401</v>
      </c>
      <c r="AU106" s="53">
        <f>'Temp Relocation Housing Costs'!AM106+'Temp Relocation Living Costs'!AM106</f>
        <v>10116890.357209746</v>
      </c>
      <c r="AW106" s="68">
        <v>2125</v>
      </c>
      <c r="AX106" s="55">
        <f t="shared" si="14"/>
        <v>0</v>
      </c>
      <c r="AY106" s="56">
        <f t="shared" si="15"/>
        <v>2141961.8179890658</v>
      </c>
      <c r="AZ106" s="57">
        <f t="shared" si="16"/>
        <v>256887764.69813409</v>
      </c>
      <c r="BA106" s="58">
        <f t="shared" si="17"/>
        <v>259029726.51612315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516191.21760479338</v>
      </c>
      <c r="I107" s="52">
        <f>'Temp Relocation Housing Costs'!I107+'Temp Relocation Living Costs'!I107</f>
        <v>592543.81814727921</v>
      </c>
      <c r="J107" s="52">
        <f>'Temp Relocation Housing Costs'!J107+'Temp Relocation Living Costs'!J107</f>
        <v>408167.87337485893</v>
      </c>
      <c r="K107" s="52">
        <f>'Temp Relocation Housing Costs'!K107+'Temp Relocation Living Costs'!K107</f>
        <v>368244.15094796976</v>
      </c>
      <c r="L107" s="52">
        <f>'Temp Relocation Housing Costs'!L107+'Temp Relocation Living Costs'!L107</f>
        <v>303313.27447356936</v>
      </c>
      <c r="M107" s="52">
        <f>'Temp Relocation Housing Costs'!M107+'Temp Relocation Living Costs'!M107</f>
        <v>128821.15511872579</v>
      </c>
      <c r="N107" s="53">
        <f>'Temp Relocation Housing Costs'!N107+'Temp Relocation Living Costs'!N107</f>
        <v>49062171.392106399</v>
      </c>
      <c r="O107" s="53">
        <f>'Temp Relocation Housing Costs'!O107+'Temp Relocation Living Costs'!O107</f>
        <v>94419229.387300253</v>
      </c>
      <c r="P107" s="53">
        <f>'Temp Relocation Housing Costs'!P107+'Temp Relocation Living Costs'!P107</f>
        <v>75425745.80037123</v>
      </c>
      <c r="Q107" s="53">
        <f>'Temp Relocation Housing Costs'!Q107+'Temp Relocation Living Costs'!Q107</f>
        <v>30825253.702721111</v>
      </c>
      <c r="R107" s="53">
        <f>'Temp Relocation Housing Costs'!R107+'Temp Relocation Living Costs'!R107</f>
        <v>19804178.065356649</v>
      </c>
      <c r="S107" s="53">
        <f>'Temp Relocation Housing Costs'!S107+'Temp Relocation Living Costs'!S107</f>
        <v>11214794.776056916</v>
      </c>
      <c r="U107" s="68">
        <v>2126</v>
      </c>
      <c r="V107" s="55">
        <f t="shared" si="9"/>
        <v>0</v>
      </c>
      <c r="W107" s="56">
        <f t="shared" si="10"/>
        <v>2317281.4896671963</v>
      </c>
      <c r="X107" s="57">
        <f t="shared" si="11"/>
        <v>280751373.12391257</v>
      </c>
      <c r="Y107" s="58">
        <f t="shared" si="12"/>
        <v>283068654.61357975</v>
      </c>
      <c r="Z107" s="96">
        <f t="shared" si="13"/>
        <v>1018488.4299599852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480561.46535070648</v>
      </c>
      <c r="AK107" s="52">
        <f>'Temp Relocation Housing Costs'!AC107+'Temp Relocation Living Costs'!AC107</f>
        <v>541106.25961105735</v>
      </c>
      <c r="AL107" s="52">
        <f>'Temp Relocation Housing Costs'!AD107+'Temp Relocation Living Costs'!AD107</f>
        <v>368821.20060990396</v>
      </c>
      <c r="AM107" s="52">
        <f>'Temp Relocation Housing Costs'!AE107+'Temp Relocation Living Costs'!AE107</f>
        <v>367296.59149247565</v>
      </c>
      <c r="AN107" s="52">
        <f>'Temp Relocation Housing Costs'!AF107+'Temp Relocation Living Costs'!AF107</f>
        <v>297117.49972353189</v>
      </c>
      <c r="AO107" s="52">
        <f>'Temp Relocation Housing Costs'!AG107+'Temp Relocation Living Costs'!AG107</f>
        <v>117824.20950576976</v>
      </c>
      <c r="AP107" s="53">
        <f>'Temp Relocation Housing Costs'!AH107+'Temp Relocation Living Costs'!AH107</f>
        <v>45675687.949285284</v>
      </c>
      <c r="AQ107" s="53">
        <f>'Temp Relocation Housing Costs'!AI107+'Temp Relocation Living Costs'!AI107</f>
        <v>86222882.569034964</v>
      </c>
      <c r="AR107" s="53">
        <f>'Temp Relocation Housing Costs'!AJ107+'Temp Relocation Living Costs'!AJ107</f>
        <v>68154835.149021834</v>
      </c>
      <c r="AS107" s="53">
        <f>'Temp Relocation Housing Costs'!AK107+'Temp Relocation Living Costs'!AK107</f>
        <v>30745934.695103951</v>
      </c>
      <c r="AT107" s="53">
        <f>'Temp Relocation Housing Costs'!AL107+'Temp Relocation Living Costs'!AL107</f>
        <v>19399638.479624566</v>
      </c>
      <c r="AU107" s="53">
        <f>'Temp Relocation Housing Costs'!AM107+'Temp Relocation Living Costs'!AM107</f>
        <v>10257432.702264782</v>
      </c>
      <c r="AW107" s="68">
        <v>2126</v>
      </c>
      <c r="AX107" s="55">
        <f t="shared" si="14"/>
        <v>0</v>
      </c>
      <c r="AY107" s="56">
        <f t="shared" si="15"/>
        <v>2172727.2262934451</v>
      </c>
      <c r="AZ107" s="57">
        <f t="shared" si="16"/>
        <v>260456411.54433537</v>
      </c>
      <c r="BA107" s="58">
        <f t="shared" si="17"/>
        <v>262629138.77062881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523605.3710408503</v>
      </c>
      <c r="I108" s="52">
        <f>'Temp Relocation Housing Costs'!I108+'Temp Relocation Living Costs'!I108</f>
        <v>601054.63862523332</v>
      </c>
      <c r="J108" s="52">
        <f>'Temp Relocation Housing Costs'!J108+'Temp Relocation Living Costs'!J108</f>
        <v>414030.46680469759</v>
      </c>
      <c r="K108" s="52">
        <f>'Temp Relocation Housing Costs'!K108+'Temp Relocation Living Costs'!K108</f>
        <v>373533.3122973771</v>
      </c>
      <c r="L108" s="52">
        <f>'Temp Relocation Housing Costs'!L108+'Temp Relocation Living Costs'!L108</f>
        <v>307669.82119393919</v>
      </c>
      <c r="M108" s="52">
        <f>'Temp Relocation Housing Costs'!M108+'Temp Relocation Living Costs'!M108</f>
        <v>130671.43807063675</v>
      </c>
      <c r="N108" s="53">
        <f>'Temp Relocation Housing Costs'!N108+'Temp Relocation Living Costs'!N108</f>
        <v>49743735.823218837</v>
      </c>
      <c r="O108" s="53">
        <f>'Temp Relocation Housing Costs'!O108+'Temp Relocation Living Costs'!O108</f>
        <v>95730887.362018108</v>
      </c>
      <c r="P108" s="53">
        <f>'Temp Relocation Housing Costs'!P108+'Temp Relocation Living Costs'!P108</f>
        <v>76473549.109295532</v>
      </c>
      <c r="Q108" s="53">
        <f>'Temp Relocation Housing Costs'!Q108+'Temp Relocation Living Costs'!Q108</f>
        <v>31253473.569630057</v>
      </c>
      <c r="R108" s="53">
        <f>'Temp Relocation Housing Costs'!R108+'Temp Relocation Living Costs'!R108</f>
        <v>20079294.778982908</v>
      </c>
      <c r="S108" s="53">
        <f>'Temp Relocation Housing Costs'!S108+'Temp Relocation Living Costs'!S108</f>
        <v>11370589.046972852</v>
      </c>
      <c r="U108" s="68">
        <v>2127</v>
      </c>
      <c r="V108" s="55">
        <f t="shared" si="9"/>
        <v>0</v>
      </c>
      <c r="W108" s="56">
        <f t="shared" si="10"/>
        <v>2350565.0480327341</v>
      </c>
      <c r="X108" s="57">
        <f t="shared" si="11"/>
        <v>284651529.69011831</v>
      </c>
      <c r="Y108" s="58">
        <f t="shared" si="12"/>
        <v>287002094.73815107</v>
      </c>
      <c r="Z108" s="96">
        <f t="shared" si="13"/>
        <v>978250.33204299398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487463.86182327563</v>
      </c>
      <c r="AK108" s="52">
        <f>'Temp Relocation Housing Costs'!AC108+'Temp Relocation Living Costs'!AC108</f>
        <v>548878.2725728096</v>
      </c>
      <c r="AL108" s="52">
        <f>'Temp Relocation Housing Costs'!AD108+'Temp Relocation Living Costs'!AD108</f>
        <v>374118.65023425251</v>
      </c>
      <c r="AM108" s="52">
        <f>'Temp Relocation Housing Costs'!AE108+'Temp Relocation Living Costs'!AE108</f>
        <v>372572.14286373294</v>
      </c>
      <c r="AN108" s="52">
        <f>'Temp Relocation Housing Costs'!AF108+'Temp Relocation Living Costs'!AF108</f>
        <v>301385.05534315202</v>
      </c>
      <c r="AO108" s="52">
        <f>'Temp Relocation Housing Costs'!AG108+'Temp Relocation Living Costs'!AG108</f>
        <v>119516.54121922152</v>
      </c>
      <c r="AP108" s="53">
        <f>'Temp Relocation Housing Costs'!AH108+'Temp Relocation Living Costs'!AH108</f>
        <v>46310207.853103332</v>
      </c>
      <c r="AQ108" s="53">
        <f>'Temp Relocation Housing Costs'!AI108+'Temp Relocation Living Costs'!AI108</f>
        <v>87420678.105587438</v>
      </c>
      <c r="AR108" s="53">
        <f>'Temp Relocation Housing Costs'!AJ108+'Temp Relocation Living Costs'!AJ108</f>
        <v>69101632.042185396</v>
      </c>
      <c r="AS108" s="53">
        <f>'Temp Relocation Housing Costs'!AK108+'Temp Relocation Living Costs'!AK108</f>
        <v>31173052.674086422</v>
      </c>
      <c r="AT108" s="53">
        <f>'Temp Relocation Housing Costs'!AL108+'Temp Relocation Living Costs'!AL108</f>
        <v>19669135.389137212</v>
      </c>
      <c r="AU108" s="53">
        <f>'Temp Relocation Housing Costs'!AM108+'Temp Relocation Living Costs'!AM108</f>
        <v>10399927.440798061</v>
      </c>
      <c r="AW108" s="68">
        <v>2127</v>
      </c>
      <c r="AX108" s="55">
        <f t="shared" si="14"/>
        <v>0</v>
      </c>
      <c r="AY108" s="56">
        <f t="shared" si="15"/>
        <v>2203934.5240564444</v>
      </c>
      <c r="AZ108" s="57">
        <f t="shared" si="16"/>
        <v>264074633.50489786</v>
      </c>
      <c r="BA108" s="58">
        <f t="shared" si="17"/>
        <v>266278568.0289543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531126.01538434345</v>
      </c>
      <c r="I109" s="52">
        <f>'Temp Relocation Housing Costs'!I109+'Temp Relocation Living Costs'!I109</f>
        <v>609687.70164962776</v>
      </c>
      <c r="J109" s="52">
        <f>'Temp Relocation Housing Costs'!J109+'Temp Relocation Living Costs'!J109</f>
        <v>419977.26578809769</v>
      </c>
      <c r="K109" s="52">
        <f>'Temp Relocation Housing Costs'!K109+'Temp Relocation Living Costs'!K109</f>
        <v>378898.44288542127</v>
      </c>
      <c r="L109" s="52">
        <f>'Temp Relocation Housing Costs'!L109+'Temp Relocation Living Costs'!L109</f>
        <v>312088.94183020416</v>
      </c>
      <c r="M109" s="52">
        <f>'Temp Relocation Housing Costs'!M109+'Temp Relocation Living Costs'!M109</f>
        <v>132548.29699137036</v>
      </c>
      <c r="N109" s="53">
        <f>'Temp Relocation Housing Costs'!N109+'Temp Relocation Living Costs'!N109</f>
        <v>50434768.446638629</v>
      </c>
      <c r="O109" s="53">
        <f>'Temp Relocation Housing Costs'!O109+'Temp Relocation Living Costs'!O109</f>
        <v>97060766.695391402</v>
      </c>
      <c r="P109" s="53">
        <f>'Temp Relocation Housing Costs'!P109+'Temp Relocation Living Costs'!P109</f>
        <v>77535908.346869171</v>
      </c>
      <c r="Q109" s="53">
        <f>'Temp Relocation Housing Costs'!Q109+'Temp Relocation Living Costs'!Q109</f>
        <v>31687642.203617569</v>
      </c>
      <c r="R109" s="53">
        <f>'Temp Relocation Housing Costs'!R109+'Temp Relocation Living Costs'!R109</f>
        <v>20358233.373318706</v>
      </c>
      <c r="S109" s="53">
        <f>'Temp Relocation Housing Costs'!S109+'Temp Relocation Living Costs'!S109</f>
        <v>11528547.588866089</v>
      </c>
      <c r="U109" s="68">
        <v>2128</v>
      </c>
      <c r="V109" s="55">
        <f t="shared" si="9"/>
        <v>0</v>
      </c>
      <c r="W109" s="56">
        <f t="shared" si="10"/>
        <v>2384326.6645290642</v>
      </c>
      <c r="X109" s="57">
        <f t="shared" si="11"/>
        <v>288605866.65470159</v>
      </c>
      <c r="Y109" s="58">
        <f t="shared" si="12"/>
        <v>290990193.31923068</v>
      </c>
      <c r="Z109" s="96">
        <f t="shared" si="13"/>
        <v>939601.94899711339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494465.39873988705</v>
      </c>
      <c r="AK109" s="52">
        <f>'Temp Relocation Housing Costs'!AC109+'Temp Relocation Living Costs'!AC109</f>
        <v>556761.91644698381</v>
      </c>
      <c r="AL109" s="52">
        <f>'Temp Relocation Housing Costs'!AD109+'Temp Relocation Living Costs'!AD109</f>
        <v>379492.18814332032</v>
      </c>
      <c r="AM109" s="52">
        <f>'Temp Relocation Housing Costs'!AE109+'Temp Relocation Living Costs'!AE109</f>
        <v>377923.46799090126</v>
      </c>
      <c r="AN109" s="52">
        <f>'Temp Relocation Housing Costs'!AF109+'Temp Relocation Living Costs'!AF109</f>
        <v>305713.90668242343</v>
      </c>
      <c r="AO109" s="52">
        <f>'Temp Relocation Housing Costs'!AG109+'Temp Relocation Living Costs'!AG109</f>
        <v>121233.18021757148</v>
      </c>
      <c r="AP109" s="53">
        <f>'Temp Relocation Housing Costs'!AH109+'Temp Relocation Living Costs'!AH109</f>
        <v>46953542.413611121</v>
      </c>
      <c r="AQ109" s="53">
        <f>'Temp Relocation Housing Costs'!AI109+'Temp Relocation Living Costs'!AI109</f>
        <v>88635113.240639031</v>
      </c>
      <c r="AR109" s="53">
        <f>'Temp Relocation Housing Costs'!AJ109+'Temp Relocation Living Costs'!AJ109</f>
        <v>70061581.697804391</v>
      </c>
      <c r="AS109" s="53">
        <f>'Temp Relocation Housing Costs'!AK109+'Temp Relocation Living Costs'!AK109</f>
        <v>31606104.112883318</v>
      </c>
      <c r="AT109" s="53">
        <f>'Temp Relocation Housing Costs'!AL109+'Temp Relocation Living Costs'!AL109</f>
        <v>19942376.109871548</v>
      </c>
      <c r="AU109" s="53">
        <f>'Temp Relocation Housing Costs'!AM109+'Temp Relocation Living Costs'!AM109</f>
        <v>10544401.695171123</v>
      </c>
      <c r="AW109" s="68">
        <v>2128</v>
      </c>
      <c r="AX109" s="55">
        <f t="shared" si="14"/>
        <v>0</v>
      </c>
      <c r="AY109" s="56">
        <f t="shared" si="15"/>
        <v>2235590.0582210873</v>
      </c>
      <c r="AZ109" s="57">
        <f t="shared" si="16"/>
        <v>267743119.26998052</v>
      </c>
      <c r="BA109" s="58">
        <f t="shared" si="17"/>
        <v>269978709.32820159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538754.68018459564</v>
      </c>
      <c r="I110" s="52">
        <f>'Temp Relocation Housing Costs'!I110+'Temp Relocation Living Costs'!I110</f>
        <v>618444.76301359711</v>
      </c>
      <c r="J110" s="52">
        <f>'Temp Relocation Housing Costs'!J110+'Temp Relocation Living Costs'!J110</f>
        <v>426009.4797855714</v>
      </c>
      <c r="K110" s="52">
        <f>'Temp Relocation Housing Costs'!K110+'Temp Relocation Living Costs'!K110</f>
        <v>384340.63387284399</v>
      </c>
      <c r="L110" s="52">
        <f>'Temp Relocation Housing Costs'!L110+'Temp Relocation Living Costs'!L110</f>
        <v>316571.53514351638</v>
      </c>
      <c r="M110" s="52">
        <f>'Temp Relocation Housing Costs'!M110+'Temp Relocation Living Costs'!M110</f>
        <v>134452.11359666268</v>
      </c>
      <c r="N110" s="53">
        <f>'Temp Relocation Housing Costs'!N110+'Temp Relocation Living Costs'!N110</f>
        <v>51135400.79309345</v>
      </c>
      <c r="O110" s="53">
        <f>'Temp Relocation Housing Costs'!O110+'Temp Relocation Living Costs'!O110</f>
        <v>98409120.51584062</v>
      </c>
      <c r="P110" s="53">
        <f>'Temp Relocation Housing Costs'!P110+'Temp Relocation Living Costs'!P110</f>
        <v>78613025.721900851</v>
      </c>
      <c r="Q110" s="53">
        <f>'Temp Relocation Housing Costs'!Q110+'Temp Relocation Living Costs'!Q110</f>
        <v>32127842.244076397</v>
      </c>
      <c r="R110" s="53">
        <f>'Temp Relocation Housing Costs'!R110+'Temp Relocation Living Costs'!R110</f>
        <v>20641046.941365808</v>
      </c>
      <c r="S110" s="53">
        <f>'Temp Relocation Housing Costs'!S110+'Temp Relocation Living Costs'!S110</f>
        <v>11688700.467469059</v>
      </c>
      <c r="U110" s="68">
        <v>2129</v>
      </c>
      <c r="V110" s="55">
        <f t="shared" si="9"/>
        <v>0</v>
      </c>
      <c r="W110" s="56">
        <f t="shared" si="10"/>
        <v>2418573.2055967874</v>
      </c>
      <c r="X110" s="57">
        <f t="shared" si="11"/>
        <v>292615136.68374616</v>
      </c>
      <c r="Y110" s="58">
        <f t="shared" si="12"/>
        <v>295033709.88934296</v>
      </c>
      <c r="Z110" s="96">
        <f t="shared" si="13"/>
        <v>902480.47477300046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501567.50007374847</v>
      </c>
      <c r="AK110" s="52">
        <f>'Temp Relocation Housing Costs'!AC110+'Temp Relocation Living Costs'!AC110</f>
        <v>564758.79460978019</v>
      </c>
      <c r="AL110" s="52">
        <f>'Temp Relocation Housing Costs'!AD110+'Temp Relocation Living Costs'!AD110</f>
        <v>384942.90720773058</v>
      </c>
      <c r="AM110" s="52">
        <f>'Temp Relocation Housing Costs'!AE110+'Temp Relocation Living Costs'!AE110</f>
        <v>383351.65522696648</v>
      </c>
      <c r="AN110" s="52">
        <f>'Temp Relocation Housing Costs'!AF110+'Temp Relocation Living Costs'!AF110</f>
        <v>310104.93414352066</v>
      </c>
      <c r="AO110" s="52">
        <f>'Temp Relocation Housing Costs'!AG110+'Temp Relocation Living Costs'!AG110</f>
        <v>122974.47563101334</v>
      </c>
      <c r="AP110" s="53">
        <f>'Temp Relocation Housing Costs'!AH110+'Temp Relocation Living Costs'!AH110</f>
        <v>47605814.082716152</v>
      </c>
      <c r="AQ110" s="53">
        <f>'Temp Relocation Housing Costs'!AI110+'Temp Relocation Living Costs'!AI110</f>
        <v>89866419.129031941</v>
      </c>
      <c r="AR110" s="53">
        <f>'Temp Relocation Housing Costs'!AJ110+'Temp Relocation Living Costs'!AJ110</f>
        <v>71034866.832110211</v>
      </c>
      <c r="AS110" s="53">
        <f>'Temp Relocation Housing Costs'!AK110+'Temp Relocation Living Costs'!AK110</f>
        <v>32045171.438241109</v>
      </c>
      <c r="AT110" s="53">
        <f>'Temp Relocation Housing Costs'!AL110+'Temp Relocation Living Costs'!AL110</f>
        <v>20219412.650299545</v>
      </c>
      <c r="AU110" s="53">
        <f>'Temp Relocation Housing Costs'!AM110+'Temp Relocation Living Costs'!AM110</f>
        <v>10690882.964525348</v>
      </c>
      <c r="AW110" s="68">
        <v>2129</v>
      </c>
      <c r="AX110" s="55">
        <f t="shared" si="14"/>
        <v>0</v>
      </c>
      <c r="AY110" s="56">
        <f t="shared" si="15"/>
        <v>2267700.2668927601</v>
      </c>
      <c r="AZ110" s="57">
        <f t="shared" si="16"/>
        <v>271462567.0969243</v>
      </c>
      <c r="BA110" s="58">
        <f t="shared" si="17"/>
        <v>273730267.36381704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531689.06466680253</v>
      </c>
      <c r="I111" s="52">
        <f>'Temp Relocation Housing Costs'!I111+'Temp Relocation Living Costs'!I111</f>
        <v>610334.03455932275</v>
      </c>
      <c r="J111" s="52">
        <f>'Temp Relocation Housing Costs'!J111+'Temp Relocation Living Costs'!J111</f>
        <v>420422.48573835753</v>
      </c>
      <c r="K111" s="52">
        <f>'Temp Relocation Housing Costs'!K111+'Temp Relocation Living Costs'!K111</f>
        <v>379300.11497492943</v>
      </c>
      <c r="L111" s="52">
        <f>'Temp Relocation Housing Costs'!L111+'Temp Relocation Living Costs'!L111</f>
        <v>312419.78884140489</v>
      </c>
      <c r="M111" s="52">
        <f>'Temp Relocation Housing Costs'!M111+'Temp Relocation Living Costs'!M111</f>
        <v>132688.8120882597</v>
      </c>
      <c r="N111" s="53">
        <f>'Temp Relocation Housing Costs'!N111+'Temp Relocation Living Costs'!N111</f>
        <v>50441325.208851106</v>
      </c>
      <c r="O111" s="53">
        <f>'Temp Relocation Housing Costs'!O111+'Temp Relocation Living Costs'!O111</f>
        <v>97073385.061391294</v>
      </c>
      <c r="P111" s="53">
        <f>'Temp Relocation Housing Costs'!P111+'Temp Relocation Living Costs'!P111</f>
        <v>77545988.38747637</v>
      </c>
      <c r="Q111" s="53">
        <f>'Temp Relocation Housing Costs'!Q111+'Temp Relocation Living Costs'!Q111</f>
        <v>31691761.749347664</v>
      </c>
      <c r="R111" s="53">
        <f>'Temp Relocation Housing Costs'!R111+'Temp Relocation Living Costs'!R111</f>
        <v>20360880.041468598</v>
      </c>
      <c r="S111" s="53">
        <f>'Temp Relocation Housing Costs'!S111+'Temp Relocation Living Costs'!S111</f>
        <v>11530046.355441671</v>
      </c>
      <c r="U111" s="68">
        <v>2130</v>
      </c>
      <c r="V111" s="55">
        <f t="shared" si="9"/>
        <v>0</v>
      </c>
      <c r="W111" s="56">
        <f t="shared" si="10"/>
        <v>2386854.3008690765</v>
      </c>
      <c r="X111" s="57">
        <f t="shared" si="11"/>
        <v>288643386.80397671</v>
      </c>
      <c r="Y111" s="58">
        <f t="shared" si="12"/>
        <v>291030241.10484576</v>
      </c>
      <c r="Z111" s="96">
        <f t="shared" si="13"/>
        <v>843344.29601582582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494989.58392362332</v>
      </c>
      <c r="AK111" s="52">
        <f>'Temp Relocation Housing Costs'!AC111+'Temp Relocation Living Costs'!AC111</f>
        <v>557352.14247334271</v>
      </c>
      <c r="AL111" s="52">
        <f>'Temp Relocation Housing Costs'!AD111+'Temp Relocation Living Costs'!AD111</f>
        <v>379894.48966507567</v>
      </c>
      <c r="AM111" s="52">
        <f>'Temp Relocation Housing Costs'!AE111+'Temp Relocation Living Costs'!AE111</f>
        <v>378324.10650476284</v>
      </c>
      <c r="AN111" s="52">
        <f>'Temp Relocation Housing Costs'!AF111+'Temp Relocation Living Costs'!AF111</f>
        <v>306037.99548773404</v>
      </c>
      <c r="AO111" s="52">
        <f>'Temp Relocation Housing Costs'!AG111+'Temp Relocation Living Costs'!AG111</f>
        <v>121361.70010391585</v>
      </c>
      <c r="AP111" s="53">
        <f>'Temp Relocation Housing Costs'!AH111+'Temp Relocation Living Costs'!AH111</f>
        <v>46959646.599713705</v>
      </c>
      <c r="AQ111" s="53">
        <f>'Temp Relocation Housing Costs'!AI111+'Temp Relocation Living Costs'!AI111</f>
        <v>88646636.231208682</v>
      </c>
      <c r="AR111" s="53">
        <f>'Temp Relocation Housing Costs'!AJ111+'Temp Relocation Living Costs'!AJ111</f>
        <v>70070690.040036753</v>
      </c>
      <c r="AS111" s="53">
        <f>'Temp Relocation Housing Costs'!AK111+'Temp Relocation Living Costs'!AK111</f>
        <v>31610213.058269862</v>
      </c>
      <c r="AT111" s="53">
        <f>'Temp Relocation Housing Costs'!AL111+'Temp Relocation Living Costs'!AL111</f>
        <v>19944968.714579202</v>
      </c>
      <c r="AU111" s="53">
        <f>'Temp Relocation Housing Costs'!AM111+'Temp Relocation Living Costs'!AM111</f>
        <v>10545772.518052189</v>
      </c>
      <c r="AW111" s="68">
        <v>2130</v>
      </c>
      <c r="AX111" s="55">
        <f t="shared" si="14"/>
        <v>0</v>
      </c>
      <c r="AY111" s="56">
        <f t="shared" si="15"/>
        <v>2237960.0181584544</v>
      </c>
      <c r="AZ111" s="57">
        <f t="shared" si="16"/>
        <v>267777927.16186041</v>
      </c>
      <c r="BA111" s="58">
        <f t="shared" si="17"/>
        <v>270015887.18001884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539325.81665186118</v>
      </c>
      <c r="I112" s="52">
        <f>'Temp Relocation Housing Costs'!I112+'Temp Relocation Living Costs'!I112</f>
        <v>619100.37932680571</v>
      </c>
      <c r="J112" s="52">
        <f>'Temp Relocation Housing Costs'!J112+'Temp Relocation Living Costs'!J112</f>
        <v>426461.09451534582</v>
      </c>
      <c r="K112" s="52">
        <f>'Temp Relocation Housing Costs'!K112+'Temp Relocation Living Costs'!K112</f>
        <v>384748.07525559276</v>
      </c>
      <c r="L112" s="52">
        <f>'Temp Relocation Housing Costs'!L112+'Temp Relocation Living Costs'!L112</f>
        <v>316907.13417377771</v>
      </c>
      <c r="M112" s="52">
        <f>'Temp Relocation Housing Costs'!M112+'Temp Relocation Living Costs'!M112</f>
        <v>134594.64693883187</v>
      </c>
      <c r="N112" s="53">
        <f>'Temp Relocation Housing Costs'!N112+'Temp Relocation Living Costs'!N112</f>
        <v>51142048.64087715</v>
      </c>
      <c r="O112" s="53">
        <f>'Temp Relocation Housing Costs'!O112+'Temp Relocation Living Costs'!O112</f>
        <v>98421914.174315363</v>
      </c>
      <c r="P112" s="53">
        <f>'Temp Relocation Housing Costs'!P112+'Temp Relocation Living Costs'!P112</f>
        <v>78623245.792941824</v>
      </c>
      <c r="Q112" s="53">
        <f>'Temp Relocation Housing Costs'!Q112+'Temp Relocation Living Costs'!Q112</f>
        <v>32132019.017926693</v>
      </c>
      <c r="R112" s="53">
        <f>'Temp Relocation Housing Costs'!R112+'Temp Relocation Living Costs'!R112</f>
        <v>20643730.376638327</v>
      </c>
      <c r="S112" s="53">
        <f>'Temp Relocation Housing Costs'!S112+'Temp Relocation Living Costs'!S112</f>
        <v>11690220.054688316</v>
      </c>
      <c r="U112" s="68">
        <v>2131</v>
      </c>
      <c r="V112" s="55">
        <f t="shared" si="9"/>
        <v>0</v>
      </c>
      <c r="W112" s="56">
        <f t="shared" si="10"/>
        <v>2421137.1468622154</v>
      </c>
      <c r="X112" s="57">
        <f t="shared" si="11"/>
        <v>292653178.05738771</v>
      </c>
      <c r="Y112" s="58">
        <f t="shared" si="12"/>
        <v>295074315.20424992</v>
      </c>
      <c r="Z112" s="96">
        <f t="shared" si="13"/>
        <v>810025.73925252701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502099.21422978921</v>
      </c>
      <c r="AK112" s="52">
        <f>'Temp Relocation Housing Costs'!AC112+'Temp Relocation Living Costs'!AC112</f>
        <v>565357.49816572911</v>
      </c>
      <c r="AL112" s="52">
        <f>'Temp Relocation Housing Costs'!AD112+'Temp Relocation Living Costs'!AD112</f>
        <v>385350.9870633824</v>
      </c>
      <c r="AM112" s="52">
        <f>'Temp Relocation Housing Costs'!AE112+'Temp Relocation Living Costs'!AE112</f>
        <v>383758.04818862345</v>
      </c>
      <c r="AN112" s="52">
        <f>'Temp Relocation Housing Costs'!AF112+'Temp Relocation Living Costs'!AF112</f>
        <v>310433.67789848475</v>
      </c>
      <c r="AO112" s="52">
        <f>'Temp Relocation Housing Costs'!AG112+'Temp Relocation Living Costs'!AG112</f>
        <v>123104.84147312853</v>
      </c>
      <c r="AP112" s="53">
        <f>'Temp Relocation Housing Costs'!AH112+'Temp Relocation Living Costs'!AH112</f>
        <v>47612003.067269549</v>
      </c>
      <c r="AQ112" s="53">
        <f>'Temp Relocation Housing Costs'!AI112+'Temp Relocation Living Costs'!AI112</f>
        <v>89878102.195282906</v>
      </c>
      <c r="AR112" s="53">
        <f>'Temp Relocation Housing Costs'!AJ112+'Temp Relocation Living Costs'!AJ112</f>
        <v>71044101.706086174</v>
      </c>
      <c r="AS112" s="53">
        <f>'Temp Relocation Housing Costs'!AK112+'Temp Relocation Living Costs'!AK112</f>
        <v>32049337.464489456</v>
      </c>
      <c r="AT112" s="53">
        <f>'Temp Relocation Housing Costs'!AL112+'Temp Relocation Living Costs'!AL112</f>
        <v>20222041.271088481</v>
      </c>
      <c r="AU112" s="53">
        <f>'Temp Relocation Housing Costs'!AM112+'Temp Relocation Living Costs'!AM112</f>
        <v>10692272.8306752</v>
      </c>
      <c r="AW112" s="68">
        <v>2131</v>
      </c>
      <c r="AX112" s="55">
        <f t="shared" si="14"/>
        <v>0</v>
      </c>
      <c r="AY112" s="56">
        <f t="shared" si="15"/>
        <v>2270104.2670191377</v>
      </c>
      <c r="AZ112" s="57">
        <f t="shared" si="16"/>
        <v>271497858.53489172</v>
      </c>
      <c r="BA112" s="58">
        <f t="shared" si="17"/>
        <v>273767962.80191088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547072.256769998</v>
      </c>
      <c r="I113" s="52">
        <f>'Temp Relocation Housing Costs'!I113+'Temp Relocation Living Costs'!I113</f>
        <v>627992.63678509567</v>
      </c>
      <c r="J113" s="52">
        <f>'Temp Relocation Housing Costs'!J113+'Temp Relocation Living Costs'!J113</f>
        <v>432586.4369880773</v>
      </c>
      <c r="K113" s="52">
        <f>'Temp Relocation Housing Costs'!K113+'Temp Relocation Living Costs'!K113</f>
        <v>390274.28563439182</v>
      </c>
      <c r="L113" s="52">
        <f>'Temp Relocation Housing Costs'!L113+'Temp Relocation Living Costs'!L113</f>
        <v>321458.93210758985</v>
      </c>
      <c r="M113" s="52">
        <f>'Temp Relocation Housing Costs'!M113+'Temp Relocation Living Costs'!M113</f>
        <v>136527.85566079893</v>
      </c>
      <c r="N113" s="53">
        <f>'Temp Relocation Housing Costs'!N113+'Temp Relocation Living Costs'!N113</f>
        <v>51852506.419218607</v>
      </c>
      <c r="O113" s="53">
        <f>'Temp Relocation Housing Costs'!O113+'Temp Relocation Living Costs'!O113</f>
        <v>99789176.854295477</v>
      </c>
      <c r="P113" s="53">
        <f>'Temp Relocation Housing Costs'!P113+'Temp Relocation Living Costs'!P113</f>
        <v>79715468.299010962</v>
      </c>
      <c r="Q113" s="53">
        <f>'Temp Relocation Housing Costs'!Q113+'Temp Relocation Living Costs'!Q113</f>
        <v>32578392.275388554</v>
      </c>
      <c r="R113" s="53">
        <f>'Temp Relocation Housing Costs'!R113+'Temp Relocation Living Costs'!R113</f>
        <v>20930510.026844673</v>
      </c>
      <c r="S113" s="53">
        <f>'Temp Relocation Housing Costs'!S113+'Temp Relocation Living Costs'!S113</f>
        <v>11852618.863283133</v>
      </c>
      <c r="U113" s="68">
        <v>2132</v>
      </c>
      <c r="V113" s="55">
        <f t="shared" si="9"/>
        <v>0</v>
      </c>
      <c r="W113" s="56">
        <f t="shared" si="10"/>
        <v>2455912.4039459513</v>
      </c>
      <c r="X113" s="57">
        <f t="shared" si="11"/>
        <v>296718672.73804146</v>
      </c>
      <c r="Y113" s="58">
        <f t="shared" si="12"/>
        <v>299174585.14198738</v>
      </c>
      <c r="Z113" s="96">
        <f t="shared" si="13"/>
        <v>778023.52195279137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509310.96151928569</v>
      </c>
      <c r="AK113" s="52">
        <f>'Temp Relocation Housing Costs'!AC113+'Temp Relocation Living Costs'!AC113</f>
        <v>573477.83631692012</v>
      </c>
      <c r="AL113" s="52">
        <f>'Temp Relocation Housing Costs'!AD113+'Temp Relocation Living Costs'!AD113</f>
        <v>390885.8571800827</v>
      </c>
      <c r="AM113" s="52">
        <f>'Temp Relocation Housing Costs'!AE113+'Temp Relocation Living Costs'!AE113</f>
        <v>389270.03861882596</v>
      </c>
      <c r="AN113" s="52">
        <f>'Temp Relocation Housing Costs'!AF113+'Temp Relocation Living Costs'!AF113</f>
        <v>314892.49633855559</v>
      </c>
      <c r="AO113" s="52">
        <f>'Temp Relocation Housing Costs'!AG113+'Temp Relocation Living Costs'!AG113</f>
        <v>124873.01991606751</v>
      </c>
      <c r="AP113" s="53">
        <f>'Temp Relocation Housing Costs'!AH113+'Temp Relocation Living Costs'!AH113</f>
        <v>48273421.974421471</v>
      </c>
      <c r="AQ113" s="53">
        <f>'Temp Relocation Housing Costs'!AI113+'Temp Relocation Living Costs'!AI113</f>
        <v>91126675.502457172</v>
      </c>
      <c r="AR113" s="53">
        <f>'Temp Relocation Housing Costs'!AJ113+'Temp Relocation Living Costs'!AJ113</f>
        <v>72031035.863080963</v>
      </c>
      <c r="AS113" s="53">
        <f>'Temp Relocation Housing Costs'!AK113+'Temp Relocation Living Costs'!AK113</f>
        <v>32494562.122035481</v>
      </c>
      <c r="AT113" s="53">
        <f>'Temp Relocation Housing Costs'!AL113+'Temp Relocation Living Costs'!AL113</f>
        <v>20502962.878587477</v>
      </c>
      <c r="AU113" s="53">
        <f>'Temp Relocation Housing Costs'!AM113+'Temp Relocation Living Costs'!AM113</f>
        <v>10840808.303981028</v>
      </c>
      <c r="AW113" s="68">
        <v>2132</v>
      </c>
      <c r="AX113" s="55">
        <f t="shared" si="14"/>
        <v>0</v>
      </c>
      <c r="AY113" s="56">
        <f t="shared" si="15"/>
        <v>2302710.2098897374</v>
      </c>
      <c r="AZ113" s="57">
        <f t="shared" si="16"/>
        <v>275269466.64456362</v>
      </c>
      <c r="BA113" s="58">
        <f t="shared" si="17"/>
        <v>277572176.85445333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554929.96049290022</v>
      </c>
      <c r="I114" s="52">
        <f>'Temp Relocation Housing Costs'!I114+'Temp Relocation Living Costs'!I114</f>
        <v>637012.61544231372</v>
      </c>
      <c r="J114" s="52">
        <f>'Temp Relocation Housing Costs'!J114+'Temp Relocation Living Costs'!J114</f>
        <v>438799.75892925431</v>
      </c>
      <c r="K114" s="52">
        <f>'Temp Relocation Housing Costs'!K114+'Temp Relocation Living Costs'!K114</f>
        <v>395879.87003249023</v>
      </c>
      <c r="L114" s="52">
        <f>'Temp Relocation Housing Costs'!L114+'Temp Relocation Living Costs'!L114</f>
        <v>326076.10838791437</v>
      </c>
      <c r="M114" s="52">
        <f>'Temp Relocation Housing Costs'!M114+'Temp Relocation Living Costs'!M114</f>
        <v>138488.8314303247</v>
      </c>
      <c r="N114" s="53">
        <f>'Temp Relocation Housing Costs'!N114+'Temp Relocation Living Costs'!N114</f>
        <v>52572833.771975242</v>
      </c>
      <c r="O114" s="53">
        <f>'Temp Relocation Housing Costs'!O114+'Temp Relocation Living Costs'!O114</f>
        <v>101175433.34527534</v>
      </c>
      <c r="P114" s="53">
        <f>'Temp Relocation Housing Costs'!P114+'Temp Relocation Living Costs'!P114</f>
        <v>80822863.798648745</v>
      </c>
      <c r="Q114" s="53">
        <f>'Temp Relocation Housing Costs'!Q114+'Temp Relocation Living Costs'!Q114</f>
        <v>33030966.48414658</v>
      </c>
      <c r="R114" s="53">
        <f>'Temp Relocation Housing Costs'!R114+'Temp Relocation Living Costs'!R114</f>
        <v>21221273.57755116</v>
      </c>
      <c r="S114" s="53">
        <f>'Temp Relocation Housing Costs'!S114+'Temp Relocation Living Costs'!S114</f>
        <v>12017273.692116201</v>
      </c>
      <c r="U114" s="68">
        <v>2133</v>
      </c>
      <c r="V114" s="55">
        <f t="shared" si="9"/>
        <v>0</v>
      </c>
      <c r="W114" s="56">
        <f t="shared" si="10"/>
        <v>2491187.1447151974</v>
      </c>
      <c r="X114" s="57">
        <f t="shared" si="11"/>
        <v>300840644.66971332</v>
      </c>
      <c r="Y114" s="58">
        <f t="shared" si="12"/>
        <v>303331831.81442851</v>
      </c>
      <c r="Z114" s="96">
        <f t="shared" si="13"/>
        <v>747285.63852177944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516626.29251792486</v>
      </c>
      <c r="AK114" s="52">
        <f>'Temp Relocation Housing Costs'!AC114+'Temp Relocation Living Costs'!AC114</f>
        <v>581714.80844201904</v>
      </c>
      <c r="AL114" s="52">
        <f>'Temp Relocation Housing Costs'!AD114+'Temp Relocation Living Costs'!AD114</f>
        <v>396500.22569755837</v>
      </c>
      <c r="AM114" s="52">
        <f>'Temp Relocation Housing Costs'!AE114+'Temp Relocation Living Costs'!AE114</f>
        <v>394861.19882447942</v>
      </c>
      <c r="AN114" s="52">
        <f>'Temp Relocation Housing Costs'!AF114+'Temp Relocation Living Costs'!AF114</f>
        <v>319415.35764284164</v>
      </c>
      <c r="AO114" s="52">
        <f>'Temp Relocation Housing Costs'!AG114+'Temp Relocation Living Costs'!AG114</f>
        <v>126666.5950450236</v>
      </c>
      <c r="AP114" s="53">
        <f>'Temp Relocation Housing Costs'!AH114+'Temp Relocation Living Costs'!AH114</f>
        <v>48944029.215240419</v>
      </c>
      <c r="AQ114" s="53">
        <f>'Temp Relocation Housing Costs'!AI114+'Temp Relocation Living Costs'!AI114</f>
        <v>92392593.805412486</v>
      </c>
      <c r="AR114" s="53">
        <f>'Temp Relocation Housing Costs'!AJ114+'Temp Relocation Living Costs'!AJ114</f>
        <v>73031680.363466009</v>
      </c>
      <c r="AS114" s="53">
        <f>'Temp Relocation Housing Costs'!AK114+'Temp Relocation Living Costs'!AK114</f>
        <v>32945971.774697449</v>
      </c>
      <c r="AT114" s="53">
        <f>'Temp Relocation Housing Costs'!AL114+'Temp Relocation Living Costs'!AL114</f>
        <v>20787787.007523436</v>
      </c>
      <c r="AU114" s="53">
        <f>'Temp Relocation Housing Costs'!AM114+'Temp Relocation Living Costs'!AM114</f>
        <v>10991407.21012097</v>
      </c>
      <c r="AW114" s="68">
        <v>2133</v>
      </c>
      <c r="AX114" s="55">
        <f t="shared" si="14"/>
        <v>0</v>
      </c>
      <c r="AY114" s="56">
        <f t="shared" si="15"/>
        <v>2335784.4781698468</v>
      </c>
      <c r="AZ114" s="57">
        <f t="shared" si="16"/>
        <v>279093469.37646079</v>
      </c>
      <c r="BA114" s="58">
        <f t="shared" si="17"/>
        <v>281429253.85463065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562900.52592105779</v>
      </c>
      <c r="I115" s="52">
        <f>'Temp Relocation Housing Costs'!I115+'Temp Relocation Living Costs'!I115</f>
        <v>646162.14978253026</v>
      </c>
      <c r="J115" s="52">
        <f>'Temp Relocation Housing Costs'!J115+'Temp Relocation Living Costs'!J115</f>
        <v>445102.32400485215</v>
      </c>
      <c r="K115" s="52">
        <f>'Temp Relocation Housing Costs'!K115+'Temp Relocation Living Costs'!K115</f>
        <v>401565.96851414681</v>
      </c>
      <c r="L115" s="52">
        <f>'Temp Relocation Housing Costs'!L115+'Temp Relocation Living Costs'!L115</f>
        <v>330759.60205647815</v>
      </c>
      <c r="M115" s="52">
        <f>'Temp Relocation Housing Costs'!M115+'Temp Relocation Living Costs'!M115</f>
        <v>140477.97307083735</v>
      </c>
      <c r="N115" s="53">
        <f>'Temp Relocation Housing Costs'!N115+'Temp Relocation Living Costs'!N115</f>
        <v>53303167.805815622</v>
      </c>
      <c r="O115" s="53">
        <f>'Temp Relocation Housing Costs'!O115+'Temp Relocation Living Costs'!O115</f>
        <v>102580947.50646925</v>
      </c>
      <c r="P115" s="53">
        <f>'Temp Relocation Housing Costs'!P115+'Temp Relocation Living Costs'!P115</f>
        <v>81945643.072838515</v>
      </c>
      <c r="Q115" s="53">
        <f>'Temp Relocation Housing Costs'!Q115+'Temp Relocation Living Costs'!Q115</f>
        <v>33489827.786899336</v>
      </c>
      <c r="R115" s="53">
        <f>'Temp Relocation Housing Costs'!R115+'Temp Relocation Living Costs'!R115</f>
        <v>21516076.372514531</v>
      </c>
      <c r="S115" s="53">
        <f>'Temp Relocation Housing Costs'!S115+'Temp Relocation Living Costs'!S115</f>
        <v>12184215.881487122</v>
      </c>
      <c r="U115" s="68">
        <v>2134</v>
      </c>
      <c r="V115" s="55">
        <f t="shared" si="9"/>
        <v>0</v>
      </c>
      <c r="W115" s="56">
        <f t="shared" si="10"/>
        <v>2526968.5433499026</v>
      </c>
      <c r="X115" s="57">
        <f t="shared" si="11"/>
        <v>305019878.42602444</v>
      </c>
      <c r="Y115" s="58">
        <f t="shared" si="12"/>
        <v>307546846.96937436</v>
      </c>
      <c r="Z115" s="96">
        <f t="shared" si="13"/>
        <v>717762.13799016341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524046.6950183828</v>
      </c>
      <c r="AK115" s="52">
        <f>'Temp Relocation Housing Costs'!AC115+'Temp Relocation Living Costs'!AC115</f>
        <v>590070.08977715729</v>
      </c>
      <c r="AL115" s="52">
        <f>'Temp Relocation Housing Costs'!AD115+'Temp Relocation Living Costs'!AD115</f>
        <v>402195.23446658318</v>
      </c>
      <c r="AM115" s="52">
        <f>'Temp Relocation Housing Costs'!AE115+'Temp Relocation Living Costs'!AE115</f>
        <v>400532.66593624925</v>
      </c>
      <c r="AN115" s="52">
        <f>'Temp Relocation Housing Costs'!AF115+'Temp Relocation Living Costs'!AF115</f>
        <v>324003.18167128175</v>
      </c>
      <c r="AO115" s="52">
        <f>'Temp Relocation Housing Costs'!AG115+'Temp Relocation Living Costs'!AG115</f>
        <v>128485.9316374677</v>
      </c>
      <c r="AP115" s="53">
        <f>'Temp Relocation Housing Costs'!AH115+'Temp Relocation Living Costs'!AH115</f>
        <v>49623952.432699211</v>
      </c>
      <c r="AQ115" s="53">
        <f>'Temp Relocation Housing Costs'!AI115+'Temp Relocation Living Costs'!AI115</f>
        <v>93676098.058265835</v>
      </c>
      <c r="AR115" s="53">
        <f>'Temp Relocation Housing Costs'!AJ115+'Temp Relocation Living Costs'!AJ115</f>
        <v>74046225.669304609</v>
      </c>
      <c r="AS115" s="53">
        <f>'Temp Relocation Housing Costs'!AK115+'Temp Relocation Living Costs'!AK115</f>
        <v>33403652.343513049</v>
      </c>
      <c r="AT115" s="53">
        <f>'Temp Relocation Housing Costs'!AL115+'Temp Relocation Living Costs'!AL115</f>
        <v>21076567.871147193</v>
      </c>
      <c r="AU115" s="53">
        <f>'Temp Relocation Housing Costs'!AM115+'Temp Relocation Living Costs'!AM115</f>
        <v>11144098.213998891</v>
      </c>
      <c r="AW115" s="68">
        <v>2134</v>
      </c>
      <c r="AX115" s="55">
        <f t="shared" si="14"/>
        <v>0</v>
      </c>
      <c r="AY115" s="56">
        <f t="shared" si="15"/>
        <v>2369333.7985071223</v>
      </c>
      <c r="AZ115" s="57">
        <f t="shared" si="16"/>
        <v>282970594.58892882</v>
      </c>
      <c r="BA115" s="58">
        <f t="shared" si="17"/>
        <v>285339928.38743591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570985.57410878409</v>
      </c>
      <c r="I116" s="52">
        <f>'Temp Relocation Housing Costs'!I116+'Temp Relocation Living Costs'!I116</f>
        <v>655443.10063886177</v>
      </c>
      <c r="J116" s="52">
        <f>'Temp Relocation Housing Costs'!J116+'Temp Relocation Living Costs'!J116</f>
        <v>451495.41403112235</v>
      </c>
      <c r="K116" s="52">
        <f>'Temp Relocation Housing Costs'!K116+'Temp Relocation Living Costs'!K116</f>
        <v>407333.73751858214</v>
      </c>
      <c r="L116" s="52">
        <f>'Temp Relocation Housing Costs'!L116+'Temp Relocation Living Costs'!L116</f>
        <v>335510.36564264476</v>
      </c>
      <c r="M116" s="52">
        <f>'Temp Relocation Housing Costs'!M116+'Temp Relocation Living Costs'!M116</f>
        <v>142495.6851341427</v>
      </c>
      <c r="N116" s="53">
        <f>'Temp Relocation Housing Costs'!N116+'Temp Relocation Living Costs'!N116</f>
        <v>54043647.532073855</v>
      </c>
      <c r="O116" s="53">
        <f>'Temp Relocation Housing Costs'!O116+'Temp Relocation Living Costs'!O116</f>
        <v>104005986.86258446</v>
      </c>
      <c r="P116" s="53">
        <f>'Temp Relocation Housing Costs'!P116+'Temp Relocation Living Costs'!P116</f>
        <v>83084019.830701843</v>
      </c>
      <c r="Q116" s="53">
        <f>'Temp Relocation Housing Costs'!Q116+'Temp Relocation Living Costs'!Q116</f>
        <v>33955063.523027055</v>
      </c>
      <c r="R116" s="53">
        <f>'Temp Relocation Housing Costs'!R116+'Temp Relocation Living Costs'!R116</f>
        <v>21814974.524318792</v>
      </c>
      <c r="S116" s="53">
        <f>'Temp Relocation Housing Costs'!S116+'Temp Relocation Living Costs'!S116</f>
        <v>12353477.2070703</v>
      </c>
      <c r="U116" s="68">
        <v>2135</v>
      </c>
      <c r="V116" s="55">
        <f t="shared" si="9"/>
        <v>0</v>
      </c>
      <c r="W116" s="56">
        <f t="shared" si="10"/>
        <v>2563263.8770741378</v>
      </c>
      <c r="X116" s="57">
        <f t="shared" si="11"/>
        <v>309257169.47977632</v>
      </c>
      <c r="Y116" s="58">
        <f t="shared" si="12"/>
        <v>311820433.35685045</v>
      </c>
      <c r="Z116" s="96">
        <f t="shared" si="13"/>
        <v>689405.04284035449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531573.67818278738</v>
      </c>
      <c r="AK116" s="52">
        <f>'Temp Relocation Housing Costs'!AC116+'Temp Relocation Living Costs'!AC116</f>
        <v>598545.37962020386</v>
      </c>
      <c r="AL116" s="52">
        <f>'Temp Relocation Housing Costs'!AD116+'Temp Relocation Living Costs'!AD116</f>
        <v>407972.04173855262</v>
      </c>
      <c r="AM116" s="52">
        <f>'Temp Relocation Housing Costs'!AE116+'Temp Relocation Living Costs'!AE116</f>
        <v>406285.59341762669</v>
      </c>
      <c r="AN116" s="52">
        <f>'Temp Relocation Housing Costs'!AF116+'Temp Relocation Living Costs'!AF116</f>
        <v>328656.90149593918</v>
      </c>
      <c r="AO116" s="52">
        <f>'Temp Relocation Housing Costs'!AG116+'Temp Relocation Living Costs'!AG116</f>
        <v>130331.39971023964</v>
      </c>
      <c r="AP116" s="53">
        <f>'Temp Relocation Housing Costs'!AH116+'Temp Relocation Living Costs'!AH116</f>
        <v>50313321.042967923</v>
      </c>
      <c r="AQ116" s="53">
        <f>'Temp Relocation Housing Costs'!AI116+'Temp Relocation Living Costs'!AI116</f>
        <v>94977432.562433079</v>
      </c>
      <c r="AR116" s="53">
        <f>'Temp Relocation Housing Costs'!AJ116+'Temp Relocation Living Costs'!AJ116</f>
        <v>75074864.888530895</v>
      </c>
      <c r="AS116" s="53">
        <f>'Temp Relocation Housing Costs'!AK116+'Temp Relocation Living Costs'!AK116</f>
        <v>33867690.943122335</v>
      </c>
      <c r="AT116" s="53">
        <f>'Temp Relocation Housing Costs'!AL116+'Temp Relocation Living Costs'!AL116</f>
        <v>21369360.435832009</v>
      </c>
      <c r="AU116" s="53">
        <f>'Temp Relocation Housing Costs'!AM116+'Temp Relocation Living Costs'!AM116</f>
        <v>11298910.378727239</v>
      </c>
      <c r="AW116" s="68">
        <v>2135</v>
      </c>
      <c r="AX116" s="55">
        <f t="shared" si="14"/>
        <v>0</v>
      </c>
      <c r="AY116" s="56">
        <f t="shared" si="15"/>
        <v>2403364.9941653498</v>
      </c>
      <c r="AZ116" s="57">
        <f t="shared" si="16"/>
        <v>286901580.2516135</v>
      </c>
      <c r="BA116" s="58">
        <f t="shared" si="17"/>
        <v>289304945.24577886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579186.74939390621</v>
      </c>
      <c r="I117" s="52">
        <f>'Temp Relocation Housing Costs'!I117+'Temp Relocation Living Costs'!I117</f>
        <v>664857.3555719282</v>
      </c>
      <c r="J117" s="52">
        <f>'Temp Relocation Housing Costs'!J117+'Temp Relocation Living Costs'!J117</f>
        <v>457980.32923528913</v>
      </c>
      <c r="K117" s="52">
        <f>'Temp Relocation Housing Costs'!K117+'Temp Relocation Living Costs'!K117</f>
        <v>413184.35009517492</v>
      </c>
      <c r="L117" s="52">
        <f>'Temp Relocation Housing Costs'!L117+'Temp Relocation Living Costs'!L117</f>
        <v>340329.36535713938</v>
      </c>
      <c r="M117" s="52">
        <f>'Temp Relocation Housing Costs'!M117+'Temp Relocation Living Costs'!M117</f>
        <v>144542.37798270147</v>
      </c>
      <c r="N117" s="53">
        <f>'Temp Relocation Housing Costs'!N117+'Temp Relocation Living Costs'!N117</f>
        <v>54794413.893208951</v>
      </c>
      <c r="O117" s="53">
        <f>'Temp Relocation Housing Costs'!O117+'Temp Relocation Living Costs'!O117</f>
        <v>105450822.65474203</v>
      </c>
      <c r="P117" s="53">
        <f>'Temp Relocation Housing Costs'!P117+'Temp Relocation Living Costs'!P117</f>
        <v>84238210.750175834</v>
      </c>
      <c r="Q117" s="53">
        <f>'Temp Relocation Housing Costs'!Q117+'Temp Relocation Living Costs'!Q117</f>
        <v>34426762.245215736</v>
      </c>
      <c r="R117" s="53">
        <f>'Temp Relocation Housing Costs'!R117+'Temp Relocation Living Costs'!R117</f>
        <v>22118024.925055675</v>
      </c>
      <c r="S117" s="53">
        <f>'Temp Relocation Housing Costs'!S117+'Temp Relocation Living Costs'!S117</f>
        <v>12525089.885963099</v>
      </c>
      <c r="U117" s="68">
        <v>2136</v>
      </c>
      <c r="V117" s="55">
        <f t="shared" si="9"/>
        <v>0</v>
      </c>
      <c r="W117" s="56">
        <f t="shared" si="10"/>
        <v>2600080.5276361392</v>
      </c>
      <c r="X117" s="57">
        <f t="shared" si="11"/>
        <v>313553324.3543613</v>
      </c>
      <c r="Y117" s="58">
        <f t="shared" si="12"/>
        <v>316153404.88199741</v>
      </c>
      <c r="Z117" s="96">
        <f t="shared" si="13"/>
        <v>662168.27103973541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539208.77284965117</v>
      </c>
      <c r="AK117" s="52">
        <f>'Temp Relocation Housing Costs'!AC117+'Temp Relocation Living Costs'!AC117</f>
        <v>607142.40167636878</v>
      </c>
      <c r="AL117" s="52">
        <f>'Temp Relocation Housing Costs'!AD117+'Temp Relocation Living Costs'!AD117</f>
        <v>413831.82240104885</v>
      </c>
      <c r="AM117" s="52">
        <f>'Temp Relocation Housing Costs'!AE117+'Temp Relocation Living Costs'!AE117</f>
        <v>412121.15129951993</v>
      </c>
      <c r="AN117" s="52">
        <f>'Temp Relocation Housing Costs'!AF117+'Temp Relocation Living Costs'!AF117</f>
        <v>333377.46359077038</v>
      </c>
      <c r="AO117" s="52">
        <f>'Temp Relocation Housing Costs'!AG117+'Temp Relocation Living Costs'!AG117</f>
        <v>132203.37459480186</v>
      </c>
      <c r="AP117" s="53">
        <f>'Temp Relocation Housing Costs'!AH117+'Temp Relocation Living Costs'!AH117</f>
        <v>51012266.260047026</v>
      </c>
      <c r="AQ117" s="53">
        <f>'Temp Relocation Housing Costs'!AI117+'Temp Relocation Living Costs'!AI117</f>
        <v>96296845.013129234</v>
      </c>
      <c r="AR117" s="53">
        <f>'Temp Relocation Housing Costs'!AJ117+'Temp Relocation Living Costs'!AJ117</f>
        <v>76117793.811705828</v>
      </c>
      <c r="AS117" s="53">
        <f>'Temp Relocation Housing Costs'!AK117+'Temp Relocation Living Costs'!AK117</f>
        <v>34338175.898349054</v>
      </c>
      <c r="AT117" s="53">
        <f>'Temp Relocation Housing Costs'!AL117+'Temp Relocation Living Costs'!AL117</f>
        <v>21666220.4315359</v>
      </c>
      <c r="AU117" s="53">
        <f>'Temp Relocation Housing Costs'!AM117+'Temp Relocation Living Costs'!AM117</f>
        <v>11455873.171158934</v>
      </c>
      <c r="AW117" s="68">
        <v>2136</v>
      </c>
      <c r="AX117" s="55">
        <f t="shared" si="14"/>
        <v>0</v>
      </c>
      <c r="AY117" s="56">
        <f t="shared" si="15"/>
        <v>2437884.986412161</v>
      </c>
      <c r="AZ117" s="57">
        <f t="shared" si="16"/>
        <v>290887174.58592594</v>
      </c>
      <c r="BA117" s="58">
        <f t="shared" si="17"/>
        <v>293325059.5723381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587505.71973219118</v>
      </c>
      <c r="I118" s="52">
        <f>'Temp Relocation Housing Costs'!I118+'Temp Relocation Living Costs'!I118</f>
        <v>674406.82925374364</v>
      </c>
      <c r="J118" s="52">
        <f>'Temp Relocation Housing Costs'!J118+'Temp Relocation Living Costs'!J118</f>
        <v>464558.38851999008</v>
      </c>
      <c r="K118" s="52">
        <f>'Temp Relocation Housing Costs'!K118+'Temp Relocation Living Costs'!K118</f>
        <v>419118.99614203675</v>
      </c>
      <c r="L118" s="52">
        <f>'Temp Relocation Housing Costs'!L118+'Temp Relocation Living Costs'!L118</f>
        <v>345217.58128855715</v>
      </c>
      <c r="M118" s="52">
        <f>'Temp Relocation Housing Costs'!M118+'Temp Relocation Living Costs'!M118</f>
        <v>146618.46787308928</v>
      </c>
      <c r="N118" s="53">
        <f>'Temp Relocation Housing Costs'!N118+'Temp Relocation Living Costs'!N118</f>
        <v>55555609.789631769</v>
      </c>
      <c r="O118" s="53">
        <f>'Temp Relocation Housing Costs'!O118+'Temp Relocation Living Costs'!O118</f>
        <v>106915729.89210452</v>
      </c>
      <c r="P118" s="53">
        <f>'Temp Relocation Housing Costs'!P118+'Temp Relocation Living Costs'!P118</f>
        <v>85408435.519255459</v>
      </c>
      <c r="Q118" s="53">
        <f>'Temp Relocation Housing Costs'!Q118+'Temp Relocation Living Costs'!Q118</f>
        <v>34905013.736312151</v>
      </c>
      <c r="R118" s="53">
        <f>'Temp Relocation Housing Costs'!R118+'Temp Relocation Living Costs'!R118</f>
        <v>22425285.257153444</v>
      </c>
      <c r="S118" s="53">
        <f>'Temp Relocation Housing Costs'!S118+'Temp Relocation Living Costs'!S118</f>
        <v>12699086.582818061</v>
      </c>
      <c r="U118" s="68">
        <v>2137</v>
      </c>
      <c r="V118" s="55">
        <f t="shared" si="9"/>
        <v>0</v>
      </c>
      <c r="W118" s="56">
        <f t="shared" si="10"/>
        <v>2637425.9828096079</v>
      </c>
      <c r="X118" s="57">
        <f t="shared" si="11"/>
        <v>317909160.77727544</v>
      </c>
      <c r="Y118" s="58">
        <f t="shared" si="12"/>
        <v>320546586.76008505</v>
      </c>
      <c r="Z118" s="96">
        <f t="shared" si="13"/>
        <v>636007.56115419115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546953.53184521408</v>
      </c>
      <c r="AK118" s="52">
        <f>'Temp Relocation Housing Costs'!AC118+'Temp Relocation Living Costs'!AC118</f>
        <v>615862.90440877108</v>
      </c>
      <c r="AL118" s="52">
        <f>'Temp Relocation Housing Costs'!AD118+'Temp Relocation Living Costs'!AD118</f>
        <v>419775.76821679028</v>
      </c>
      <c r="AM118" s="52">
        <f>'Temp Relocation Housing Costs'!AE118+'Temp Relocation Living Costs'!AE118</f>
        <v>418040.52641821571</v>
      </c>
      <c r="AN118" s="52">
        <f>'Temp Relocation Housing Costs'!AF118+'Temp Relocation Living Costs'!AF118</f>
        <v>338165.82802411844</v>
      </c>
      <c r="AO118" s="52">
        <f>'Temp Relocation Housing Costs'!AG118+'Temp Relocation Living Costs'!AG118</f>
        <v>134102.23701357475</v>
      </c>
      <c r="AP118" s="53">
        <f>'Temp Relocation Housing Costs'!AH118+'Temp Relocation Living Costs'!AH118</f>
        <v>51720921.120742388</v>
      </c>
      <c r="AQ118" s="53">
        <f>'Temp Relocation Housing Costs'!AI118+'Temp Relocation Living Costs'!AI118</f>
        <v>97634586.54651466</v>
      </c>
      <c r="AR118" s="53">
        <f>'Temp Relocation Housing Costs'!AJ118+'Temp Relocation Living Costs'!AJ118</f>
        <v>77175210.949283972</v>
      </c>
      <c r="AS118" s="53">
        <f>'Temp Relocation Housing Costs'!AK118+'Temp Relocation Living Costs'!AK118</f>
        <v>34815196.761012353</v>
      </c>
      <c r="AT118" s="53">
        <f>'Temp Relocation Housing Costs'!AL118+'Temp Relocation Living Costs'!AL118</f>
        <v>21967204.362409215</v>
      </c>
      <c r="AU118" s="53">
        <f>'Temp Relocation Housing Costs'!AM118+'Temp Relocation Living Costs'!AM118</f>
        <v>11615016.467496067</v>
      </c>
      <c r="AW118" s="68">
        <v>2137</v>
      </c>
      <c r="AX118" s="55">
        <f t="shared" si="14"/>
        <v>0</v>
      </c>
      <c r="AY118" s="56">
        <f t="shared" si="15"/>
        <v>2472900.7959266845</v>
      </c>
      <c r="AZ118" s="57">
        <f t="shared" si="16"/>
        <v>294928136.20745862</v>
      </c>
      <c r="BA118" s="58">
        <f t="shared" si="17"/>
        <v>297401037.00338531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595944.17703657399</v>
      </c>
      <c r="I119" s="52">
        <f>'Temp Relocation Housing Costs'!I119+'Temp Relocation Living Costs'!I119</f>
        <v>684093.46385712444</v>
      </c>
      <c r="J119" s="52">
        <f>'Temp Relocation Housing Costs'!J119+'Temp Relocation Living Costs'!J119</f>
        <v>471230.92973151372</v>
      </c>
      <c r="K119" s="52">
        <f>'Temp Relocation Housing Costs'!K119+'Temp Relocation Living Costs'!K119</f>
        <v>425138.88264801423</v>
      </c>
      <c r="L119" s="52">
        <f>'Temp Relocation Housing Costs'!L119+'Temp Relocation Living Costs'!L119</f>
        <v>350176.00760269369</v>
      </c>
      <c r="M119" s="52">
        <f>'Temp Relocation Housing Costs'!M119+'Temp Relocation Living Costs'!M119</f>
        <v>148724.37704065462</v>
      </c>
      <c r="N119" s="53">
        <f>'Temp Relocation Housing Costs'!N119+'Temp Relocation Living Costs'!N119</f>
        <v>56327380.106904477</v>
      </c>
      <c r="O119" s="53">
        <f>'Temp Relocation Housing Costs'!O119+'Temp Relocation Living Costs'!O119</f>
        <v>108400987.40422122</v>
      </c>
      <c r="P119" s="53">
        <f>'Temp Relocation Housing Costs'!P119+'Temp Relocation Living Costs'!P119</f>
        <v>86594916.877808824</v>
      </c>
      <c r="Q119" s="53">
        <f>'Temp Relocation Housing Costs'!Q119+'Temp Relocation Living Costs'!Q119</f>
        <v>35389909.02641318</v>
      </c>
      <c r="R119" s="53">
        <f>'Temp Relocation Housing Costs'!R119+'Temp Relocation Living Costs'!R119</f>
        <v>22736814.004356116</v>
      </c>
      <c r="S119" s="53">
        <f>'Temp Relocation Housing Costs'!S119+'Temp Relocation Living Costs'!S119</f>
        <v>12875500.416060233</v>
      </c>
      <c r="U119" s="68">
        <v>2138</v>
      </c>
      <c r="V119" s="55">
        <f t="shared" si="9"/>
        <v>0</v>
      </c>
      <c r="W119" s="56">
        <f t="shared" si="10"/>
        <v>2675307.8379165744</v>
      </c>
      <c r="X119" s="57">
        <f t="shared" si="11"/>
        <v>322325507.83576405</v>
      </c>
      <c r="Y119" s="58">
        <f t="shared" si="12"/>
        <v>325000815.6736806</v>
      </c>
      <c r="Z119" s="96">
        <f t="shared" si="13"/>
        <v>610880.40042024176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554809.53029925667</v>
      </c>
      <c r="AK119" s="52">
        <f>'Temp Relocation Housing Costs'!AC119+'Temp Relocation Living Costs'!AC119</f>
        <v>624708.66139404045</v>
      </c>
      <c r="AL119" s="52">
        <f>'Temp Relocation Housing Costs'!AD119+'Temp Relocation Living Costs'!AD119</f>
        <v>425805.08806601074</v>
      </c>
      <c r="AM119" s="52">
        <f>'Temp Relocation Housing Costs'!AE119+'Temp Relocation Living Costs'!AE119</f>
        <v>424044.9226567577</v>
      </c>
      <c r="AN119" s="52">
        <f>'Temp Relocation Housing Costs'!AF119+'Temp Relocation Living Costs'!AF119</f>
        <v>343022.96865397238</v>
      </c>
      <c r="AO119" s="52">
        <f>'Temp Relocation Housing Costs'!AG119+'Temp Relocation Living Costs'!AG119</f>
        <v>136028.37315736778</v>
      </c>
      <c r="AP119" s="53">
        <f>'Temp Relocation Housing Costs'!AH119+'Temp Relocation Living Costs'!AH119</f>
        <v>52439420.509987548</v>
      </c>
      <c r="AQ119" s="53">
        <f>'Temp Relocation Housing Costs'!AI119+'Temp Relocation Living Costs'!AI119</f>
        <v>98990911.787496135</v>
      </c>
      <c r="AR119" s="53">
        <f>'Temp Relocation Housing Costs'!AJ119+'Temp Relocation Living Costs'!AJ119</f>
        <v>78247317.569397658</v>
      </c>
      <c r="AS119" s="53">
        <f>'Temp Relocation Housing Costs'!AK119+'Temp Relocation Living Costs'!AK119</f>
        <v>35298844.326972</v>
      </c>
      <c r="AT119" s="53">
        <f>'Temp Relocation Housing Costs'!AL119+'Temp Relocation Living Costs'!AL119</f>
        <v>22272369.517549589</v>
      </c>
      <c r="AU119" s="53">
        <f>'Temp Relocation Housing Costs'!AM119+'Temp Relocation Living Costs'!AM119</f>
        <v>11776370.558976496</v>
      </c>
      <c r="AW119" s="68">
        <v>2138</v>
      </c>
      <c r="AX119" s="55">
        <f t="shared" si="14"/>
        <v>0</v>
      </c>
      <c r="AY119" s="56">
        <f t="shared" si="15"/>
        <v>2508419.5442274055</v>
      </c>
      <c r="AZ119" s="57">
        <f t="shared" si="16"/>
        <v>299025234.27037942</v>
      </c>
      <c r="BA119" s="58">
        <f t="shared" si="17"/>
        <v>301533653.81460685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604503.83752126026</v>
      </c>
      <c r="I120" s="52">
        <f>'Temp Relocation Housing Costs'!I120+'Temp Relocation Living Costs'!I120</f>
        <v>693919.22945068707</v>
      </c>
      <c r="J120" s="52">
        <f>'Temp Relocation Housing Costs'!J120+'Temp Relocation Living Costs'!J120</f>
        <v>477999.30993189162</v>
      </c>
      <c r="K120" s="52">
        <f>'Temp Relocation Housing Costs'!K120+'Temp Relocation Living Costs'!K120</f>
        <v>431245.23393816611</v>
      </c>
      <c r="L120" s="52">
        <f>'Temp Relocation Housing Costs'!L120+'Temp Relocation Living Costs'!L120</f>
        <v>355205.65274473856</v>
      </c>
      <c r="M120" s="52">
        <f>'Temp Relocation Housing Costs'!M120+'Temp Relocation Living Costs'!M120</f>
        <v>150860.5337853934</v>
      </c>
      <c r="N120" s="53">
        <f>'Temp Relocation Housing Costs'!N120+'Temp Relocation Living Costs'!N120</f>
        <v>57109871.743318126</v>
      </c>
      <c r="O120" s="53">
        <f>'Temp Relocation Housing Costs'!O120+'Temp Relocation Living Costs'!O120</f>
        <v>109906877.89410017</v>
      </c>
      <c r="P120" s="53">
        <f>'Temp Relocation Housing Costs'!P120+'Temp Relocation Living Costs'!P120</f>
        <v>87797880.659973353</v>
      </c>
      <c r="Q120" s="53">
        <f>'Temp Relocation Housing Costs'!Q120+'Temp Relocation Living Costs'!Q120</f>
        <v>35881540.410192259</v>
      </c>
      <c r="R120" s="53">
        <f>'Temp Relocation Housing Costs'!R120+'Temp Relocation Living Costs'!R120</f>
        <v>23052670.462855253</v>
      </c>
      <c r="S120" s="53">
        <f>'Temp Relocation Housing Costs'!S120+'Temp Relocation Living Costs'!S120</f>
        <v>13054364.964190934</v>
      </c>
      <c r="U120" s="68">
        <v>2139</v>
      </c>
      <c r="V120" s="55">
        <f t="shared" si="9"/>
        <v>0</v>
      </c>
      <c r="W120" s="56">
        <f t="shared" si="10"/>
        <v>2713733.7973721367</v>
      </c>
      <c r="X120" s="57">
        <f t="shared" si="11"/>
        <v>326803206.13463014</v>
      </c>
      <c r="Y120" s="58">
        <f t="shared" si="12"/>
        <v>329516939.93200231</v>
      </c>
      <c r="Z120" s="96">
        <f t="shared" si="13"/>
        <v>586745.95565889566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562778.36596545111</v>
      </c>
      <c r="AK120" s="52">
        <f>'Temp Relocation Housing Costs'!AC120+'Temp Relocation Living Costs'!AC120</f>
        <v>633681.47168302769</v>
      </c>
      <c r="AL120" s="52">
        <f>'Temp Relocation Housing Costs'!AD120+'Temp Relocation Living Costs'!AD120</f>
        <v>431921.00819232379</v>
      </c>
      <c r="AM120" s="52">
        <f>'Temp Relocation Housing Costs'!AE120+'Temp Relocation Living Costs'!AE120</f>
        <v>430135.56118979276</v>
      </c>
      <c r="AN120" s="52">
        <f>'Temp Relocation Housing Costs'!AF120+'Temp Relocation Living Costs'!AF120</f>
        <v>347949.87332603021</v>
      </c>
      <c r="AO120" s="52">
        <f>'Temp Relocation Housing Costs'!AG120+'Temp Relocation Living Costs'!AG120</f>
        <v>137982.17476392296</v>
      </c>
      <c r="AP120" s="53">
        <f>'Temp Relocation Housing Costs'!AH120+'Temp Relocation Living Costs'!AH120</f>
        <v>53167901.186517596</v>
      </c>
      <c r="AQ120" s="53">
        <f>'Temp Relocation Housing Costs'!AI120+'Temp Relocation Living Costs'!AI120</f>
        <v>100366078.89819196</v>
      </c>
      <c r="AR120" s="53">
        <f>'Temp Relocation Housing Costs'!AJ120+'Temp Relocation Living Costs'!AJ120</f>
        <v>79334317.736166507</v>
      </c>
      <c r="AS120" s="53">
        <f>'Temp Relocation Housing Costs'!AK120+'Temp Relocation Living Costs'!AK120</f>
        <v>35789210.653410397</v>
      </c>
      <c r="AT120" s="53">
        <f>'Temp Relocation Housing Costs'!AL120+'Temp Relocation Living Costs'!AL120</f>
        <v>22581773.981906358</v>
      </c>
      <c r="AU120" s="53">
        <f>'Temp Relocation Housing Costs'!AM120+'Temp Relocation Living Costs'!AM120</f>
        <v>11939966.15763949</v>
      </c>
      <c r="AW120" s="68">
        <v>2139</v>
      </c>
      <c r="AX120" s="55">
        <f t="shared" si="14"/>
        <v>0</v>
      </c>
      <c r="AY120" s="56">
        <f t="shared" si="15"/>
        <v>2544448.4551205486</v>
      </c>
      <c r="AZ120" s="57">
        <f t="shared" si="16"/>
        <v>303179248.61383229</v>
      </c>
      <c r="BA120" s="58">
        <f t="shared" si="17"/>
        <v>305723697.06895286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596347.88285676425</v>
      </c>
      <c r="I121" s="52">
        <f>'Temp Relocation Housing Costs'!I121+'Temp Relocation Living Costs'!I121</f>
        <v>684556.88396181725</v>
      </c>
      <c r="J121" s="52">
        <f>'Temp Relocation Housing Costs'!J121+'Temp Relocation Living Costs'!J121</f>
        <v>471550.15202836099</v>
      </c>
      <c r="K121" s="52">
        <f>'Temp Relocation Housing Costs'!K121+'Temp Relocation Living Costs'!K121</f>
        <v>425426.88116855954</v>
      </c>
      <c r="L121" s="52">
        <f>'Temp Relocation Housing Costs'!L121+'Temp Relocation Living Costs'!L121</f>
        <v>350413.22460691573</v>
      </c>
      <c r="M121" s="52">
        <f>'Temp Relocation Housing Costs'!M121+'Temp Relocation Living Costs'!M121</f>
        <v>148825.12623651733</v>
      </c>
      <c r="N121" s="53">
        <f>'Temp Relocation Housing Costs'!N121+'Temp Relocation Living Costs'!N121</f>
        <v>56313167.451988935</v>
      </c>
      <c r="O121" s="53">
        <f>'Temp Relocation Housing Costs'!O121+'Temp Relocation Living Costs'!O121</f>
        <v>108373635.41619061</v>
      </c>
      <c r="P121" s="53">
        <f>'Temp Relocation Housing Costs'!P121+'Temp Relocation Living Costs'!P121</f>
        <v>86573067.047962517</v>
      </c>
      <c r="Q121" s="53">
        <f>'Temp Relocation Housing Costs'!Q121+'Temp Relocation Living Costs'!Q121</f>
        <v>35380979.362659425</v>
      </c>
      <c r="R121" s="53">
        <f>'Temp Relocation Housing Costs'!R121+'Temp Relocation Living Costs'!R121</f>
        <v>22731076.998823289</v>
      </c>
      <c r="S121" s="53">
        <f>'Temp Relocation Housing Costs'!S121+'Temp Relocation Living Costs'!S121</f>
        <v>12872251.63999554</v>
      </c>
      <c r="U121" s="68">
        <v>2140</v>
      </c>
      <c r="V121" s="55">
        <f t="shared" si="9"/>
        <v>0</v>
      </c>
      <c r="W121" s="56">
        <f t="shared" si="10"/>
        <v>2677120.1508589354</v>
      </c>
      <c r="X121" s="57">
        <f t="shared" si="11"/>
        <v>322244177.9176203</v>
      </c>
      <c r="Y121" s="58">
        <f t="shared" si="12"/>
        <v>324921298.06847924</v>
      </c>
      <c r="Z121" s="96">
        <f t="shared" si="13"/>
        <v>548089.08951780561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555185.37059623317</v>
      </c>
      <c r="AK121" s="52">
        <f>'Temp Relocation Housing Costs'!AC121+'Temp Relocation Living Costs'!AC121</f>
        <v>625131.85291473346</v>
      </c>
      <c r="AL121" s="52">
        <f>'Temp Relocation Housing Costs'!AD121+'Temp Relocation Living Costs'!AD121</f>
        <v>426093.53788890154</v>
      </c>
      <c r="AM121" s="52">
        <f>'Temp Relocation Housing Costs'!AE121+'Temp Relocation Living Costs'!AE121</f>
        <v>424332.18010451045</v>
      </c>
      <c r="AN121" s="52">
        <f>'Temp Relocation Housing Costs'!AF121+'Temp Relocation Living Costs'!AF121</f>
        <v>343255.34003075666</v>
      </c>
      <c r="AO121" s="52">
        <f>'Temp Relocation Housing Costs'!AG121+'Temp Relocation Living Costs'!AG121</f>
        <v>136120.52179824837</v>
      </c>
      <c r="AP121" s="53">
        <f>'Temp Relocation Housing Costs'!AH121+'Temp Relocation Living Costs'!AH121</f>
        <v>52426188.874035984</v>
      </c>
      <c r="AQ121" s="53">
        <f>'Temp Relocation Housing Costs'!AI121+'Temp Relocation Living Costs'!AI121</f>
        <v>98965934.171524301</v>
      </c>
      <c r="AR121" s="53">
        <f>'Temp Relocation Housing Costs'!AJ121+'Temp Relocation Living Costs'!AJ121</f>
        <v>78227574.025128976</v>
      </c>
      <c r="AS121" s="53">
        <f>'Temp Relocation Housing Costs'!AK121+'Temp Relocation Living Costs'!AK121</f>
        <v>35289937.640873961</v>
      </c>
      <c r="AT121" s="53">
        <f>'Temp Relocation Housing Costs'!AL121+'Temp Relocation Living Costs'!AL121</f>
        <v>22266749.701724615</v>
      </c>
      <c r="AU121" s="53">
        <f>'Temp Relocation Housing Costs'!AM121+'Temp Relocation Living Costs'!AM121</f>
        <v>11773399.117901223</v>
      </c>
      <c r="AW121" s="68">
        <v>2140</v>
      </c>
      <c r="AX121" s="55">
        <f t="shared" si="14"/>
        <v>0</v>
      </c>
      <c r="AY121" s="56">
        <f t="shared" si="15"/>
        <v>2510118.8033333835</v>
      </c>
      <c r="AZ121" s="57">
        <f t="shared" si="16"/>
        <v>298949783.53118902</v>
      </c>
      <c r="BA121" s="58">
        <f t="shared" si="17"/>
        <v>301459902.33452243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604913.34184555477</v>
      </c>
      <c r="I122" s="52">
        <f>'Temp Relocation Housing Costs'!I122+'Temp Relocation Living Costs'!I122</f>
        <v>694389.3057472026</v>
      </c>
      <c r="J122" s="52">
        <f>'Temp Relocation Housing Costs'!J122+'Temp Relocation Living Costs'!J122</f>
        <v>478323.11727979791</v>
      </c>
      <c r="K122" s="52">
        <f>'Temp Relocation Housing Costs'!K122+'Temp Relocation Living Costs'!K122</f>
        <v>431537.3690366848</v>
      </c>
      <c r="L122" s="52">
        <f>'Temp Relocation Housing Costs'!L122+'Temp Relocation Living Costs'!L122</f>
        <v>355446.27694227779</v>
      </c>
      <c r="M122" s="52">
        <f>'Temp Relocation Housing Costs'!M122+'Temp Relocation Living Costs'!M122</f>
        <v>150962.73006127452</v>
      </c>
      <c r="N122" s="53">
        <f>'Temp Relocation Housing Costs'!N122+'Temp Relocation Living Costs'!N122</f>
        <v>57095461.648301832</v>
      </c>
      <c r="O122" s="53">
        <f>'Temp Relocation Housing Costs'!O122+'Temp Relocation Living Costs'!O122</f>
        <v>109879145.93629584</v>
      </c>
      <c r="P122" s="53">
        <f>'Temp Relocation Housing Costs'!P122+'Temp Relocation Living Costs'!P122</f>
        <v>87775727.295521319</v>
      </c>
      <c r="Q122" s="53">
        <f>'Temp Relocation Housing Costs'!Q122+'Temp Relocation Living Costs'!Q122</f>
        <v>35872486.696869887</v>
      </c>
      <c r="R122" s="53">
        <f>'Temp Relocation Housing Costs'!R122+'Temp Relocation Living Costs'!R122</f>
        <v>23046853.759689782</v>
      </c>
      <c r="S122" s="53">
        <f>'Temp Relocation Housing Costs'!S122+'Temp Relocation Living Costs'!S122</f>
        <v>13051071.056609478</v>
      </c>
      <c r="U122" s="68">
        <v>2141</v>
      </c>
      <c r="V122" s="55">
        <f t="shared" si="9"/>
        <v>0</v>
      </c>
      <c r="W122" s="56">
        <f t="shared" si="10"/>
        <v>2715572.1409127922</v>
      </c>
      <c r="X122" s="57">
        <f t="shared" si="11"/>
        <v>326720746.39328814</v>
      </c>
      <c r="Y122" s="58">
        <f t="shared" si="12"/>
        <v>329436318.53420091</v>
      </c>
      <c r="Z122" s="96">
        <f t="shared" si="13"/>
        <v>526435.38330768014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563159.60452867893</v>
      </c>
      <c r="AK122" s="52">
        <f>'Temp Relocation Housing Costs'!AC122+'Temp Relocation Living Costs'!AC122</f>
        <v>634110.74158467748</v>
      </c>
      <c r="AL122" s="52">
        <f>'Temp Relocation Housing Costs'!AD122+'Temp Relocation Living Costs'!AD122</f>
        <v>432213.60107532964</v>
      </c>
      <c r="AM122" s="52">
        <f>'Temp Relocation Housing Costs'!AE122+'Temp Relocation Living Costs'!AE122</f>
        <v>430426.94457134826</v>
      </c>
      <c r="AN122" s="52">
        <f>'Temp Relocation Housing Costs'!AF122+'Temp Relocation Living Costs'!AF122</f>
        <v>348185.58229745558</v>
      </c>
      <c r="AO122" s="52">
        <f>'Temp Relocation Housing Costs'!AG122+'Temp Relocation Living Costs'!AG122</f>
        <v>138075.64695340168</v>
      </c>
      <c r="AP122" s="53">
        <f>'Temp Relocation Housing Costs'!AH122+'Temp Relocation Living Costs'!AH122</f>
        <v>53154485.738635711</v>
      </c>
      <c r="AQ122" s="53">
        <f>'Temp Relocation Housing Costs'!AI122+'Temp Relocation Living Costs'!AI122</f>
        <v>100340754.29687198</v>
      </c>
      <c r="AR122" s="53">
        <f>'Temp Relocation Housing Costs'!AJ122+'Temp Relocation Living Costs'!AJ122</f>
        <v>79314299.91749993</v>
      </c>
      <c r="AS122" s="53">
        <f>'Temp Relocation Housing Costs'!AK122+'Temp Relocation Living Costs'!AK122</f>
        <v>35780180.236945957</v>
      </c>
      <c r="AT122" s="53">
        <f>'Temp Relocation Housing Costs'!AL122+'Temp Relocation Living Costs'!AL122</f>
        <v>22576076.096430831</v>
      </c>
      <c r="AU122" s="53">
        <f>'Temp Relocation Housing Costs'!AM122+'Temp Relocation Living Costs'!AM122</f>
        <v>11936953.437744124</v>
      </c>
      <c r="AW122" s="68">
        <v>2141</v>
      </c>
      <c r="AX122" s="55">
        <f t="shared" si="14"/>
        <v>0</v>
      </c>
      <c r="AY122" s="56">
        <f t="shared" si="15"/>
        <v>2546172.1210108912</v>
      </c>
      <c r="AZ122" s="57">
        <f t="shared" si="16"/>
        <v>303102749.72412854</v>
      </c>
      <c r="BA122" s="58">
        <f t="shared" si="17"/>
        <v>305648921.84513944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613601.82816419401</v>
      </c>
      <c r="I123" s="52">
        <f>'Temp Relocation Housing Costs'!I123+'Temp Relocation Living Costs'!I123</f>
        <v>704362.95249201881</v>
      </c>
      <c r="J123" s="52">
        <f>'Temp Relocation Housing Costs'!J123+'Temp Relocation Living Costs'!J123</f>
        <v>485193.36392983026</v>
      </c>
      <c r="K123" s="52">
        <f>'Temp Relocation Housing Costs'!K123+'Temp Relocation Living Costs'!K123</f>
        <v>437735.62301372143</v>
      </c>
      <c r="L123" s="52">
        <f>'Temp Relocation Housing Costs'!L123+'Temp Relocation Living Costs'!L123</f>
        <v>360551.61997340014</v>
      </c>
      <c r="M123" s="52">
        <f>'Temp Relocation Housing Costs'!M123+'Temp Relocation Living Costs'!M123</f>
        <v>153131.03669964368</v>
      </c>
      <c r="N123" s="53">
        <f>'Temp Relocation Housing Costs'!N123+'Temp Relocation Living Costs'!N123</f>
        <v>57888623.359927334</v>
      </c>
      <c r="O123" s="53">
        <f>'Temp Relocation Housing Costs'!O123+'Temp Relocation Living Costs'!O123</f>
        <v>111405570.78595589</v>
      </c>
      <c r="P123" s="53">
        <f>'Temp Relocation Housing Costs'!P123+'Temp Relocation Living Costs'!P123</f>
        <v>88995094.72142528</v>
      </c>
      <c r="Q123" s="53">
        <f>'Temp Relocation Housing Costs'!Q123+'Temp Relocation Living Costs'!Q123</f>
        <v>36370821.978297614</v>
      </c>
      <c r="R123" s="53">
        <f>'Temp Relocation Housing Costs'!R123+'Temp Relocation Living Costs'!R123</f>
        <v>23367017.244630475</v>
      </c>
      <c r="S123" s="53">
        <f>'Temp Relocation Housing Costs'!S123+'Temp Relocation Living Costs'!S123</f>
        <v>13232374.606120476</v>
      </c>
      <c r="U123" s="68">
        <v>2142</v>
      </c>
      <c r="V123" s="55">
        <f t="shared" si="9"/>
        <v>0</v>
      </c>
      <c r="W123" s="56">
        <f t="shared" si="10"/>
        <v>2754576.4242728087</v>
      </c>
      <c r="X123" s="57">
        <f t="shared" si="11"/>
        <v>331259502.69635701</v>
      </c>
      <c r="Y123" s="58">
        <f t="shared" si="12"/>
        <v>334014079.12062985</v>
      </c>
      <c r="Z123" s="96">
        <f t="shared" si="13"/>
        <v>505637.16481115139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571248.37391212373</v>
      </c>
      <c r="AK123" s="52">
        <f>'Temp Relocation Housing Costs'!AC123+'Temp Relocation Living Costs'!AC123</f>
        <v>643218.59575425403</v>
      </c>
      <c r="AL123" s="52">
        <f>'Temp Relocation Housing Costs'!AD123+'Temp Relocation Living Costs'!AD123</f>
        <v>438421.5679028022</v>
      </c>
      <c r="AM123" s="52">
        <f>'Temp Relocation Housing Costs'!AE123+'Temp Relocation Living Costs'!AE123</f>
        <v>436609.24930886971</v>
      </c>
      <c r="AN123" s="52">
        <f>'Temp Relocation Housing Costs'!AF123+'Temp Relocation Living Costs'!AF123</f>
        <v>353186.6385791853</v>
      </c>
      <c r="AO123" s="52">
        <f>'Temp Relocation Housing Costs'!AG123+'Temp Relocation Living Costs'!AG123</f>
        <v>140058.85394604589</v>
      </c>
      <c r="AP123" s="53">
        <f>'Temp Relocation Housing Costs'!AH123+'Temp Relocation Living Costs'!AH123</f>
        <v>53892899.995599389</v>
      </c>
      <c r="AQ123" s="53">
        <f>'Temp Relocation Housing Costs'!AI123+'Temp Relocation Living Costs'!AI123</f>
        <v>101734673.22013314</v>
      </c>
      <c r="AR123" s="53">
        <f>'Temp Relocation Housing Costs'!AJ123+'Temp Relocation Living Costs'!AJ123</f>
        <v>80416122.445294708</v>
      </c>
      <c r="AS123" s="53">
        <f>'Temp Relocation Housing Costs'!AK123+'Temp Relocation Living Costs'!AK123</f>
        <v>36277233.210679971</v>
      </c>
      <c r="AT123" s="53">
        <f>'Temp Relocation Housing Costs'!AL123+'Temp Relocation Living Costs'!AL123</f>
        <v>22889699.607678242</v>
      </c>
      <c r="AU123" s="53">
        <f>'Temp Relocation Housing Costs'!AM123+'Temp Relocation Living Costs'!AM123</f>
        <v>12102779.830016699</v>
      </c>
      <c r="AW123" s="68">
        <v>2142</v>
      </c>
      <c r="AX123" s="55">
        <f t="shared" si="14"/>
        <v>0</v>
      </c>
      <c r="AY123" s="56">
        <f t="shared" si="15"/>
        <v>2582743.2794032809</v>
      </c>
      <c r="AZ123" s="57">
        <f t="shared" si="16"/>
        <v>307313408.30940211</v>
      </c>
      <c r="BA123" s="58">
        <f t="shared" si="17"/>
        <v>309896151.58880538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622415.10887781007</v>
      </c>
      <c r="I124" s="52">
        <f>'Temp Relocation Housing Costs'!I124+'Temp Relocation Living Costs'!I124</f>
        <v>714479.85263743775</v>
      </c>
      <c r="J124" s="52">
        <f>'Temp Relocation Housing Costs'!J124+'Temp Relocation Living Costs'!J124</f>
        <v>492162.28924983932</v>
      </c>
      <c r="K124" s="52">
        <f>'Temp Relocation Housing Costs'!K124+'Temp Relocation Living Costs'!K124</f>
        <v>444022.90370112058</v>
      </c>
      <c r="L124" s="52">
        <f>'Temp Relocation Housing Costs'!L124+'Temp Relocation Living Costs'!L124</f>
        <v>365730.29202540766</v>
      </c>
      <c r="M124" s="52">
        <f>'Temp Relocation Housing Costs'!M124+'Temp Relocation Living Costs'!M124</f>
        <v>155330.48714202383</v>
      </c>
      <c r="N124" s="53">
        <f>'Temp Relocation Housing Costs'!N124+'Temp Relocation Living Costs'!N124</f>
        <v>58692803.556781366</v>
      </c>
      <c r="O124" s="53">
        <f>'Temp Relocation Housing Costs'!O124+'Temp Relocation Living Costs'!O124</f>
        <v>112953200.50394472</v>
      </c>
      <c r="P124" s="53">
        <f>'Temp Relocation Housing Costs'!P124+'Temp Relocation Living Costs'!P124</f>
        <v>90231401.419325814</v>
      </c>
      <c r="Q124" s="53">
        <f>'Temp Relocation Housing Costs'!Q124+'Temp Relocation Living Costs'!Q124</f>
        <v>36876080.059775814</v>
      </c>
      <c r="R124" s="53">
        <f>'Temp Relocation Housing Costs'!R124+'Temp Relocation Living Costs'!R124</f>
        <v>23691628.393367633</v>
      </c>
      <c r="S124" s="53">
        <f>'Temp Relocation Housing Costs'!S124+'Temp Relocation Living Costs'!S124</f>
        <v>13416196.797735466</v>
      </c>
      <c r="U124" s="68">
        <v>2143</v>
      </c>
      <c r="V124" s="55">
        <f t="shared" si="9"/>
        <v>0</v>
      </c>
      <c r="W124" s="56">
        <f t="shared" si="10"/>
        <v>2794140.933633639</v>
      </c>
      <c r="X124" s="57">
        <f t="shared" si="11"/>
        <v>335861310.73093086</v>
      </c>
      <c r="Y124" s="58">
        <f t="shared" si="12"/>
        <v>338655451.66456449</v>
      </c>
      <c r="Z124" s="96">
        <f t="shared" si="13"/>
        <v>485660.63565779728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579453.32384121185</v>
      </c>
      <c r="AK124" s="52">
        <f>'Temp Relocation Housing Costs'!AC124+'Temp Relocation Living Costs'!AC124</f>
        <v>652457.26777966297</v>
      </c>
      <c r="AL124" s="52">
        <f>'Temp Relocation Housing Costs'!AD124+'Temp Relocation Living Costs'!AD124</f>
        <v>444718.70094817039</v>
      </c>
      <c r="AM124" s="52">
        <f>'Temp Relocation Housing Costs'!AE124+'Temp Relocation Living Costs'!AE124</f>
        <v>442880.35167476843</v>
      </c>
      <c r="AN124" s="52">
        <f>'Temp Relocation Housing Costs'!AF124+'Temp Relocation Living Costs'!AF124</f>
        <v>358259.52599122195</v>
      </c>
      <c r="AO124" s="52">
        <f>'Temp Relocation Housing Costs'!AG124+'Temp Relocation Living Costs'!AG124</f>
        <v>142070.5461209974</v>
      </c>
      <c r="AP124" s="53">
        <f>'Temp Relocation Housing Costs'!AH124+'Temp Relocation Living Costs'!AH124</f>
        <v>54641572.194245875</v>
      </c>
      <c r="AQ124" s="53">
        <f>'Temp Relocation Housing Costs'!AI124+'Temp Relocation Living Costs'!AI124</f>
        <v>103147956.25898463</v>
      </c>
      <c r="AR124" s="53">
        <f>'Temp Relocation Housing Costs'!AJ124+'Temp Relocation Living Costs'!AJ124</f>
        <v>81533251.328740612</v>
      </c>
      <c r="AS124" s="53">
        <f>'Temp Relocation Housing Costs'!AK124+'Temp Relocation Living Costs'!AK124</f>
        <v>36781191.170835562</v>
      </c>
      <c r="AT124" s="53">
        <f>'Temp Relocation Housing Costs'!AL124+'Temp Relocation Living Costs'!AL124</f>
        <v>23207679.930374514</v>
      </c>
      <c r="AU124" s="53">
        <f>'Temp Relocation Housing Costs'!AM124+'Temp Relocation Living Costs'!AM124</f>
        <v>12270909.858013209</v>
      </c>
      <c r="AW124" s="68">
        <v>2143</v>
      </c>
      <c r="AX124" s="55">
        <f t="shared" si="14"/>
        <v>0</v>
      </c>
      <c r="AY124" s="56">
        <f t="shared" si="15"/>
        <v>2619839.716356033</v>
      </c>
      <c r="AZ124" s="57">
        <f t="shared" si="16"/>
        <v>311582560.74119437</v>
      </c>
      <c r="BA124" s="58">
        <f t="shared" si="17"/>
        <v>314202400.45755041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631354.97643222706</v>
      </c>
      <c r="I125" s="52">
        <f>'Temp Relocation Housing Costs'!I125+'Temp Relocation Living Costs'!I125</f>
        <v>724742.06375952018</v>
      </c>
      <c r="J125" s="52">
        <f>'Temp Relocation Housing Costs'!J125+'Temp Relocation Living Costs'!J125</f>
        <v>499231.31058048317</v>
      </c>
      <c r="K125" s="52">
        <f>'Temp Relocation Housing Costs'!K125+'Temp Relocation Living Costs'!K125</f>
        <v>450400.48980659375</v>
      </c>
      <c r="L125" s="52">
        <f>'Temp Relocation Housing Costs'!L125+'Temp Relocation Living Costs'!L125</f>
        <v>370983.3463370878</v>
      </c>
      <c r="M125" s="52">
        <f>'Temp Relocation Housing Costs'!M125+'Temp Relocation Living Costs'!M125</f>
        <v>157561.52871284372</v>
      </c>
      <c r="N125" s="53">
        <f>'Temp Relocation Housing Costs'!N125+'Temp Relocation Living Costs'!N125</f>
        <v>59508155.306031667</v>
      </c>
      <c r="O125" s="53">
        <f>'Temp Relocation Housing Costs'!O125+'Temp Relocation Living Costs'!O125</f>
        <v>114522329.66515803</v>
      </c>
      <c r="P125" s="53">
        <f>'Temp Relocation Housing Costs'!P125+'Temp Relocation Living Costs'!P125</f>
        <v>91484882.707085028</v>
      </c>
      <c r="Q125" s="53">
        <f>'Temp Relocation Housing Costs'!Q125+'Temp Relocation Living Costs'!Q125</f>
        <v>37388357.11181923</v>
      </c>
      <c r="R125" s="53">
        <f>'Temp Relocation Housing Costs'!R125+'Temp Relocation Living Costs'!R125</f>
        <v>24020748.992189128</v>
      </c>
      <c r="S125" s="53">
        <f>'Temp Relocation Housing Costs'!S125+'Temp Relocation Living Costs'!S125</f>
        <v>13602572.620058162</v>
      </c>
      <c r="U125" s="68">
        <v>2144</v>
      </c>
      <c r="V125" s="55">
        <f t="shared" si="9"/>
        <v>0</v>
      </c>
      <c r="W125" s="56">
        <f t="shared" si="10"/>
        <v>2834273.7156287557</v>
      </c>
      <c r="X125" s="57">
        <f t="shared" si="11"/>
        <v>340527046.40234125</v>
      </c>
      <c r="Y125" s="58">
        <f t="shared" si="12"/>
        <v>343361320.11796999</v>
      </c>
      <c r="Z125" s="96">
        <f t="shared" si="13"/>
        <v>466473.33277516661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587776.12303939811</v>
      </c>
      <c r="AK125" s="52">
        <f>'Temp Relocation Housing Costs'!AC125+'Temp Relocation Living Costs'!AC125</f>
        <v>661828.63662285102</v>
      </c>
      <c r="AL125" s="52">
        <f>'Temp Relocation Housing Costs'!AD125+'Temp Relocation Living Costs'!AD125</f>
        <v>451106.28092291928</v>
      </c>
      <c r="AM125" s="52">
        <f>'Temp Relocation Housing Costs'!AE125+'Temp Relocation Living Costs'!AE125</f>
        <v>449241.52708640735</v>
      </c>
      <c r="AN125" s="52">
        <f>'Temp Relocation Housing Costs'!AF125+'Temp Relocation Living Costs'!AF125</f>
        <v>363405.27625786362</v>
      </c>
      <c r="AO125" s="52">
        <f>'Temp Relocation Housing Costs'!AG125+'Temp Relocation Living Costs'!AG125</f>
        <v>144111.1326163917</v>
      </c>
      <c r="AP125" s="53">
        <f>'Temp Relocation Housing Costs'!AH125+'Temp Relocation Living Costs'!AH125</f>
        <v>55400644.836384431</v>
      </c>
      <c r="AQ125" s="53">
        <f>'Temp Relocation Housing Costs'!AI125+'Temp Relocation Living Costs'!AI125</f>
        <v>104580872.41685727</v>
      </c>
      <c r="AR125" s="53">
        <f>'Temp Relocation Housing Costs'!AJ125+'Temp Relocation Living Costs'!AJ125</f>
        <v>82665899.201467261</v>
      </c>
      <c r="AS125" s="53">
        <f>'Temp Relocation Housing Costs'!AK125+'Temp Relocation Living Costs'!AK125</f>
        <v>37292150.040463202</v>
      </c>
      <c r="AT125" s="53">
        <f>'Temp Relocation Housing Costs'!AL125+'Temp Relocation Living Costs'!AL125</f>
        <v>23530077.588700127</v>
      </c>
      <c r="AU125" s="53">
        <f>'Temp Relocation Housing Costs'!AM125+'Temp Relocation Living Costs'!AM125</f>
        <v>12441375.523500536</v>
      </c>
      <c r="AW125" s="68">
        <v>2144</v>
      </c>
      <c r="AX125" s="55">
        <f t="shared" si="14"/>
        <v>0</v>
      </c>
      <c r="AY125" s="56">
        <f t="shared" si="15"/>
        <v>2657468.9765458312</v>
      </c>
      <c r="AZ125" s="57">
        <f t="shared" si="16"/>
        <v>315911019.60737288</v>
      </c>
      <c r="BA125" s="58">
        <f t="shared" si="17"/>
        <v>318568488.58391869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640423.2490185122</v>
      </c>
      <c r="I126" s="52">
        <f>'Temp Relocation Housing Costs'!I126+'Temp Relocation Living Costs'!I126</f>
        <v>735151.6729876874</v>
      </c>
      <c r="J126" s="52">
        <f>'Temp Relocation Housing Costs'!J126+'Temp Relocation Living Costs'!J126</f>
        <v>506401.8656199557</v>
      </c>
      <c r="K126" s="52">
        <f>'Temp Relocation Housing Costs'!K126+'Temp Relocation Living Costs'!K126</f>
        <v>456869.67840417655</v>
      </c>
      <c r="L126" s="52">
        <f>'Temp Relocation Housing Costs'!L126+'Temp Relocation Living Costs'!L126</f>
        <v>376311.85127509886</v>
      </c>
      <c r="M126" s="52">
        <f>'Temp Relocation Housing Costs'!M126+'Temp Relocation Living Costs'!M126</f>
        <v>159824.61516153859</v>
      </c>
      <c r="N126" s="53">
        <f>'Temp Relocation Housing Costs'!N126+'Temp Relocation Living Costs'!N126</f>
        <v>60334833.80123236</v>
      </c>
      <c r="O126" s="53">
        <f>'Temp Relocation Housing Costs'!O126+'Temp Relocation Living Costs'!O126</f>
        <v>116113256.9366824</v>
      </c>
      <c r="P126" s="53">
        <f>'Temp Relocation Housing Costs'!P126+'Temp Relocation Living Costs'!P126</f>
        <v>92755777.171565935</v>
      </c>
      <c r="Q126" s="53">
        <f>'Temp Relocation Housing Costs'!Q126+'Temp Relocation Living Costs'!Q126</f>
        <v>37907750.64092923</v>
      </c>
      <c r="R126" s="53">
        <f>'Temp Relocation Housing Costs'!R126+'Temp Relocation Living Costs'!R126</f>
        <v>24354441.685708806</v>
      </c>
      <c r="S126" s="53">
        <f>'Temp Relocation Housing Costs'!S126+'Temp Relocation Living Costs'!S126</f>
        <v>13791537.54774881</v>
      </c>
      <c r="U126" s="68">
        <v>2145</v>
      </c>
      <c r="V126" s="55">
        <f t="shared" si="9"/>
        <v>0</v>
      </c>
      <c r="W126" s="56">
        <f t="shared" si="10"/>
        <v>2874982.9324669694</v>
      </c>
      <c r="X126" s="57">
        <f t="shared" si="11"/>
        <v>345257597.78386754</v>
      </c>
      <c r="Y126" s="58">
        <f t="shared" si="12"/>
        <v>348132580.71633452</v>
      </c>
      <c r="Z126" s="96">
        <f t="shared" si="13"/>
        <v>448044.07563409401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596218.46419833112</v>
      </c>
      <c r="AK126" s="52">
        <f>'Temp Relocation Housing Costs'!AC126+'Temp Relocation Living Costs'!AC126</f>
        <v>671334.60823365638</v>
      </c>
      <c r="AL126" s="52">
        <f>'Temp Relocation Housing Costs'!AD126+'Temp Relocation Living Costs'!AD126</f>
        <v>457585.6069336384</v>
      </c>
      <c r="AM126" s="52">
        <f>'Temp Relocation Housing Costs'!AE126+'Temp Relocation Living Costs'!AE126</f>
        <v>455694.06928021368</v>
      </c>
      <c r="AN126" s="52">
        <f>'Temp Relocation Housing Costs'!AF126+'Temp Relocation Living Costs'!AF126</f>
        <v>368624.93592226203</v>
      </c>
      <c r="AO126" s="52">
        <f>'Temp Relocation Housing Costs'!AG126+'Temp Relocation Living Costs'!AG126</f>
        <v>146181.02844689367</v>
      </c>
      <c r="AP126" s="53">
        <f>'Temp Relocation Housing Costs'!AH126+'Temp Relocation Living Costs'!AH126</f>
        <v>56170262.403438263</v>
      </c>
      <c r="AQ126" s="53">
        <f>'Temp Relocation Housing Costs'!AI126+'Temp Relocation Living Costs'!AI126</f>
        <v>106033694.43413769</v>
      </c>
      <c r="AR126" s="53">
        <f>'Temp Relocation Housing Costs'!AJ126+'Temp Relocation Living Costs'!AJ126</f>
        <v>83814281.650979266</v>
      </c>
      <c r="AS126" s="53">
        <f>'Temp Relocation Housing Costs'!AK126+'Temp Relocation Living Costs'!AK126</f>
        <v>37810207.07516218</v>
      </c>
      <c r="AT126" s="53">
        <f>'Temp Relocation Housing Costs'!AL126+'Temp Relocation Living Costs'!AL126</f>
        <v>23856953.947628543</v>
      </c>
      <c r="AU126" s="53">
        <f>'Temp Relocation Housing Costs'!AM126+'Temp Relocation Living Costs'!AM126</f>
        <v>12614209.272809381</v>
      </c>
      <c r="AW126" s="68">
        <v>2145</v>
      </c>
      <c r="AX126" s="55">
        <f t="shared" si="14"/>
        <v>0</v>
      </c>
      <c r="AY126" s="56">
        <f t="shared" si="15"/>
        <v>2695638.7130149952</v>
      </c>
      <c r="AZ126" s="57">
        <f t="shared" si="16"/>
        <v>320299608.78415531</v>
      </c>
      <c r="BA126" s="58">
        <f t="shared" si="17"/>
        <v>322995247.49717033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649621.77094275877</v>
      </c>
      <c r="I127" s="52">
        <f>'Temp Relocation Housing Costs'!I127+'Temp Relocation Living Costs'!I127</f>
        <v>745710.79742919933</v>
      </c>
      <c r="J127" s="52">
        <f>'Temp Relocation Housing Costs'!J127+'Temp Relocation Living Costs'!J127</f>
        <v>513675.41271638533</v>
      </c>
      <c r="K127" s="52">
        <f>'Temp Relocation Housing Costs'!K127+'Temp Relocation Living Costs'!K127</f>
        <v>463431.78519802727</v>
      </c>
      <c r="L127" s="52">
        <f>'Temp Relocation Housing Costs'!L127+'Temp Relocation Living Costs'!L127</f>
        <v>381716.89055125386</v>
      </c>
      <c r="M127" s="52">
        <f>'Temp Relocation Housing Costs'!M127+'Temp Relocation Living Costs'!M127</f>
        <v>162120.20675483387</v>
      </c>
      <c r="N127" s="53">
        <f>'Temp Relocation Housing Costs'!N127+'Temp Relocation Living Costs'!N127</f>
        <v>61172996.391863555</v>
      </c>
      <c r="O127" s="53">
        <f>'Temp Relocation Housing Costs'!O127+'Temp Relocation Living Costs'!O127</f>
        <v>117726285.13464336</v>
      </c>
      <c r="P127" s="53">
        <f>'Temp Relocation Housing Costs'!P127+'Temp Relocation Living Costs'!P127</f>
        <v>94044326.714045033</v>
      </c>
      <c r="Q127" s="53">
        <f>'Temp Relocation Housing Costs'!Q127+'Temp Relocation Living Costs'!Q127</f>
        <v>38434359.508153029</v>
      </c>
      <c r="R127" s="53">
        <f>'Temp Relocation Housing Costs'!R127+'Temp Relocation Living Costs'!R127</f>
        <v>24692769.988790222</v>
      </c>
      <c r="S127" s="53">
        <f>'Temp Relocation Housing Costs'!S127+'Temp Relocation Living Costs'!S127</f>
        <v>13983127.548276376</v>
      </c>
      <c r="U127" s="68">
        <v>2146</v>
      </c>
      <c r="V127" s="55">
        <f t="shared" si="9"/>
        <v>0</v>
      </c>
      <c r="W127" s="56">
        <f t="shared" si="10"/>
        <v>2916276.8635924584</v>
      </c>
      <c r="X127" s="57">
        <f t="shared" si="11"/>
        <v>350053865.28577155</v>
      </c>
      <c r="Y127" s="58">
        <f t="shared" si="12"/>
        <v>352970142.14936399</v>
      </c>
      <c r="Z127" s="96">
        <f t="shared" si="13"/>
        <v>430342.91557823395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604782.06432211504</v>
      </c>
      <c r="AK127" s="52">
        <f>'Temp Relocation Housing Costs'!AC127+'Temp Relocation Living Costs'!AC127</f>
        <v>680977.11593743949</v>
      </c>
      <c r="AL127" s="52">
        <f>'Temp Relocation Housing Costs'!AD127+'Temp Relocation Living Costs'!AD127</f>
        <v>464157.9967462343</v>
      </c>
      <c r="AM127" s="52">
        <f>'Temp Relocation Housing Costs'!AE127+'Temp Relocation Living Costs'!AE127</f>
        <v>462239.29057479865</v>
      </c>
      <c r="AN127" s="52">
        <f>'Temp Relocation Housing Costs'!AF127+'Temp Relocation Living Costs'!AF127</f>
        <v>373919.56655926903</v>
      </c>
      <c r="AO127" s="52">
        <f>'Temp Relocation Housing Costs'!AG127+'Temp Relocation Living Costs'!AG127</f>
        <v>148280.65458810332</v>
      </c>
      <c r="AP127" s="53">
        <f>'Temp Relocation Housing Costs'!AH127+'Temp Relocation Living Costs'!AH127</f>
        <v>56950571.383945286</v>
      </c>
      <c r="AQ127" s="53">
        <f>'Temp Relocation Housing Costs'!AI127+'Temp Relocation Living Costs'!AI127</f>
        <v>107506698.84008169</v>
      </c>
      <c r="AR127" s="53">
        <f>'Temp Relocation Housing Costs'!AJ127+'Temp Relocation Living Costs'!AJ127</f>
        <v>84978617.25969097</v>
      </c>
      <c r="AS127" s="53">
        <f>'Temp Relocation Housing Costs'!AK127+'Temp Relocation Living Costs'!AK127</f>
        <v>38335460.881592199</v>
      </c>
      <c r="AT127" s="53">
        <f>'Temp Relocation Housing Costs'!AL127+'Temp Relocation Living Costs'!AL127</f>
        <v>24188371.224606369</v>
      </c>
      <c r="AU127" s="53">
        <f>'Temp Relocation Housing Costs'!AM127+'Temp Relocation Living Costs'!AM127</f>
        <v>12789444.003010063</v>
      </c>
      <c r="AW127" s="68">
        <v>2146</v>
      </c>
      <c r="AX127" s="55">
        <f t="shared" si="14"/>
        <v>0</v>
      </c>
      <c r="AY127" s="56">
        <f t="shared" si="15"/>
        <v>2734356.68872796</v>
      </c>
      <c r="AZ127" s="57">
        <f t="shared" si="16"/>
        <v>324749163.59292656</v>
      </c>
      <c r="BA127" s="58">
        <f t="shared" si="17"/>
        <v>327483520.28165454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658952.4130011833</v>
      </c>
      <c r="I128" s="52">
        <f>'Temp Relocation Housing Costs'!I128+'Temp Relocation Living Costs'!I128</f>
        <v>756421.58459973475</v>
      </c>
      <c r="J128" s="52">
        <f>'Temp Relocation Housing Costs'!J128+'Temp Relocation Living Costs'!J128</f>
        <v>521053.43116443441</v>
      </c>
      <c r="K128" s="52">
        <f>'Temp Relocation Housing Costs'!K128+'Temp Relocation Living Costs'!K128</f>
        <v>470088.14479001588</v>
      </c>
      <c r="L128" s="52">
        <f>'Temp Relocation Housing Costs'!L128+'Temp Relocation Living Costs'!L128</f>
        <v>387199.56344292691</v>
      </c>
      <c r="M128" s="52">
        <f>'Temp Relocation Housing Costs'!M128+'Temp Relocation Living Costs'!M128</f>
        <v>164448.77037035409</v>
      </c>
      <c r="N128" s="53">
        <f>'Temp Relocation Housing Costs'!N128+'Temp Relocation Living Costs'!N128</f>
        <v>62022802.613281049</v>
      </c>
      <c r="O128" s="53">
        <f>'Temp Relocation Housing Costs'!O128+'Temp Relocation Living Costs'!O128</f>
        <v>119361721.28184336</v>
      </c>
      <c r="P128" s="53">
        <f>'Temp Relocation Housing Costs'!P128+'Temp Relocation Living Costs'!P128</f>
        <v>95350776.596255541</v>
      </c>
      <c r="Q128" s="53">
        <f>'Temp Relocation Housing Costs'!Q128+'Temp Relocation Living Costs'!Q128</f>
        <v>38968283.947900891</v>
      </c>
      <c r="R128" s="53">
        <f>'Temp Relocation Housing Costs'!R128+'Temp Relocation Living Costs'!R128</f>
        <v>25035798.298636038</v>
      </c>
      <c r="S128" s="53">
        <f>'Temp Relocation Housing Costs'!S128+'Temp Relocation Living Costs'!S128</f>
        <v>14177379.088764595</v>
      </c>
      <c r="U128" s="68">
        <v>2147</v>
      </c>
      <c r="V128" s="55">
        <f t="shared" si="9"/>
        <v>0</v>
      </c>
      <c r="W128" s="56">
        <f t="shared" si="10"/>
        <v>2958163.9073686493</v>
      </c>
      <c r="X128" s="57">
        <f t="shared" si="11"/>
        <v>354916761.82668149</v>
      </c>
      <c r="Y128" s="58">
        <f t="shared" si="12"/>
        <v>357874925.73405015</v>
      </c>
      <c r="Z128" s="96">
        <f t="shared" si="13"/>
        <v>413341.08715547901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613468.66507651308</v>
      </c>
      <c r="AK128" s="52">
        <f>'Temp Relocation Housing Costs'!AC128+'Temp Relocation Living Costs'!AC128</f>
        <v>690758.12082828453</v>
      </c>
      <c r="AL128" s="52">
        <f>'Temp Relocation Housing Costs'!AD128+'Temp Relocation Living Costs'!AD128</f>
        <v>470824.78705393791</v>
      </c>
      <c r="AM128" s="52">
        <f>'Temp Relocation Housing Costs'!AE128+'Temp Relocation Living Costs'!AE128</f>
        <v>468878.52213785786</v>
      </c>
      <c r="AN128" s="52">
        <f>'Temp Relocation Housing Costs'!AF128+'Temp Relocation Living Costs'!AF128</f>
        <v>379290.24499133951</v>
      </c>
      <c r="AO128" s="52">
        <f>'Temp Relocation Housing Costs'!AG128+'Temp Relocation Living Costs'!AG128</f>
        <v>150410.43806217407</v>
      </c>
      <c r="AP128" s="53">
        <f>'Temp Relocation Housing Costs'!AH128+'Temp Relocation Living Costs'!AH128</f>
        <v>57741720.30144044</v>
      </c>
      <c r="AQ128" s="53">
        <f>'Temp Relocation Housing Costs'!AI128+'Temp Relocation Living Costs'!AI128</f>
        <v>109000166.00544859</v>
      </c>
      <c r="AR128" s="53">
        <f>'Temp Relocation Housing Costs'!AJ128+'Temp Relocation Living Costs'!AJ128</f>
        <v>86159127.646531314</v>
      </c>
      <c r="AS128" s="53">
        <f>'Temp Relocation Housing Costs'!AK128+'Temp Relocation Living Costs'!AK128</f>
        <v>38868011.436242118</v>
      </c>
      <c r="AT128" s="53">
        <f>'Temp Relocation Housing Costs'!AL128+'Temp Relocation Living Costs'!AL128</f>
        <v>24524392.501395743</v>
      </c>
      <c r="AU128" s="53">
        <f>'Temp Relocation Housing Costs'!AM128+'Temp Relocation Living Costs'!AM128</f>
        <v>12967113.068174154</v>
      </c>
      <c r="AW128" s="68">
        <v>2147</v>
      </c>
      <c r="AX128" s="55">
        <f t="shared" si="14"/>
        <v>0</v>
      </c>
      <c r="AY128" s="56">
        <f t="shared" si="15"/>
        <v>2773630.7781501077</v>
      </c>
      <c r="AZ128" s="57">
        <f t="shared" si="16"/>
        <v>329260530.95923233</v>
      </c>
      <c r="BA128" s="58">
        <f t="shared" si="17"/>
        <v>332034161.73738241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668417.07286060613</v>
      </c>
      <c r="I129" s="52">
        <f>'Temp Relocation Housing Costs'!I129+'Temp Relocation Living Costs'!I129</f>
        <v>767286.21286015108</v>
      </c>
      <c r="J129" s="52">
        <f>'Temp Relocation Housing Costs'!J129+'Temp Relocation Living Costs'!J129</f>
        <v>528537.42150615843</v>
      </c>
      <c r="K129" s="52">
        <f>'Temp Relocation Housing Costs'!K129+'Temp Relocation Living Costs'!K129</f>
        <v>476840.11095115455</v>
      </c>
      <c r="L129" s="52">
        <f>'Temp Relocation Housing Costs'!L129+'Temp Relocation Living Costs'!L129</f>
        <v>392760.9850166238</v>
      </c>
      <c r="M129" s="52">
        <f>'Temp Relocation Housing Costs'!M129+'Temp Relocation Living Costs'!M129</f>
        <v>166810.77959157681</v>
      </c>
      <c r="N129" s="53">
        <f>'Temp Relocation Housing Costs'!N129+'Temp Relocation Living Costs'!N129</f>
        <v>62884414.217082195</v>
      </c>
      <c r="O129" s="53">
        <f>'Temp Relocation Housing Costs'!O129+'Temp Relocation Living Costs'!O129</f>
        <v>121019876.66620025</v>
      </c>
      <c r="P129" s="53">
        <f>'Temp Relocation Housing Costs'!P129+'Temp Relocation Living Costs'!P129</f>
        <v>96675375.487070441</v>
      </c>
      <c r="Q129" s="53">
        <f>'Temp Relocation Housing Costs'!Q129+'Temp Relocation Living Costs'!Q129</f>
        <v>39509625.587024763</v>
      </c>
      <c r="R129" s="53">
        <f>'Temp Relocation Housing Costs'!R129+'Temp Relocation Living Costs'!R129</f>
        <v>25383591.907045327</v>
      </c>
      <c r="S129" s="53">
        <f>'Temp Relocation Housing Costs'!S129+'Temp Relocation Living Costs'!S129</f>
        <v>14374329.142933086</v>
      </c>
      <c r="U129" s="68">
        <v>2148</v>
      </c>
      <c r="V129" s="55">
        <f t="shared" si="9"/>
        <v>0</v>
      </c>
      <c r="W129" s="56">
        <f t="shared" si="10"/>
        <v>3000652.5827862709</v>
      </c>
      <c r="X129" s="57">
        <f t="shared" si="11"/>
        <v>359847213.00735599</v>
      </c>
      <c r="Y129" s="58">
        <f t="shared" si="12"/>
        <v>362847865.59014225</v>
      </c>
      <c r="Z129" s="96">
        <f t="shared" si="13"/>
        <v>397010.96137216617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622280.03314316738</v>
      </c>
      <c r="AK129" s="52">
        <f>'Temp Relocation Housing Costs'!AC129+'Temp Relocation Living Costs'!AC129</f>
        <v>700679.61216784525</v>
      </c>
      <c r="AL129" s="52">
        <f>'Temp Relocation Housing Costs'!AD129+'Temp Relocation Living Costs'!AD129</f>
        <v>477587.33374916145</v>
      </c>
      <c r="AM129" s="52">
        <f>'Temp Relocation Housing Costs'!AE129+'Temp Relocation Living Costs'!AE129</f>
        <v>475613.11425690312</v>
      </c>
      <c r="AN129" s="52">
        <f>'Temp Relocation Housing Costs'!AF129+'Temp Relocation Living Costs'!AF129</f>
        <v>384738.06350753608</v>
      </c>
      <c r="AO129" s="52">
        <f>'Temp Relocation Housing Costs'!AG129+'Temp Relocation Living Costs'!AG129</f>
        <v>152570.81202466038</v>
      </c>
      <c r="AP129" s="53">
        <f>'Temp Relocation Housing Costs'!AH129+'Temp Relocation Living Costs'!AH129</f>
        <v>58543859.74272567</v>
      </c>
      <c r="AQ129" s="53">
        <f>'Temp Relocation Housing Costs'!AI129+'Temp Relocation Living Costs'!AI129</f>
        <v>110514380.19586697</v>
      </c>
      <c r="AR129" s="53">
        <f>'Temp Relocation Housing Costs'!AJ129+'Temp Relocation Living Costs'!AJ129</f>
        <v>87356037.509126574</v>
      </c>
      <c r="AS129" s="53">
        <f>'Temp Relocation Housing Costs'!AK129+'Temp Relocation Living Costs'!AK129</f>
        <v>39407960.10445936</v>
      </c>
      <c r="AT129" s="53">
        <f>'Temp Relocation Housing Costs'!AL129+'Temp Relocation Living Costs'!AL129</f>
        <v>24865081.736081377</v>
      </c>
      <c r="AU129" s="53">
        <f>'Temp Relocation Housing Costs'!AM129+'Temp Relocation Living Costs'!AM129</f>
        <v>13147250.28572304</v>
      </c>
      <c r="AW129" s="68">
        <v>2148</v>
      </c>
      <c r="AX129" s="55">
        <f t="shared" si="14"/>
        <v>0</v>
      </c>
      <c r="AY129" s="56">
        <f t="shared" si="15"/>
        <v>2813468.9688492734</v>
      </c>
      <c r="AZ129" s="57">
        <f t="shared" si="16"/>
        <v>333834569.57398295</v>
      </c>
      <c r="BA129" s="58">
        <f t="shared" si="17"/>
        <v>336648038.54283226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678017.67544440064</v>
      </c>
      <c r="I130" s="52">
        <f>'Temp Relocation Housing Costs'!I130+'Temp Relocation Living Costs'!I130</f>
        <v>778306.89185952069</v>
      </c>
      <c r="J130" s="52">
        <f>'Temp Relocation Housing Costs'!J130+'Temp Relocation Living Costs'!J130</f>
        <v>536128.90583618579</v>
      </c>
      <c r="K130" s="52">
        <f>'Temp Relocation Housing Costs'!K130+'Temp Relocation Living Costs'!K130</f>
        <v>483689.05689692794</v>
      </c>
      <c r="L130" s="52">
        <f>'Temp Relocation Housing Costs'!L130+'Temp Relocation Living Costs'!L130</f>
        <v>398402.28635476384</v>
      </c>
      <c r="M130" s="52">
        <f>'Temp Relocation Housing Costs'!M130+'Temp Relocation Living Costs'!M130</f>
        <v>169206.71480414976</v>
      </c>
      <c r="N130" s="53">
        <f>'Temp Relocation Housing Costs'!N130+'Temp Relocation Living Costs'!N130</f>
        <v>63757995.201893628</v>
      </c>
      <c r="O130" s="53">
        <f>'Temp Relocation Housing Costs'!O130+'Temp Relocation Living Costs'!O130</f>
        <v>122701066.89999749</v>
      </c>
      <c r="P130" s="53">
        <f>'Temp Relocation Housing Costs'!P130+'Temp Relocation Living Costs'!P130</f>
        <v>98018375.509833962</v>
      </c>
      <c r="Q130" s="53">
        <f>'Temp Relocation Housing Costs'!Q130+'Temp Relocation Living Costs'!Q130</f>
        <v>40058487.464161709</v>
      </c>
      <c r="R130" s="53">
        <f>'Temp Relocation Housing Costs'!R130+'Temp Relocation Living Costs'!R130</f>
        <v>25736217.012841165</v>
      </c>
      <c r="S130" s="53">
        <f>'Temp Relocation Housing Costs'!S130+'Temp Relocation Living Costs'!S130</f>
        <v>14574015.198134923</v>
      </c>
      <c r="U130" s="68">
        <v>2149</v>
      </c>
      <c r="V130" s="55">
        <f t="shared" si="9"/>
        <v>0</v>
      </c>
      <c r="W130" s="56">
        <f t="shared" si="10"/>
        <v>3043751.5311959484</v>
      </c>
      <c r="X130" s="57">
        <f t="shared" si="11"/>
        <v>364846157.28686285</v>
      </c>
      <c r="Y130" s="58">
        <f t="shared" si="12"/>
        <v>367889908.81805879</v>
      </c>
      <c r="Z130" s="96">
        <f t="shared" si="13"/>
        <v>381326.00079410954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631217.96057890751</v>
      </c>
      <c r="AK130" s="52">
        <f>'Temp Relocation Housing Costs'!AC130+'Temp Relocation Living Costs'!AC130</f>
        <v>710743.60778992227</v>
      </c>
      <c r="AL130" s="52">
        <f>'Temp Relocation Housing Costs'!AD130+'Temp Relocation Living Costs'!AD130</f>
        <v>484447.01219925977</v>
      </c>
      <c r="AM130" s="52">
        <f>'Temp Relocation Housing Costs'!AE130+'Temp Relocation Living Costs'!AE130</f>
        <v>482444.43661388534</v>
      </c>
      <c r="AN130" s="52">
        <f>'Temp Relocation Housing Costs'!AF130+'Temp Relocation Living Costs'!AF130</f>
        <v>390264.13008567807</v>
      </c>
      <c r="AO130" s="52">
        <f>'Temp Relocation Housing Costs'!AG130+'Temp Relocation Living Costs'!AG130</f>
        <v>154762.21585261292</v>
      </c>
      <c r="AP130" s="53">
        <f>'Temp Relocation Housing Costs'!AH130+'Temp Relocation Living Costs'!AH130</f>
        <v>59357142.386532508</v>
      </c>
      <c r="AQ130" s="53">
        <f>'Temp Relocation Housing Costs'!AI130+'Temp Relocation Living Costs'!AI130</f>
        <v>112049629.62594126</v>
      </c>
      <c r="AR130" s="53">
        <f>'Temp Relocation Housing Costs'!AJ130+'Temp Relocation Living Costs'!AJ130</f>
        <v>88569574.666569293</v>
      </c>
      <c r="AS130" s="53">
        <f>'Temp Relocation Housing Costs'!AK130+'Temp Relocation Living Costs'!AK130</f>
        <v>39955409.659743786</v>
      </c>
      <c r="AT130" s="53">
        <f>'Temp Relocation Housing Costs'!AL130+'Temp Relocation Living Costs'!AL130</f>
        <v>25210503.775244173</v>
      </c>
      <c r="AU130" s="53">
        <f>'Temp Relocation Housing Costs'!AM130+'Temp Relocation Living Costs'!AM130</f>
        <v>13329889.942864738</v>
      </c>
      <c r="AW130" s="68">
        <v>2149</v>
      </c>
      <c r="AX130" s="55">
        <f t="shared" si="14"/>
        <v>0</v>
      </c>
      <c r="AY130" s="56">
        <f t="shared" si="15"/>
        <v>2853879.3631202658</v>
      </c>
      <c r="AZ130" s="57">
        <f t="shared" si="16"/>
        <v>338472150.05689573</v>
      </c>
      <c r="BA130" s="58">
        <f t="shared" si="17"/>
        <v>341326029.42001599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668606.96048325219</v>
      </c>
      <c r="I131" s="52">
        <f>'Temp Relocation Housing Costs'!I131+'Temp Relocation Living Costs'!I131</f>
        <v>767504.1877754617</v>
      </c>
      <c r="J131" s="52">
        <f>'Temp Relocation Housing Costs'!J131+'Temp Relocation Living Costs'!J131</f>
        <v>528687.57134302554</v>
      </c>
      <c r="K131" s="52">
        <f>'Temp Relocation Housing Costs'!K131+'Temp Relocation Living Costs'!K131</f>
        <v>476975.57432982512</v>
      </c>
      <c r="L131" s="52">
        <f>'Temp Relocation Housing Costs'!L131+'Temp Relocation Living Costs'!L131</f>
        <v>392872.5627317077</v>
      </c>
      <c r="M131" s="52">
        <f>'Temp Relocation Housing Costs'!M131+'Temp Relocation Living Costs'!M131</f>
        <v>166858.16812136531</v>
      </c>
      <c r="N131" s="53">
        <f>'Temp Relocation Housing Costs'!N131+'Temp Relocation Living Costs'!N131</f>
        <v>62843835.311390176</v>
      </c>
      <c r="O131" s="53">
        <f>'Temp Relocation Housing Costs'!O131+'Temp Relocation Living Costs'!O131</f>
        <v>120941783.32267088</v>
      </c>
      <c r="P131" s="53">
        <f>'Temp Relocation Housing Costs'!P131+'Temp Relocation Living Costs'!P131</f>
        <v>96612991.49266623</v>
      </c>
      <c r="Q131" s="53">
        <f>'Temp Relocation Housing Costs'!Q131+'Temp Relocation Living Costs'!Q131</f>
        <v>39484130.281223096</v>
      </c>
      <c r="R131" s="53">
        <f>'Temp Relocation Housing Costs'!R131+'Temp Relocation Living Costs'!R131</f>
        <v>25367212.039395373</v>
      </c>
      <c r="S131" s="53">
        <f>'Temp Relocation Housing Costs'!S131+'Temp Relocation Living Costs'!S131</f>
        <v>14365053.481325369</v>
      </c>
      <c r="U131" s="69">
        <v>2150</v>
      </c>
      <c r="V131" s="59">
        <f t="shared" si="9"/>
        <v>0</v>
      </c>
      <c r="W131" s="60">
        <f t="shared" si="10"/>
        <v>3001505.0247846381</v>
      </c>
      <c r="X131" s="61">
        <f t="shared" si="11"/>
        <v>359615005.92867118</v>
      </c>
      <c r="Y131" s="62">
        <f t="shared" si="12"/>
        <v>362616510.95345581</v>
      </c>
      <c r="Z131" s="96">
        <f t="shared" si="13"/>
        <v>356062.9098644745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622456.81390013976</v>
      </c>
      <c r="AK131" s="52">
        <f>'Temp Relocation Housing Costs'!AC131+'Temp Relocation Living Costs'!AC131</f>
        <v>700878.66511127411</v>
      </c>
      <c r="AL131" s="52">
        <f>'Temp Relocation Housing Costs'!AD131+'Temp Relocation Living Costs'!AD131</f>
        <v>477723.00940302131</v>
      </c>
      <c r="AM131" s="52">
        <f>'Temp Relocation Housing Costs'!AE131+'Temp Relocation Living Costs'!AE131</f>
        <v>475748.22906355967</v>
      </c>
      <c r="AN131" s="52">
        <f>'Temp Relocation Housing Costs'!AF131+'Temp Relocation Living Costs'!AF131</f>
        <v>384847.36202666012</v>
      </c>
      <c r="AO131" s="52">
        <f>'Temp Relocation Housing Costs'!AG131+'Temp Relocation Living Costs'!AG131</f>
        <v>152614.15518562504</v>
      </c>
      <c r="AP131" s="53">
        <f>'Temp Relocation Housing Costs'!AH131+'Temp Relocation Living Costs'!AH131</f>
        <v>58506081.768756703</v>
      </c>
      <c r="AQ131" s="53">
        <f>'Temp Relocation Housing Costs'!AI131+'Temp Relocation Living Costs'!AI131</f>
        <v>110443065.98124936</v>
      </c>
      <c r="AR131" s="53">
        <f>'Temp Relocation Housing Costs'!AJ131+'Temp Relocation Living Costs'!AJ131</f>
        <v>87299667.223232284</v>
      </c>
      <c r="AS131" s="53">
        <f>'Temp Relocation Housing Costs'!AK131+'Temp Relocation Living Costs'!AK131</f>
        <v>39382530.402735919</v>
      </c>
      <c r="AT131" s="53">
        <f>'Temp Relocation Housing Costs'!AL131+'Temp Relocation Living Costs'!AL131</f>
        <v>24849036.459690481</v>
      </c>
      <c r="AU131" s="53">
        <f>'Temp Relocation Housing Costs'!AM131+'Temp Relocation Living Costs'!AM131</f>
        <v>13138766.450163849</v>
      </c>
      <c r="AW131" s="69">
        <v>2150</v>
      </c>
      <c r="AX131" s="59">
        <f t="shared" si="14"/>
        <v>0</v>
      </c>
      <c r="AY131" s="60">
        <f t="shared" si="15"/>
        <v>2814268.2346902802</v>
      </c>
      <c r="AZ131" s="61">
        <f t="shared" si="16"/>
        <v>333619148.28582859</v>
      </c>
      <c r="BA131" s="62">
        <f t="shared" si="17"/>
        <v>336433416.5205189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971372.57318242302</v>
      </c>
      <c r="C3" s="28">
        <f>'Number of displacements'!C3*Assumptions!D$21</f>
        <v>2728362.9119051411</v>
      </c>
      <c r="D3" s="28">
        <f>'Number of displacements'!D3*Assumptions!E$21</f>
        <v>2038910.3898675402</v>
      </c>
      <c r="E3" s="28">
        <f>'Number of displacements'!E3*Assumptions!F$21</f>
        <v>1295771.0425198332</v>
      </c>
      <c r="F3" s="28">
        <f>'Number of displacements'!F3*Assumptions!G$21</f>
        <v>771197.05063130171</v>
      </c>
      <c r="G3" s="28">
        <f>'Number of displacements'!G3*Assumptions!H$21</f>
        <v>285417.07719603088</v>
      </c>
      <c r="I3" s="28">
        <f>SUM(B3:G3)</f>
        <v>8091031.04530227</v>
      </c>
    </row>
    <row r="4" spans="1:9" x14ac:dyDescent="0.35">
      <c r="A4">
        <v>2024</v>
      </c>
      <c r="B4" s="28">
        <f>'Number of displacements'!B4*Assumptions!C$21</f>
        <v>992729.39418428822</v>
      </c>
      <c r="C4" s="28">
        <f>'Number of displacements'!C4*Assumptions!D$21</f>
        <v>2788349.3269495596</v>
      </c>
      <c r="D4" s="28">
        <f>'Number of displacements'!D4*Assumptions!E$21</f>
        <v>2083738.3430519523</v>
      </c>
      <c r="E4" s="28">
        <f>'Number of displacements'!E4*Assumptions!F$21</f>
        <v>1324260.1629443802</v>
      </c>
      <c r="F4" s="28">
        <f>'Number of displacements'!F4*Assumptions!G$21</f>
        <v>788152.76651438314</v>
      </c>
      <c r="G4" s="28">
        <f>'Number of displacements'!G4*Assumptions!H$21</f>
        <v>291692.32275765983</v>
      </c>
      <c r="I4" s="28">
        <f t="shared" ref="I4:I67" si="0">SUM(B4:G4)</f>
        <v>8268922.316402223</v>
      </c>
    </row>
    <row r="5" spans="1:9" x14ac:dyDescent="0.35">
      <c r="A5">
        <v>2025</v>
      </c>
      <c r="B5" s="28">
        <f>'Number of displacements'!B5*Assumptions!C$21</f>
        <v>1014555.7711689941</v>
      </c>
      <c r="C5" s="28">
        <f>'Number of displacements'!C5*Assumptions!D$21</f>
        <v>2849654.6171238874</v>
      </c>
      <c r="D5" s="28">
        <f>'Number of displacements'!D5*Assumptions!E$21</f>
        <v>2129551.8939343756</v>
      </c>
      <c r="E5" s="28">
        <f>'Number of displacements'!E5*Assumptions!F$21</f>
        <v>1353375.651728715</v>
      </c>
      <c r="F5" s="28">
        <f>'Number of displacements'!F5*Assumptions!G$21</f>
        <v>805481.27467003919</v>
      </c>
      <c r="G5" s="28">
        <f>'Number of displacements'!G5*Assumptions!H$21</f>
        <v>298105.53731275478</v>
      </c>
      <c r="I5" s="28">
        <f t="shared" si="0"/>
        <v>8450724.7459387667</v>
      </c>
    </row>
    <row r="6" spans="1:9" x14ac:dyDescent="0.35">
      <c r="A6">
        <v>2026</v>
      </c>
      <c r="B6" s="28">
        <f>'Number of displacements'!B6*Assumptions!C$21</f>
        <v>1036862.0279024711</v>
      </c>
      <c r="C6" s="28">
        <f>'Number of displacements'!C6*Assumptions!D$21</f>
        <v>2912307.7795203337</v>
      </c>
      <c r="D6" s="28">
        <f>'Number of displacements'!D6*Assumptions!E$21</f>
        <v>2176372.7120926804</v>
      </c>
      <c r="E6" s="28">
        <f>'Number of displacements'!E6*Assumptions!F$21</f>
        <v>1383131.2803517852</v>
      </c>
      <c r="F6" s="28">
        <f>'Number of displacements'!F6*Assumptions!G$21</f>
        <v>823190.77139499097</v>
      </c>
      <c r="G6" s="28">
        <f>'Number of displacements'!G6*Assumptions!H$21</f>
        <v>304659.75427936629</v>
      </c>
      <c r="I6" s="28">
        <f t="shared" si="0"/>
        <v>8636524.3255416267</v>
      </c>
    </row>
    <row r="7" spans="1:9" x14ac:dyDescent="0.35">
      <c r="A7">
        <v>2027</v>
      </c>
      <c r="B7" s="28">
        <f>'Number of displacements'!B7*Assumptions!C$21</f>
        <v>1059658.7151313426</v>
      </c>
      <c r="C7" s="28">
        <f>'Number of displacements'!C7*Assumptions!D$21</f>
        <v>2976338.4487678525</v>
      </c>
      <c r="D7" s="28">
        <f>'Number of displacements'!D7*Assumptions!E$21</f>
        <v>2224222.9435370653</v>
      </c>
      <c r="E7" s="28">
        <f>'Number of displacements'!E7*Assumptions!F$21</f>
        <v>1413541.123075444</v>
      </c>
      <c r="F7" s="28">
        <f>'Number of displacements'!F7*Assumptions!G$21</f>
        <v>841289.63319162535</v>
      </c>
      <c r="G7" s="28">
        <f>'Number of displacements'!G7*Assumptions!H$21</f>
        <v>311358.07376897224</v>
      </c>
      <c r="I7" s="28">
        <f t="shared" si="0"/>
        <v>8826408.9374723006</v>
      </c>
    </row>
    <row r="8" spans="1:9" x14ac:dyDescent="0.35">
      <c r="A8">
        <v>2028</v>
      </c>
      <c r="B8" s="28">
        <f>'Number of displacements'!B8*Assumptions!C$21</f>
        <v>1082956.6155733762</v>
      </c>
      <c r="C8" s="28">
        <f>'Number of displacements'!C8*Assumptions!D$21</f>
        <v>3041776.9110491686</v>
      </c>
      <c r="D8" s="28">
        <f>'Number of displacements'!D8*Assumptions!E$21</f>
        <v>2273125.2211850067</v>
      </c>
      <c r="E8" s="28">
        <f>'Number of displacements'!E8*Assumptions!F$21</f>
        <v>1444619.5636015057</v>
      </c>
      <c r="F8" s="28">
        <f>'Number of displacements'!F8*Assumptions!G$21</f>
        <v>859786.42073003971</v>
      </c>
      <c r="G8" s="28">
        <f>'Number of displacements'!G8*Assumptions!H$21</f>
        <v>318203.66405281541</v>
      </c>
      <c r="I8" s="28">
        <f t="shared" si="0"/>
        <v>9020468.3961919136</v>
      </c>
    </row>
    <row r="9" spans="1:9" x14ac:dyDescent="0.35">
      <c r="A9">
        <v>2029</v>
      </c>
      <c r="B9" s="28">
        <f>'Number of displacements'!B9*Assumptions!C$21</f>
        <v>1106766.7490176554</v>
      </c>
      <c r="C9" s="28">
        <f>'Number of displacements'!C9*Assumptions!D$21</f>
        <v>3108654.1184259956</v>
      </c>
      <c r="D9" s="28">
        <f>'Number of displacements'!D9*Assumptions!E$21</f>
        <v>2323102.675566515</v>
      </c>
      <c r="E9" s="28">
        <f>'Number of displacements'!E9*Assumptions!F$21</f>
        <v>1476381.3018751633</v>
      </c>
      <c r="F9" s="28">
        <f>'Number of displacements'!F9*Assumptions!G$21</f>
        <v>878689.88289719459</v>
      </c>
      <c r="G9" s="28">
        <f>'Number of displacements'!G9*Assumptions!H$21</f>
        <v>325199.76306047937</v>
      </c>
      <c r="I9" s="28">
        <f t="shared" si="0"/>
        <v>9218794.4908430018</v>
      </c>
    </row>
    <row r="10" spans="1:9" x14ac:dyDescent="0.35">
      <c r="A10">
        <v>2030</v>
      </c>
      <c r="B10" s="28">
        <f>'Number of displacements'!B10*Assumptions!C$21</f>
        <v>1270751.6394755857</v>
      </c>
      <c r="C10" s="28">
        <f>'Number of displacements'!C10*Assumptions!D$21</f>
        <v>3569250.0891073924</v>
      </c>
      <c r="D10" s="28">
        <f>'Number of displacements'!D10*Assumptions!E$21</f>
        <v>2667306.852384645</v>
      </c>
      <c r="E10" s="28">
        <f>'Number of displacements'!E10*Assumptions!F$21</f>
        <v>1695130.3980844798</v>
      </c>
      <c r="F10" s="28">
        <f>'Number of displacements'!F10*Assumptions!G$21</f>
        <v>1008881.6006383365</v>
      </c>
      <c r="G10" s="28">
        <f>'Number of displacements'!G10*Assumptions!H$21</f>
        <v>373383.21957446524</v>
      </c>
      <c r="I10" s="28">
        <f t="shared" si="0"/>
        <v>10584703.799264906</v>
      </c>
    </row>
    <row r="11" spans="1:9" x14ac:dyDescent="0.35">
      <c r="A11">
        <v>2031</v>
      </c>
      <c r="B11" s="28">
        <f>'Number of displacements'!B11*Assumptions!C$21</f>
        <v>1298690.6775453889</v>
      </c>
      <c r="C11" s="28">
        <f>'Number of displacements'!C11*Assumptions!D$21</f>
        <v>3647724.4432001994</v>
      </c>
      <c r="D11" s="28">
        <f>'Number of displacements'!D11*Assumptions!E$21</f>
        <v>2725950.8748494713</v>
      </c>
      <c r="E11" s="28">
        <f>'Number of displacements'!E11*Assumptions!F$21</f>
        <v>1732399.9252321352</v>
      </c>
      <c r="F11" s="28">
        <f>'Number of displacements'!F11*Assumptions!G$21</f>
        <v>1031063.1037523446</v>
      </c>
      <c r="G11" s="28">
        <f>'Number of displacements'!G11*Assumptions!H$21</f>
        <v>381592.50899204303</v>
      </c>
      <c r="I11" s="28">
        <f t="shared" si="0"/>
        <v>10817421.533571582</v>
      </c>
    </row>
    <row r="12" spans="1:9" x14ac:dyDescent="0.35">
      <c r="A12">
        <v>2032</v>
      </c>
      <c r="B12" s="28">
        <f>'Number of displacements'!B12*Assumptions!C$21</f>
        <v>1327243.9897377014</v>
      </c>
      <c r="C12" s="28">
        <f>'Number of displacements'!C12*Assumptions!D$21</f>
        <v>3727924.1525067156</v>
      </c>
      <c r="D12" s="28">
        <f>'Number of displacements'!D12*Assumptions!E$21</f>
        <v>2785884.2582919379</v>
      </c>
      <c r="E12" s="28">
        <f>'Number of displacements'!E12*Assumptions!F$21</f>
        <v>1770488.8687830241</v>
      </c>
      <c r="F12" s="28">
        <f>'Number of displacements'!F12*Assumptions!G$21</f>
        <v>1053732.2944999514</v>
      </c>
      <c r="G12" s="28">
        <f>'Number of displacements'!G12*Assumptions!H$21</f>
        <v>389982.28973651666</v>
      </c>
      <c r="I12" s="28">
        <f t="shared" si="0"/>
        <v>11055255.853555847</v>
      </c>
    </row>
    <row r="13" spans="1:9" x14ac:dyDescent="0.35">
      <c r="A13">
        <v>2033</v>
      </c>
      <c r="B13" s="28">
        <f>'Number of displacements'!B13*Assumptions!C$21</f>
        <v>1356425.081624785</v>
      </c>
      <c r="C13" s="28">
        <f>'Number of displacements'!C13*Assumptions!D$21</f>
        <v>3809887.1510838475</v>
      </c>
      <c r="D13" s="28">
        <f>'Number of displacements'!D13*Assumptions!E$21</f>
        <v>2847135.3508993057</v>
      </c>
      <c r="E13" s="28">
        <f>'Number of displacements'!E13*Assumptions!F$21</f>
        <v>1809415.2446148156</v>
      </c>
      <c r="F13" s="28">
        <f>'Number of displacements'!F13*Assumptions!G$21</f>
        <v>1076899.895293734</v>
      </c>
      <c r="G13" s="28">
        <f>'Number of displacements'!G13*Assumptions!H$21</f>
        <v>398556.5301317476</v>
      </c>
      <c r="I13" s="28">
        <f t="shared" si="0"/>
        <v>11298319.253648235</v>
      </c>
    </row>
    <row r="14" spans="1:9" x14ac:dyDescent="0.35">
      <c r="A14">
        <v>2034</v>
      </c>
      <c r="B14" s="28">
        <f>'Number of displacements'!B14*Assumptions!C$21</f>
        <v>1386247.7557155227</v>
      </c>
      <c r="C14" s="28">
        <f>'Number of displacements'!C14*Assumptions!D$21</f>
        <v>3893652.2070154008</v>
      </c>
      <c r="D14" s="28">
        <f>'Number of displacements'!D14*Assumptions!E$21</f>
        <v>2909733.1241286094</v>
      </c>
      <c r="E14" s="28">
        <f>'Number of displacements'!E14*Assumptions!F$21</f>
        <v>1849197.4647064132</v>
      </c>
      <c r="F14" s="28">
        <f>'Number of displacements'!F14*Assumptions!G$21</f>
        <v>1100576.8642917008</v>
      </c>
      <c r="G14" s="28">
        <f>'Number of displacements'!G14*Assumptions!H$21</f>
        <v>407319.28575007978</v>
      </c>
      <c r="I14" s="28">
        <f t="shared" si="0"/>
        <v>11546726.701607728</v>
      </c>
    </row>
    <row r="15" spans="1:9" x14ac:dyDescent="0.35">
      <c r="A15">
        <v>2035</v>
      </c>
      <c r="B15" s="28">
        <f>'Number of displacements'!B15*Assumptions!C$21</f>
        <v>1416726.1179839347</v>
      </c>
      <c r="C15" s="28">
        <f>'Number of displacements'!C15*Assumptions!D$21</f>
        <v>3979258.9407492001</v>
      </c>
      <c r="D15" s="28">
        <f>'Number of displacements'!D15*Assumptions!E$21</f>
        <v>2973707.1864100038</v>
      </c>
      <c r="E15" s="28">
        <f>'Number of displacements'!E15*Assumptions!F$21</f>
        <v>1889854.3458467254</v>
      </c>
      <c r="F15" s="28">
        <f>'Number of displacements'!F15*Assumptions!G$21</f>
        <v>1124774.4005804441</v>
      </c>
      <c r="G15" s="28">
        <f>'Number of displacements'!G15*Assumptions!H$21</f>
        <v>416274.70133060403</v>
      </c>
      <c r="I15" s="28">
        <f t="shared" si="0"/>
        <v>11800595.692900911</v>
      </c>
    </row>
    <row r="16" spans="1:9" x14ac:dyDescent="0.35">
      <c r="A16">
        <v>2036</v>
      </c>
      <c r="B16" s="28">
        <f>'Number of displacements'!B16*Assumptions!C$21</f>
        <v>1447874.5845412335</v>
      </c>
      <c r="C16" s="28">
        <f>'Number of displacements'!C16*Assumptions!D$21</f>
        <v>4066747.8438373581</v>
      </c>
      <c r="D16" s="28">
        <f>'Number of displacements'!D16*Assumptions!E$21</f>
        <v>3039087.79715141</v>
      </c>
      <c r="E16" s="28">
        <f>'Number of displacements'!E16*Assumptions!F$21</f>
        <v>1931405.1185349151</v>
      </c>
      <c r="F16" s="28">
        <f>'Number of displacements'!F16*Assumptions!G$21</f>
        <v>1149503.9494722527</v>
      </c>
      <c r="G16" s="28">
        <f>'Number of displacements'!G16*Assumptions!H$21</f>
        <v>425427.01273959933</v>
      </c>
      <c r="I16" s="28">
        <f t="shared" si="0"/>
        <v>12060046.306276768</v>
      </c>
    </row>
    <row r="17" spans="1:9" x14ac:dyDescent="0.35">
      <c r="A17">
        <v>2037</v>
      </c>
      <c r="B17" s="28">
        <f>'Number of displacements'!B17*Assumptions!C$21</f>
        <v>1479707.8884545707</v>
      </c>
      <c r="C17" s="28">
        <f>'Number of displacements'!C17*Assumptions!D$21</f>
        <v>4156160.2980885701</v>
      </c>
      <c r="D17" s="28">
        <f>'Number of displacements'!D17*Assumptions!E$21</f>
        <v>3105905.8810510533</v>
      </c>
      <c r="E17" s="28">
        <f>'Number of displacements'!E17*Assumptions!F$21</f>
        <v>1973869.4360763261</v>
      </c>
      <c r="F17" s="28">
        <f>'Number of displacements'!F17*Assumptions!G$21</f>
        <v>1174777.2079186852</v>
      </c>
      <c r="G17" s="28">
        <f>'Number of displacements'!G17*Assumptions!H$21</f>
        <v>434780.54897407506</v>
      </c>
      <c r="I17" s="28">
        <f t="shared" si="0"/>
        <v>12325201.260563279</v>
      </c>
    </row>
    <row r="18" spans="1:9" x14ac:dyDescent="0.35">
      <c r="A18">
        <v>2038</v>
      </c>
      <c r="B18" s="28">
        <f>'Number of displacements'!B18*Assumptions!C$21</f>
        <v>1512241.086715705</v>
      </c>
      <c r="C18" s="28">
        <f>'Number of displacements'!C18*Assumptions!D$21</f>
        <v>4247538.595141503</v>
      </c>
      <c r="D18" s="28">
        <f>'Number of displacements'!D18*Assumptions!E$21</f>
        <v>3174193.0427246913</v>
      </c>
      <c r="E18" s="28">
        <f>'Number of displacements'!E18*Assumptions!F$21</f>
        <v>2017267.3838783975</v>
      </c>
      <c r="F18" s="28">
        <f>'Number of displacements'!F18*Assumptions!G$21</f>
        <v>1200606.1300431709</v>
      </c>
      <c r="G18" s="28">
        <f>'Number of displacements'!G18*Assumptions!H$21</f>
        <v>444339.73420936597</v>
      </c>
      <c r="I18" s="28">
        <f t="shared" si="0"/>
        <v>12596185.972712833</v>
      </c>
    </row>
    <row r="19" spans="1:9" x14ac:dyDescent="0.35">
      <c r="A19">
        <v>2039</v>
      </c>
      <c r="B19" s="28">
        <f>'Number of displacements'!B19*Assumptions!C$21</f>
        <v>1545489.5673628806</v>
      </c>
      <c r="C19" s="28">
        <f>'Number of displacements'!C19*Assumptions!D$21</f>
        <v>4340925.9564685291</v>
      </c>
      <c r="D19" s="28">
        <f>'Number of displacements'!D19*Assumptions!E$21</f>
        <v>3243981.5816544453</v>
      </c>
      <c r="E19" s="28">
        <f>'Number of displacements'!E19*Assumptions!F$21</f>
        <v>2061619.4889509587</v>
      </c>
      <c r="F19" s="28">
        <f>'Number of displacements'!F19*Assumptions!G$21</f>
        <v>1227002.9327952475</v>
      </c>
      <c r="G19" s="28">
        <f>'Number of displacements'!G19*Assumptions!H$21</f>
        <v>454109.08989174385</v>
      </c>
      <c r="I19" s="28">
        <f t="shared" si="0"/>
        <v>12873128.617123805</v>
      </c>
    </row>
    <row r="20" spans="1:9" x14ac:dyDescent="0.35">
      <c r="A20">
        <v>2040</v>
      </c>
      <c r="B20" s="28">
        <f>'Number of displacements'!B20*Assumptions!C$21</f>
        <v>1755027.9519540356</v>
      </c>
      <c r="C20" s="28">
        <f>'Number of displacements'!C20*Assumptions!D$21</f>
        <v>4929471.2509542722</v>
      </c>
      <c r="D20" s="28">
        <f>'Number of displacements'!D20*Assumptions!E$21</f>
        <v>3683802.5125865089</v>
      </c>
      <c r="E20" s="28">
        <f>'Number of displacements'!E20*Assumptions!F$21</f>
        <v>2341135.0718956841</v>
      </c>
      <c r="F20" s="28">
        <f>'Number of displacements'!F20*Assumptions!G$21</f>
        <v>1393360.7121397124</v>
      </c>
      <c r="G20" s="28">
        <f>'Number of displacements'!G20*Assumptions!H$21</f>
        <v>515677.46740362752</v>
      </c>
      <c r="I20" s="28">
        <f t="shared" si="0"/>
        <v>14618474.966933841</v>
      </c>
    </row>
    <row r="21" spans="1:9" x14ac:dyDescent="0.35">
      <c r="A21">
        <v>2041</v>
      </c>
      <c r="B21" s="28">
        <f>'Number of displacements'!B21*Assumptions!C$21</f>
        <v>1793614.4005093554</v>
      </c>
      <c r="C21" s="28">
        <f>'Number of displacements'!C21*Assumptions!D$21</f>
        <v>5037851.7406314276</v>
      </c>
      <c r="D21" s="28">
        <f>'Number of displacements'!D21*Assumptions!E$21</f>
        <v>3764795.4426316475</v>
      </c>
      <c r="E21" s="28">
        <f>'Number of displacements'!E21*Assumptions!F$21</f>
        <v>2392607.8065106394</v>
      </c>
      <c r="F21" s="28">
        <f>'Number of displacements'!F21*Assumptions!G$21</f>
        <v>1423995.4615054538</v>
      </c>
      <c r="G21" s="28">
        <f>'Number of displacements'!G21*Assumptions!H$21</f>
        <v>527015.27090980718</v>
      </c>
      <c r="I21" s="28">
        <f t="shared" si="0"/>
        <v>14939880.122698331</v>
      </c>
    </row>
    <row r="22" spans="1:9" x14ac:dyDescent="0.35">
      <c r="A22">
        <v>2042</v>
      </c>
      <c r="B22" s="28">
        <f>'Number of displacements'!B22*Assumptions!C$21</f>
        <v>1833049.2196051297</v>
      </c>
      <c r="C22" s="28">
        <f>'Number of displacements'!C22*Assumptions!D$21</f>
        <v>5148615.1087035807</v>
      </c>
      <c r="D22" s="28">
        <f>'Number of displacements'!D22*Assumptions!E$21</f>
        <v>3847569.1018811557</v>
      </c>
      <c r="E22" s="28">
        <f>'Number of displacements'!E22*Assumptions!F$21</f>
        <v>2445212.2325177509</v>
      </c>
      <c r="F22" s="28">
        <f>'Number of displacements'!F22*Assumptions!G$21</f>
        <v>1455303.7535228038</v>
      </c>
      <c r="G22" s="28">
        <f>'Number of displacements'!G22*Assumptions!H$21</f>
        <v>538602.34997381154</v>
      </c>
      <c r="I22" s="28">
        <f t="shared" si="0"/>
        <v>15268351.766204232</v>
      </c>
    </row>
    <row r="23" spans="1:9" x14ac:dyDescent="0.35">
      <c r="A23">
        <v>2043</v>
      </c>
      <c r="B23" s="28">
        <f>'Number of displacements'!B23*Assumptions!C$21</f>
        <v>1873351.0617113539</v>
      </c>
      <c r="C23" s="28">
        <f>'Number of displacements'!C23*Assumptions!D$21</f>
        <v>5261813.7456836579</v>
      </c>
      <c r="D23" s="28">
        <f>'Number of displacements'!D23*Assumptions!E$21</f>
        <v>3932162.6418572445</v>
      </c>
      <c r="E23" s="28">
        <f>'Number of displacements'!E23*Assumptions!F$21</f>
        <v>2498973.2315444807</v>
      </c>
      <c r="F23" s="28">
        <f>'Number of displacements'!F23*Assumptions!G$21</f>
        <v>1487300.3968555487</v>
      </c>
      <c r="G23" s="28">
        <f>'Number of displacements'!G23*Assumptions!H$21</f>
        <v>550444.18522543774</v>
      </c>
      <c r="I23" s="28">
        <f t="shared" si="0"/>
        <v>15604045.262877725</v>
      </c>
    </row>
    <row r="24" spans="1:9" x14ac:dyDescent="0.35">
      <c r="A24">
        <v>2044</v>
      </c>
      <c r="B24" s="28">
        <f>'Number of displacements'!B24*Assumptions!C$21</f>
        <v>1914538.989395523</v>
      </c>
      <c r="C24" s="28">
        <f>'Number of displacements'!C24*Assumptions!D$21</f>
        <v>5377501.1939544594</v>
      </c>
      <c r="D24" s="28">
        <f>'Number of displacements'!D24*Assumptions!E$21</f>
        <v>4018616.0748764966</v>
      </c>
      <c r="E24" s="28">
        <f>'Number of displacements'!E24*Assumptions!F$21</f>
        <v>2553916.232271478</v>
      </c>
      <c r="F24" s="28">
        <f>'Number of displacements'!F24*Assumptions!G$21</f>
        <v>1520000.5257541656</v>
      </c>
      <c r="G24" s="28">
        <f>'Number of displacements'!G24*Assumptions!H$21</f>
        <v>562546.37779287121</v>
      </c>
      <c r="I24" s="28">
        <f t="shared" si="0"/>
        <v>15947119.394044992</v>
      </c>
    </row>
    <row r="25" spans="1:9" x14ac:dyDescent="0.35">
      <c r="A25">
        <v>2045</v>
      </c>
      <c r="B25" s="28">
        <f>'Number of displacements'!B25*Assumptions!C$21</f>
        <v>1956632.4843391292</v>
      </c>
      <c r="C25" s="28">
        <f>'Number of displacements'!C25*Assumptions!D$21</f>
        <v>5495732.1730939457</v>
      </c>
      <c r="D25" s="28">
        <f>'Number of displacements'!D25*Assumptions!E$21</f>
        <v>4106970.2929755044</v>
      </c>
      <c r="E25" s="28">
        <f>'Number of displacements'!E25*Assumptions!F$21</f>
        <v>2610067.2224602206</v>
      </c>
      <c r="F25" s="28">
        <f>'Number of displacements'!F25*Assumptions!G$21</f>
        <v>1553419.6072142473</v>
      </c>
      <c r="G25" s="28">
        <f>'Number of displacements'!G25*Assumptions!H$21</f>
        <v>574914.65195199102</v>
      </c>
      <c r="I25" s="28">
        <f t="shared" si="0"/>
        <v>16297736.432035038</v>
      </c>
    </row>
    <row r="26" spans="1:9" x14ac:dyDescent="0.35">
      <c r="A26">
        <v>2046</v>
      </c>
      <c r="B26" s="28">
        <f>'Number of displacements'!B26*Assumptions!C$21</f>
        <v>1999651.4565523968</v>
      </c>
      <c r="C26" s="28">
        <f>'Number of displacements'!C26*Assumptions!D$21</f>
        <v>5616562.6057573091</v>
      </c>
      <c r="D26" s="28">
        <f>'Number of displacements'!D26*Assumptions!E$21</f>
        <v>4197267.087252588</v>
      </c>
      <c r="E26" s="28">
        <f>'Number of displacements'!E26*Assumptions!F$21</f>
        <v>2667452.7612450891</v>
      </c>
      <c r="F26" s="28">
        <f>'Number of displacements'!F26*Assumptions!G$21</f>
        <v>1587573.4482923106</v>
      </c>
      <c r="G26" s="28">
        <f>'Number of displacements'!G26*Assumptions!H$21</f>
        <v>587554.85783392331</v>
      </c>
      <c r="I26" s="28">
        <f t="shared" si="0"/>
        <v>16656062.216933617</v>
      </c>
    </row>
    <row r="27" spans="1:9" x14ac:dyDescent="0.35">
      <c r="A27">
        <v>2047</v>
      </c>
      <c r="B27" s="28">
        <f>'Number of displacements'!B27*Assumptions!C$21</f>
        <v>2043616.2537916205</v>
      </c>
      <c r="C27" s="28">
        <f>'Number of displacements'!C27*Assumptions!D$21</f>
        <v>5740049.6441281158</v>
      </c>
      <c r="D27" s="28">
        <f>'Number of displacements'!D27*Assumptions!E$21</f>
        <v>4289549.1676347749</v>
      </c>
      <c r="E27" s="28">
        <f>'Number of displacements'!E27*Assumptions!F$21</f>
        <v>2726099.9916957091</v>
      </c>
      <c r="F27" s="28">
        <f>'Number of displacements'!F27*Assumptions!G$21</f>
        <v>1622478.2035824573</v>
      </c>
      <c r="G27" s="28">
        <f>'Number of displacements'!G27*Assumptions!H$21</f>
        <v>600472.97419212386</v>
      </c>
      <c r="I27" s="28">
        <f t="shared" si="0"/>
        <v>17022266.235024802</v>
      </c>
    </row>
    <row r="28" spans="1:9" x14ac:dyDescent="0.35">
      <c r="A28">
        <v>2048</v>
      </c>
      <c r="B28" s="28">
        <f>'Number of displacements'!B28*Assumptions!C$21</f>
        <v>2088547.6711835475</v>
      </c>
      <c r="C28" s="28">
        <f>'Number of displacements'!C28*Assumptions!D$21</f>
        <v>5866251.6969509926</v>
      </c>
      <c r="D28" s="28">
        <f>'Number of displacements'!D28*Assumptions!E$21</f>
        <v>4383860.1830793815</v>
      </c>
      <c r="E28" s="28">
        <f>'Number of displacements'!E28*Assumptions!F$21</f>
        <v>2786036.6536554839</v>
      </c>
      <c r="F28" s="28">
        <f>'Number of displacements'!F28*Assumptions!G$21</f>
        <v>1658150.3828574123</v>
      </c>
      <c r="G28" s="28">
        <f>'Number of displacements'!G28*Assumptions!H$21</f>
        <v>613675.11123029841</v>
      </c>
      <c r="I28" s="28">
        <f t="shared" si="0"/>
        <v>17396521.698957115</v>
      </c>
    </row>
    <row r="29" spans="1:9" x14ac:dyDescent="0.35">
      <c r="A29">
        <v>2049</v>
      </c>
      <c r="B29" s="28">
        <f>'Number of displacements'!B29*Assumptions!C$21</f>
        <v>2134466.9610613682</v>
      </c>
      <c r="C29" s="28">
        <f>'Number of displacements'!C29*Assumptions!D$21</f>
        <v>5995228.4571586754</v>
      </c>
      <c r="D29" s="28">
        <f>'Number of displacements'!D29*Assumptions!E$21</f>
        <v>4480244.7422197461</v>
      </c>
      <c r="E29" s="28">
        <f>'Number of displacements'!E29*Assumptions!F$21</f>
        <v>2847291.0968623958</v>
      </c>
      <c r="F29" s="28">
        <f>'Number of displacements'!F29*Assumptions!G$21</f>
        <v>1694606.8588775657</v>
      </c>
      <c r="G29" s="28">
        <f>'Number of displacements'!G29*Assumptions!H$21</f>
        <v>627167.51349249785</v>
      </c>
      <c r="I29" s="28">
        <f t="shared" si="0"/>
        <v>17779005.629672248</v>
      </c>
    </row>
    <row r="30" spans="1:9" x14ac:dyDescent="0.35">
      <c r="A30">
        <v>2050</v>
      </c>
      <c r="B30" s="28">
        <f>'Number of displacements'!B30*Assumptions!C$21</f>
        <v>2375770.3360851798</v>
      </c>
      <c r="C30" s="28">
        <f>'Number of displacements'!C30*Assumptions!D$21</f>
        <v>6672994.3289863793</v>
      </c>
      <c r="D30" s="28">
        <f>'Number of displacements'!D30*Assumptions!E$21</f>
        <v>4986740.3671005983</v>
      </c>
      <c r="E30" s="28">
        <f>'Number of displacements'!E30*Assumptions!F$21</f>
        <v>3169179.8699762719</v>
      </c>
      <c r="F30" s="28">
        <f>'Number of displacements'!F30*Assumptions!G$21</f>
        <v>1886183.6608826541</v>
      </c>
      <c r="G30" s="28">
        <f>'Number of displacements'!G30*Assumptions!H$21</f>
        <v>698069.35478208086</v>
      </c>
      <c r="I30" s="28">
        <f t="shared" si="0"/>
        <v>19788937.917813167</v>
      </c>
    </row>
    <row r="31" spans="1:9" x14ac:dyDescent="0.35">
      <c r="A31">
        <v>2051</v>
      </c>
      <c r="B31" s="28">
        <f>'Number of displacements'!B31*Assumptions!C$21</f>
        <v>2428004.5695915679</v>
      </c>
      <c r="C31" s="28">
        <f>'Number of displacements'!C31*Assumptions!D$21</f>
        <v>6819708.3184124092</v>
      </c>
      <c r="D31" s="28">
        <f>'Number of displacements'!D31*Assumptions!E$21</f>
        <v>5096379.9887485746</v>
      </c>
      <c r="E31" s="28">
        <f>'Number of displacements'!E31*Assumptions!F$21</f>
        <v>3238858.1881359569</v>
      </c>
      <c r="F31" s="28">
        <f>'Number of displacements'!F31*Assumptions!G$21</f>
        <v>1927653.7290462402</v>
      </c>
      <c r="G31" s="28">
        <f>'Number of displacements'!G31*Assumptions!H$21</f>
        <v>713417.26831038308</v>
      </c>
      <c r="I31" s="28">
        <f t="shared" si="0"/>
        <v>20224022.062245131</v>
      </c>
    </row>
    <row r="32" spans="1:9" x14ac:dyDescent="0.35">
      <c r="A32">
        <v>2052</v>
      </c>
      <c r="B32" s="28">
        <f>'Number of displacements'!B32*Assumptions!C$21</f>
        <v>2481387.236980035</v>
      </c>
      <c r="C32" s="28">
        <f>'Number of displacements'!C32*Assumptions!D$21</f>
        <v>6969647.9953832058</v>
      </c>
      <c r="D32" s="28">
        <f>'Number of displacements'!D32*Assumptions!E$21</f>
        <v>5208430.1723569091</v>
      </c>
      <c r="E32" s="28">
        <f>'Number of displacements'!E32*Assumptions!F$21</f>
        <v>3310068.4698385005</v>
      </c>
      <c r="F32" s="28">
        <f>'Number of displacements'!F32*Assumptions!G$21</f>
        <v>1970035.5676747912</v>
      </c>
      <c r="G32" s="28">
        <f>'Number of displacements'!G32*Assumptions!H$21</f>
        <v>729102.62459857517</v>
      </c>
      <c r="I32" s="28">
        <f t="shared" si="0"/>
        <v>20668672.066832013</v>
      </c>
    </row>
    <row r="33" spans="1:9" x14ac:dyDescent="0.35">
      <c r="A33">
        <v>2053</v>
      </c>
      <c r="B33" s="28">
        <f>'Number of displacements'!B33*Assumptions!C$21</f>
        <v>2535943.5879822806</v>
      </c>
      <c r="C33" s="28">
        <f>'Number of displacements'!C33*Assumptions!D$21</f>
        <v>7122884.2806076724</v>
      </c>
      <c r="D33" s="28">
        <f>'Number of displacements'!D33*Assumptions!E$21</f>
        <v>5322943.9170957645</v>
      </c>
      <c r="E33" s="28">
        <f>'Number of displacements'!E33*Assumptions!F$21</f>
        <v>3382844.3971870085</v>
      </c>
      <c r="F33" s="28">
        <f>'Number of displacements'!F33*Assumptions!G$21</f>
        <v>2013349.223163638</v>
      </c>
      <c r="G33" s="28">
        <f>'Number of displacements'!G33*Assumptions!H$21</f>
        <v>745132.84274085495</v>
      </c>
      <c r="I33" s="28">
        <f t="shared" si="0"/>
        <v>21123098.248777222</v>
      </c>
    </row>
    <row r="34" spans="1:9" x14ac:dyDescent="0.35">
      <c r="A34">
        <v>2054</v>
      </c>
      <c r="B34" s="28">
        <f>'Number of displacements'!B34*Assumptions!C$21</f>
        <v>2591699.4274764154</v>
      </c>
      <c r="C34" s="28">
        <f>'Number of displacements'!C34*Assumptions!D$21</f>
        <v>7279489.6540737478</v>
      </c>
      <c r="D34" s="28">
        <f>'Number of displacements'!D34*Assumptions!E$21</f>
        <v>5439975.3873872682</v>
      </c>
      <c r="E34" s="28">
        <f>'Number of displacements'!E34*Assumptions!F$21</f>
        <v>3457220.3928270633</v>
      </c>
      <c r="F34" s="28">
        <f>'Number of displacements'!F34*Assumptions!G$21</f>
        <v>2057615.1826527726</v>
      </c>
      <c r="G34" s="28">
        <f>'Number of displacements'!G34*Assumptions!H$21</f>
        <v>761515.50494933233</v>
      </c>
      <c r="I34" s="28">
        <f t="shared" si="0"/>
        <v>21587515.549366597</v>
      </c>
    </row>
    <row r="35" spans="1:9" x14ac:dyDescent="0.35">
      <c r="A35">
        <v>2055</v>
      </c>
      <c r="B35" s="28">
        <f>'Number of displacements'!B35*Assumptions!C$21</f>
        <v>2648681.1276925439</v>
      </c>
      <c r="C35" s="28">
        <f>'Number of displacements'!C35*Assumptions!D$21</f>
        <v>7439538.1893310677</v>
      </c>
      <c r="D35" s="28">
        <f>'Number of displacements'!D35*Assumptions!E$21</f>
        <v>5559579.9385249931</v>
      </c>
      <c r="E35" s="28">
        <f>'Number of displacements'!E35*Assumptions!F$21</f>
        <v>3533231.6362284548</v>
      </c>
      <c r="F35" s="28">
        <f>'Number of displacements'!F35*Assumptions!G$21</f>
        <v>2102854.3837171644</v>
      </c>
      <c r="G35" s="28">
        <f>'Number of displacements'!G35*Assumptions!H$21</f>
        <v>778258.36014037917</v>
      </c>
      <c r="I35" s="28">
        <f t="shared" si="0"/>
        <v>22062143.635634605</v>
      </c>
    </row>
    <row r="36" spans="1:9" x14ac:dyDescent="0.35">
      <c r="A36">
        <v>2056</v>
      </c>
      <c r="B36" s="28">
        <f>'Number of displacements'!B36*Assumptions!C$21</f>
        <v>2706915.6406866885</v>
      </c>
      <c r="C36" s="28">
        <f>'Number of displacements'!C36*Assumptions!D$21</f>
        <v>7603105.5885273842</v>
      </c>
      <c r="D36" s="28">
        <f>'Number of displacements'!D36*Assumptions!E$21</f>
        <v>5681814.1428567432</v>
      </c>
      <c r="E36" s="28">
        <f>'Number of displacements'!E36*Assumptions!F$21</f>
        <v>3610914.0803248924</v>
      </c>
      <c r="F36" s="28">
        <f>'Number of displacements'!F36*Assumptions!G$21</f>
        <v>2149088.2242701249</v>
      </c>
      <c r="G36" s="28">
        <f>'Number of displacements'!G36*Assumptions!H$21</f>
        <v>795369.32759982557</v>
      </c>
      <c r="I36" s="28">
        <f t="shared" si="0"/>
        <v>22547207.004265659</v>
      </c>
    </row>
    <row r="37" spans="1:9" x14ac:dyDescent="0.35">
      <c r="A37">
        <v>2057</v>
      </c>
      <c r="B37" s="28">
        <f>'Number of displacements'!B37*Assumptions!C$21</f>
        <v>2766430.5110889822</v>
      </c>
      <c r="C37" s="28">
        <f>'Number of displacements'!C37*Assumptions!D$21</f>
        <v>7770269.2182152933</v>
      </c>
      <c r="D37" s="28">
        <f>'Number of displacements'!D37*Assumptions!E$21</f>
        <v>5806735.8165429812</v>
      </c>
      <c r="E37" s="28">
        <f>'Number of displacements'!E37*Assumptions!F$21</f>
        <v>3690304.4685195675</v>
      </c>
      <c r="F37" s="28">
        <f>'Number of displacements'!F37*Assumptions!G$21</f>
        <v>2196338.5726844124</v>
      </c>
      <c r="G37" s="28">
        <f>'Number of displacements'!G37*Assumptions!H$21</f>
        <v>812856.50072874303</v>
      </c>
      <c r="I37" s="28">
        <f t="shared" si="0"/>
        <v>23042935.087779976</v>
      </c>
    </row>
    <row r="38" spans="1:9" x14ac:dyDescent="0.35">
      <c r="A38">
        <v>2058</v>
      </c>
      <c r="B38" s="28">
        <f>'Number of displacements'!B38*Assumptions!C$21</f>
        <v>2827253.8891321351</v>
      </c>
      <c r="C38" s="28">
        <f>'Number of displacements'!C38*Assumptions!D$21</f>
        <v>7941108.145946227</v>
      </c>
      <c r="D38" s="28">
        <f>'Number of displacements'!D38*Assumptions!E$21</f>
        <v>5934404.0469035842</v>
      </c>
      <c r="E38" s="28">
        <f>'Number of displacements'!E38*Assumptions!F$21</f>
        <v>3771440.3520645867</v>
      </c>
      <c r="F38" s="28">
        <f>'Number of displacements'!F38*Assumptions!G$21</f>
        <v>2244627.7781358645</v>
      </c>
      <c r="G38" s="28">
        <f>'Number of displacements'!G38*Assumptions!H$21</f>
        <v>830728.15087158245</v>
      </c>
      <c r="I38" s="28">
        <f t="shared" si="0"/>
        <v>23549562.363053981</v>
      </c>
    </row>
    <row r="39" spans="1:9" x14ac:dyDescent="0.35">
      <c r="A39">
        <v>2059</v>
      </c>
      <c r="B39" s="28">
        <f>'Number of displacements'!B39*Assumptions!C$21</f>
        <v>2889414.5439663557</v>
      </c>
      <c r="C39" s="28">
        <f>'Number of displacements'!C39*Assumptions!D$21</f>
        <v>8115703.1776690101</v>
      </c>
      <c r="D39" s="28">
        <f>'Number of displacements'!D39*Assumptions!E$21</f>
        <v>6064879.2203658484</v>
      </c>
      <c r="E39" s="28">
        <f>'Number of displacements'!E39*Assumptions!F$21</f>
        <v>3854360.1078225314</v>
      </c>
      <c r="F39" s="28">
        <f>'Number of displacements'!F39*Assumptions!G$21</f>
        <v>2293978.6811744445</v>
      </c>
      <c r="G39" s="28">
        <f>'Number of displacements'!G39*Assumptions!H$21</f>
        <v>848992.73122847755</v>
      </c>
      <c r="I39" s="28">
        <f t="shared" si="0"/>
        <v>24067328.46222667</v>
      </c>
    </row>
    <row r="40" spans="1:9" x14ac:dyDescent="0.35">
      <c r="A40">
        <v>2060</v>
      </c>
      <c r="B40" s="28">
        <f>'Number of displacements'!B40*Assumptions!C$21</f>
        <v>3129665.0387401283</v>
      </c>
      <c r="C40" s="28">
        <f>'Number of displacements'!C40*Assumptions!D$21</f>
        <v>8790511.7502027135</v>
      </c>
      <c r="D40" s="28">
        <f>'Number of displacements'!D40*Assumptions!E$21</f>
        <v>6569164.8502969192</v>
      </c>
      <c r="E40" s="28">
        <f>'Number of displacements'!E40*Assumptions!F$21</f>
        <v>4174844.3820068445</v>
      </c>
      <c r="F40" s="28">
        <f>'Number of displacements'!F40*Assumptions!G$21</f>
        <v>2484719.575139801</v>
      </c>
      <c r="G40" s="28">
        <f>'Number of displacements'!G40*Assumptions!H$21</f>
        <v>919585.20615143678</v>
      </c>
      <c r="I40" s="28">
        <f t="shared" si="0"/>
        <v>26068490.802537844</v>
      </c>
    </row>
    <row r="41" spans="1:9" x14ac:dyDescent="0.35">
      <c r="A41">
        <v>2061</v>
      </c>
      <c r="B41" s="28">
        <f>'Number of displacements'!B41*Assumptions!C$21</f>
        <v>3198474.574724027</v>
      </c>
      <c r="C41" s="28">
        <f>'Number of displacements'!C41*Assumptions!D$21</f>
        <v>8983781.9650995582</v>
      </c>
      <c r="D41" s="28">
        <f>'Number of displacements'!D41*Assumptions!E$21</f>
        <v>6713596.0209031589</v>
      </c>
      <c r="E41" s="28">
        <f>'Number of displacements'!E41*Assumptions!F$21</f>
        <v>4266633.4716298403</v>
      </c>
      <c r="F41" s="28">
        <f>'Number of displacements'!F41*Assumptions!G$21</f>
        <v>2539349.1916959239</v>
      </c>
      <c r="G41" s="28">
        <f>'Number of displacements'!G41*Assumptions!H$21</f>
        <v>939803.41818041774</v>
      </c>
      <c r="I41" s="28">
        <f t="shared" si="0"/>
        <v>26641638.642232925</v>
      </c>
    </row>
    <row r="42" spans="1:9" x14ac:dyDescent="0.35">
      <c r="A42">
        <v>2062</v>
      </c>
      <c r="B42" s="28">
        <f>'Number of displacements'!B42*Assumptions!C$21</f>
        <v>3268796.9730058736</v>
      </c>
      <c r="C42" s="28">
        <f>'Number of displacements'!C42*Assumptions!D$21</f>
        <v>9181301.4634315167</v>
      </c>
      <c r="D42" s="28">
        <f>'Number of displacements'!D42*Assumptions!E$21</f>
        <v>6861202.6884740936</v>
      </c>
      <c r="E42" s="28">
        <f>'Number of displacements'!E42*Assumptions!F$21</f>
        <v>4360440.6573069384</v>
      </c>
      <c r="F42" s="28">
        <f>'Number of displacements'!F42*Assumptions!G$21</f>
        <v>2595179.9075772706</v>
      </c>
      <c r="G42" s="28">
        <f>'Number of displacements'!G42*Assumptions!H$21</f>
        <v>960466.15247325739</v>
      </c>
      <c r="I42" s="28">
        <f t="shared" si="0"/>
        <v>27227387.842268951</v>
      </c>
    </row>
    <row r="43" spans="1:9" x14ac:dyDescent="0.35">
      <c r="A43">
        <v>2063</v>
      </c>
      <c r="B43" s="28">
        <f>'Number of displacements'!B43*Assumptions!C$21</f>
        <v>3340665.4957244098</v>
      </c>
      <c r="C43" s="28">
        <f>'Number of displacements'!C43*Assumptions!D$21</f>
        <v>9383163.6709223613</v>
      </c>
      <c r="D43" s="28">
        <f>'Number of displacements'!D43*Assumptions!E$21</f>
        <v>7012054.6702169785</v>
      </c>
      <c r="E43" s="28">
        <f>'Number of displacements'!E43*Assumptions!F$21</f>
        <v>4456310.3093625456</v>
      </c>
      <c r="F43" s="28">
        <f>'Number of displacements'!F43*Assumptions!G$21</f>
        <v>2652238.130430094</v>
      </c>
      <c r="G43" s="28">
        <f>'Number of displacements'!G43*Assumptions!H$21</f>
        <v>981583.18239877594</v>
      </c>
      <c r="I43" s="28">
        <f t="shared" si="0"/>
        <v>27826015.459055167</v>
      </c>
    </row>
    <row r="44" spans="1:9" x14ac:dyDescent="0.35">
      <c r="A44">
        <v>2064</v>
      </c>
      <c r="B44" s="28">
        <f>'Number of displacements'!B44*Assumptions!C$21</f>
        <v>3414114.1363274162</v>
      </c>
      <c r="C44" s="28">
        <f>'Number of displacements'!C44*Assumptions!D$21</f>
        <v>9589464.0673753489</v>
      </c>
      <c r="D44" s="28">
        <f>'Number of displacements'!D44*Assumptions!E$21</f>
        <v>7166223.3183562662</v>
      </c>
      <c r="E44" s="28">
        <f>'Number of displacements'!E44*Assumptions!F$21</f>
        <v>4554287.7736572353</v>
      </c>
      <c r="F44" s="28">
        <f>'Number of displacements'!F44*Assumptions!G$21</f>
        <v>2710550.8485052409</v>
      </c>
      <c r="G44" s="28">
        <f>'Number of displacements'!G44*Assumptions!H$21</f>
        <v>1003164.496205332</v>
      </c>
      <c r="I44" s="28">
        <f t="shared" si="0"/>
        <v>28437804.640426841</v>
      </c>
    </row>
    <row r="45" spans="1:9" x14ac:dyDescent="0.35">
      <c r="A45">
        <v>2065</v>
      </c>
      <c r="B45" s="28">
        <f>'Number of displacements'!B45*Assumptions!C$21</f>
        <v>3489177.6356504387</v>
      </c>
      <c r="C45" s="28">
        <f>'Number of displacements'!C45*Assumptions!D$21</f>
        <v>9800300.2318346556</v>
      </c>
      <c r="D45" s="28">
        <f>'Number of displacements'!D45*Assumptions!E$21</f>
        <v>7323781.5538828373</v>
      </c>
      <c r="E45" s="28">
        <f>'Number of displacements'!E45*Assumptions!F$21</f>
        <v>4654419.3930361094</v>
      </c>
      <c r="F45" s="28">
        <f>'Number of displacements'!F45*Assumptions!G$21</f>
        <v>2770145.6434234502</v>
      </c>
      <c r="G45" s="28">
        <f>'Number of displacements'!G45*Assumptions!H$21</f>
        <v>1025220.3017452111</v>
      </c>
      <c r="I45" s="28">
        <f t="shared" si="0"/>
        <v>29063044.7595727</v>
      </c>
    </row>
    <row r="46" spans="1:9" x14ac:dyDescent="0.35">
      <c r="A46">
        <v>2066</v>
      </c>
      <c r="B46" s="28">
        <f>'Number of displacements'!B46*Assumptions!C$21</f>
        <v>3565891.4983490338</v>
      </c>
      <c r="C46" s="28">
        <f>'Number of displacements'!C46*Assumptions!D$21</f>
        <v>10015771.888739798</v>
      </c>
      <c r="D46" s="28">
        <f>'Number of displacements'!D46*Assumptions!E$21</f>
        <v>7484803.90104526</v>
      </c>
      <c r="E46" s="28">
        <f>'Number of displacements'!E46*Assumptions!F$21</f>
        <v>4756752.5292487303</v>
      </c>
      <c r="F46" s="28">
        <f>'Number of displacements'!F46*Assumptions!G$21</f>
        <v>2831050.7032213239</v>
      </c>
      <c r="G46" s="28">
        <f>'Number of displacements'!G46*Assumptions!H$21</f>
        <v>1047761.0313028883</v>
      </c>
      <c r="I46" s="28">
        <f t="shared" si="0"/>
        <v>29702031.551907033</v>
      </c>
    </row>
    <row r="47" spans="1:9" x14ac:dyDescent="0.35">
      <c r="A47">
        <v>2067</v>
      </c>
      <c r="B47" s="28">
        <f>'Number of displacements'!B47*Assumptions!C$21</f>
        <v>3644292.0096922843</v>
      </c>
      <c r="C47" s="28">
        <f>'Number of displacements'!C47*Assumptions!D$21</f>
        <v>10235980.955094768</v>
      </c>
      <c r="D47" s="28">
        <f>'Number of displacements'!D47*Assumptions!E$21</f>
        <v>7649366.5225993926</v>
      </c>
      <c r="E47" s="28">
        <f>'Number of displacements'!E47*Assumptions!F$21</f>
        <v>4861335.5853509903</v>
      </c>
      <c r="F47" s="28">
        <f>'Number of displacements'!F47*Assumptions!G$21</f>
        <v>2893294.8356841286</v>
      </c>
      <c r="G47" s="28">
        <f>'Number of displacements'!G47*Assumptions!H$21</f>
        <v>1070797.3465294486</v>
      </c>
      <c r="I47" s="28">
        <f t="shared" si="0"/>
        <v>30355067.254951011</v>
      </c>
    </row>
    <row r="48" spans="1:9" x14ac:dyDescent="0.35">
      <c r="A48">
        <v>2068</v>
      </c>
      <c r="B48" s="28">
        <f>'Number of displacements'!B48*Assumptions!C$21</f>
        <v>3724416.2527255584</v>
      </c>
      <c r="C48" s="28">
        <f>'Number of displacements'!C48*Assumptions!D$21</f>
        <v>10461031.588674271</v>
      </c>
      <c r="D48" s="28">
        <f>'Number of displacements'!D48*Assumptions!E$21</f>
        <v>7817547.2558329776</v>
      </c>
      <c r="E48" s="28">
        <f>'Number of displacements'!E48*Assumptions!F$21</f>
        <v>4968218.0285995072</v>
      </c>
      <c r="F48" s="28">
        <f>'Number of displacements'!F48*Assumptions!G$21</f>
        <v>2956907.4819717258</v>
      </c>
      <c r="G48" s="28">
        <f>'Number of displacements'!G48*Assumptions!H$21</f>
        <v>1094340.14348549</v>
      </c>
      <c r="I48" s="28">
        <f t="shared" si="0"/>
        <v>31022460.751289532</v>
      </c>
    </row>
    <row r="49" spans="1:9" x14ac:dyDescent="0.35">
      <c r="A49">
        <v>2069</v>
      </c>
      <c r="B49" s="28">
        <f>'Number of displacements'!B49*Assumptions!C$21</f>
        <v>3806302.1258105896</v>
      </c>
      <c r="C49" s="28">
        <f>'Number of displacements'!C49*Assumptions!D$21</f>
        <v>10691030.237289829</v>
      </c>
      <c r="D49" s="28">
        <f>'Number of displacements'!D49*Assumptions!E$21</f>
        <v>7989425.6493822793</v>
      </c>
      <c r="E49" s="28">
        <f>'Number of displacements'!E49*Assumptions!F$21</f>
        <v>5077450.4138493957</v>
      </c>
      <c r="F49" s="28">
        <f>'Number of displacements'!F49*Assumptions!G$21</f>
        <v>3021918.7305440954</v>
      </c>
      <c r="G49" s="28">
        <f>'Number of displacements'!G49*Assumptions!H$21</f>
        <v>1118400.5577949085</v>
      </c>
      <c r="I49" s="28">
        <f t="shared" si="0"/>
        <v>31704527.714671098</v>
      </c>
    </row>
    <row r="50" spans="1:9" x14ac:dyDescent="0.35">
      <c r="A50">
        <v>2070</v>
      </c>
      <c r="B50" s="28">
        <f>'Number of displacements'!B50*Assumptions!C$21</f>
        <v>3996898.1285136701</v>
      </c>
      <c r="C50" s="28">
        <f>'Number of displacements'!C50*Assumptions!D$21</f>
        <v>11226370.722793531</v>
      </c>
      <c r="D50" s="28">
        <f>'Number of displacements'!D50*Assumptions!E$21</f>
        <v>8389486.5332359038</v>
      </c>
      <c r="E50" s="28">
        <f>'Number of displacements'!E50*Assumptions!F$21</f>
        <v>5331697.6387978625</v>
      </c>
      <c r="F50" s="28">
        <f>'Number of displacements'!F50*Assumptions!G$21</f>
        <v>3173237.6777789039</v>
      </c>
      <c r="G50" s="28">
        <f>'Number of displacements'!G50*Assumptions!H$21</f>
        <v>1174403.1210941132</v>
      </c>
      <c r="I50" s="28">
        <f t="shared" si="0"/>
        <v>33292093.822213985</v>
      </c>
    </row>
    <row r="51" spans="1:9" x14ac:dyDescent="0.35">
      <c r="A51">
        <v>2071</v>
      </c>
      <c r="B51" s="28">
        <f>'Number of displacements'!B51*Assumptions!C$21</f>
        <v>4084774.8508445211</v>
      </c>
      <c r="C51" s="28">
        <f>'Number of displacements'!C51*Assumptions!D$21</f>
        <v>11473196.293791253</v>
      </c>
      <c r="D51" s="28">
        <f>'Number of displacements'!D51*Assumptions!E$21</f>
        <v>8573939.7153973766</v>
      </c>
      <c r="E51" s="28">
        <f>'Number of displacements'!E51*Assumptions!F$21</f>
        <v>5448921.5704297954</v>
      </c>
      <c r="F51" s="28">
        <f>'Number of displacements'!F51*Assumptions!G$21</f>
        <v>3243005.2118350365</v>
      </c>
      <c r="G51" s="28">
        <f>'Number of displacements'!G51*Assumptions!H$21</f>
        <v>1200223.8184595602</v>
      </c>
      <c r="I51" s="28">
        <f t="shared" si="0"/>
        <v>34024061.460757546</v>
      </c>
    </row>
    <row r="52" spans="1:9" x14ac:dyDescent="0.35">
      <c r="A52">
        <v>2072</v>
      </c>
      <c r="B52" s="28">
        <f>'Number of displacements'!B52*Assumptions!C$21</f>
        <v>4174583.651021569</v>
      </c>
      <c r="C52" s="28">
        <f>'Number of displacements'!C52*Assumptions!D$21</f>
        <v>11725448.628611645</v>
      </c>
      <c r="D52" s="28">
        <f>'Number of displacements'!D52*Assumptions!E$21</f>
        <v>8762448.3276825771</v>
      </c>
      <c r="E52" s="28">
        <f>'Number of displacements'!E52*Assumptions!F$21</f>
        <v>5568722.8144072853</v>
      </c>
      <c r="F52" s="28">
        <f>'Number of displacements'!F52*Assumptions!G$21</f>
        <v>3314306.6709552631</v>
      </c>
      <c r="G52" s="28">
        <f>'Number of displacements'!G52*Assumptions!H$21</f>
        <v>1226612.2156211522</v>
      </c>
      <c r="I52" s="28">
        <f t="shared" si="0"/>
        <v>34772122.308299489</v>
      </c>
    </row>
    <row r="53" spans="1:9" x14ac:dyDescent="0.35">
      <c r="A53">
        <v>2073</v>
      </c>
      <c r="B53" s="28">
        <f>'Number of displacements'!B53*Assumptions!C$21</f>
        <v>4266367.0081531024</v>
      </c>
      <c r="C53" s="28">
        <f>'Number of displacements'!C53*Assumptions!D$21</f>
        <v>11983247.041333342</v>
      </c>
      <c r="D53" s="28">
        <f>'Number of displacements'!D53*Assumptions!E$21</f>
        <v>8955101.5337117556</v>
      </c>
      <c r="E53" s="28">
        <f>'Number of displacements'!E53*Assumptions!F$21</f>
        <v>5691158.0361128533</v>
      </c>
      <c r="F53" s="28">
        <f>'Number of displacements'!F53*Assumptions!G$21</f>
        <v>3387175.7803691495</v>
      </c>
      <c r="G53" s="28">
        <f>'Number of displacements'!G53*Assumptions!H$21</f>
        <v>1253580.7941572913</v>
      </c>
      <c r="I53" s="28">
        <f t="shared" si="0"/>
        <v>35536630.193837486</v>
      </c>
    </row>
    <row r="54" spans="1:9" x14ac:dyDescent="0.35">
      <c r="A54">
        <v>2074</v>
      </c>
      <c r="B54" s="28">
        <f>'Number of displacements'!B54*Assumptions!C$21</f>
        <v>4360168.3353028614</v>
      </c>
      <c r="C54" s="28">
        <f>'Number of displacements'!C54*Assumptions!D$21</f>
        <v>12246713.469301781</v>
      </c>
      <c r="D54" s="28">
        <f>'Number of displacements'!D54*Assumptions!E$21</f>
        <v>9151990.4574770443</v>
      </c>
      <c r="E54" s="28">
        <f>'Number of displacements'!E54*Assumptions!F$21</f>
        <v>5816285.1467871629</v>
      </c>
      <c r="F54" s="28">
        <f>'Number of displacements'!F54*Assumptions!G$21</f>
        <v>3461647.0067969211</v>
      </c>
      <c r="G54" s="28">
        <f>'Number of displacements'!G54*Assumptions!H$21</f>
        <v>1281142.310069235</v>
      </c>
      <c r="I54" s="28">
        <f t="shared" si="0"/>
        <v>36317946.725735001</v>
      </c>
    </row>
    <row r="55" spans="1:9" x14ac:dyDescent="0.35">
      <c r="A55">
        <v>2075</v>
      </c>
      <c r="B55" s="28">
        <f>'Number of displacements'!B55*Assumptions!C$21</f>
        <v>4456032.0000241986</v>
      </c>
      <c r="C55" s="28">
        <f>'Number of displacements'!C55*Assumptions!D$21</f>
        <v>12515972.53080494</v>
      </c>
      <c r="D55" s="28">
        <f>'Number of displacements'!D55*Assumptions!E$21</f>
        <v>9353208.2264436465</v>
      </c>
      <c r="E55" s="28">
        <f>'Number of displacements'!E55*Assumptions!F$21</f>
        <v>5944163.3309207512</v>
      </c>
      <c r="F55" s="28">
        <f>'Number of displacements'!F55*Assumptions!G$21</f>
        <v>3537755.5747520505</v>
      </c>
      <c r="G55" s="28">
        <f>'Number of displacements'!G55*Assumptions!H$21</f>
        <v>1309309.7998146201</v>
      </c>
      <c r="I55" s="28">
        <f t="shared" si="0"/>
        <v>37116441.46276021</v>
      </c>
    </row>
    <row r="56" spans="1:9" x14ac:dyDescent="0.35">
      <c r="A56">
        <v>2076</v>
      </c>
      <c r="B56" s="28">
        <f>'Number of displacements'!B56*Assumptions!C$21</f>
        <v>4554003.3453457085</v>
      </c>
      <c r="C56" s="28">
        <f>'Number of displacements'!C56*Assumptions!D$21</f>
        <v>12791151.584017163</v>
      </c>
      <c r="D56" s="28">
        <f>'Number of displacements'!D56*Assumptions!E$21</f>
        <v>9558850.0155986436</v>
      </c>
      <c r="E56" s="28">
        <f>'Number of displacements'!E56*Assumptions!F$21</f>
        <v>6074853.0742479851</v>
      </c>
      <c r="F56" s="28">
        <f>'Number of displacements'!F56*Assumptions!G$21</f>
        <v>3615537.4832022688</v>
      </c>
      <c r="G56" s="28">
        <f>'Number of displacements'!G56*Assumptions!H$21</f>
        <v>1338096.5864736431</v>
      </c>
      <c r="I56" s="28">
        <f t="shared" si="0"/>
        <v>37932492.088885412</v>
      </c>
    </row>
    <row r="57" spans="1:9" x14ac:dyDescent="0.35">
      <c r="A57">
        <v>2077</v>
      </c>
      <c r="B57" s="28">
        <f>'Number of displacements'!B57*Assumptions!C$21</f>
        <v>4654128.7112182509</v>
      </c>
      <c r="C57" s="28">
        <f>'Number of displacements'!C57*Assumptions!D$21</f>
        <v>13072380.787238935</v>
      </c>
      <c r="D57" s="28">
        <f>'Number of displacements'!D57*Assumptions!E$21</f>
        <v>9769013.0924683008</v>
      </c>
      <c r="E57" s="28">
        <f>'Number of displacements'!E57*Assumptions!F$21</f>
        <v>6208416.1923565054</v>
      </c>
      <c r="F57" s="28">
        <f>'Number of displacements'!F57*Assumptions!G$21</f>
        <v>3695029.5225969031</v>
      </c>
      <c r="G57" s="28">
        <f>'Number of displacements'!G57*Assumptions!H$21</f>
        <v>1367516.2860508077</v>
      </c>
      <c r="I57" s="28">
        <f t="shared" si="0"/>
        <v>38766484.591929704</v>
      </c>
    </row>
    <row r="58" spans="1:9" x14ac:dyDescent="0.35">
      <c r="A58">
        <v>2078</v>
      </c>
      <c r="B58" s="28">
        <f>'Number of displacements'!B58*Assumptions!C$21</f>
        <v>4756455.4564335104</v>
      </c>
      <c r="C58" s="28">
        <f>'Number of displacements'!C58*Assumptions!D$21</f>
        <v>13359793.1604611</v>
      </c>
      <c r="D58" s="28">
        <f>'Number of displacements'!D58*Assumptions!E$21</f>
        <v>9983796.8631251045</v>
      </c>
      <c r="E58" s="28">
        <f>'Number of displacements'!E58*Assumptions!F$21</f>
        <v>6344915.8599257031</v>
      </c>
      <c r="F58" s="28">
        <f>'Number of displacements'!F58*Assumptions!G$21</f>
        <v>3776269.292268564</v>
      </c>
      <c r="G58" s="28">
        <f>'Number of displacements'!G58*Assumptions!H$21</f>
        <v>1397582.8139152273</v>
      </c>
      <c r="I58" s="28">
        <f t="shared" si="0"/>
        <v>39618813.446129218</v>
      </c>
    </row>
    <row r="59" spans="1:9" x14ac:dyDescent="0.35">
      <c r="A59">
        <v>2079</v>
      </c>
      <c r="B59" s="28">
        <f>'Number of displacements'!B59*Assumptions!C$21</f>
        <v>4861031.9810244674</v>
      </c>
      <c r="C59" s="28">
        <f>'Number of displacements'!C59*Assumptions!D$21</f>
        <v>13653524.648282636</v>
      </c>
      <c r="D59" s="28">
        <f>'Number of displacements'!D59*Assumptions!E$21</f>
        <v>10203302.919206325</v>
      </c>
      <c r="E59" s="28">
        <f>'Number of displacements'!E59*Assumptions!F$21</f>
        <v>6484416.640608008</v>
      </c>
      <c r="F59" s="28">
        <f>'Number of displacements'!F59*Assumptions!G$21</f>
        <v>3859295.2182174474</v>
      </c>
      <c r="G59" s="28">
        <f>'Number of displacements'!G59*Assumptions!H$21</f>
        <v>1428310.3913825243</v>
      </c>
      <c r="I59" s="28">
        <f t="shared" si="0"/>
        <v>40489881.798721403</v>
      </c>
    </row>
    <row r="60" spans="1:9" x14ac:dyDescent="0.35">
      <c r="A60">
        <v>2080</v>
      </c>
      <c r="B60" s="28">
        <f>'Number of displacements'!B60*Assumptions!C$21</f>
        <v>4977764.1198668135</v>
      </c>
      <c r="C60" s="28">
        <f>'Number of displacements'!C60*Assumptions!D$21</f>
        <v>13981398.470374797</v>
      </c>
      <c r="D60" s="28">
        <f>'Number of displacements'!D60*Assumptions!E$21</f>
        <v>10448323.601576798</v>
      </c>
      <c r="E60" s="28">
        <f>'Number of displacements'!E60*Assumptions!F$21</f>
        <v>6640132.5105216112</v>
      </c>
      <c r="F60" s="28">
        <f>'Number of displacements'!F60*Assumptions!G$21</f>
        <v>3951971.7912178189</v>
      </c>
      <c r="G60" s="28">
        <f>'Number of displacements'!G60*Assumptions!H$21</f>
        <v>1462609.6363921589</v>
      </c>
      <c r="I60" s="28">
        <f t="shared" si="0"/>
        <v>41462200.129950002</v>
      </c>
    </row>
    <row r="61" spans="1:9" x14ac:dyDescent="0.35">
      <c r="A61">
        <v>2081</v>
      </c>
      <c r="B61" s="28">
        <f>'Number of displacements'!B61*Assumptions!C$21</f>
        <v>5087206.3876767941</v>
      </c>
      <c r="C61" s="28">
        <f>'Number of displacements'!C61*Assumptions!D$21</f>
        <v>14288796.715632299</v>
      </c>
      <c r="D61" s="28">
        <f>'Number of displacements'!D61*Assumptions!E$21</f>
        <v>10678042.849462675</v>
      </c>
      <c r="E61" s="28">
        <f>'Number of displacements'!E61*Assumptions!F$21</f>
        <v>6786123.9924421553</v>
      </c>
      <c r="F61" s="28">
        <f>'Number of displacements'!F61*Assumptions!G$21</f>
        <v>4038860.7527549369</v>
      </c>
      <c r="G61" s="28">
        <f>'Number of displacements'!G61*Assumptions!H$21</f>
        <v>1494766.908547468</v>
      </c>
      <c r="I61" s="28">
        <f t="shared" si="0"/>
        <v>42373797.606516324</v>
      </c>
    </row>
    <row r="62" spans="1:9" x14ac:dyDescent="0.35">
      <c r="A62">
        <v>2082</v>
      </c>
      <c r="B62" s="28">
        <f>'Number of displacements'!B62*Assumptions!C$21</f>
        <v>5199054.8783802213</v>
      </c>
      <c r="C62" s="28">
        <f>'Number of displacements'!C62*Assumptions!D$21</f>
        <v>14602953.489472454</v>
      </c>
      <c r="D62" s="28">
        <f>'Number of displacements'!D62*Assumptions!E$21</f>
        <v>10912812.757613448</v>
      </c>
      <c r="E62" s="28">
        <f>'Number of displacements'!E62*Assumptions!F$21</f>
        <v>6935325.2766911285</v>
      </c>
      <c r="F62" s="28">
        <f>'Number of displacements'!F62*Assumptions!G$21</f>
        <v>4127660.0750020612</v>
      </c>
      <c r="G62" s="28">
        <f>'Number of displacements'!G62*Assumptions!H$21</f>
        <v>1527631.1978909187</v>
      </c>
      <c r="I62" s="28">
        <f t="shared" si="0"/>
        <v>43305437.675050229</v>
      </c>
    </row>
    <row r="63" spans="1:9" x14ac:dyDescent="0.35">
      <c r="A63">
        <v>2083</v>
      </c>
      <c r="B63" s="28">
        <f>'Number of displacements'!B63*Assumptions!C$21</f>
        <v>5313362.4957475346</v>
      </c>
      <c r="C63" s="28">
        <f>'Number of displacements'!C63*Assumptions!D$21</f>
        <v>14924017.386460464</v>
      </c>
      <c r="D63" s="28">
        <f>'Number of displacements'!D63*Assumptions!E$21</f>
        <v>11152744.371008351</v>
      </c>
      <c r="E63" s="28">
        <f>'Number of displacements'!E63*Assumptions!F$21</f>
        <v>7087806.9347214187</v>
      </c>
      <c r="F63" s="28">
        <f>'Number of displacements'!F63*Assumptions!G$21</f>
        <v>4218411.7595895249</v>
      </c>
      <c r="G63" s="28">
        <f>'Number of displacements'!G63*Assumptions!H$21</f>
        <v>1561218.0490651629</v>
      </c>
      <c r="I63" s="28">
        <f t="shared" si="0"/>
        <v>44257560.996592455</v>
      </c>
    </row>
    <row r="64" spans="1:9" x14ac:dyDescent="0.35">
      <c r="A64">
        <v>2084</v>
      </c>
      <c r="B64" s="28">
        <f>'Number of displacements'!B64*Assumptions!C$21</f>
        <v>5430183.3067036532</v>
      </c>
      <c r="C64" s="28">
        <f>'Number of displacements'!C64*Assumptions!D$21</f>
        <v>15252140.268195873</v>
      </c>
      <c r="D64" s="28">
        <f>'Number of displacements'!D64*Assumptions!E$21</f>
        <v>11397951.1760871</v>
      </c>
      <c r="E64" s="28">
        <f>'Number of displacements'!E64*Assumptions!F$21</f>
        <v>7243641.0895861061</v>
      </c>
      <c r="F64" s="28">
        <f>'Number of displacements'!F64*Assumptions!G$21</f>
        <v>4311158.7316051694</v>
      </c>
      <c r="G64" s="28">
        <f>'Number of displacements'!G64*Assumptions!H$21</f>
        <v>1595543.348480945</v>
      </c>
      <c r="I64" s="28">
        <f t="shared" si="0"/>
        <v>45230617.920658849</v>
      </c>
    </row>
    <row r="65" spans="1:9" x14ac:dyDescent="0.35">
      <c r="A65">
        <v>2085</v>
      </c>
      <c r="B65" s="28">
        <f>'Number of displacements'!B65*Assumptions!C$21</f>
        <v>5549572.5669013513</v>
      </c>
      <c r="C65" s="28">
        <f>'Number of displacements'!C65*Assumptions!D$21</f>
        <v>15587477.335142296</v>
      </c>
      <c r="D65" s="28">
        <f>'Number of displacements'!D65*Assumptions!E$21</f>
        <v>11648549.154428383</v>
      </c>
      <c r="E65" s="28">
        <f>'Number of displacements'!E65*Assumptions!F$21</f>
        <v>7402901.4500523377</v>
      </c>
      <c r="F65" s="28">
        <f>'Number of displacements'!F65*Assumptions!G$21</f>
        <v>4405944.8598977039</v>
      </c>
      <c r="G65" s="28">
        <f>'Number of displacements'!G65*Assumptions!H$21</f>
        <v>1630623.3318312925</v>
      </c>
      <c r="I65" s="28">
        <f t="shared" si="0"/>
        <v>46225068.698253363</v>
      </c>
    </row>
    <row r="66" spans="1:9" x14ac:dyDescent="0.35">
      <c r="A66">
        <v>2086</v>
      </c>
      <c r="B66" s="28">
        <f>'Number of displacements'!B66*Assumptions!C$21</f>
        <v>5671586.7468569065</v>
      </c>
      <c r="C66" s="28">
        <f>'Number of displacements'!C66*Assumptions!D$21</f>
        <v>15930187.200036475</v>
      </c>
      <c r="D66" s="28">
        <f>'Number of displacements'!D66*Assumptions!E$21</f>
        <v>11904656.837608596</v>
      </c>
      <c r="E66" s="28">
        <f>'Number of displacements'!E66*Assumptions!F$21</f>
        <v>7565663.3454651721</v>
      </c>
      <c r="F66" s="28">
        <f>'Number of displacements'!F66*Assumptions!G$21</f>
        <v>4502814.9778264416</v>
      </c>
      <c r="G66" s="28">
        <f>'Number of displacements'!G66*Assumptions!H$21</f>
        <v>1666474.5917709174</v>
      </c>
      <c r="I66" s="28">
        <f t="shared" si="0"/>
        <v>47241383.699564509</v>
      </c>
    </row>
    <row r="67" spans="1:9" x14ac:dyDescent="0.35">
      <c r="A67">
        <v>2087</v>
      </c>
      <c r="B67" s="28">
        <f>'Number of displacements'!B67*Assumptions!C$21</f>
        <v>5796283.5586603712</v>
      </c>
      <c r="C67" s="28">
        <f>'Number of displacements'!C67*Assumptions!D$21</f>
        <v>16280431.962911291</v>
      </c>
      <c r="D67" s="28">
        <f>'Number of displacements'!D67*Assumptions!E$21</f>
        <v>12166395.363266647</v>
      </c>
      <c r="E67" s="28">
        <f>'Number of displacements'!E67*Assumptions!F$21</f>
        <v>7732003.7613779921</v>
      </c>
      <c r="F67" s="28">
        <f>'Number of displacements'!F67*Assumptions!G$21</f>
        <v>4601814.9044672521</v>
      </c>
      <c r="G67" s="28">
        <f>'Number of displacements'!G67*Assumptions!H$21</f>
        <v>1703114.0857644579</v>
      </c>
      <c r="I67" s="28">
        <f t="shared" si="0"/>
        <v>48280043.636448018</v>
      </c>
    </row>
    <row r="68" spans="1:9" x14ac:dyDescent="0.35">
      <c r="A68">
        <v>2088</v>
      </c>
      <c r="B68" s="28">
        <f>'Number of displacements'!B68*Assumptions!C$21</f>
        <v>5923721.9832730787</v>
      </c>
      <c r="C68" s="28">
        <f>'Number of displacements'!C68*Assumptions!D$21</f>
        <v>16638377.287768265</v>
      </c>
      <c r="D68" s="28">
        <f>'Number of displacements'!D68*Assumptions!E$21</f>
        <v>12433888.532401459</v>
      </c>
      <c r="E68" s="28">
        <f>'Number of displacements'!E68*Assumptions!F$21</f>
        <v>7902001.3759662779</v>
      </c>
      <c r="F68" s="28">
        <f>'Number of displacements'!F68*Assumptions!G$21</f>
        <v>4702991.4662847575</v>
      </c>
      <c r="G68" s="28">
        <f>'Number of displacements'!G68*Assumptions!H$21</f>
        <v>1740559.1441072735</v>
      </c>
      <c r="I68" s="28">
        <f t="shared" ref="I68:I130" si="1">SUM(B68:G68)</f>
        <v>49341539.789801121</v>
      </c>
    </row>
    <row r="69" spans="1:9" x14ac:dyDescent="0.35">
      <c r="A69">
        <v>2089</v>
      </c>
      <c r="B69" s="28">
        <f>'Number of displacements'!B69*Assumptions!C$21</f>
        <v>6053962.2984253755</v>
      </c>
      <c r="C69" s="28">
        <f>'Number of displacements'!C69*Assumptions!D$21</f>
        <v>17004192.480935786</v>
      </c>
      <c r="D69" s="28">
        <f>'Number of displacements'!D69*Assumptions!E$21</f>
        <v>12707262.867929222</v>
      </c>
      <c r="E69" s="28">
        <f>'Number of displacements'!E69*Assumptions!F$21</f>
        <v>8075736.5972419847</v>
      </c>
      <c r="F69" s="28">
        <f>'Number of displacements'!F69*Assumptions!G$21</f>
        <v>4806392.5192810101</v>
      </c>
      <c r="G69" s="28">
        <f>'Number of displacements'!G69*Assumptions!H$21</f>
        <v>1778827.4781225857</v>
      </c>
      <c r="I69" s="28">
        <f t="shared" si="1"/>
        <v>50426374.241935961</v>
      </c>
    </row>
    <row r="70" spans="1:9" x14ac:dyDescent="0.35">
      <c r="A70">
        <v>2090</v>
      </c>
      <c r="B70" s="28">
        <f>'Number of displacements'!B70*Assumptions!C$21</f>
        <v>6087696.7128048679</v>
      </c>
      <c r="C70" s="28">
        <f>'Number of displacements'!C70*Assumptions!D$21</f>
        <v>17098944.718737092</v>
      </c>
      <c r="D70" s="28">
        <f>'Number of displacements'!D70*Assumptions!E$21</f>
        <v>12778071.381442325</v>
      </c>
      <c r="E70" s="28">
        <f>'Number of displacements'!E70*Assumptions!F$21</f>
        <v>8120736.9179182248</v>
      </c>
      <c r="F70" s="28">
        <f>'Number of displacements'!F70*Assumptions!G$21</f>
        <v>4833175.1170117725</v>
      </c>
      <c r="G70" s="28">
        <f>'Number of displacements'!G70*Assumptions!H$21</f>
        <v>1788739.6150502008</v>
      </c>
      <c r="I70" s="28">
        <f t="shared" si="1"/>
        <v>50707364.46296449</v>
      </c>
    </row>
    <row r="71" spans="1:9" x14ac:dyDescent="0.35">
      <c r="A71">
        <v>2091</v>
      </c>
      <c r="B71" s="28">
        <f>'Number of displacements'!B71*Assumptions!C$21</f>
        <v>6221542.2141072806</v>
      </c>
      <c r="C71" s="28">
        <f>'Number of displacements'!C71*Assumptions!D$21</f>
        <v>17474886.053463534</v>
      </c>
      <c r="D71" s="28">
        <f>'Number of displacements'!D71*Assumptions!E$21</f>
        <v>13059013.000319256</v>
      </c>
      <c r="E71" s="28">
        <f>'Number of displacements'!E71*Assumptions!F$21</f>
        <v>8299281.309171739</v>
      </c>
      <c r="F71" s="28">
        <f>'Number of displacements'!F71*Assumptions!G$21</f>
        <v>4939438.4177209046</v>
      </c>
      <c r="G71" s="28">
        <f>'Number of displacements'!G71*Assumptions!H$21</f>
        <v>1828067.2559907052</v>
      </c>
      <c r="I71" s="28">
        <f t="shared" si="1"/>
        <v>51822228.250773422</v>
      </c>
    </row>
    <row r="72" spans="1:9" x14ac:dyDescent="0.35">
      <c r="A72">
        <v>2092</v>
      </c>
      <c r="B72" s="28">
        <f>'Number of displacements'!B72*Assumptions!C$21</f>
        <v>6358330.4734122725</v>
      </c>
      <c r="C72" s="28">
        <f>'Number of displacements'!C72*Assumptions!D$21</f>
        <v>17859092.920916148</v>
      </c>
      <c r="D72" s="28">
        <f>'Number of displacements'!D72*Assumptions!E$21</f>
        <v>13346131.466300964</v>
      </c>
      <c r="E72" s="28">
        <f>'Number of displacements'!E72*Assumptions!F$21</f>
        <v>8481751.2185118869</v>
      </c>
      <c r="F72" s="28">
        <f>'Number of displacements'!F72*Assumptions!G$21</f>
        <v>5048038.0478210123</v>
      </c>
      <c r="G72" s="28">
        <f>'Number of displacements'!G72*Assumptions!H$21</f>
        <v>1868259.5634980658</v>
      </c>
      <c r="I72" s="28">
        <f t="shared" si="1"/>
        <v>52961603.690460347</v>
      </c>
    </row>
    <row r="73" spans="1:9" x14ac:dyDescent="0.35">
      <c r="A73">
        <v>2093</v>
      </c>
      <c r="B73" s="28">
        <f>'Number of displacements'!B73*Assumptions!C$21</f>
        <v>6498126.1908747088</v>
      </c>
      <c r="C73" s="28">
        <f>'Number of displacements'!C73*Assumptions!D$21</f>
        <v>18251747.04900017</v>
      </c>
      <c r="D73" s="28">
        <f>'Number of displacements'!D73*Assumptions!E$21</f>
        <v>13639562.584969806</v>
      </c>
      <c r="E73" s="28">
        <f>'Number of displacements'!E73*Assumptions!F$21</f>
        <v>8668232.9532829709</v>
      </c>
      <c r="F73" s="28">
        <f>'Number of displacements'!F73*Assumptions!G$21</f>
        <v>5159025.3743879013</v>
      </c>
      <c r="G73" s="28">
        <f>'Number of displacements'!G73*Assumptions!H$21</f>
        <v>1909335.5483304653</v>
      </c>
      <c r="I73" s="28">
        <f t="shared" si="1"/>
        <v>54126029.700846024</v>
      </c>
    </row>
    <row r="74" spans="1:9" x14ac:dyDescent="0.35">
      <c r="A74">
        <v>2094</v>
      </c>
      <c r="B74" s="28">
        <f>'Number of displacements'!B74*Assumptions!C$21</f>
        <v>6640995.4891619459</v>
      </c>
      <c r="C74" s="28">
        <f>'Number of displacements'!C74*Assumptions!D$21</f>
        <v>18653034.161132384</v>
      </c>
      <c r="D74" s="28">
        <f>'Number of displacements'!D74*Assumptions!E$21</f>
        <v>13939445.147760907</v>
      </c>
      <c r="E74" s="28">
        <f>'Number of displacements'!E74*Assumptions!F$21</f>
        <v>8858814.718402423</v>
      </c>
      <c r="F74" s="28">
        <f>'Number of displacements'!F74*Assumptions!G$21</f>
        <v>5272452.8938657353</v>
      </c>
      <c r="G74" s="28">
        <f>'Number of displacements'!G74*Assumptions!H$21</f>
        <v>1951314.6392209942</v>
      </c>
      <c r="I74" s="28">
        <f t="shared" si="1"/>
        <v>55316057.049544394</v>
      </c>
    </row>
    <row r="75" spans="1:9" x14ac:dyDescent="0.35">
      <c r="A75">
        <v>2095</v>
      </c>
      <c r="B75" s="28">
        <f>'Number of displacements'!B75*Assumptions!C$21</f>
        <v>6787005.9447295303</v>
      </c>
      <c r="C75" s="28">
        <f>'Number of displacements'!C75*Assumptions!D$21</f>
        <v>19063144.064087365</v>
      </c>
      <c r="D75" s="28">
        <f>'Number of displacements'!D75*Assumptions!E$21</f>
        <v>14245920.997609857</v>
      </c>
      <c r="E75" s="28">
        <f>'Number of displacements'!E75*Assumptions!F$21</f>
        <v>9053586.6580813061</v>
      </c>
      <c r="F75" s="28">
        <f>'Number of displacements'!F75*Assumptions!G$21</f>
        <v>5388374.2568975789</v>
      </c>
      <c r="G75" s="28">
        <f>'Number of displacements'!G75*Assumptions!H$21</f>
        <v>1994216.6920673382</v>
      </c>
      <c r="I75" s="28">
        <f t="shared" si="1"/>
        <v>56532248.613472976</v>
      </c>
    </row>
    <row r="76" spans="1:9" x14ac:dyDescent="0.35">
      <c r="A76">
        <v>2096</v>
      </c>
      <c r="B76" s="28">
        <f>'Number of displacements'!B76*Assumptions!C$21</f>
        <v>6936226.6197845181</v>
      </c>
      <c r="C76" s="28">
        <f>'Number of displacements'!C76*Assumptions!D$21</f>
        <v>19482270.737775136</v>
      </c>
      <c r="D76" s="28">
        <f>'Number of displacements'!D76*Assumptions!E$21</f>
        <v>14559135.096043669</v>
      </c>
      <c r="E76" s="28">
        <f>'Number of displacements'!E76*Assumptions!F$21</f>
        <v>9252640.8984620478</v>
      </c>
      <c r="F76" s="28">
        <f>'Number of displacements'!F76*Assumptions!G$21</f>
        <v>5506844.2937018862</v>
      </c>
      <c r="G76" s="28">
        <f>'Number of displacements'!G76*Assumptions!H$21</f>
        <v>2038061.9993235222</v>
      </c>
      <c r="I76" s="28">
        <f t="shared" si="1"/>
        <v>57775179.645090789</v>
      </c>
    </row>
    <row r="77" spans="1:9" x14ac:dyDescent="0.35">
      <c r="A77">
        <v>2097</v>
      </c>
      <c r="B77" s="28">
        <f>'Number of displacements'!B77*Assumptions!C$21</f>
        <v>7088728.094951543</v>
      </c>
      <c r="C77" s="28">
        <f>'Number of displacements'!C77*Assumptions!D$21</f>
        <v>19910612.426992662</v>
      </c>
      <c r="D77" s="28">
        <f>'Number of displacements'!D77*Assumptions!E$21</f>
        <v>14879235.591746854</v>
      </c>
      <c r="E77" s="28">
        <f>'Number of displacements'!E77*Assumptions!F$21</f>
        <v>9456071.5911936592</v>
      </c>
      <c r="F77" s="28">
        <f>'Number of displacements'!F77*Assumptions!G$21</f>
        <v>5627919.0400069226</v>
      </c>
      <c r="G77" s="28">
        <f>'Number of displacements'!G77*Assumptions!H$21</f>
        <v>2082871.299598136</v>
      </c>
      <c r="I77" s="28">
        <f t="shared" si="1"/>
        <v>59045438.044489779</v>
      </c>
    </row>
    <row r="78" spans="1:9" x14ac:dyDescent="0.35">
      <c r="A78">
        <v>2098</v>
      </c>
      <c r="B78" s="28">
        <f>'Number of displacements'!B78*Assumptions!C$21</f>
        <v>7244582.5026571034</v>
      </c>
      <c r="C78" s="28">
        <f>'Number of displacements'!C78*Assumptions!D$21</f>
        <v>20348371.73519266</v>
      </c>
      <c r="D78" s="28">
        <f>'Number of displacements'!D78*Assumptions!E$21</f>
        <v>15206373.890635021</v>
      </c>
      <c r="E78" s="28">
        <f>'Number of displacements'!E78*Assumptions!F$21</f>
        <v>9663974.9579649754</v>
      </c>
      <c r="F78" s="28">
        <f>'Number of displacements'!F78*Assumptions!G$21</f>
        <v>5751655.7635553684</v>
      </c>
      <c r="G78" s="28">
        <f>'Number of displacements'!G78*Assumptions!H$21</f>
        <v>2128665.7874635914</v>
      </c>
      <c r="I78" s="28">
        <f t="shared" si="1"/>
        <v>60343624.637468718</v>
      </c>
    </row>
    <row r="79" spans="1:9" x14ac:dyDescent="0.35">
      <c r="A79">
        <v>2099</v>
      </c>
      <c r="B79" s="28">
        <f>'Number of displacements'!B79*Assumptions!C$21</f>
        <v>7403863.5612478266</v>
      </c>
      <c r="C79" s="28">
        <f>'Number of displacements'!C79*Assumptions!D$21</f>
        <v>20795755.720313996</v>
      </c>
      <c r="D79" s="28">
        <f>'Number of displacements'!D79*Assumptions!E$21</f>
        <v>15540704.727469072</v>
      </c>
      <c r="E79" s="28">
        <f>'Number of displacements'!E79*Assumptions!F$21</f>
        <v>9876449.3360170368</v>
      </c>
      <c r="F79" s="28">
        <f>'Number of displacements'!F79*Assumptions!G$21</f>
        <v>5878112.9911916768</v>
      </c>
      <c r="G79" s="28">
        <f>'Number of displacements'!G79*Assumptions!H$21</f>
        <v>2175467.1234810497</v>
      </c>
      <c r="I79" s="28">
        <f t="shared" si="1"/>
        <v>61670353.459720656</v>
      </c>
    </row>
    <row r="80" spans="1:9" x14ac:dyDescent="0.35">
      <c r="A80">
        <v>2100</v>
      </c>
      <c r="B80" s="28">
        <f>'Number of displacements'!B80*Assumptions!C$21</f>
        <v>7369678.1313306438</v>
      </c>
      <c r="C80" s="28">
        <f>'Number of displacements'!C80*Assumptions!D$21</f>
        <v>20699736.683243603</v>
      </c>
      <c r="D80" s="28">
        <f>'Number of displacements'!D80*Assumptions!E$21</f>
        <v>15468949.532640092</v>
      </c>
      <c r="E80" s="28">
        <f>'Number of displacements'!E80*Assumptions!F$21</f>
        <v>9830847.3791719358</v>
      </c>
      <c r="F80" s="28">
        <f>'Number of displacements'!F80*Assumptions!G$21</f>
        <v>5850972.3209127933</v>
      </c>
      <c r="G80" s="28">
        <f>'Number of displacements'!G80*Assumptions!H$21</f>
        <v>2165422.4652736583</v>
      </c>
      <c r="I80" s="28">
        <f t="shared" si="1"/>
        <v>61385606.512572728</v>
      </c>
    </row>
    <row r="81" spans="1:9" x14ac:dyDescent="0.35">
      <c r="A81">
        <v>2101</v>
      </c>
      <c r="B81" s="28">
        <f>'Number of displacements'!B81*Assumptions!C$21</f>
        <v>7531709.5712101283</v>
      </c>
      <c r="C81" s="28">
        <f>'Number of displacements'!C81*Assumptions!D$21</f>
        <v>21154845.858996235</v>
      </c>
      <c r="D81" s="28">
        <f>'Number of displacements'!D81*Assumptions!E$21</f>
        <v>15809053.417983605</v>
      </c>
      <c r="E81" s="28">
        <f>'Number of displacements'!E81*Assumptions!F$21</f>
        <v>10046990.652690325</v>
      </c>
      <c r="F81" s="28">
        <f>'Number of displacements'!F81*Assumptions!G$21</f>
        <v>5979613.14524162</v>
      </c>
      <c r="G81" s="28">
        <f>'Number of displacements'!G81*Assumptions!H$21</f>
        <v>2213031.9420707566</v>
      </c>
      <c r="I81" s="28">
        <f t="shared" si="1"/>
        <v>62735244.588192664</v>
      </c>
    </row>
    <row r="82" spans="1:9" x14ac:dyDescent="0.35">
      <c r="A82">
        <v>2102</v>
      </c>
      <c r="B82" s="28">
        <f>'Number of displacements'!B82*Assumptions!C$21</f>
        <v>7697303.471626089</v>
      </c>
      <c r="C82" s="28">
        <f>'Number of displacements'!C82*Assumptions!D$21</f>
        <v>21619961.169852123</v>
      </c>
      <c r="D82" s="28">
        <f>'Number of displacements'!D82*Assumptions!E$21</f>
        <v>16156634.905641481</v>
      </c>
      <c r="E82" s="28">
        <f>'Number of displacements'!E82*Assumptions!F$21</f>
        <v>10267886.101976003</v>
      </c>
      <c r="F82" s="28">
        <f>'Number of displacements'!F82*Assumptions!G$21</f>
        <v>6111082.296346982</v>
      </c>
      <c r="G82" s="28">
        <f>'Number of displacements'!G82*Assumptions!H$21</f>
        <v>2261688.1717843162</v>
      </c>
      <c r="I82" s="28">
        <f t="shared" si="1"/>
        <v>64114556.117227003</v>
      </c>
    </row>
    <row r="83" spans="1:9" x14ac:dyDescent="0.35">
      <c r="A83">
        <v>2103</v>
      </c>
      <c r="B83" s="28">
        <f>'Number of displacements'!B83*Assumptions!C$21</f>
        <v>7866538.1576559581</v>
      </c>
      <c r="C83" s="28">
        <f>'Number of displacements'!C83*Assumptions!D$21</f>
        <v>22095302.61300103</v>
      </c>
      <c r="D83" s="28">
        <f>'Number of displacements'!D83*Assumptions!E$21</f>
        <v>16511858.399899503</v>
      </c>
      <c r="E83" s="28">
        <f>'Number of displacements'!E83*Assumptions!F$21</f>
        <v>10493638.209459333</v>
      </c>
      <c r="F83" s="28">
        <f>'Number of displacements'!F83*Assumptions!G$21</f>
        <v>6245441.9584724605</v>
      </c>
      <c r="G83" s="28">
        <f>'Number of displacements'!G83*Assumptions!H$21</f>
        <v>2311414.1685649157</v>
      </c>
      <c r="I83" s="28">
        <f t="shared" si="1"/>
        <v>65524193.507053204</v>
      </c>
    </row>
    <row r="84" spans="1:9" x14ac:dyDescent="0.35">
      <c r="A84">
        <v>2104</v>
      </c>
      <c r="B84" s="28">
        <f>'Number of displacements'!B84*Assumptions!C$21</f>
        <v>8039493.6764503382</v>
      </c>
      <c r="C84" s="28">
        <f>'Number of displacements'!C84*Assumptions!D$21</f>
        <v>22581095.02254159</v>
      </c>
      <c r="D84" s="28">
        <f>'Number of displacements'!D84*Assumptions!E$21</f>
        <v>16874891.919673968</v>
      </c>
      <c r="E84" s="28">
        <f>'Number of displacements'!E84*Assumptions!F$21</f>
        <v>10724353.754745441</v>
      </c>
      <c r="F84" s="28">
        <f>'Number of displacements'!F84*Assumptions!G$21</f>
        <v>6382755.6830587368</v>
      </c>
      <c r="G84" s="28">
        <f>'Number of displacements'!G84*Assumptions!H$21</f>
        <v>2362233.4525575517</v>
      </c>
      <c r="I84" s="28">
        <f t="shared" si="1"/>
        <v>66964823.509027623</v>
      </c>
    </row>
    <row r="85" spans="1:9" x14ac:dyDescent="0.35">
      <c r="A85">
        <v>2105</v>
      </c>
      <c r="B85" s="28">
        <f>'Number of displacements'!B85*Assumptions!C$21</f>
        <v>8216251.8350949204</v>
      </c>
      <c r="C85" s="28">
        <f>'Number of displacements'!C85*Assumptions!D$21</f>
        <v>23077568.175826676</v>
      </c>
      <c r="D85" s="28">
        <f>'Number of displacements'!D85*Assumptions!E$21</f>
        <v>17245907.177983727</v>
      </c>
      <c r="E85" s="28">
        <f>'Number of displacements'!E85*Assumptions!F$21</f>
        <v>10960141.865120433</v>
      </c>
      <c r="F85" s="28">
        <f>'Number of displacements'!F85*Assumptions!G$21</f>
        <v>6523088.4188030912</v>
      </c>
      <c r="G85" s="28">
        <f>'Number of displacements'!G85*Assumptions!H$21</f>
        <v>2414170.0610265401</v>
      </c>
      <c r="I85" s="28">
        <f t="shared" si="1"/>
        <v>68437127.533855394</v>
      </c>
    </row>
    <row r="86" spans="1:9" x14ac:dyDescent="0.35">
      <c r="A86">
        <v>2106</v>
      </c>
      <c r="B86" s="28">
        <f>'Number of displacements'!B86*Assumptions!C$21</f>
        <v>8396896.2393048108</v>
      </c>
      <c r="C86" s="28">
        <f>'Number of displacements'!C86*Assumptions!D$21</f>
        <v>23584956.902146939</v>
      </c>
      <c r="D86" s="28">
        <f>'Number of displacements'!D86*Assumptions!E$21</f>
        <v>17625079.663169604</v>
      </c>
      <c r="E86" s="28">
        <f>'Number of displacements'!E86*Assumptions!F$21</f>
        <v>11201114.067168044</v>
      </c>
      <c r="F86" s="28">
        <f>'Number of displacements'!F86*Assumptions!G$21</f>
        <v>6666506.5423798133</v>
      </c>
      <c r="G86" s="28">
        <f>'Number of displacements'!G86*Assumptions!H$21</f>
        <v>2467248.5597250233</v>
      </c>
      <c r="I86" s="28">
        <f t="shared" si="1"/>
        <v>69941801.973894224</v>
      </c>
    </row>
    <row r="87" spans="1:9" x14ac:dyDescent="0.35">
      <c r="A87">
        <v>2107</v>
      </c>
      <c r="B87" s="28">
        <f>'Number of displacements'!B87*Assumptions!C$21</f>
        <v>8581512.3329696152</v>
      </c>
      <c r="C87" s="28">
        <f>'Number of displacements'!C87*Assumptions!D$21</f>
        <v>24103501.193803873</v>
      </c>
      <c r="D87" s="28">
        <f>'Number of displacements'!D87*Assumptions!E$21</f>
        <v>18012588.721899465</v>
      </c>
      <c r="E87" s="28">
        <f>'Number of displacements'!E87*Assumptions!F$21</f>
        <v>11447384.339521157</v>
      </c>
      <c r="F87" s="28">
        <f>'Number of displacements'!F87*Assumptions!G$21</f>
        <v>6813077.8898360366</v>
      </c>
      <c r="G87" s="28">
        <f>'Number of displacements'!G87*Assumptions!H$21</f>
        <v>2521494.0545144463</v>
      </c>
      <c r="I87" s="28">
        <f t="shared" si="1"/>
        <v>71479558.532544598</v>
      </c>
    </row>
    <row r="88" spans="1:9" x14ac:dyDescent="0.35">
      <c r="A88">
        <v>2108</v>
      </c>
      <c r="B88" s="28">
        <f>'Number of displacements'!B88*Assumptions!C$21</f>
        <v>8770187.4385679588</v>
      </c>
      <c r="C88" s="28">
        <f>'Number of displacements'!C88*Assumptions!D$21</f>
        <v>24633446.319624957</v>
      </c>
      <c r="D88" s="28">
        <f>'Number of displacements'!D88*Assumptions!E$21</f>
        <v>18408617.643998314</v>
      </c>
      <c r="E88" s="28">
        <f>'Number of displacements'!E88*Assumptions!F$21</f>
        <v>11699069.166773111</v>
      </c>
      <c r="F88" s="28">
        <f>'Number of displacements'!F88*Assumptions!G$21</f>
        <v>6962871.7886778433</v>
      </c>
      <c r="G88" s="28">
        <f>'Number of displacements'!G88*Assumptions!H$21</f>
        <v>2576932.203239507</v>
      </c>
      <c r="I88" s="28">
        <f t="shared" si="1"/>
        <v>73051124.560881689</v>
      </c>
    </row>
    <row r="89" spans="1:9" x14ac:dyDescent="0.35">
      <c r="A89">
        <v>2109</v>
      </c>
      <c r="B89" s="28">
        <f>'Number of displacements'!B89*Assumptions!C$21</f>
        <v>8963010.7984705903</v>
      </c>
      <c r="C89" s="28">
        <f>'Number of displacements'!C89*Assumptions!D$21</f>
        <v>25175042.940974571</v>
      </c>
      <c r="D89" s="28">
        <f>'Number of displacements'!D89*Assumptions!E$21</f>
        <v>18813353.749143433</v>
      </c>
      <c r="E89" s="28">
        <f>'Number of displacements'!E89*Assumptions!F$21</f>
        <v>11956287.594574336</v>
      </c>
      <c r="F89" s="28">
        <f>'Number of displacements'!F89*Assumptions!G$21</f>
        <v>7115959.0906618182</v>
      </c>
      <c r="G89" s="28">
        <f>'Number of displacements'!G89*Assumptions!H$21</f>
        <v>2633589.2278641793</v>
      </c>
      <c r="I89" s="28">
        <f t="shared" si="1"/>
        <v>74657243.401688933</v>
      </c>
    </row>
    <row r="90" spans="1:9" x14ac:dyDescent="0.35">
      <c r="A90">
        <v>2110</v>
      </c>
      <c r="B90" s="28">
        <f>'Number of displacements'!B90*Assumptions!C$21</f>
        <v>8918482.0949382894</v>
      </c>
      <c r="C90" s="28">
        <f>'Number of displacements'!C90*Assumptions!D$21</f>
        <v>25049972.019078232</v>
      </c>
      <c r="D90" s="28">
        <f>'Number of displacements'!D90*Assumptions!E$21</f>
        <v>18719888.029824335</v>
      </c>
      <c r="E90" s="28">
        <f>'Number of displacements'!E90*Assumptions!F$21</f>
        <v>11896888.136332408</v>
      </c>
      <c r="F90" s="28">
        <f>'Number of displacements'!F90*Assumptions!G$21</f>
        <v>7080606.6360212285</v>
      </c>
      <c r="G90" s="28">
        <f>'Number of displacements'!G90*Assumptions!H$21</f>
        <v>2620505.4196896497</v>
      </c>
      <c r="I90" s="28">
        <f t="shared" si="1"/>
        <v>74286342.335884139</v>
      </c>
    </row>
    <row r="91" spans="1:9" x14ac:dyDescent="0.35">
      <c r="A91">
        <v>2111</v>
      </c>
      <c r="B91" s="28">
        <f>'Number of displacements'!B91*Assumptions!C$21</f>
        <v>9114565.8952929899</v>
      </c>
      <c r="C91" s="28">
        <f>'Number of displacements'!C91*Assumptions!D$21</f>
        <v>25600726.470339339</v>
      </c>
      <c r="D91" s="28">
        <f>'Number of displacements'!D91*Assumptions!E$21</f>
        <v>19131467.797325995</v>
      </c>
      <c r="E91" s="28">
        <f>'Number of displacements'!E91*Assumptions!F$21</f>
        <v>12158455.857535861</v>
      </c>
      <c r="F91" s="28">
        <f>'Number of displacements'!F91*Assumptions!G$21</f>
        <v>7236282.4834612031</v>
      </c>
      <c r="G91" s="28">
        <f>'Number of displacements'!G91*Assumptions!H$21</f>
        <v>2678120.4550816552</v>
      </c>
      <c r="I91" s="28">
        <f t="shared" si="1"/>
        <v>75919618.959037051</v>
      </c>
    </row>
    <row r="92" spans="1:9" x14ac:dyDescent="0.35">
      <c r="A92">
        <v>2112</v>
      </c>
      <c r="B92" s="28">
        <f>'Number of displacements'!B92*Assumptions!C$21</f>
        <v>9314960.8392203618</v>
      </c>
      <c r="C92" s="28">
        <f>'Number of displacements'!C92*Assumptions!D$21</f>
        <v>26163589.935748369</v>
      </c>
      <c r="D92" s="28">
        <f>'Number of displacements'!D92*Assumptions!E$21</f>
        <v>19552096.652340721</v>
      </c>
      <c r="E92" s="28">
        <f>'Number of displacements'!E92*Assumptions!F$21</f>
        <v>12425774.466870025</v>
      </c>
      <c r="F92" s="28">
        <f>'Number of displacements'!F92*Assumptions!G$21</f>
        <v>7395381.0559192393</v>
      </c>
      <c r="G92" s="28">
        <f>'Number of displacements'!G92*Assumptions!H$21</f>
        <v>2737002.2279046462</v>
      </c>
      <c r="I92" s="28">
        <f t="shared" si="1"/>
        <v>77588805.178003371</v>
      </c>
    </row>
    <row r="93" spans="1:9" x14ac:dyDescent="0.35">
      <c r="A93">
        <v>2113</v>
      </c>
      <c r="B93" s="28">
        <f>'Number of displacements'!B93*Assumptions!C$21</f>
        <v>9519761.7125154007</v>
      </c>
      <c r="C93" s="28">
        <f>'Number of displacements'!C93*Assumptions!D$21</f>
        <v>26738828.64687784</v>
      </c>
      <c r="D93" s="28">
        <f>'Number of displacements'!D93*Assumptions!E$21</f>
        <v>19981973.550189666</v>
      </c>
      <c r="E93" s="28">
        <f>'Number of displacements'!E93*Assumptions!F$21</f>
        <v>12698970.404685171</v>
      </c>
      <c r="F93" s="28">
        <f>'Number of displacements'!F93*Assumptions!G$21</f>
        <v>7557977.6062154854</v>
      </c>
      <c r="G93" s="28">
        <f>'Number of displacements'!G93*Assumptions!H$21</f>
        <v>2797178.5889393813</v>
      </c>
      <c r="I93" s="28">
        <f t="shared" si="1"/>
        <v>79294690.509422958</v>
      </c>
    </row>
    <row r="94" spans="1:9" x14ac:dyDescent="0.35">
      <c r="A94">
        <v>2114</v>
      </c>
      <c r="B94" s="28">
        <f>'Number of displacements'!B94*Assumptions!C$21</f>
        <v>9729065.3849554267</v>
      </c>
      <c r="C94" s="28">
        <f>'Number of displacements'!C94*Assumptions!D$21</f>
        <v>27326714.688728914</v>
      </c>
      <c r="D94" s="28">
        <f>'Number of displacements'!D94*Assumptions!E$21</f>
        <v>20421301.820471451</v>
      </c>
      <c r="E94" s="28">
        <f>'Number of displacements'!E94*Assumptions!F$21</f>
        <v>12978172.891278243</v>
      </c>
      <c r="F94" s="28">
        <f>'Number of displacements'!F94*Assumptions!G$21</f>
        <v>7724149.0416959189</v>
      </c>
      <c r="G94" s="28">
        <f>'Number of displacements'!G94*Assumptions!H$21</f>
        <v>2858678.0013002944</v>
      </c>
      <c r="I94" s="28">
        <f t="shared" si="1"/>
        <v>81038081.82843025</v>
      </c>
    </row>
    <row r="95" spans="1:9" x14ac:dyDescent="0.35">
      <c r="A95">
        <v>2115</v>
      </c>
      <c r="B95" s="28">
        <f>'Number of displacements'!B95*Assumptions!C$21</f>
        <v>9942970.8561189715</v>
      </c>
      <c r="C95" s="28">
        <f>'Number of displacements'!C95*Assumptions!D$21</f>
        <v>27927526.128426224</v>
      </c>
      <c r="D95" s="28">
        <f>'Number of displacements'!D95*Assumptions!E$21</f>
        <v>20870289.263236068</v>
      </c>
      <c r="E95" s="28">
        <f>'Number of displacements'!E95*Assumptions!F$21</f>
        <v>13263513.988013361</v>
      </c>
      <c r="F95" s="28">
        <f>'Number of displacements'!F95*Assumptions!G$21</f>
        <v>7893973.9606091343</v>
      </c>
      <c r="G95" s="28">
        <f>'Number of displacements'!G95*Assumptions!H$21</f>
        <v>2921529.5538984081</v>
      </c>
      <c r="I95" s="28">
        <f t="shared" si="1"/>
        <v>82819803.750302166</v>
      </c>
    </row>
    <row r="96" spans="1:9" x14ac:dyDescent="0.35">
      <c r="A96">
        <v>2116</v>
      </c>
      <c r="B96" s="28">
        <f>'Number of displacements'!B96*Assumptions!C$21</f>
        <v>10161579.302212099</v>
      </c>
      <c r="C96" s="28">
        <f>'Number of displacements'!C96*Assumptions!D$21</f>
        <v>28541547.146742221</v>
      </c>
      <c r="D96" s="28">
        <f>'Number of displacements'!D96*Assumptions!E$21</f>
        <v>21329148.247273259</v>
      </c>
      <c r="E96" s="28">
        <f>'Number of displacements'!E96*Assumptions!F$21</f>
        <v>13555128.6597862</v>
      </c>
      <c r="F96" s="28">
        <f>'Number of displacements'!F96*Assumptions!G$21</f>
        <v>8067532.6892829062</v>
      </c>
      <c r="G96" s="28">
        <f>'Number of displacements'!G96*Assumptions!H$21</f>
        <v>2985762.9752002354</v>
      </c>
      <c r="I96" s="28">
        <f t="shared" si="1"/>
        <v>84640699.02049692</v>
      </c>
    </row>
    <row r="97" spans="1:9" x14ac:dyDescent="0.35">
      <c r="A97">
        <v>2117</v>
      </c>
      <c r="B97" s="28">
        <f>'Number of displacements'!B97*Assumptions!C$21</f>
        <v>10384994.123924224</v>
      </c>
      <c r="C97" s="28">
        <f>'Number of displacements'!C97*Assumptions!D$21</f>
        <v>29169068.172513228</v>
      </c>
      <c r="D97" s="28">
        <f>'Number of displacements'!D97*Assumptions!E$21</f>
        <v>21798095.810561839</v>
      </c>
      <c r="E97" s="28">
        <f>'Number of displacements'!E97*Assumptions!F$21</f>
        <v>13853154.838861708</v>
      </c>
      <c r="F97" s="28">
        <f>'Number of displacements'!F97*Assumptions!G$21</f>
        <v>8244907.3201181451</v>
      </c>
      <c r="G97" s="28">
        <f>'Number of displacements'!G97*Assumptions!H$21</f>
        <v>3051408.6472892002</v>
      </c>
      <c r="I97" s="28">
        <f t="shared" si="1"/>
        <v>86501628.913268343</v>
      </c>
    </row>
    <row r="98" spans="1:9" x14ac:dyDescent="0.35">
      <c r="A98">
        <v>2118</v>
      </c>
      <c r="B98" s="28">
        <f>'Number of displacements'!B98*Assumptions!C$21</f>
        <v>10613320.995336125</v>
      </c>
      <c r="C98" s="28">
        <f>'Number of displacements'!C98*Assumptions!D$21</f>
        <v>29810386.02001084</v>
      </c>
      <c r="D98" s="28">
        <f>'Number of displacements'!D98*Assumptions!E$21</f>
        <v>22277353.762927603</v>
      </c>
      <c r="E98" s="28">
        <f>'Number of displacements'!E98*Assumptions!F$21</f>
        <v>14157733.490115358</v>
      </c>
      <c r="F98" s="28">
        <f>'Number of displacements'!F98*Assumptions!G$21</f>
        <v>8426181.7504181881</v>
      </c>
      <c r="G98" s="28">
        <f>'Number of displacements'!G98*Assumptions!H$21</f>
        <v>3118497.6202362049</v>
      </c>
      <c r="I98" s="28">
        <f t="shared" si="1"/>
        <v>88403473.639044315</v>
      </c>
    </row>
    <row r="99" spans="1:9" x14ac:dyDescent="0.35">
      <c r="A99">
        <v>2119</v>
      </c>
      <c r="B99" s="28">
        <f>'Number of displacements'!B99*Assumptions!C$21</f>
        <v>10846667.913903244</v>
      </c>
      <c r="C99" s="28">
        <f>'Number of displacements'!C99*Assumptions!D$21</f>
        <v>30465804.029333517</v>
      </c>
      <c r="D99" s="28">
        <f>'Number of displacements'!D99*Assumptions!E$21</f>
        <v>22767148.790958229</v>
      </c>
      <c r="E99" s="28">
        <f>'Number of displacements'!E99*Assumptions!F$21</f>
        <v>14469008.67770882</v>
      </c>
      <c r="F99" s="28">
        <f>'Number of displacements'!F99*Assumptions!G$21</f>
        <v>8611441.7220717911</v>
      </c>
      <c r="G99" s="28">
        <f>'Number of displacements'!G99*Assumptions!H$21</f>
        <v>3187061.6267861603</v>
      </c>
      <c r="I99" s="28">
        <f t="shared" si="1"/>
        <v>90347132.760761768</v>
      </c>
    </row>
    <row r="100" spans="1:9" x14ac:dyDescent="0.35">
      <c r="A100">
        <v>2120</v>
      </c>
      <c r="B100" s="28">
        <f>'Number of displacements'!B100*Assumptions!C$21</f>
        <v>10788874.295123225</v>
      </c>
      <c r="C100" s="28">
        <f>'Number of displacements'!C100*Assumptions!D$21</f>
        <v>30303475.00092829</v>
      </c>
      <c r="D100" s="28">
        <f>'Number of displacements'!D100*Assumptions!E$21</f>
        <v>22645840.023290884</v>
      </c>
      <c r="E100" s="28">
        <f>'Number of displacements'!E100*Assumptions!F$21</f>
        <v>14391914.36835208</v>
      </c>
      <c r="F100" s="28">
        <f>'Number of displacements'!F100*Assumptions!G$21</f>
        <v>8565557.9184943046</v>
      </c>
      <c r="G100" s="28">
        <f>'Number of displacements'!G100*Assumptions!H$21</f>
        <v>3170080.2066718042</v>
      </c>
      <c r="I100" s="28">
        <f t="shared" si="1"/>
        <v>89865741.812860593</v>
      </c>
    </row>
    <row r="101" spans="1:9" x14ac:dyDescent="0.35">
      <c r="A101">
        <v>2121</v>
      </c>
      <c r="B101" s="28">
        <f>'Number of displacements'!B101*Assumptions!C$21</f>
        <v>11026080.968951454</v>
      </c>
      <c r="C101" s="28">
        <f>'Number of displacements'!C101*Assumptions!D$21</f>
        <v>30969734.178093437</v>
      </c>
      <c r="D101" s="28">
        <f>'Number of displacements'!D101*Assumptions!E$21</f>
        <v>23143736.675066601</v>
      </c>
      <c r="E101" s="28">
        <f>'Number of displacements'!E101*Assumptions!F$21</f>
        <v>14708338.310642388</v>
      </c>
      <c r="F101" s="28">
        <f>'Number of displacements'!F101*Assumptions!G$21</f>
        <v>8753882.2466633227</v>
      </c>
      <c r="G101" s="28">
        <f>'Number of displacements'!G101*Assumptions!H$21</f>
        <v>3239778.3198413332</v>
      </c>
      <c r="I101" s="28">
        <f t="shared" si="1"/>
        <v>91841550.699258536</v>
      </c>
    </row>
    <row r="102" spans="1:9" x14ac:dyDescent="0.35">
      <c r="A102">
        <v>2122</v>
      </c>
      <c r="B102" s="28">
        <f>'Number of displacements'!B102*Assumptions!C$21</f>
        <v>11268502.923314935</v>
      </c>
      <c r="C102" s="28">
        <f>'Number of displacements'!C102*Assumptions!D$21</f>
        <v>31650641.882899173</v>
      </c>
      <c r="D102" s="28">
        <f>'Number of displacements'!D102*Assumptions!E$21</f>
        <v>23652580.197242998</v>
      </c>
      <c r="E102" s="28">
        <f>'Number of displacements'!E102*Assumptions!F$21</f>
        <v>15031719.222568002</v>
      </c>
      <c r="F102" s="28">
        <f>'Number of displacements'!F102*Assumptions!G$21</f>
        <v>8946347.1168633197</v>
      </c>
      <c r="G102" s="28">
        <f>'Number of displacements'!G102*Assumptions!H$21</f>
        <v>3311008.8317713621</v>
      </c>
      <c r="I102" s="28">
        <f t="shared" si="1"/>
        <v>93860800.174659789</v>
      </c>
    </row>
    <row r="103" spans="1:9" x14ac:dyDescent="0.35">
      <c r="A103">
        <v>2123</v>
      </c>
      <c r="B103" s="28">
        <f>'Number of displacements'!B103*Assumptions!C$21</f>
        <v>11516254.82257206</v>
      </c>
      <c r="C103" s="28">
        <f>'Number of displacements'!C103*Assumptions!D$21</f>
        <v>32346520.181246255</v>
      </c>
      <c r="D103" s="28">
        <f>'Number of displacements'!D103*Assumptions!E$21</f>
        <v>24172611.270232651</v>
      </c>
      <c r="E103" s="28">
        <f>'Number of displacements'!E103*Assumptions!F$21</f>
        <v>15362210.061664809</v>
      </c>
      <c r="F103" s="28">
        <f>'Number of displacements'!F103*Assumptions!G$21</f>
        <v>9143043.564004533</v>
      </c>
      <c r="G103" s="28">
        <f>'Number of displacements'!G103*Assumptions!H$21</f>
        <v>3383805.434133796</v>
      </c>
      <c r="I103" s="28">
        <f t="shared" si="1"/>
        <v>95924445.333854109</v>
      </c>
    </row>
    <row r="104" spans="1:9" x14ac:dyDescent="0.35">
      <c r="A104">
        <v>2124</v>
      </c>
      <c r="B104" s="28">
        <f>'Number of displacements'!B104*Assumptions!C$21</f>
        <v>11769453.852118209</v>
      </c>
      <c r="C104" s="28">
        <f>'Number of displacements'!C104*Assumptions!D$21</f>
        <v>33057698.220050465</v>
      </c>
      <c r="D104" s="28">
        <f>'Number of displacements'!D104*Assumptions!E$21</f>
        <v>24704075.866103087</v>
      </c>
      <c r="E104" s="28">
        <f>'Number of displacements'!E104*Assumptions!F$21</f>
        <v>15699967.148428265</v>
      </c>
      <c r="F104" s="28">
        <f>'Number of displacements'!F104*Assumptions!G$21</f>
        <v>9344064.6245116908</v>
      </c>
      <c r="G104" s="28">
        <f>'Number of displacements'!G104*Assumptions!H$21</f>
        <v>3458202.5593533907</v>
      </c>
      <c r="I104" s="28">
        <f t="shared" si="1"/>
        <v>98033462.270565107</v>
      </c>
    </row>
    <row r="105" spans="1:9" x14ac:dyDescent="0.35">
      <c r="A105">
        <v>2125</v>
      </c>
      <c r="B105" s="28">
        <f>'Number of displacements'!B105*Assumptions!C$21</f>
        <v>12028219.773813833</v>
      </c>
      <c r="C105" s="28">
        <f>'Number of displacements'!C105*Assumptions!D$21</f>
        <v>33784512.382927492</v>
      </c>
      <c r="D105" s="28">
        <f>'Number of displacements'!D105*Assumptions!E$21</f>
        <v>25247225.36492034</v>
      </c>
      <c r="E105" s="28">
        <f>'Number of displacements'!E105*Assumptions!F$21</f>
        <v>16045150.240252264</v>
      </c>
      <c r="F105" s="28">
        <f>'Number of displacements'!F105*Assumptions!G$21</f>
        <v>9549505.3803297747</v>
      </c>
      <c r="G105" s="28">
        <f>'Number of displacements'!G105*Assumptions!H$21</f>
        <v>3534235.396894122</v>
      </c>
      <c r="I105" s="28">
        <f t="shared" si="1"/>
        <v>100188848.53913783</v>
      </c>
    </row>
    <row r="106" spans="1:9" x14ac:dyDescent="0.35">
      <c r="A106">
        <v>2126</v>
      </c>
      <c r="B106" s="28">
        <f>'Number of displacements'!B106*Assumptions!C$21</f>
        <v>12292674.982631214</v>
      </c>
      <c r="C106" s="28">
        <f>'Number of displacements'!C106*Assumptions!D$21</f>
        <v>34527306.449300587</v>
      </c>
      <c r="D106" s="28">
        <f>'Number of displacements'!D106*Assumptions!E$21</f>
        <v>25802316.673650432</v>
      </c>
      <c r="E106" s="28">
        <f>'Number of displacements'!E106*Assumptions!F$21</f>
        <v>16397922.606993513</v>
      </c>
      <c r="F106" s="28">
        <f>'Number of displacements'!F106*Assumptions!G$21</f>
        <v>9759463.0038972963</v>
      </c>
      <c r="G106" s="28">
        <f>'Number of displacements'!G106*Assumptions!H$21</f>
        <v>3611939.9099036199</v>
      </c>
      <c r="I106" s="28">
        <f t="shared" si="1"/>
        <v>102391623.62637666</v>
      </c>
    </row>
    <row r="107" spans="1:9" x14ac:dyDescent="0.35">
      <c r="A107">
        <v>2127</v>
      </c>
      <c r="B107" s="28">
        <f>'Number of displacements'!B107*Assumptions!C$21</f>
        <v>12562944.564546676</v>
      </c>
      <c r="C107" s="28">
        <f>'Number of displacements'!C107*Assumptions!D$21</f>
        <v>35286431.757006571</v>
      </c>
      <c r="D107" s="28">
        <f>'Number of displacements'!D107*Assumptions!E$21</f>
        <v>26369612.347675096</v>
      </c>
      <c r="E107" s="28">
        <f>'Number of displacements'!E107*Assumptions!F$21</f>
        <v>16758451.108197371</v>
      </c>
      <c r="F107" s="28">
        <f>'Number of displacements'!F107*Assumptions!G$21</f>
        <v>9974036.8041083645</v>
      </c>
      <c r="G107" s="28">
        <f>'Number of displacements'!G107*Assumptions!H$21</f>
        <v>3691352.852223557</v>
      </c>
      <c r="I107" s="28">
        <f t="shared" si="1"/>
        <v>104642829.43375765</v>
      </c>
    </row>
    <row r="108" spans="1:9" x14ac:dyDescent="0.35">
      <c r="A108">
        <v>2128</v>
      </c>
      <c r="B108" s="28">
        <f>'Number of displacements'!B108*Assumptions!C$21</f>
        <v>12839156.355705604</v>
      </c>
      <c r="C108" s="28">
        <f>'Number of displacements'!C108*Assumptions!D$21</f>
        <v>36062247.368476786</v>
      </c>
      <c r="D108" s="28">
        <f>'Number of displacements'!D108*Assumptions!E$21</f>
        <v>26949380.714979094</v>
      </c>
      <c r="E108" s="28">
        <f>'Number of displacements'!E108*Assumptions!F$21</f>
        <v>17126906.272021584</v>
      </c>
      <c r="F108" s="28">
        <f>'Number of displacements'!F108*Assumptions!G$21</f>
        <v>10193328.2732853</v>
      </c>
      <c r="G108" s="28">
        <f>'Number of displacements'!G108*Assumptions!H$21</f>
        <v>3772511.785774027</v>
      </c>
      <c r="I108" s="28">
        <f t="shared" si="1"/>
        <v>106943530.77024239</v>
      </c>
    </row>
    <row r="109" spans="1:9" x14ac:dyDescent="0.35">
      <c r="A109">
        <v>2129</v>
      </c>
      <c r="B109" s="28">
        <f>'Number of displacements'!B109*Assumptions!C$21</f>
        <v>13121441.002888316</v>
      </c>
      <c r="C109" s="28">
        <f>'Number of displacements'!C109*Assumptions!D$21</f>
        <v>36855120.240571856</v>
      </c>
      <c r="D109" s="28">
        <f>'Number of displacements'!D109*Assumptions!E$21</f>
        <v>27541896.003068078</v>
      </c>
      <c r="E109" s="28">
        <f>'Number of displacements'!E109*Assumptions!F$21</f>
        <v>17503462.375895221</v>
      </c>
      <c r="F109" s="28">
        <f>'Number of displacements'!F109*Assumptions!G$21</f>
        <v>10417441.135183988</v>
      </c>
      <c r="G109" s="28">
        <f>'Number of displacements'!G109*Assumptions!H$21</f>
        <v>3855455.0983201507</v>
      </c>
      <c r="I109" s="28">
        <f t="shared" si="1"/>
        <v>109294815.85592762</v>
      </c>
    </row>
    <row r="110" spans="1:9" x14ac:dyDescent="0.35">
      <c r="A110">
        <v>2130</v>
      </c>
      <c r="B110" s="28">
        <f>'Number of displacements'!B110*Assumptions!C$21</f>
        <v>13046672.691459637</v>
      </c>
      <c r="C110" s="28">
        <f>'Number of displacements'!C110*Assumptions!D$21</f>
        <v>36645113.191248402</v>
      </c>
      <c r="D110" s="28">
        <f>'Number of displacements'!D110*Assumptions!E$21</f>
        <v>27384957.366736874</v>
      </c>
      <c r="E110" s="28">
        <f>'Number of displacements'!E110*Assumptions!F$21</f>
        <v>17403724.525020998</v>
      </c>
      <c r="F110" s="28">
        <f>'Number of displacements'!F110*Assumptions!G$21</f>
        <v>10358080.697339252</v>
      </c>
      <c r="G110" s="28">
        <f>'Number of displacements'!G110*Assumptions!H$21</f>
        <v>3833486.0274363183</v>
      </c>
      <c r="I110" s="28">
        <f t="shared" si="1"/>
        <v>108672034.49924149</v>
      </c>
    </row>
    <row r="111" spans="1:9" x14ac:dyDescent="0.35">
      <c r="A111">
        <v>2131</v>
      </c>
      <c r="B111" s="28">
        <f>'Number of displacements'!B111*Assumptions!C$21</f>
        <v>13333519.840570051</v>
      </c>
      <c r="C111" s="28">
        <f>'Number of displacements'!C111*Assumptions!D$21</f>
        <v>37450801.085497402</v>
      </c>
      <c r="D111" s="28">
        <f>'Number of displacements'!D111*Assumptions!E$21</f>
        <v>27987049.343360208</v>
      </c>
      <c r="E111" s="28">
        <f>'Number of displacements'!E111*Assumptions!F$21</f>
        <v>17786366.818728041</v>
      </c>
      <c r="F111" s="28">
        <f>'Number of displacements'!F111*Assumptions!G$21</f>
        <v>10585815.843958842</v>
      </c>
      <c r="G111" s="28">
        <f>'Number of displacements'!G111*Assumptions!H$21</f>
        <v>3917769.9336957685</v>
      </c>
      <c r="I111" s="28">
        <f t="shared" si="1"/>
        <v>111061322.8658103</v>
      </c>
    </row>
    <row r="112" spans="1:9" x14ac:dyDescent="0.35">
      <c r="A112">
        <v>2132</v>
      </c>
      <c r="B112" s="28">
        <f>'Number of displacements'!B112*Assumptions!C$21</f>
        <v>13626673.6771324</v>
      </c>
      <c r="C112" s="28">
        <f>'Number of displacements'!C112*Assumptions!D$21</f>
        <v>38274203.019256964</v>
      </c>
      <c r="D112" s="28">
        <f>'Number of displacements'!D112*Assumptions!E$21</f>
        <v>28602379.052781869</v>
      </c>
      <c r="E112" s="28">
        <f>'Number of displacements'!E112*Assumptions!F$21</f>
        <v>18177421.973987963</v>
      </c>
      <c r="F112" s="28">
        <f>'Number of displacements'!F112*Assumptions!G$21</f>
        <v>10818558.027936149</v>
      </c>
      <c r="G112" s="28">
        <f>'Number of displacements'!G112*Assumptions!H$21</f>
        <v>4003906.9253202123</v>
      </c>
      <c r="I112" s="28">
        <f t="shared" si="1"/>
        <v>113503142.67641555</v>
      </c>
    </row>
    <row r="113" spans="1:9" x14ac:dyDescent="0.35">
      <c r="A113">
        <v>2133</v>
      </c>
      <c r="B113" s="28">
        <f>'Number of displacements'!B113*Assumptions!C$21</f>
        <v>13926272.861428794</v>
      </c>
      <c r="C113" s="28">
        <f>'Number of displacements'!C113*Assumptions!D$21</f>
        <v>39115708.457477525</v>
      </c>
      <c r="D113" s="28">
        <f>'Number of displacements'!D113*Assumptions!E$21</f>
        <v>29231237.542842444</v>
      </c>
      <c r="E113" s="28">
        <f>'Number of displacements'!E113*Assumptions!F$21</f>
        <v>18577074.957911495</v>
      </c>
      <c r="F113" s="28">
        <f>'Number of displacements'!F113*Assumptions!G$21</f>
        <v>11056417.335147131</v>
      </c>
      <c r="G113" s="28">
        <f>'Number of displacements'!G113*Assumptions!H$21</f>
        <v>4091937.7446710602</v>
      </c>
      <c r="I113" s="28">
        <f t="shared" si="1"/>
        <v>115998648.89947845</v>
      </c>
    </row>
    <row r="114" spans="1:9" x14ac:dyDescent="0.35">
      <c r="A114">
        <v>2134</v>
      </c>
      <c r="B114" s="28">
        <f>'Number of displacements'!B114*Assumptions!C$21</f>
        <v>14232459.102358213</v>
      </c>
      <c r="C114" s="28">
        <f>'Number of displacements'!C114*Assumptions!D$21</f>
        <v>39975715.42797555</v>
      </c>
      <c r="D114" s="28">
        <f>'Number of displacements'!D114*Assumptions!E$21</f>
        <v>29873922.260427359</v>
      </c>
      <c r="E114" s="28">
        <f>'Number of displacements'!E114*Assumptions!F$21</f>
        <v>18985514.804338817</v>
      </c>
      <c r="F114" s="28">
        <f>'Number of displacements'!F114*Assumptions!G$21</f>
        <v>11299506.271841157</v>
      </c>
      <c r="G114" s="28">
        <f>'Number of displacements'!G114*Assumptions!H$21</f>
        <v>4181904.0298806634</v>
      </c>
      <c r="I114" s="28">
        <f t="shared" si="1"/>
        <v>118549021.89682175</v>
      </c>
    </row>
    <row r="115" spans="1:9" x14ac:dyDescent="0.35">
      <c r="A115">
        <v>2135</v>
      </c>
      <c r="B115" s="28">
        <f>'Number of displacements'!B115*Assumptions!C$21</f>
        <v>14545377.224464122</v>
      </c>
      <c r="C115" s="28">
        <f>'Number of displacements'!C115*Assumptions!D$21</f>
        <v>40854630.709698707</v>
      </c>
      <c r="D115" s="28">
        <f>'Number of displacements'!D115*Assumptions!E$21</f>
        <v>30530737.192157742</v>
      </c>
      <c r="E115" s="28">
        <f>'Number of displacements'!E115*Assumptions!F$21</f>
        <v>19402934.70325166</v>
      </c>
      <c r="F115" s="28">
        <f>'Number of displacements'!F115*Assumptions!G$21</f>
        <v>11547939.817855887</v>
      </c>
      <c r="G115" s="28">
        <f>'Number of displacements'!G115*Assumptions!H$21</f>
        <v>4273848.3345469283</v>
      </c>
      <c r="I115" s="28">
        <f t="shared" si="1"/>
        <v>121155467.98197505</v>
      </c>
    </row>
    <row r="116" spans="1:9" x14ac:dyDescent="0.35">
      <c r="A116">
        <v>2136</v>
      </c>
      <c r="B116" s="28">
        <f>'Number of displacements'!B116*Assumptions!C$21</f>
        <v>14865175.236435728</v>
      </c>
      <c r="C116" s="28">
        <f>'Number of displacements'!C116*Assumptions!D$21</f>
        <v>41752870.025130227</v>
      </c>
      <c r="D116" s="28">
        <f>'Number of displacements'!D116*Assumptions!E$21</f>
        <v>31201993.008174527</v>
      </c>
      <c r="E116" s="28">
        <f>'Number of displacements'!E116*Assumptions!F$21</f>
        <v>19829532.092151176</v>
      </c>
      <c r="F116" s="28">
        <f>'Number of displacements'!F116*Assumptions!G$21</f>
        <v>11801835.481002163</v>
      </c>
      <c r="G116" s="28">
        <f>'Number of displacements'!G116*Assumptions!H$21</f>
        <v>4367814.1478609676</v>
      </c>
      <c r="I116" s="28">
        <f t="shared" si="1"/>
        <v>123819219.9907548</v>
      </c>
    </row>
    <row r="117" spans="1:9" x14ac:dyDescent="0.35">
      <c r="A117">
        <v>2137</v>
      </c>
      <c r="B117" s="28">
        <f>'Number of displacements'!B117*Assumptions!C$21</f>
        <v>15192004.401115354</v>
      </c>
      <c r="C117" s="28">
        <f>'Number of displacements'!C117*Assumptions!D$21</f>
        <v>42670858.236923568</v>
      </c>
      <c r="D117" s="28">
        <f>'Number of displacements'!D117*Assumptions!E$21</f>
        <v>31888007.209083896</v>
      </c>
      <c r="E117" s="28">
        <f>'Number of displacements'!E117*Assumptions!F$21</f>
        <v>20265508.749444827</v>
      </c>
      <c r="F117" s="28">
        <f>'Number of displacements'!F117*Assumptions!G$21</f>
        <v>12061313.352644611</v>
      </c>
      <c r="G117" s="28">
        <f>'Number of displacements'!G117*Assumptions!H$21</f>
        <v>4463845.9151772577</v>
      </c>
      <c r="I117" s="28">
        <f t="shared" si="1"/>
        <v>126541537.86438951</v>
      </c>
    </row>
    <row r="118" spans="1:9" x14ac:dyDescent="0.35">
      <c r="A118">
        <v>2138</v>
      </c>
      <c r="B118" s="28">
        <f>'Number of displacements'!B118*Assumptions!C$21</f>
        <v>15526019.307045002</v>
      </c>
      <c r="C118" s="28">
        <f>'Number of displacements'!C118*Assumptions!D$21</f>
        <v>43609029.548860326</v>
      </c>
      <c r="D118" s="28">
        <f>'Number of displacements'!D118*Assumptions!E$21</f>
        <v>32589104.276133467</v>
      </c>
      <c r="E118" s="28">
        <f>'Number of displacements'!E118*Assumptions!F$21</f>
        <v>20711070.889886629</v>
      </c>
      <c r="F118" s="28">
        <f>'Number of displacements'!F118*Assumptions!G$21</f>
        <v>12326496.164504236</v>
      </c>
      <c r="G118" s="28">
        <f>'Number of displacements'!G118*Assumptions!H$21</f>
        <v>4561989.0590360695</v>
      </c>
      <c r="I118" s="28">
        <f t="shared" si="1"/>
        <v>129323709.24546573</v>
      </c>
    </row>
    <row r="119" spans="1:9" x14ac:dyDescent="0.35">
      <c r="A119">
        <v>2139</v>
      </c>
      <c r="B119" s="28">
        <f>'Number of displacements'!B119*Assumptions!C$21</f>
        <v>15867377.941585926</v>
      </c>
      <c r="C119" s="28">
        <f>'Number of displacements'!C119*Assumptions!D$21</f>
        <v>44567827.711226329</v>
      </c>
      <c r="D119" s="28">
        <f>'Number of displacements'!D119*Assumptions!E$21</f>
        <v>33305615.824690219</v>
      </c>
      <c r="E119" s="28">
        <f>'Number of displacements'!E119*Assumptions!F$21</f>
        <v>21166429.262115628</v>
      </c>
      <c r="F119" s="28">
        <f>'Number of displacements'!F119*Assumptions!G$21</f>
        <v>12597509.346709918</v>
      </c>
      <c r="G119" s="28">
        <f>'Number of displacements'!G119*Assumptions!H$21</f>
        <v>4662290.0006481018</v>
      </c>
      <c r="I119" s="28">
        <f t="shared" si="1"/>
        <v>132167050.08697613</v>
      </c>
    </row>
    <row r="120" spans="1:9" x14ac:dyDescent="0.35">
      <c r="A120">
        <v>2140</v>
      </c>
      <c r="B120" s="28">
        <f>'Number of displacements'!B120*Assumptions!C$21</f>
        <v>15770931.61501392</v>
      </c>
      <c r="C120" s="28">
        <f>'Number of displacements'!C120*Assumptions!D$21</f>
        <v>44296932.086135268</v>
      </c>
      <c r="D120" s="28">
        <f>'Number of displacements'!D120*Assumptions!E$21</f>
        <v>33103175.048883695</v>
      </c>
      <c r="E120" s="28">
        <f>'Number of displacements'!E120*Assumptions!F$21</f>
        <v>21037773.831048656</v>
      </c>
      <c r="F120" s="28">
        <f>'Number of displacements'!F120*Assumptions!G$21</f>
        <v>12520938.188896727</v>
      </c>
      <c r="G120" s="28">
        <f>'Number of displacements'!G120*Assumptions!H$21</f>
        <v>4633951.3081665011</v>
      </c>
      <c r="I120" s="28">
        <f t="shared" si="1"/>
        <v>131363702.07814477</v>
      </c>
    </row>
    <row r="121" spans="1:9" x14ac:dyDescent="0.35">
      <c r="A121">
        <v>2141</v>
      </c>
      <c r="B121" s="28">
        <f>'Number of displacements'!B121*Assumptions!C$21</f>
        <v>16117674.947936134</v>
      </c>
      <c r="C121" s="28">
        <f>'Number of displacements'!C121*Assumptions!D$21</f>
        <v>45270854.632039495</v>
      </c>
      <c r="D121" s="28">
        <f>'Number of displacements'!D121*Assumptions!E$21</f>
        <v>33830989.075788118</v>
      </c>
      <c r="E121" s="28">
        <f>'Number of displacements'!E121*Assumptions!F$21</f>
        <v>21500315.169348355</v>
      </c>
      <c r="F121" s="28">
        <f>'Number of displacements'!F121*Assumptions!G$21</f>
        <v>12796226.418210842</v>
      </c>
      <c r="G121" s="28">
        <f>'Number of displacements'!G121*Assumptions!H$21</f>
        <v>4735834.4283534698</v>
      </c>
      <c r="I121" s="28">
        <f t="shared" si="1"/>
        <v>134251894.6716764</v>
      </c>
    </row>
    <row r="122" spans="1:9" x14ac:dyDescent="0.35">
      <c r="A122">
        <v>2142</v>
      </c>
      <c r="B122" s="28">
        <f>'Number of displacements'!B122*Assumptions!C$21</f>
        <v>16472041.859595554</v>
      </c>
      <c r="C122" s="28">
        <f>'Number of displacements'!C122*Assumptions!D$21</f>
        <v>46266190.063232847</v>
      </c>
      <c r="D122" s="28">
        <f>'Number of displacements'!D122*Assumptions!E$21</f>
        <v>34574804.989429288</v>
      </c>
      <c r="E122" s="28">
        <f>'Number of displacements'!E122*Assumptions!F$21</f>
        <v>21973026.047987938</v>
      </c>
      <c r="F122" s="28">
        <f>'Number of displacements'!F122*Assumptions!G$21</f>
        <v>13077567.197905414</v>
      </c>
      <c r="G122" s="28">
        <f>'Number of displacements'!G122*Assumptions!H$21</f>
        <v>4839957.5742741451</v>
      </c>
      <c r="I122" s="28">
        <f t="shared" si="1"/>
        <v>137203587.73242518</v>
      </c>
    </row>
    <row r="123" spans="1:9" x14ac:dyDescent="0.35">
      <c r="A123">
        <v>2143</v>
      </c>
      <c r="B123" s="28">
        <f>'Number of displacements'!B123*Assumptions!C$21</f>
        <v>16834199.963749211</v>
      </c>
      <c r="C123" s="28">
        <f>'Number of displacements'!C123*Assumptions!D$21</f>
        <v>47283409.168340482</v>
      </c>
      <c r="D123" s="28">
        <f>'Number of displacements'!D123*Assumptions!E$21</f>
        <v>35334974.610972583</v>
      </c>
      <c r="E123" s="28">
        <f>'Number of displacements'!E123*Assumptions!F$21</f>
        <v>22456130.056822319</v>
      </c>
      <c r="F123" s="28">
        <f>'Number of displacements'!F123*Assumptions!G$21</f>
        <v>13365093.600746391</v>
      </c>
      <c r="G123" s="28">
        <f>'Number of displacements'!G123*Assumptions!H$21</f>
        <v>4946369.9956499562</v>
      </c>
      <c r="I123" s="28">
        <f t="shared" si="1"/>
        <v>140220177.39628094</v>
      </c>
    </row>
    <row r="124" spans="1:9" x14ac:dyDescent="0.35">
      <c r="A124">
        <v>2144</v>
      </c>
      <c r="B124" s="28">
        <f>'Number of displacements'!B124*Assumptions!C$21</f>
        <v>17204320.559348807</v>
      </c>
      <c r="C124" s="28">
        <f>'Number of displacements'!C124*Assumptions!D$21</f>
        <v>48322993.086854659</v>
      </c>
      <c r="D124" s="28">
        <f>'Number of displacements'!D124*Assumptions!E$21</f>
        <v>36111857.496804558</v>
      </c>
      <c r="E124" s="28">
        <f>'Number of displacements'!E124*Assumptions!F$21</f>
        <v>22949855.70160443</v>
      </c>
      <c r="F124" s="28">
        <f>'Number of displacements'!F124*Assumptions!G$21</f>
        <v>13658941.625268189</v>
      </c>
      <c r="G124" s="28">
        <f>'Number of displacements'!G124*Assumptions!H$21</f>
        <v>5055122.0250180429</v>
      </c>
      <c r="I124" s="28">
        <f t="shared" si="1"/>
        <v>143303090.49489868</v>
      </c>
    </row>
    <row r="125" spans="1:9" x14ac:dyDescent="0.35">
      <c r="A125">
        <v>2145</v>
      </c>
      <c r="B125" s="28">
        <f>'Number of displacements'!B125*Assumptions!C$21</f>
        <v>17582578.711564224</v>
      </c>
      <c r="C125" s="28">
        <f>'Number of displacements'!C125*Assumptions!D$21</f>
        <v>49385433.536711276</v>
      </c>
      <c r="D125" s="28">
        <f>'Number of displacements'!D125*Assumptions!E$21</f>
        <v>36905821.108601183</v>
      </c>
      <c r="E125" s="28">
        <f>'Number of displacements'!E125*Assumptions!F$21</f>
        <v>23454436.512067303</v>
      </c>
      <c r="F125" s="28">
        <f>'Number of displacements'!F125*Assumptions!G$21</f>
        <v>13959250.260100309</v>
      </c>
      <c r="G125" s="28">
        <f>'Number of displacements'!G125*Assumptions!H$21</f>
        <v>5166265.1015383033</v>
      </c>
      <c r="I125" s="28">
        <f t="shared" si="1"/>
        <v>146453785.23058259</v>
      </c>
    </row>
    <row r="126" spans="1:9" x14ac:dyDescent="0.35">
      <c r="A126">
        <v>2146</v>
      </c>
      <c r="B126" s="28">
        <f>'Number of displacements'!B126*Assumptions!C$21</f>
        <v>17969153.334588464</v>
      </c>
      <c r="C126" s="28">
        <f>'Number of displacements'!C126*Assumptions!D$21</f>
        <v>50471233.046869941</v>
      </c>
      <c r="D126" s="28">
        <f>'Number of displacements'!D126*Assumptions!E$21</f>
        <v>37717240.9871355</v>
      </c>
      <c r="E126" s="28">
        <f>'Number of displacements'!E126*Assumptions!F$21</f>
        <v>23970111.152382433</v>
      </c>
      <c r="F126" s="28">
        <f>'Number of displacements'!F126*Assumptions!G$21</f>
        <v>14266161.549708247</v>
      </c>
      <c r="G126" s="28">
        <f>'Number of displacements'!G126*Assumptions!H$21</f>
        <v>5279851.7953238348</v>
      </c>
      <c r="I126" s="28">
        <f t="shared" si="1"/>
        <v>149673751.86600843</v>
      </c>
    </row>
    <row r="127" spans="1:9" x14ac:dyDescent="0.35">
      <c r="A127">
        <v>2147</v>
      </c>
      <c r="B127" s="28">
        <f>'Number of displacements'!B127*Assumptions!C$21</f>
        <v>18364227.276263155</v>
      </c>
      <c r="C127" s="28">
        <f>'Number of displacements'!C127*Assumptions!D$21</f>
        <v>51580905.195007674</v>
      </c>
      <c r="D127" s="28">
        <f>'Number of displacements'!D127*Assumptions!E$21</f>
        <v>38546500.929906376</v>
      </c>
      <c r="E127" s="28">
        <f>'Number of displacements'!E127*Assumptions!F$21</f>
        <v>24497123.534046717</v>
      </c>
      <c r="F127" s="28">
        <f>'Number of displacements'!F127*Assumptions!G$21</f>
        <v>14579820.661579825</v>
      </c>
      <c r="G127" s="28">
        <f>'Number of displacements'!G127*Assumptions!H$21</f>
        <v>5395935.8323063469</v>
      </c>
      <c r="I127" s="28">
        <f t="shared" si="1"/>
        <v>152964513.42911008</v>
      </c>
    </row>
    <row r="128" spans="1:9" x14ac:dyDescent="0.35">
      <c r="A128">
        <v>2148</v>
      </c>
      <c r="B128" s="28">
        <f>'Number of displacements'!B128*Assumptions!C$21</f>
        <v>18767987.404564679</v>
      </c>
      <c r="C128" s="28">
        <f>'Number of displacements'!C128*Assumptions!D$21</f>
        <v>52714974.850438505</v>
      </c>
      <c r="D128" s="28">
        <f>'Number of displacements'!D128*Assumptions!E$21</f>
        <v>39393993.172672868</v>
      </c>
      <c r="E128" s="28">
        <f>'Number of displacements'!E128*Assumptions!F$21</f>
        <v>25035722.931251403</v>
      </c>
      <c r="F128" s="28">
        <f>'Number of displacements'!F128*Assumptions!G$21</f>
        <v>14900375.954888664</v>
      </c>
      <c r="G128" s="28">
        <f>'Number of displacements'!G128*Assumptions!H$21</f>
        <v>5514572.1196482535</v>
      </c>
      <c r="I128" s="28">
        <f t="shared" si="1"/>
        <v>156327626.43346438</v>
      </c>
    </row>
    <row r="129" spans="1:9" x14ac:dyDescent="0.35">
      <c r="A129">
        <v>2149</v>
      </c>
      <c r="B129" s="28">
        <f>'Number of displacements'!B129*Assumptions!C$21</f>
        <v>19180624.695991755</v>
      </c>
      <c r="C129" s="28">
        <f>'Number of displacements'!C129*Assumptions!D$21</f>
        <v>53873978.422374025</v>
      </c>
      <c r="D129" s="28">
        <f>'Number of displacements'!D129*Assumptions!E$21</f>
        <v>40260118.574979708</v>
      </c>
      <c r="E129" s="28">
        <f>'Number of displacements'!E129*Assumptions!F$21</f>
        <v>25586164.098787442</v>
      </c>
      <c r="F129" s="28">
        <f>'Number of displacements'!F129*Assumptions!G$21</f>
        <v>15227979.050667331</v>
      </c>
      <c r="G129" s="28">
        <f>'Number of displacements'!G129*Assumptions!H$21</f>
        <v>5635816.7717134766</v>
      </c>
      <c r="I129" s="28">
        <f t="shared" si="1"/>
        <v>159764681.61451373</v>
      </c>
    </row>
    <row r="130" spans="1:9" x14ac:dyDescent="0.35">
      <c r="A130">
        <v>2150</v>
      </c>
      <c r="B130" s="28">
        <f>'Number of displacements'!B130*Assumptions!C$21</f>
        <v>19056546.026581556</v>
      </c>
      <c r="C130" s="28">
        <f>'Number of displacements'!C130*Assumptions!D$21</f>
        <v>53525469.879798822</v>
      </c>
      <c r="D130" s="28">
        <f>'Number of displacements'!D130*Assumptions!E$21</f>
        <v>39999677.529797055</v>
      </c>
      <c r="E130" s="28">
        <f>'Number of displacements'!E130*Assumptions!F$21</f>
        <v>25420648.259391867</v>
      </c>
      <c r="F130" s="28">
        <f>'Number of displacements'!F130*Assumptions!G$21</f>
        <v>15129469.882777294</v>
      </c>
      <c r="G130" s="28">
        <f>'Number of displacements'!G130*Assumptions!H$21</f>
        <v>5599358.905655547</v>
      </c>
      <c r="I130" s="28">
        <f t="shared" si="1"/>
        <v>158731170.48400214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Expected'!B4*Frequency!B3</f>
        <v>67570807.497868255</v>
      </c>
      <c r="C3" s="28">
        <f>'Total Property Damage Expected'!C4*Frequency!C3</f>
        <v>173379358.77359995</v>
      </c>
      <c r="D3" s="28">
        <f>'Total Property Damage Expected'!D4*Frequency!D3</f>
        <v>118825098.30148382</v>
      </c>
      <c r="E3" s="28">
        <f>'Total Property Damage Expected'!E4*Frequency!E3</f>
        <v>60106590.390545607</v>
      </c>
      <c r="F3" s="28">
        <f>'Total Property Damage Expected'!F4*Frequency!F3</f>
        <v>40018679.789435148</v>
      </c>
      <c r="G3" s="28">
        <f>'Total Property Damage Expected'!G4*Frequency!G3</f>
        <v>14993909.803306038</v>
      </c>
    </row>
    <row r="4" spans="1:7" x14ac:dyDescent="0.35">
      <c r="A4">
        <v>2024</v>
      </c>
      <c r="B4" s="28">
        <f>'Total Property Damage Expected'!B5*Frequency!B4</f>
        <v>68648621.234677747</v>
      </c>
      <c r="C4" s="28">
        <f>'Total Property Damage Expected'!C5*Frequency!C4</f>
        <v>176144911.85021967</v>
      </c>
      <c r="D4" s="28">
        <f>'Total Property Damage Expected'!D5*Frequency!D4</f>
        <v>120720463.00067167</v>
      </c>
      <c r="E4" s="28">
        <f>'Total Property Damage Expected'!E5*Frequency!E4</f>
        <v>61065343.307591252</v>
      </c>
      <c r="F4" s="28">
        <f>'Total Property Damage Expected'!F5*Frequency!F4</f>
        <v>40657012.886274263</v>
      </c>
      <c r="G4" s="28">
        <f>'Total Property Damage Expected'!G5*Frequency!G4</f>
        <v>15233075.835989539</v>
      </c>
    </row>
    <row r="5" spans="1:7" x14ac:dyDescent="0.35">
      <c r="A5">
        <v>2025</v>
      </c>
      <c r="B5" s="28">
        <f>'Total Property Damage Expected'!B6*Frequency!B5</f>
        <v>69743627.04738912</v>
      </c>
      <c r="C5" s="28">
        <f>'Total Property Damage Expected'!C6*Frequency!C5</f>
        <v>178954577.9277969</v>
      </c>
      <c r="D5" s="28">
        <f>'Total Property Damage Expected'!D6*Frequency!D5</f>
        <v>122646060.43178464</v>
      </c>
      <c r="E5" s="28">
        <f>'Total Property Damage Expected'!E6*Frequency!E5</f>
        <v>62039389.175875202</v>
      </c>
      <c r="F5" s="28">
        <f>'Total Property Damage Expected'!F6*Frequency!F5</f>
        <v>41305527.956748277</v>
      </c>
      <c r="G5" s="28">
        <f>'Total Property Damage Expected'!G6*Frequency!G5</f>
        <v>15476056.776988477</v>
      </c>
    </row>
    <row r="6" spans="1:7" x14ac:dyDescent="0.35">
      <c r="A6">
        <v>2026</v>
      </c>
      <c r="B6" s="28">
        <f>'Total Property Damage Expected'!B7*Frequency!B6</f>
        <v>70856099.164715305</v>
      </c>
      <c r="C6" s="28">
        <f>'Total Property Damage Expected'!C7*Frequency!C6</f>
        <v>181809060.64744779</v>
      </c>
      <c r="D6" s="28">
        <f>'Total Property Damage Expected'!D7*Frequency!D6</f>
        <v>124602372.83345477</v>
      </c>
      <c r="E6" s="28">
        <f>'Total Property Damage Expected'!E7*Frequency!E6</f>
        <v>63028971.931403726</v>
      </c>
      <c r="F6" s="28">
        <f>'Total Property Damage Expected'!F7*Frequency!F6</f>
        <v>41964387.412280999</v>
      </c>
      <c r="G6" s="28">
        <f>'Total Property Damage Expected'!G7*Frequency!G6</f>
        <v>15722913.477441672</v>
      </c>
    </row>
    <row r="7" spans="1:7" x14ac:dyDescent="0.35">
      <c r="A7">
        <v>2027</v>
      </c>
      <c r="B7" s="28">
        <f>'Total Property Damage Expected'!B8*Frequency!B7</f>
        <v>71986316.189558089</v>
      </c>
      <c r="C7" s="28">
        <f>'Total Property Damage Expected'!C8*Frequency!C7</f>
        <v>184709074.8739824</v>
      </c>
      <c r="D7" s="28">
        <f>'Total Property Damage Expected'!D8*Frequency!D7</f>
        <v>126589890.13644381</v>
      </c>
      <c r="E7" s="28">
        <f>'Total Property Damage Expected'!E8*Frequency!E7</f>
        <v>64034339.401176661</v>
      </c>
      <c r="F7" s="28">
        <f>'Total Property Damage Expected'!F8*Frequency!F7</f>
        <v>42633756.254901066</v>
      </c>
      <c r="G7" s="28">
        <f>'Total Property Damage Expected'!G8*Frequency!G7</f>
        <v>15973707.759117056</v>
      </c>
    </row>
    <row r="8" spans="1:7" x14ac:dyDescent="0.35">
      <c r="A8">
        <v>2028</v>
      </c>
      <c r="B8" s="28">
        <f>'Total Property Damage Expected'!B9*Frequency!B8</f>
        <v>73134561.168780267</v>
      </c>
      <c r="C8" s="28">
        <f>'Total Property Damage Expected'!C9*Frequency!C8</f>
        <v>187655346.87493235</v>
      </c>
      <c r="D8" s="28">
        <f>'Total Property Damage Expected'!D9*Frequency!D8</f>
        <v>128609110.08633958</v>
      </c>
      <c r="E8" s="28">
        <f>'Total Property Damage Expected'!E9*Frequency!E8</f>
        <v>65055743.365252227</v>
      </c>
      <c r="F8" s="28">
        <f>'Total Property Damage Expected'!F9*Frequency!F8</f>
        <v>43313802.118564442</v>
      </c>
      <c r="G8" s="28">
        <f>'Total Property Damage Expected'!G9*Frequency!G8</f>
        <v>16228502.429894073</v>
      </c>
    </row>
    <row r="9" spans="1:7" x14ac:dyDescent="0.35">
      <c r="A9">
        <v>2029</v>
      </c>
      <c r="B9" s="28">
        <f>'Total Property Damage Expected'!B10*Frequency!B9</f>
        <v>74301121.664090797</v>
      </c>
      <c r="C9" s="28">
        <f>'Total Property Damage Expected'!C10*Frequency!C9</f>
        <v>190648614.50243455</v>
      </c>
      <c r="D9" s="28">
        <f>'Total Property Damage Expected'!D10*Frequency!D9</f>
        <v>130660538.36820927</v>
      </c>
      <c r="E9" s="28">
        <f>'Total Property Damage Expected'!E10*Frequency!E9</f>
        <v>66093439.619801693</v>
      </c>
      <c r="F9" s="28">
        <f>'Total Property Damage Expected'!F10*Frequency!F9</f>
        <v>44004695.311135948</v>
      </c>
      <c r="G9" s="28">
        <f>'Total Property Damage Expected'!G10*Frequency!G9</f>
        <v>16487361.299493015</v>
      </c>
    </row>
    <row r="10" spans="1:7" x14ac:dyDescent="0.35">
      <c r="A10">
        <v>2030</v>
      </c>
      <c r="B10" s="28">
        <f>'Total Property Damage Expected'!B11*Frequency!B10</f>
        <v>84806201.515679568</v>
      </c>
      <c r="C10" s="28">
        <f>'Total Property Damage Expected'!C11*Frequency!C10</f>
        <v>217603509.31542584</v>
      </c>
      <c r="D10" s="28">
        <f>'Total Property Damage Expected'!D11*Frequency!D10</f>
        <v>149134006.30877447</v>
      </c>
      <c r="E10" s="28">
        <f>'Total Property Damage Expected'!E11*Frequency!E10</f>
        <v>75438074.604063794</v>
      </c>
      <c r="F10" s="28">
        <f>'Total Property Damage Expected'!F11*Frequency!F10</f>
        <v>50226308.494557507</v>
      </c>
      <c r="G10" s="28">
        <f>'Total Property Damage Expected'!G11*Frequency!G10</f>
        <v>18818430.375087809</v>
      </c>
    </row>
    <row r="11" spans="1:7" x14ac:dyDescent="0.35">
      <c r="A11">
        <v>2031</v>
      </c>
      <c r="B11" s="28">
        <f>'Total Property Damage Expected'!B12*Frequency!B11</f>
        <v>86158934.927413851</v>
      </c>
      <c r="C11" s="28">
        <f>'Total Property Damage Expected'!C12*Frequency!C11</f>
        <v>221074476.44165885</v>
      </c>
      <c r="D11" s="28">
        <f>'Total Property Damage Expected'!D12*Frequency!D11</f>
        <v>151512824.71537852</v>
      </c>
      <c r="E11" s="28">
        <f>'Total Property Damage Expected'!E12*Frequency!E11</f>
        <v>76641378.162176281</v>
      </c>
      <c r="F11" s="28">
        <f>'Total Property Damage Expected'!F12*Frequency!F11</f>
        <v>51027462.236080758</v>
      </c>
      <c r="G11" s="28">
        <f>'Total Property Damage Expected'!G12*Frequency!G11</f>
        <v>19118600.870521095</v>
      </c>
    </row>
    <row r="12" spans="1:7" x14ac:dyDescent="0.35">
      <c r="A12">
        <v>2032</v>
      </c>
      <c r="B12" s="28">
        <f>'Total Property Damage Expected'!B13*Frequency!B12</f>
        <v>87533245.625366837</v>
      </c>
      <c r="C12" s="28">
        <f>'Total Property Damage Expected'!C13*Frequency!C12</f>
        <v>224600808.5426079</v>
      </c>
      <c r="D12" s="28">
        <f>'Total Property Damage Expected'!D13*Frequency!D12</f>
        <v>153929587.36522838</v>
      </c>
      <c r="E12" s="28">
        <f>'Total Property Damage Expected'!E13*Frequency!E12</f>
        <v>77863875.469076306</v>
      </c>
      <c r="F12" s="28">
        <f>'Total Property Damage Expected'!F13*Frequency!F12</f>
        <v>51841395.08355058</v>
      </c>
      <c r="G12" s="28">
        <f>'Total Property Damage Expected'!G13*Frequency!G12</f>
        <v>19423559.349039733</v>
      </c>
    </row>
    <row r="13" spans="1:7" x14ac:dyDescent="0.35">
      <c r="A13">
        <v>2033</v>
      </c>
      <c r="B13" s="28">
        <f>'Total Property Damage Expected'!B14*Frequency!B13</f>
        <v>88929477.786208108</v>
      </c>
      <c r="C13" s="28">
        <f>'Total Property Damage Expected'!C14*Frequency!C13</f>
        <v>228183388.73825493</v>
      </c>
      <c r="D13" s="28">
        <f>'Total Property Damage Expected'!D14*Frequency!D13</f>
        <v>156384899.50233573</v>
      </c>
      <c r="E13" s="28">
        <f>'Total Property Damage Expected'!E14*Frequency!E13</f>
        <v>79105872.681917682</v>
      </c>
      <c r="F13" s="28">
        <f>'Total Property Damage Expected'!F14*Frequency!F13</f>
        <v>52668310.87493255</v>
      </c>
      <c r="G13" s="28">
        <f>'Total Property Damage Expected'!G14*Frequency!G13</f>
        <v>19733382.1831799</v>
      </c>
    </row>
    <row r="14" spans="1:7" x14ac:dyDescent="0.35">
      <c r="A14">
        <v>2034</v>
      </c>
      <c r="B14" s="28">
        <f>'Total Property Damage Expected'!B15*Frequency!B14</f>
        <v>90347981.076527566</v>
      </c>
      <c r="C14" s="28">
        <f>'Total Property Damage Expected'!C15*Frequency!C14</f>
        <v>231823114.23512116</v>
      </c>
      <c r="D14" s="28">
        <f>'Total Property Damage Expected'!D15*Frequency!D14</f>
        <v>158879376.02488586</v>
      </c>
      <c r="E14" s="28">
        <f>'Total Property Damage Expected'!E15*Frequency!E14</f>
        <v>80367680.841329753</v>
      </c>
      <c r="F14" s="28">
        <f>'Total Property Damage Expected'!F15*Frequency!F14</f>
        <v>53508416.699586868</v>
      </c>
      <c r="G14" s="28">
        <f>'Total Property Damage Expected'!G15*Frequency!G14</f>
        <v>20048146.963686835</v>
      </c>
    </row>
    <row r="15" spans="1:7" x14ac:dyDescent="0.35">
      <c r="A15">
        <v>2035</v>
      </c>
      <c r="B15" s="28">
        <f>'Total Property Damage Expected'!B16*Frequency!B15</f>
        <v>91789110.740404338</v>
      </c>
      <c r="C15" s="28">
        <f>'Total Property Damage Expected'!C16*Frequency!C15</f>
        <v>235520896.55095994</v>
      </c>
      <c r="D15" s="28">
        <f>'Total Property Damage Expected'!D16*Frequency!D15</f>
        <v>161413641.63923037</v>
      </c>
      <c r="E15" s="28">
        <f>'Total Property Damage Expected'!E16*Frequency!E15</f>
        <v>81649615.949313164</v>
      </c>
      <c r="F15" s="28">
        <f>'Total Property Damage Expected'!F16*Frequency!F15</f>
        <v>54361922.950130932</v>
      </c>
      <c r="G15" s="28">
        <f>'Total Property Damage Expected'!G16*Frequency!G15</f>
        <v>20367932.518946309</v>
      </c>
    </row>
    <row r="16" spans="1:7" x14ac:dyDescent="0.35">
      <c r="A16">
        <v>2036</v>
      </c>
      <c r="B16" s="28">
        <f>'Total Property Damage Expected'!B17*Frequency!B16</f>
        <v>93253227.688372672</v>
      </c>
      <c r="C16" s="28">
        <f>'Total Property Damage Expected'!C17*Frequency!C16</f>
        <v>239277661.74303377</v>
      </c>
      <c r="D16" s="28">
        <f>'Total Property Damage Expected'!D17*Frequency!D16</f>
        <v>163988331.01633596</v>
      </c>
      <c r="E16" s="28">
        <f>'Total Property Damage Expected'!E17*Frequency!E16</f>
        <v>82951999.048378021</v>
      </c>
      <c r="F16" s="28">
        <f>'Total Property Damage Expected'!F17*Frequency!F16</f>
        <v>55229043.375129238</v>
      </c>
      <c r="G16" s="28">
        <f>'Total Property Damage Expected'!G17*Frequency!G16</f>
        <v>20692818.934726108</v>
      </c>
    </row>
    <row r="17" spans="1:7" x14ac:dyDescent="0.35">
      <c r="A17">
        <v>2037</v>
      </c>
      <c r="B17" s="28">
        <f>'Total Property Damage Expected'!B18*Frequency!B17</f>
        <v>94740698.587806895</v>
      </c>
      <c r="C17" s="28">
        <f>'Total Property Damage Expected'!C18*Frequency!C17</f>
        <v>243094350.6400317</v>
      </c>
      <c r="D17" s="28">
        <f>'Total Property Damage Expected'!D18*Frequency!D17</f>
        <v>166604088.95072865</v>
      </c>
      <c r="E17" s="28">
        <f>'Total Property Damage Expected'!E18*Frequency!E17</f>
        <v>84275156.301944524</v>
      </c>
      <c r="F17" s="28">
        <f>'Total Property Damage Expected'!F18*Frequency!F17</f>
        <v>56109995.132623613</v>
      </c>
      <c r="G17" s="28">
        <f>'Total Property Damage Expected'!G18*Frequency!G17</f>
        <v>21022887.574232344</v>
      </c>
    </row>
    <row r="18" spans="1:7" x14ac:dyDescent="0.35">
      <c r="A18">
        <v>2038</v>
      </c>
      <c r="B18" s="28">
        <f>'Total Property Damage Expected'!B19*Frequency!B18</f>
        <v>96251895.954748049</v>
      </c>
      <c r="C18" s="28">
        <f>'Total Property Damage Expected'!C19*Frequency!C18</f>
        <v>246971919.07768688</v>
      </c>
      <c r="D18" s="28">
        <f>'Total Property Damage Expected'!D19*Frequency!D18</f>
        <v>169261570.52197358</v>
      </c>
      <c r="E18" s="28">
        <f>'Total Property Damage Expected'!E19*Frequency!E18</f>
        <v>85619419.076025888</v>
      </c>
      <c r="F18" s="28">
        <f>'Total Property Damage Expected'!F19*Frequency!F18</f>
        <v>57004998.84451744</v>
      </c>
      <c r="G18" s="28">
        <f>'Total Property Damage Expected'!G19*Frequency!G18</f>
        <v>21358221.098485757</v>
      </c>
    </row>
    <row r="19" spans="1:7" x14ac:dyDescent="0.35">
      <c r="A19">
        <v>2039</v>
      </c>
      <c r="B19" s="28">
        <f>'Total Property Damage Expected'!B20*Frequency!B19</f>
        <v>97787198.247195229</v>
      </c>
      <c r="C19" s="28">
        <f>'Total Property Damage Expected'!C20*Frequency!C19</f>
        <v>250911338.13815215</v>
      </c>
      <c r="D19" s="28">
        <f>'Total Property Damage Expected'!D20*Frequency!D19</f>
        <v>171961441.25873053</v>
      </c>
      <c r="E19" s="28">
        <f>'Total Property Damage Expected'!E20*Frequency!E19</f>
        <v>86985124.022214368</v>
      </c>
      <c r="F19" s="28">
        <f>'Total Property Damage Expected'!F20*Frequency!F19</f>
        <v>57914278.651827246</v>
      </c>
      <c r="G19" s="28">
        <f>'Total Property Damage Expected'!G20*Frequency!G19</f>
        <v>21698903.487022974</v>
      </c>
    </row>
    <row r="20" spans="1:7" x14ac:dyDescent="0.35">
      <c r="A20">
        <v>2040</v>
      </c>
      <c r="B20" s="28">
        <f>'Total Property Damage Expected'!B21*Frequency!B20</f>
        <v>110389465.10280815</v>
      </c>
      <c r="C20" s="28">
        <f>'Total Property Damage Expected'!C21*Frequency!C20</f>
        <v>283247387.20177907</v>
      </c>
      <c r="D20" s="28">
        <f>'Total Property Damage Expected'!D21*Frequency!D20</f>
        <v>194122869.44629481</v>
      </c>
      <c r="E20" s="28">
        <f>'Total Property Damage Expected'!E21*Frequency!E20</f>
        <v>98195280.004242137</v>
      </c>
      <c r="F20" s="28">
        <f>'Total Property Damage Expected'!F21*Frequency!F20</f>
        <v>65377946.774066225</v>
      </c>
      <c r="G20" s="28">
        <f>'Total Property Damage Expected'!G21*Frequency!G20</f>
        <v>24495336.733084366</v>
      </c>
    </row>
    <row r="21" spans="1:7" x14ac:dyDescent="0.35">
      <c r="A21">
        <v>2041</v>
      </c>
      <c r="B21" s="28">
        <f>'Total Property Damage Expected'!B22*Frequency!B21</f>
        <v>112150274.04223976</v>
      </c>
      <c r="C21" s="28">
        <f>'Total Property Damage Expected'!C22*Frequency!C21</f>
        <v>287765431.84481674</v>
      </c>
      <c r="D21" s="28">
        <f>'Total Property Damage Expected'!D22*Frequency!D21</f>
        <v>197219299.74017122</v>
      </c>
      <c r="E21" s="28">
        <f>'Total Property Damage Expected'!E22*Frequency!E21</f>
        <v>99761580.979434207</v>
      </c>
      <c r="F21" s="28">
        <f>'Total Property Damage Expected'!F22*Frequency!F21</f>
        <v>66420782.456024155</v>
      </c>
      <c r="G21" s="28">
        <f>'Total Property Damage Expected'!G22*Frequency!G21</f>
        <v>24886058.87177607</v>
      </c>
    </row>
    <row r="22" spans="1:7" x14ac:dyDescent="0.35">
      <c r="A22">
        <v>2042</v>
      </c>
      <c r="B22" s="28">
        <f>'Total Property Damage Expected'!B23*Frequency!B22</f>
        <v>113939169.43102859</v>
      </c>
      <c r="C22" s="28">
        <f>'Total Property Damage Expected'!C23*Frequency!C22</f>
        <v>292355543.2687633</v>
      </c>
      <c r="D22" s="28">
        <f>'Total Property Damage Expected'!D23*Frequency!D22</f>
        <v>200365120.81727776</v>
      </c>
      <c r="E22" s="28">
        <f>'Total Property Damage Expected'!E23*Frequency!E22</f>
        <v>101352865.83108938</v>
      </c>
      <c r="F22" s="28">
        <f>'Total Property Damage Expected'!F23*Frequency!F22</f>
        <v>67480252.283182815</v>
      </c>
      <c r="G22" s="28">
        <f>'Total Property Damage Expected'!G23*Frequency!G22</f>
        <v>25283013.371807702</v>
      </c>
    </row>
    <row r="23" spans="1:7" x14ac:dyDescent="0.35">
      <c r="A23">
        <v>2043</v>
      </c>
      <c r="B23" s="28">
        <f>'Total Property Damage Expected'!B24*Frequency!B23</f>
        <v>115756599.2727143</v>
      </c>
      <c r="C23" s="28">
        <f>'Total Property Damage Expected'!C24*Frequency!C23</f>
        <v>297018871.00208092</v>
      </c>
      <c r="D23" s="28">
        <f>'Total Property Damage Expected'!D24*Frequency!D23</f>
        <v>203561120.50399408</v>
      </c>
      <c r="E23" s="28">
        <f>'Total Property Damage Expected'!E24*Frequency!E23</f>
        <v>102969533.07398422</v>
      </c>
      <c r="F23" s="28">
        <f>'Total Property Damage Expected'!F24*Frequency!F23</f>
        <v>68556621.584770322</v>
      </c>
      <c r="G23" s="28">
        <f>'Total Property Damage Expected'!G24*Frequency!G23</f>
        <v>25686299.644817419</v>
      </c>
    </row>
    <row r="24" spans="1:7" x14ac:dyDescent="0.35">
      <c r="A24">
        <v>2044</v>
      </c>
      <c r="B24" s="28">
        <f>'Total Property Damage Expected'!B25*Frequency!B24</f>
        <v>117603018.71688652</v>
      </c>
      <c r="C24" s="28">
        <f>'Total Property Damage Expected'!C25*Frequency!C24</f>
        <v>301756582.90922046</v>
      </c>
      <c r="D24" s="28">
        <f>'Total Property Damage Expected'!D25*Frequency!D24</f>
        <v>206808099.19322252</v>
      </c>
      <c r="E24" s="28">
        <f>'Total Property Damage Expected'!E25*Frequency!E24</f>
        <v>104611987.57955603</v>
      </c>
      <c r="F24" s="28">
        <f>'Total Property Damage Expected'!F25*Frequency!F24</f>
        <v>69650159.922249064</v>
      </c>
      <c r="G24" s="28">
        <f>'Total Property Damage Expected'!G25*Frequency!G24</f>
        <v>26096018.68814633</v>
      </c>
    </row>
    <row r="25" spans="1:7" x14ac:dyDescent="0.35">
      <c r="A25">
        <v>2045</v>
      </c>
      <c r="B25" s="28">
        <f>'Total Property Damage Expected'!B26*Frequency!B25</f>
        <v>119478890.17317069</v>
      </c>
      <c r="C25" s="28">
        <f>'Total Property Damage Expected'!C26*Frequency!C25</f>
        <v>306569865.4830969</v>
      </c>
      <c r="D25" s="28">
        <f>'Total Property Damage Expected'!D26*Frequency!D25</f>
        <v>210106870.04483545</v>
      </c>
      <c r="E25" s="28">
        <f>'Total Property Damage Expected'!E26*Frequency!E25</f>
        <v>106280640.67729719</v>
      </c>
      <c r="F25" s="28">
        <f>'Total Property Damage Expected'!F26*Frequency!F25</f>
        <v>70761141.156823575</v>
      </c>
      <c r="G25" s="28">
        <f>'Total Property Damage Expected'!G26*Frequency!G25</f>
        <v>26512273.110131867</v>
      </c>
    </row>
    <row r="26" spans="1:7" x14ac:dyDescent="0.35">
      <c r="A26">
        <v>2046</v>
      </c>
      <c r="B26" s="28">
        <f>'Total Property Damage Expected'!B27*Frequency!B26</f>
        <v>121384683.42703196</v>
      </c>
      <c r="C26" s="28">
        <f>'Total Property Damage Expected'!C27*Frequency!C26</f>
        <v>311459924.14222926</v>
      </c>
      <c r="D26" s="28">
        <f>'Total Property Damage Expected'!D27*Frequency!D26</f>
        <v>213458259.18931934</v>
      </c>
      <c r="E26" s="28">
        <f>'Total Property Damage Expected'!E27*Frequency!E26</f>
        <v>107975910.2577668</v>
      </c>
      <c r="F26" s="28">
        <f>'Total Property Damage Expected'!F27*Frequency!F26</f>
        <v>71889843.518025115</v>
      </c>
      <c r="G26" s="28">
        <f>'Total Property Damage Expected'!G27*Frequency!G26</f>
        <v>26935167.155804571</v>
      </c>
    </row>
    <row r="27" spans="1:7" x14ac:dyDescent="0.35">
      <c r="A27">
        <v>2047</v>
      </c>
      <c r="B27" s="28">
        <f>'Total Property Damage Expected'!B28*Frequency!B27</f>
        <v>123320875.75742632</v>
      </c>
      <c r="C27" s="28">
        <f>'Total Property Damage Expected'!C28*Frequency!C27</f>
        <v>316427983.53262103</v>
      </c>
      <c r="D27" s="28">
        <f>'Total Property Damage Expected'!D28*Frequency!D27</f>
        <v>216863105.93466789</v>
      </c>
      <c r="E27" s="28">
        <f>'Total Property Damage Expected'!E28*Frequency!E27</f>
        <v>109698220.87724549</v>
      </c>
      <c r="F27" s="28">
        <f>'Total Property Damage Expected'!F28*Frequency!F27</f>
        <v>73036549.673390463</v>
      </c>
      <c r="G27" s="28">
        <f>'Total Property Damage Expected'!G28*Frequency!G27</f>
        <v>27364806.732994791</v>
      </c>
    </row>
    <row r="28" spans="1:7" x14ac:dyDescent="0.35">
      <c r="A28">
        <v>2048</v>
      </c>
      <c r="B28" s="28">
        <f>'Total Property Damage Expected'!B29*Frequency!B28</f>
        <v>125287952.05632837</v>
      </c>
      <c r="C28" s="28">
        <f>'Total Property Damage Expected'!C29*Frequency!C28</f>
        <v>321475287.83445495</v>
      </c>
      <c r="D28" s="28">
        <f>'Total Property Damage Expected'!D29*Frequency!D28</f>
        <v>220322262.97657433</v>
      </c>
      <c r="E28" s="28">
        <f>'Total Property Damage Expected'!E29*Frequency!E28</f>
        <v>111448003.86405952</v>
      </c>
      <c r="F28" s="28">
        <f>'Total Property Damage Expected'!F29*Frequency!F28</f>
        <v>74201546.799251825</v>
      </c>
      <c r="G28" s="28">
        <f>'Total Property Damage Expected'!G29*Frequency!G28</f>
        <v>27801299.438855808</v>
      </c>
    </row>
    <row r="29" spans="1:7" x14ac:dyDescent="0.35">
      <c r="A29">
        <v>2049</v>
      </c>
      <c r="B29" s="28">
        <f>'Total Property Damage Expected'!B30*Frequency!B29</f>
        <v>127286404.95016567</v>
      </c>
      <c r="C29" s="28">
        <f>'Total Property Damage Expected'!C30*Frequency!C29</f>
        <v>326603101.07368094</v>
      </c>
      <c r="D29" s="28">
        <f>'Total Property Damage Expected'!D30*Frequency!D29</f>
        <v>223836596.61197737</v>
      </c>
      <c r="E29" s="28">
        <f>'Total Property Damage Expected'!E30*Frequency!E29</f>
        <v>113225697.42660084</v>
      </c>
      <c r="F29" s="28">
        <f>'Total Property Damage Expected'!F30*Frequency!F29</f>
        <v>75385126.652656257</v>
      </c>
      <c r="G29" s="28">
        <f>'Total Property Damage Expected'!G30*Frequency!G29</f>
        <v>28244754.586810019</v>
      </c>
    </row>
    <row r="30" spans="1:7" x14ac:dyDescent="0.35">
      <c r="A30">
        <v>2050</v>
      </c>
      <c r="B30" s="28">
        <f>'Total Property Damage Expected'!B31*Frequency!B30</f>
        <v>140839574.70323098</v>
      </c>
      <c r="C30" s="28">
        <f>'Total Property Damage Expected'!C31*Frequency!C30</f>
        <v>361379063.77340668</v>
      </c>
      <c r="D30" s="28">
        <f>'Total Property Damage Expected'!D31*Frequency!D30</f>
        <v>247670213.34440267</v>
      </c>
      <c r="E30" s="28">
        <f>'Total Property Damage Expected'!E31*Frequency!E30</f>
        <v>125281714.70694384</v>
      </c>
      <c r="F30" s="28">
        <f>'Total Property Damage Expected'!F31*Frequency!F30</f>
        <v>83411965.173076332</v>
      </c>
      <c r="G30" s="28">
        <f>'Total Property Damage Expected'!G31*Frequency!G30</f>
        <v>31252192.448682066</v>
      </c>
    </row>
    <row r="31" spans="1:7" x14ac:dyDescent="0.35">
      <c r="A31">
        <v>2051</v>
      </c>
      <c r="B31" s="28">
        <f>'Total Property Damage Expected'!B32*Frequency!B31</f>
        <v>143086089.63952708</v>
      </c>
      <c r="C31" s="28">
        <f>'Total Property Damage Expected'!C32*Frequency!C31</f>
        <v>367143377.29211986</v>
      </c>
      <c r="D31" s="28">
        <f>'Total Property Damage Expected'!D32*Frequency!D31</f>
        <v>251620770.81183499</v>
      </c>
      <c r="E31" s="28">
        <f>'Total Property Damage Expected'!E32*Frequency!E31</f>
        <v>127280068.10957931</v>
      </c>
      <c r="F31" s="28">
        <f>'Total Property Damage Expected'!F32*Frequency!F31</f>
        <v>84742459.290386572</v>
      </c>
      <c r="G31" s="28">
        <f>'Total Property Damage Expected'!G32*Frequency!G31</f>
        <v>31750692.371561721</v>
      </c>
    </row>
    <row r="32" spans="1:7" x14ac:dyDescent="0.35">
      <c r="A32">
        <v>2052</v>
      </c>
      <c r="B32" s="28">
        <f>'Total Property Damage Expected'!B33*Frequency!B32</f>
        <v>145368438.46249625</v>
      </c>
      <c r="C32" s="28">
        <f>'Total Property Damage Expected'!C33*Frequency!C32</f>
        <v>372999636.67508733</v>
      </c>
      <c r="D32" s="28">
        <f>'Total Property Damage Expected'!D33*Frequency!D32</f>
        <v>255634343.14121917</v>
      </c>
      <c r="E32" s="28">
        <f>'Total Property Damage Expected'!E33*Frequency!E32</f>
        <v>129310297.00442982</v>
      </c>
      <c r="F32" s="28">
        <f>'Total Property Damage Expected'!F33*Frequency!F32</f>
        <v>86094175.957633421</v>
      </c>
      <c r="G32" s="28">
        <f>'Total Property Damage Expected'!G33*Frequency!G32</f>
        <v>32257143.806115929</v>
      </c>
    </row>
    <row r="33" spans="1:7" x14ac:dyDescent="0.35">
      <c r="A33">
        <v>2053</v>
      </c>
      <c r="B33" s="28">
        <f>'Total Property Damage Expected'!B34*Frequency!B33</f>
        <v>147687192.75410903</v>
      </c>
      <c r="C33" s="28">
        <f>'Total Property Damage Expected'!C34*Frequency!C33</f>
        <v>378949308.53961307</v>
      </c>
      <c r="D33" s="28">
        <f>'Total Property Damage Expected'!D34*Frequency!D33</f>
        <v>259711935.47495833</v>
      </c>
      <c r="E33" s="28">
        <f>'Total Property Damage Expected'!E34*Frequency!E33</f>
        <v>131372909.83359697</v>
      </c>
      <c r="F33" s="28">
        <f>'Total Property Damage Expected'!F34*Frequency!F33</f>
        <v>87467453.693131223</v>
      </c>
      <c r="G33" s="28">
        <f>'Total Property Damage Expected'!G34*Frequency!G33</f>
        <v>32771673.585940856</v>
      </c>
    </row>
    <row r="34" spans="1:7" x14ac:dyDescent="0.35">
      <c r="A34">
        <v>2054</v>
      </c>
      <c r="B34" s="28">
        <f>'Total Property Damage Expected'!B35*Frequency!B34</f>
        <v>150042933.21357045</v>
      </c>
      <c r="C34" s="28">
        <f>'Total Property Damage Expected'!C35*Frequency!C34</f>
        <v>384993882.89683586</v>
      </c>
      <c r="D34" s="28">
        <f>'Total Property Damage Expected'!D35*Frequency!D34</f>
        <v>263854568.98836011</v>
      </c>
      <c r="E34" s="28">
        <f>'Total Property Damage Expected'!E35*Frequency!E34</f>
        <v>133468423.1492807</v>
      </c>
      <c r="F34" s="28">
        <f>'Total Property Damage Expected'!F35*Frequency!F34</f>
        <v>88862636.414858773</v>
      </c>
      <c r="G34" s="28">
        <f>'Total Property Damage Expected'!G35*Frequency!G34</f>
        <v>33294410.567739956</v>
      </c>
    </row>
    <row r="35" spans="1:7" x14ac:dyDescent="0.35">
      <c r="A35">
        <v>2055</v>
      </c>
      <c r="B35" s="28">
        <f>'Total Property Damage Expected'!B36*Frequency!B35</f>
        <v>152436249.80274805</v>
      </c>
      <c r="C35" s="28">
        <f>'Total Property Damage Expected'!C36*Frequency!C35</f>
        <v>391134873.52488071</v>
      </c>
      <c r="D35" s="28">
        <f>'Total Property Damage Expected'!D36*Frequency!D35</f>
        <v>268063281.14537516</v>
      </c>
      <c r="E35" s="28">
        <f>'Total Property Damage Expected'!E36*Frequency!E35</f>
        <v>135597361.74314219</v>
      </c>
      <c r="F35" s="28">
        <f>'Total Property Damage Expected'!F36*Frequency!F35</f>
        <v>90280073.526588768</v>
      </c>
      <c r="G35" s="28">
        <f>'Total Property Damage Expected'!G36*Frequency!G35</f>
        <v>33825485.663594291</v>
      </c>
    </row>
    <row r="36" spans="1:7" x14ac:dyDescent="0.35">
      <c r="A36">
        <v>2056</v>
      </c>
      <c r="B36" s="28">
        <f>'Total Property Damage Expected'!B37*Frequency!B36</f>
        <v>154867741.89391935</v>
      </c>
      <c r="C36" s="28">
        <f>'Total Property Damage Expected'!C37*Frequency!C36</f>
        <v>397373818.34796363</v>
      </c>
      <c r="D36" s="28">
        <f>'Total Property Damage Expected'!D37*Frequency!D36</f>
        <v>272339125.95841551</v>
      </c>
      <c r="E36" s="28">
        <f>'Total Property Damage Expected'!E37*Frequency!E36</f>
        <v>137760258.77773058</v>
      </c>
      <c r="F36" s="28">
        <f>'Total Property Damage Expected'!F37*Frequency!F36</f>
        <v>91720120.005391002</v>
      </c>
      <c r="G36" s="28">
        <f>'Total Property Damage Expected'!G37*Frequency!G36</f>
        <v>34365031.87374761</v>
      </c>
    </row>
    <row r="37" spans="1:7" x14ac:dyDescent="0.35">
      <c r="A37">
        <v>2057</v>
      </c>
      <c r="B37" s="28">
        <f>'Total Property Damage Expected'!B38*Frequency!B37</f>
        <v>157338018.41987619</v>
      </c>
      <c r="C37" s="28">
        <f>'Total Property Damage Expected'!C38*Frequency!C37</f>
        <v>403712279.8215428</v>
      </c>
      <c r="D37" s="28">
        <f>'Total Property Damage Expected'!D38*Frequency!D37</f>
        <v>276683174.25231713</v>
      </c>
      <c r="E37" s="28">
        <f>'Total Property Damage Expected'!E38*Frequency!E37</f>
        <v>139957655.92000616</v>
      </c>
      <c r="F37" s="28">
        <f>'Total Property Damage Expected'!F38*Frequency!F37</f>
        <v>93183136.490531325</v>
      </c>
      <c r="G37" s="28">
        <f>'Total Property Damage Expected'!G38*Frequency!G37</f>
        <v>34913184.319914386</v>
      </c>
    </row>
    <row r="38" spans="1:7" x14ac:dyDescent="0.35">
      <c r="A38">
        <v>2058</v>
      </c>
      <c r="B38" s="28">
        <f>'Total Property Damage Expected'!B39*Frequency!B38</f>
        <v>159847698.02642336</v>
      </c>
      <c r="C38" s="28">
        <f>'Total Property Damage Expected'!C39*Frequency!C38</f>
        <v>410151845.32361346</v>
      </c>
      <c r="D38" s="28">
        <f>'Total Property Damage Expected'!D39*Frequency!D38</f>
        <v>281096513.9325127</v>
      </c>
      <c r="E38" s="28">
        <f>'Total Property Damage Expected'!E39*Frequency!E38</f>
        <v>142190103.47699288</v>
      </c>
      <c r="F38" s="28">
        <f>'Total Property Damage Expected'!F39*Frequency!F38</f>
        <v>94669489.373788714</v>
      </c>
      <c r="G38" s="28">
        <f>'Total Property Damage Expected'!G39*Frequency!G38</f>
        <v>35470080.279119141</v>
      </c>
    </row>
    <row r="39" spans="1:7" x14ac:dyDescent="0.35">
      <c r="A39">
        <v>2059</v>
      </c>
      <c r="B39" s="28">
        <f>'Total Property Damage Expected'!B40*Frequency!B39</f>
        <v>162397409.22730976</v>
      </c>
      <c r="C39" s="28">
        <f>'Total Property Damage Expected'!C40*Frequency!C39</f>
        <v>416694127.55224448</v>
      </c>
      <c r="D39" s="28">
        <f>'Total Property Damage Expected'!D40*Frequency!D39</f>
        <v>285580250.25748229</v>
      </c>
      <c r="E39" s="28">
        <f>'Total Property Damage Expected'!E40*Frequency!E39</f>
        <v>144458160.53359532</v>
      </c>
      <c r="F39" s="28">
        <f>'Total Property Damage Expected'!F40*Frequency!F39</f>
        <v>96179550.89121291</v>
      </c>
      <c r="G39" s="28">
        <f>'Total Property Damage Expected'!G40*Frequency!G39</f>
        <v>36035859.218075514</v>
      </c>
    </row>
    <row r="40" spans="1:7" x14ac:dyDescent="0.35">
      <c r="A40">
        <v>2060</v>
      </c>
      <c r="B40" s="28">
        <f>'Total Property Damage Expected'!B41*Frequency!B40</f>
        <v>174861728.20225272</v>
      </c>
      <c r="C40" s="28">
        <f>'Total Property Damage Expected'!C41*Frequency!C40</f>
        <v>448676217.32516009</v>
      </c>
      <c r="D40" s="28">
        <f>'Total Property Damage Expected'!D41*Frequency!D40</f>
        <v>307499093.3541165</v>
      </c>
      <c r="E40" s="28">
        <f>'Total Property Damage Expected'!E41*Frequency!E40</f>
        <v>155545607.06363177</v>
      </c>
      <c r="F40" s="28">
        <f>'Total Property Damage Expected'!F41*Frequency!F40</f>
        <v>103561519.64846593</v>
      </c>
      <c r="G40" s="28">
        <f>'Total Property Damage Expected'!G41*Frequency!G40</f>
        <v>38801681.936352581</v>
      </c>
    </row>
    <row r="41" spans="1:7" x14ac:dyDescent="0.35">
      <c r="A41">
        <v>2061</v>
      </c>
      <c r="B41" s="28">
        <f>'Total Property Damage Expected'!B42*Frequency!B41</f>
        <v>177650926.37343901</v>
      </c>
      <c r="C41" s="28">
        <f>'Total Property Damage Expected'!C42*Frequency!C41</f>
        <v>455832997.12874657</v>
      </c>
      <c r="D41" s="28">
        <f>'Total Property Damage Expected'!D42*Frequency!D41</f>
        <v>312403974.01406693</v>
      </c>
      <c r="E41" s="28">
        <f>'Total Property Damage Expected'!E42*Frequency!E41</f>
        <v>158026696.1345126</v>
      </c>
      <c r="F41" s="28">
        <f>'Total Property Damage Expected'!F42*Frequency!F41</f>
        <v>105213416.85992821</v>
      </c>
      <c r="G41" s="28">
        <f>'Total Property Damage Expected'!G42*Frequency!G41</f>
        <v>39420602.848369695</v>
      </c>
    </row>
    <row r="42" spans="1:7" x14ac:dyDescent="0.35">
      <c r="A42">
        <v>2062</v>
      </c>
      <c r="B42" s="28">
        <f>'Total Property Damage Expected'!B43*Frequency!B42</f>
        <v>180484614.70561209</v>
      </c>
      <c r="C42" s="28">
        <f>'Total Property Damage Expected'!C43*Frequency!C42</f>
        <v>463103933.85703564</v>
      </c>
      <c r="D42" s="28">
        <f>'Total Property Damage Expected'!D43*Frequency!D42</f>
        <v>317387091.8292101</v>
      </c>
      <c r="E42" s="28">
        <f>'Total Property Damage Expected'!E43*Frequency!E42</f>
        <v>160547360.75557357</v>
      </c>
      <c r="F42" s="28">
        <f>'Total Property Damage Expected'!F43*Frequency!F42</f>
        <v>106891663.28301367</v>
      </c>
      <c r="G42" s="28">
        <f>'Total Property Damage Expected'!G43*Frequency!G42</f>
        <v>40049396.092621282</v>
      </c>
    </row>
    <row r="43" spans="1:7" x14ac:dyDescent="0.35">
      <c r="A43">
        <v>2063</v>
      </c>
      <c r="B43" s="28">
        <f>'Total Property Damage Expected'!B44*Frequency!B43</f>
        <v>183363502.85592186</v>
      </c>
      <c r="C43" s="28">
        <f>'Total Property Damage Expected'!C44*Frequency!C43</f>
        <v>470490848.41325682</v>
      </c>
      <c r="D43" s="28">
        <f>'Total Property Damage Expected'!D44*Frequency!D43</f>
        <v>322449694.75089824</v>
      </c>
      <c r="E43" s="28">
        <f>'Total Property Damage Expected'!E44*Frequency!E43</f>
        <v>163108232.19160491</v>
      </c>
      <c r="F43" s="28">
        <f>'Total Property Damage Expected'!F44*Frequency!F43</f>
        <v>108596679.210794</v>
      </c>
      <c r="G43" s="28">
        <f>'Total Property Damage Expected'!G44*Frequency!G43</f>
        <v>40688219.141478777</v>
      </c>
    </row>
    <row r="44" spans="1:7" x14ac:dyDescent="0.35">
      <c r="A44">
        <v>2064</v>
      </c>
      <c r="B44" s="28">
        <f>'Total Property Damage Expected'!B45*Frequency!B44</f>
        <v>186288311.80117315</v>
      </c>
      <c r="C44" s="28">
        <f>'Total Property Damage Expected'!C45*Frequency!C44</f>
        <v>477995590.74564588</v>
      </c>
      <c r="D44" s="28">
        <f>'Total Property Damage Expected'!D45*Frequency!D44</f>
        <v>327593050.6364041</v>
      </c>
      <c r="E44" s="28">
        <f>'Total Property Damage Expected'!E45*Frequency!E44</f>
        <v>165709951.77662495</v>
      </c>
      <c r="F44" s="28">
        <f>'Total Property Damage Expected'!F45*Frequency!F44</f>
        <v>110328891.6403847</v>
      </c>
      <c r="G44" s="28">
        <f>'Total Property Damage Expected'!G45*Frequency!G44</f>
        <v>41337231.979136288</v>
      </c>
    </row>
    <row r="45" spans="1:7" x14ac:dyDescent="0.35">
      <c r="A45">
        <v>2065</v>
      </c>
      <c r="B45" s="28">
        <f>'Total Property Damage Expected'!B46*Frequency!B45</f>
        <v>189259774.01838416</v>
      </c>
      <c r="C45" s="28">
        <f>'Total Property Damage Expected'!C46*Frequency!C45</f>
        <v>485620040.31073767</v>
      </c>
      <c r="D45" s="28">
        <f>'Total Property Damage Expected'!D46*Frequency!D45</f>
        <v>332818447.56643754</v>
      </c>
      <c r="E45" s="28">
        <f>'Total Property Damage Expected'!E46*Frequency!E45</f>
        <v>168353171.0744929</v>
      </c>
      <c r="F45" s="28">
        <f>'Total Property Damage Expected'!F46*Frequency!F45</f>
        <v>112088734.37988022</v>
      </c>
      <c r="G45" s="28">
        <f>'Total Property Damage Expected'!G46*Frequency!G45</f>
        <v>41996597.141676329</v>
      </c>
    </row>
    <row r="46" spans="1:7" x14ac:dyDescent="0.35">
      <c r="A46">
        <v>2066</v>
      </c>
      <c r="B46" s="28">
        <f>'Total Property Damage Expected'!B47*Frequency!B46</f>
        <v>192278633.66822496</v>
      </c>
      <c r="C46" s="28">
        <f>'Total Property Damage Expected'!C47*Frequency!C46</f>
        <v>493366106.54405004</v>
      </c>
      <c r="D46" s="28">
        <f>'Total Property Damage Expected'!D47*Frequency!D46</f>
        <v>338127194.16772735</v>
      </c>
      <c r="E46" s="28">
        <f>'Total Property Damage Expected'!E47*Frequency!E46</f>
        <v>171038552.04208383</v>
      </c>
      <c r="F46" s="28">
        <f>'Total Property Damage Expected'!F47*Frequency!F46</f>
        <v>113876648.15699521</v>
      </c>
      <c r="G46" s="28">
        <f>'Total Property Damage Expected'!G47*Frequency!G46</f>
        <v>42666479.757774711</v>
      </c>
    </row>
    <row r="47" spans="1:7" x14ac:dyDescent="0.35">
      <c r="A47">
        <v>2067</v>
      </c>
      <c r="B47" s="28">
        <f>'Total Property Damage Expected'!B48*Frequency!B47</f>
        <v>195345646.78138196</v>
      </c>
      <c r="C47" s="28">
        <f>'Total Property Damage Expected'!C48*Frequency!C47</f>
        <v>501235729.3382746</v>
      </c>
      <c r="D47" s="28">
        <f>'Total Property Damage Expected'!D48*Frequency!D47</f>
        <v>343520619.94074804</v>
      </c>
      <c r="E47" s="28">
        <f>'Total Property Damage Expected'!E48*Frequency!E47</f>
        <v>173766767.19506654</v>
      </c>
      <c r="F47" s="28">
        <f>'Total Property Damage Expected'!F48*Frequency!F47</f>
        <v>115693080.7294386</v>
      </c>
      <c r="G47" s="28">
        <f>'Total Property Damage Expected'!G48*Frequency!G47</f>
        <v>43347047.590054721</v>
      </c>
    </row>
    <row r="48" spans="1:7" x14ac:dyDescent="0.35">
      <c r="A48">
        <v>2068</v>
      </c>
      <c r="B48" s="28">
        <f>'Total Property Damage Expected'!B49*Frequency!B48</f>
        <v>198461581.44789535</v>
      </c>
      <c r="C48" s="28">
        <f>'Total Property Damage Expected'!C49*Frequency!C48</f>
        <v>509230879.52909571</v>
      </c>
      <c r="D48" s="28">
        <f>'Total Property Damage Expected'!D49*Frequency!D48</f>
        <v>349000075.59267479</v>
      </c>
      <c r="E48" s="28">
        <f>'Total Property Damage Expected'!E49*Frequency!E48</f>
        <v>176538499.77632549</v>
      </c>
      <c r="F48" s="28">
        <f>'Total Property Damage Expected'!F49*Frequency!F48</f>
        <v>117538486.99704808</v>
      </c>
      <c r="G48" s="28">
        <f>'Total Property Damage Expected'!G49*Frequency!G48</f>
        <v>44038471.077100798</v>
      </c>
    </row>
    <row r="49" spans="1:7" x14ac:dyDescent="0.35">
      <c r="A49">
        <v>2069</v>
      </c>
      <c r="B49" s="28">
        <f>'Total Property Damage Expected'!B50*Frequency!B49</f>
        <v>201627218.00951588</v>
      </c>
      <c r="C49" s="28">
        <f>'Total Property Damage Expected'!C50*Frequency!C49</f>
        <v>517353559.38875777</v>
      </c>
      <c r="D49" s="28">
        <f>'Total Property Damage Expected'!D50*Frequency!D49</f>
        <v>354566933.37564862</v>
      </c>
      <c r="E49" s="28">
        <f>'Total Property Damage Expected'!E50*Frequency!E49</f>
        <v>179354443.92706937</v>
      </c>
      <c r="F49" s="28">
        <f>'Total Property Damage Expected'!F50*Frequency!F49</f>
        <v>119413329.11571325</v>
      </c>
      <c r="G49" s="28">
        <f>'Total Property Damage Expected'!G50*Frequency!G49</f>
        <v>44740923.376142569</v>
      </c>
    </row>
    <row r="50" spans="1:7" x14ac:dyDescent="0.35">
      <c r="A50">
        <v>2070</v>
      </c>
      <c r="B50" s="28">
        <f>'Total Property Damage Expected'!B51*Frequency!B50</f>
        <v>210473123.15358394</v>
      </c>
      <c r="C50" s="28">
        <f>'Total Property Damage Expected'!C51*Frequency!C50</f>
        <v>540051191.96772313</v>
      </c>
      <c r="D50" s="28">
        <f>'Total Property Damage Expected'!D51*Frequency!D50</f>
        <v>370122697.57667059</v>
      </c>
      <c r="E50" s="28">
        <f>'Total Property Damage Expected'!E51*Frequency!E50</f>
        <v>187223185.1308043</v>
      </c>
      <c r="F50" s="28">
        <f>'Total Property Damage Expected'!F51*Frequency!F50</f>
        <v>124652299.29406054</v>
      </c>
      <c r="G50" s="28">
        <f>'Total Property Damage Expected'!G51*Frequency!G50</f>
        <v>46703822.870320469</v>
      </c>
    </row>
    <row r="51" spans="1:7" x14ac:dyDescent="0.35">
      <c r="A51">
        <v>2071</v>
      </c>
      <c r="B51" s="28">
        <f>'Total Property Damage Expected'!B52*Frequency!B51</f>
        <v>213830354.35688552</v>
      </c>
      <c r="C51" s="28">
        <f>'Total Property Damage Expected'!C52*Frequency!C51</f>
        <v>548665482.88472176</v>
      </c>
      <c r="D51" s="28">
        <f>'Total Property Damage Expected'!D52*Frequency!D51</f>
        <v>376026479.73534471</v>
      </c>
      <c r="E51" s="28">
        <f>'Total Property Damage Expected'!E52*Frequency!E51</f>
        <v>190209559.39885744</v>
      </c>
      <c r="F51" s="28">
        <f>'Total Property Damage Expected'!F52*Frequency!F51</f>
        <v>126640612.96795389</v>
      </c>
      <c r="G51" s="28">
        <f>'Total Property Damage Expected'!G52*Frequency!G51</f>
        <v>47448789.87182828</v>
      </c>
    </row>
    <row r="52" spans="1:7" x14ac:dyDescent="0.35">
      <c r="A52">
        <v>2072</v>
      </c>
      <c r="B52" s="28">
        <f>'Total Property Damage Expected'!B53*Frequency!B52</f>
        <v>217241136.34702173</v>
      </c>
      <c r="C52" s="28">
        <f>'Total Property Damage Expected'!C53*Frequency!C52</f>
        <v>557417179.30902481</v>
      </c>
      <c r="D52" s="28">
        <f>'Total Property Damage Expected'!D53*Frequency!D52</f>
        <v>382024432.40559596</v>
      </c>
      <c r="E52" s="28">
        <f>'Total Property Damage Expected'!E53*Frequency!E52</f>
        <v>193243568.95985073</v>
      </c>
      <c r="F52" s="28">
        <f>'Total Property Damage Expected'!F53*Frequency!F52</f>
        <v>128660641.99156943</v>
      </c>
      <c r="G52" s="28">
        <f>'Total Property Damage Expected'!G53*Frequency!G52</f>
        <v>48205639.751422457</v>
      </c>
    </row>
    <row r="53" spans="1:7" x14ac:dyDescent="0.35">
      <c r="A53">
        <v>2073</v>
      </c>
      <c r="B53" s="28">
        <f>'Total Property Damage Expected'!B54*Frequency!B53</f>
        <v>220706323.30608401</v>
      </c>
      <c r="C53" s="28">
        <f>'Total Property Damage Expected'!C54*Frequency!C53</f>
        <v>566308472.97917676</v>
      </c>
      <c r="D53" s="28">
        <f>'Total Property Damage Expected'!D54*Frequency!D53</f>
        <v>388118057.68980742</v>
      </c>
      <c r="E53" s="28">
        <f>'Total Property Damage Expected'!E54*Frequency!E53</f>
        <v>196325973.63855147</v>
      </c>
      <c r="F53" s="28">
        <f>'Total Property Damage Expected'!F54*Frequency!F53</f>
        <v>130712892.25259548</v>
      </c>
      <c r="G53" s="28">
        <f>'Total Property Damage Expected'!G54*Frequency!G53</f>
        <v>48974562.051446937</v>
      </c>
    </row>
    <row r="54" spans="1:7" x14ac:dyDescent="0.35">
      <c r="A54">
        <v>2074</v>
      </c>
      <c r="B54" s="28">
        <f>'Total Property Damage Expected'!B55*Frequency!B54</f>
        <v>224226783.0411185</v>
      </c>
      <c r="C54" s="28">
        <f>'Total Property Damage Expected'!C55*Frequency!C54</f>
        <v>575341590.59387767</v>
      </c>
      <c r="D54" s="28">
        <f>'Total Property Damage Expected'!D55*Frequency!D54</f>
        <v>394308881.65021497</v>
      </c>
      <c r="E54" s="28">
        <f>'Total Property Damage Expected'!E55*Frequency!E54</f>
        <v>199457545.3795996</v>
      </c>
      <c r="F54" s="28">
        <f>'Total Property Damage Expected'!F55*Frequency!F54</f>
        <v>132797877.70807327</v>
      </c>
      <c r="G54" s="28">
        <f>'Total Property Damage Expected'!G55*Frequency!G54</f>
        <v>49755749.33761254</v>
      </c>
    </row>
    <row r="55" spans="1:7" x14ac:dyDescent="0.35">
      <c r="A55">
        <v>2075</v>
      </c>
      <c r="B55" s="28">
        <f>'Total Property Damage Expected'!B56*Frequency!B55</f>
        <v>227803397.20145604</v>
      </c>
      <c r="C55" s="28">
        <f>'Total Property Damage Expected'!C56*Frequency!C55</f>
        <v>584518794.36962748</v>
      </c>
      <c r="D55" s="28">
        <f>'Total Property Damage Expected'!D56*Frequency!D55</f>
        <v>400598454.6910876</v>
      </c>
      <c r="E55" s="28">
        <f>'Total Property Damage Expected'!E56*Frequency!E55</f>
        <v>202639068.44083011</v>
      </c>
      <c r="F55" s="28">
        <f>'Total Property Damage Expected'!F56*Frequency!F55</f>
        <v>134916120.5131104</v>
      </c>
      <c r="G55" s="28">
        <f>'Total Property Damage Expected'!G56*Frequency!G55</f>
        <v>50549397.247222319</v>
      </c>
    </row>
    <row r="56" spans="1:7" x14ac:dyDescent="0.35">
      <c r="A56">
        <v>2076</v>
      </c>
      <c r="B56" s="28">
        <f>'Total Property Damage Expected'!B57*Frequency!B56</f>
        <v>231437061.4995088</v>
      </c>
      <c r="C56" s="28">
        <f>'Total Property Damage Expected'!C57*Frequency!C56</f>
        <v>593842382.60726678</v>
      </c>
      <c r="D56" s="28">
        <f>'Total Property Damage Expected'!D57*Frequency!D56</f>
        <v>406988351.94700432</v>
      </c>
      <c r="E56" s="28">
        <f>'Total Property Damage Expected'!E57*Frequency!E56</f>
        <v>205871339.58967933</v>
      </c>
      <c r="F56" s="28">
        <f>'Total Property Damage Expected'!F57*Frequency!F56</f>
        <v>137068151.15164703</v>
      </c>
      <c r="G56" s="28">
        <f>'Total Property Damage Expected'!G57*Frequency!G56</f>
        <v>51355704.538166195</v>
      </c>
    </row>
    <row r="57" spans="1:7" x14ac:dyDescent="0.35">
      <c r="A57">
        <v>2077</v>
      </c>
      <c r="B57" s="28">
        <f>'Total Property Damage Expected'!B58*Frequency!B57</f>
        <v>235128685.93508863</v>
      </c>
      <c r="C57" s="28">
        <f>'Total Property Damage Expected'!C58*Frequency!C57</f>
        <v>603314690.26755297</v>
      </c>
      <c r="D57" s="28">
        <f>'Total Property Damage Expected'!D58*Frequency!D57</f>
        <v>413480173.67732441</v>
      </c>
      <c r="E57" s="28">
        <f>'Total Property Damage Expected'!E58*Frequency!E57</f>
        <v>209155168.30272418</v>
      </c>
      <c r="F57" s="28">
        <f>'Total Property Damage Expected'!F58*Frequency!F57</f>
        <v>139254508.56930828</v>
      </c>
      <c r="G57" s="28">
        <f>'Total Property Damage Expected'!G58*Frequency!G57</f>
        <v>52174873.138696991</v>
      </c>
    </row>
    <row r="58" spans="1:7" x14ac:dyDescent="0.35">
      <c r="A58">
        <v>2078</v>
      </c>
      <c r="B58" s="28">
        <f>'Total Property Damage Expected'!B59*Frequency!B58</f>
        <v>238879195.02330396</v>
      </c>
      <c r="C58" s="28">
        <f>'Total Property Damage Expected'!C59*Frequency!C58</f>
        <v>612938089.55591941</v>
      </c>
      <c r="D58" s="28">
        <f>'Total Property Damage Expected'!D59*Frequency!D58</f>
        <v>420075545.66694957</v>
      </c>
      <c r="E58" s="28">
        <f>'Total Property Damage Expected'!E59*Frequency!E58</f>
        <v>212491376.96840408</v>
      </c>
      <c r="F58" s="28">
        <f>'Total Property Damage Expected'!F59*Frequency!F58</f>
        <v>141475740.30837533</v>
      </c>
      <c r="G58" s="28">
        <f>'Total Property Damage Expected'!G59*Frequency!G58</f>
        <v>53007108.19800058</v>
      </c>
    </row>
    <row r="59" spans="1:7" x14ac:dyDescent="0.35">
      <c r="A59">
        <v>2079</v>
      </c>
      <c r="B59" s="28">
        <f>'Total Property Damage Expected'!B60*Frequency!B59</f>
        <v>242689528.02609116</v>
      </c>
      <c r="C59" s="28">
        <f>'Total Property Damage Expected'!C60*Frequency!C59</f>
        <v>622714990.51655948</v>
      </c>
      <c r="D59" s="28">
        <f>'Total Property Damage Expected'!D60*Frequency!D59</f>
        <v>426776119.63347882</v>
      </c>
      <c r="E59" s="28">
        <f>'Total Property Damage Expected'!E60*Frequency!E59</f>
        <v>215880801.09297642</v>
      </c>
      <c r="F59" s="28">
        <f>'Total Property Damage Expected'!F60*Frequency!F59</f>
        <v>143732402.6449098</v>
      </c>
      <c r="G59" s="28">
        <f>'Total Property Damage Expected'!G60*Frequency!G59</f>
        <v>53852618.137572557</v>
      </c>
    </row>
    <row r="60" spans="1:7" x14ac:dyDescent="0.35">
      <c r="A60">
        <v>2080</v>
      </c>
      <c r="B60" s="28">
        <f>'Total Property Damage Expected'!B61*Frequency!B60</f>
        <v>247049817.56687978</v>
      </c>
      <c r="C60" s="28">
        <f>'Total Property Damage Expected'!C61*Frequency!C60</f>
        <v>633903020.26850557</v>
      </c>
      <c r="D60" s="28">
        <f>'Total Property Damage Expected'!D61*Frequency!D60</f>
        <v>434443807.0933851</v>
      </c>
      <c r="E60" s="28">
        <f>'Total Property Damage Expected'!E61*Frequency!E60</f>
        <v>219759430.74263144</v>
      </c>
      <c r="F60" s="28">
        <f>'Total Property Damage Expected'!F61*Frequency!F60</f>
        <v>146314775.67526832</v>
      </c>
      <c r="G60" s="28">
        <f>'Total Property Damage Expected'!G61*Frequency!G60</f>
        <v>54820163.006604135</v>
      </c>
    </row>
    <row r="61" spans="1:7" x14ac:dyDescent="0.35">
      <c r="A61">
        <v>2081</v>
      </c>
      <c r="B61" s="28">
        <f>'Total Property Damage Expected'!B62*Frequency!B61</f>
        <v>250990479.1766772</v>
      </c>
      <c r="C61" s="28">
        <f>'Total Property Damage Expected'!C62*Frequency!C61</f>
        <v>644014330.29054379</v>
      </c>
      <c r="D61" s="28">
        <f>'Total Property Damage Expected'!D62*Frequency!D61</f>
        <v>441373567.45138931</v>
      </c>
      <c r="E61" s="28">
        <f>'Total Property Damage Expected'!E62*Frequency!E61</f>
        <v>223264786.7094861</v>
      </c>
      <c r="F61" s="28">
        <f>'Total Property Damage Expected'!F62*Frequency!F61</f>
        <v>148648624.87672973</v>
      </c>
      <c r="G61" s="28">
        <f>'Total Property Damage Expected'!G62*Frequency!G61</f>
        <v>55694592.763041742</v>
      </c>
    </row>
    <row r="62" spans="1:7" x14ac:dyDescent="0.35">
      <c r="A62">
        <v>2082</v>
      </c>
      <c r="B62" s="28">
        <f>'Total Property Damage Expected'!B63*Frequency!B62</f>
        <v>254993997.80080426</v>
      </c>
      <c r="C62" s="28">
        <f>'Total Property Damage Expected'!C63*Frequency!C62</f>
        <v>654286924.58966053</v>
      </c>
      <c r="D62" s="28">
        <f>'Total Property Damage Expected'!D63*Frequency!D62</f>
        <v>448413863.57451499</v>
      </c>
      <c r="E62" s="28">
        <f>'Total Property Damage Expected'!E63*Frequency!E62</f>
        <v>226826056.18327352</v>
      </c>
      <c r="F62" s="28">
        <f>'Total Property Damage Expected'!F63*Frequency!F62</f>
        <v>151019701.02311194</v>
      </c>
      <c r="G62" s="28">
        <f>'Total Property Damage Expected'!G63*Frequency!G62</f>
        <v>56582970.442232721</v>
      </c>
    </row>
    <row r="63" spans="1:7" x14ac:dyDescent="0.35">
      <c r="A63">
        <v>2083</v>
      </c>
      <c r="B63" s="28">
        <f>'Total Property Damage Expected'!B64*Frequency!B63</f>
        <v>259061376.06385589</v>
      </c>
      <c r="C63" s="28">
        <f>'Total Property Damage Expected'!C64*Frequency!C63</f>
        <v>664723375.79175425</v>
      </c>
      <c r="D63" s="28">
        <f>'Total Property Damage Expected'!D64*Frequency!D63</f>
        <v>455566458.60531545</v>
      </c>
      <c r="E63" s="28">
        <f>'Total Property Damage Expected'!E64*Frequency!E63</f>
        <v>230444131.03354621</v>
      </c>
      <c r="F63" s="28">
        <f>'Total Property Damage Expected'!F64*Frequency!F63</f>
        <v>153428597.91688827</v>
      </c>
      <c r="G63" s="28">
        <f>'Total Property Damage Expected'!G64*Frequency!G63</f>
        <v>57485518.525797464</v>
      </c>
    </row>
    <row r="64" spans="1:7" x14ac:dyDescent="0.35">
      <c r="A64">
        <v>2084</v>
      </c>
      <c r="B64" s="28">
        <f>'Total Property Damage Expected'!B65*Frequency!B64</f>
        <v>263193632.58317006</v>
      </c>
      <c r="C64" s="28">
        <f>'Total Property Damage Expected'!C65*Frequency!C64</f>
        <v>675326297.55836666</v>
      </c>
      <c r="D64" s="28">
        <f>'Total Property Damage Expected'!D65*Frequency!D64</f>
        <v>462833143.81001645</v>
      </c>
      <c r="E64" s="28">
        <f>'Total Property Damage Expected'!E65*Frequency!E64</f>
        <v>234119917.35595939</v>
      </c>
      <c r="F64" s="28">
        <f>'Total Property Damage Expected'!F65*Frequency!F64</f>
        <v>155875918.83220303</v>
      </c>
      <c r="G64" s="28">
        <f>'Total Property Damage Expected'!G65*Frequency!G64</f>
        <v>58402463.044133663</v>
      </c>
    </row>
    <row r="65" spans="1:7" x14ac:dyDescent="0.35">
      <c r="A65">
        <v>2085</v>
      </c>
      <c r="B65" s="28">
        <f>'Total Property Damage Expected'!B66*Frequency!B65</f>
        <v>267391802.22392622</v>
      </c>
      <c r="C65" s="28">
        <f>'Total Property Damage Expected'!C66*Frequency!C65</f>
        <v>686098345.24123704</v>
      </c>
      <c r="D65" s="28">
        <f>'Total Property Damage Expected'!D66*Frequency!D65</f>
        <v>470215739.02711362</v>
      </c>
      <c r="E65" s="28">
        <f>'Total Property Damage Expected'!E66*Frequency!E65</f>
        <v>237854335.69919014</v>
      </c>
      <c r="F65" s="28">
        <f>'Total Property Damage Expected'!F66*Frequency!F65</f>
        <v>158362276.66595316</v>
      </c>
      <c r="G65" s="28">
        <f>'Total Property Damage Expected'!G66*Frequency!G65</f>
        <v>59334033.633022383</v>
      </c>
    </row>
    <row r="66" spans="1:7" x14ac:dyDescent="0.35">
      <c r="A66">
        <v>2086</v>
      </c>
      <c r="B66" s="28">
        <f>'Total Property Damage Expected'!B67*Frequency!B66</f>
        <v>271656936.35831231</v>
      </c>
      <c r="C66" s="28">
        <f>'Total Property Damage Expected'!C67*Frequency!C66</f>
        <v>697042216.5472976</v>
      </c>
      <c r="D66" s="28">
        <f>'Total Property Damage Expected'!D67*Frequency!D66</f>
        <v>477716093.1231252</v>
      </c>
      <c r="E66" s="28">
        <f>'Total Property Damage Expected'!E67*Frequency!E66</f>
        <v>241648321.29547548</v>
      </c>
      <c r="F66" s="28">
        <f>'Total Property Damage Expected'!F67*Frequency!F66</f>
        <v>160888294.09127954</v>
      </c>
      <c r="G66" s="28">
        <f>'Total Property Damage Expected'!G67*Frequency!G66</f>
        <v>60280463.591137134</v>
      </c>
    </row>
    <row r="67" spans="1:7" x14ac:dyDescent="0.35">
      <c r="A67">
        <v>2087</v>
      </c>
      <c r="B67" s="28">
        <f>'Total Property Damage Expected'!B68*Frequency!B67</f>
        <v>275990103.1288265</v>
      </c>
      <c r="C67" s="28">
        <f>'Total Property Damage Expected'!C68*Frequency!C67</f>
        <v>708160652.21427572</v>
      </c>
      <c r="D67" s="28">
        <f>'Total Property Damage Expected'!D68*Frequency!D67</f>
        <v>485336084.45561457</v>
      </c>
      <c r="E67" s="28">
        <f>'Total Property Damage Expected'!E68*Frequency!E67</f>
        <v>245502824.29482815</v>
      </c>
      <c r="F67" s="28">
        <f>'Total Property Damage Expected'!F68*Frequency!F67</f>
        <v>163454603.71350649</v>
      </c>
      <c r="G67" s="28">
        <f>'Total Property Damage Expected'!G68*Frequency!G67</f>
        <v>61241989.938470207</v>
      </c>
    </row>
    <row r="68" spans="1:7" x14ac:dyDescent="0.35">
      <c r="A68">
        <v>2088</v>
      </c>
      <c r="B68" s="28">
        <f>'Total Property Damage Expected'!B69*Frequency!B68</f>
        <v>280392387.7157777</v>
      </c>
      <c r="C68" s="28">
        <f>'Total Property Damage Expected'!C69*Frequency!C68</f>
        <v>719456436.6970731</v>
      </c>
      <c r="D68" s="28">
        <f>'Total Property Damage Expected'!D69*Frequency!D68</f>
        <v>493077621.34359819</v>
      </c>
      <c r="E68" s="28">
        <f>'Total Property Damage Expected'!E69*Frequency!E68</f>
        <v>249418810.00298831</v>
      </c>
      <c r="F68" s="28">
        <f>'Total Property Damage Expected'!F69*Frequency!F68</f>
        <v>166061848.22856909</v>
      </c>
      <c r="G68" s="28">
        <f>'Total Property Damage Expected'!G69*Frequency!G68</f>
        <v>62218853.475690983</v>
      </c>
    </row>
    <row r="69" spans="1:7" x14ac:dyDescent="0.35">
      <c r="A69">
        <v>2089</v>
      </c>
      <c r="B69" s="28">
        <f>'Total Property Damage Expected'!B70*Frequency!B69</f>
        <v>284864892.60905445</v>
      </c>
      <c r="C69" s="28">
        <f>'Total Property Damage Expected'!C70*Frequency!C69</f>
        <v>730932398.86509323</v>
      </c>
      <c r="D69" s="28">
        <f>'Total Property Damage Expected'!D70*Frequency!D69</f>
        <v>500942642.5454573</v>
      </c>
      <c r="E69" s="28">
        <f>'Total Property Damage Expected'!E70*Frequency!E69</f>
        <v>253397259.12317052</v>
      </c>
      <c r="F69" s="28">
        <f>'Total Property Damage Expected'!F70*Frequency!F69</f>
        <v>168710680.58396712</v>
      </c>
      <c r="G69" s="28">
        <f>'Total Property Damage Expected'!G70*Frequency!G69</f>
        <v>63211298.84445104</v>
      </c>
    </row>
    <row r="70" spans="1:7" x14ac:dyDescent="0.35">
      <c r="A70">
        <v>2090</v>
      </c>
      <c r="B70" s="28">
        <f>'Total Property Damage Expected'!B71*Frequency!B70</f>
        <v>284760594.40275609</v>
      </c>
      <c r="C70" s="28">
        <f>'Total Property Damage Expected'!C71*Frequency!C70</f>
        <v>730664780.98691678</v>
      </c>
      <c r="D70" s="28">
        <f>'Total Property Damage Expected'!D71*Frequency!D70</f>
        <v>500759231.31988537</v>
      </c>
      <c r="E70" s="28">
        <f>'Total Property Damage Expected'!E71*Frequency!E70</f>
        <v>253304482.23035863</v>
      </c>
      <c r="F70" s="28">
        <f>'Total Property Damage Expected'!F71*Frequency!F70</f>
        <v>168648910.17341524</v>
      </c>
      <c r="G70" s="28">
        <f>'Total Property Damage Expected'!G71*Frequency!G70</f>
        <v>63188155.153324746</v>
      </c>
    </row>
    <row r="71" spans="1:7" x14ac:dyDescent="0.35">
      <c r="A71">
        <v>2091</v>
      </c>
      <c r="B71" s="28">
        <f>'Total Property Damage Expected'!B72*Frequency!B71</f>
        <v>289302776.02991819</v>
      </c>
      <c r="C71" s="28">
        <f>'Total Property Damage Expected'!C72*Frequency!C71</f>
        <v>742319526.09227073</v>
      </c>
      <c r="D71" s="28">
        <f>'Total Property Damage Expected'!D72*Frequency!D71</f>
        <v>508746780.94873595</v>
      </c>
      <c r="E71" s="28">
        <f>'Total Property Damage Expected'!E72*Frequency!E71</f>
        <v>257344911.2359156</v>
      </c>
      <c r="F71" s="28">
        <f>'Total Property Damage Expected'!F72*Frequency!F71</f>
        <v>171339008.4394244</v>
      </c>
      <c r="G71" s="28">
        <f>'Total Property Damage Expected'!G72*Frequency!G71</f>
        <v>64196061.735320985</v>
      </c>
    </row>
    <row r="72" spans="1:7" x14ac:dyDescent="0.35">
      <c r="A72">
        <v>2092</v>
      </c>
      <c r="B72" s="28">
        <f>'Total Property Damage Expected'!B73*Frequency!B72</f>
        <v>293917409.44408894</v>
      </c>
      <c r="C72" s="28">
        <f>'Total Property Damage Expected'!C73*Frequency!C72</f>
        <v>754160174.62010419</v>
      </c>
      <c r="D72" s="28">
        <f>'Total Property Damage Expected'!D73*Frequency!D72</f>
        <v>516861739.01078737</v>
      </c>
      <c r="E72" s="28">
        <f>'Total Property Damage Expected'!E73*Frequency!E72</f>
        <v>261449788.63340473</v>
      </c>
      <c r="F72" s="28">
        <f>'Total Property Damage Expected'!F73*Frequency!F72</f>
        <v>174072016.13587904</v>
      </c>
      <c r="G72" s="28">
        <f>'Total Property Damage Expected'!G73*Frequency!G72</f>
        <v>65220045.31269028</v>
      </c>
    </row>
    <row r="73" spans="1:7" x14ac:dyDescent="0.35">
      <c r="A73">
        <v>2093</v>
      </c>
      <c r="B73" s="28">
        <f>'Total Property Damage Expected'!B74*Frequency!B73</f>
        <v>298605650.31491607</v>
      </c>
      <c r="C73" s="28">
        <f>'Total Property Damage Expected'!C74*Frequency!C73</f>
        <v>766189691.89331174</v>
      </c>
      <c r="D73" s="28">
        <f>'Total Property Damage Expected'!D74*Frequency!D73</f>
        <v>525106137.78247052</v>
      </c>
      <c r="E73" s="28">
        <f>'Total Property Damage Expected'!E74*Frequency!E73</f>
        <v>265620142.43129161</v>
      </c>
      <c r="F73" s="28">
        <f>'Total Property Damage Expected'!F74*Frequency!F73</f>
        <v>176848617.7058883</v>
      </c>
      <c r="G73" s="28">
        <f>'Total Property Damage Expected'!G74*Frequency!G73</f>
        <v>66260362.327631563</v>
      </c>
    </row>
    <row r="74" spans="1:7" x14ac:dyDescent="0.35">
      <c r="A74">
        <v>2094</v>
      </c>
      <c r="B74" s="28">
        <f>'Total Property Damage Expected'!B75*Frequency!B74</f>
        <v>303368672.74599326</v>
      </c>
      <c r="C74" s="28">
        <f>'Total Property Damage Expected'!C75*Frequency!C74</f>
        <v>778411090.53429282</v>
      </c>
      <c r="D74" s="28">
        <f>'Total Property Damage Expected'!D75*Frequency!D74</f>
        <v>533482041.95681053</v>
      </c>
      <c r="E74" s="28">
        <f>'Total Property Damage Expected'!E75*Frequency!E74</f>
        <v>269857017.03568006</v>
      </c>
      <c r="F74" s="28">
        <f>'Total Property Damage Expected'!F75*Frequency!F74</f>
        <v>179669508.51003015</v>
      </c>
      <c r="G74" s="28">
        <f>'Total Property Damage Expected'!G75*Frequency!G74</f>
        <v>67317273.312822148</v>
      </c>
    </row>
    <row r="75" spans="1:7" x14ac:dyDescent="0.35">
      <c r="A75">
        <v>2095</v>
      </c>
      <c r="B75" s="28">
        <f>'Total Property Damage Expected'!B76*Frequency!B75</f>
        <v>308207669.56889796</v>
      </c>
      <c r="C75" s="28">
        <f>'Total Property Damage Expected'!C76*Frequency!C75</f>
        <v>790827431.21942043</v>
      </c>
      <c r="D75" s="28">
        <f>'Total Property Damage Expected'!D76*Frequency!D75</f>
        <v>541991549.16050005</v>
      </c>
      <c r="E75" s="28">
        <f>'Total Property Damage Expected'!E76*Frequency!E75</f>
        <v>274161473.5118686</v>
      </c>
      <c r="F75" s="28">
        <f>'Total Property Damage Expected'!F76*Frequency!F75</f>
        <v>182535395.00049466</v>
      </c>
      <c r="G75" s="28">
        <f>'Total Property Damage Expected'!G76*Frequency!G75</f>
        <v>68391042.956664383</v>
      </c>
    </row>
    <row r="76" spans="1:7" x14ac:dyDescent="0.35">
      <c r="A76">
        <v>2096</v>
      </c>
      <c r="B76" s="28">
        <f>'Total Property Damage Expected'!B77*Frequency!B76</f>
        <v>313123852.64191926</v>
      </c>
      <c r="C76" s="28">
        <f>'Total Property Damage Expected'!C77*Frequency!C76</f>
        <v>803441823.44554472</v>
      </c>
      <c r="D76" s="28">
        <f>'Total Property Damage Expected'!D77*Frequency!D76</f>
        <v>550636790.47922003</v>
      </c>
      <c r="E76" s="28">
        <f>'Total Property Damage Expected'!E77*Frequency!E76</f>
        <v>278534589.85007936</v>
      </c>
      <c r="F76" s="28">
        <f>'Total Property Damage Expected'!F77*Frequency!F76</f>
        <v>185446994.89800489</v>
      </c>
      <c r="G76" s="28">
        <f>'Total Property Damage Expected'!G77*Frequency!G76</f>
        <v>69481940.169573173</v>
      </c>
    </row>
    <row r="77" spans="1:7" x14ac:dyDescent="0.35">
      <c r="A77">
        <v>2097</v>
      </c>
      <c r="B77" s="28">
        <f>'Total Property Damage Expected'!B78*Frequency!B77</f>
        <v>318118453.15355015</v>
      </c>
      <c r="C77" s="28">
        <f>'Total Property Damage Expected'!C78*Frequency!C77</f>
        <v>816257426.3087219</v>
      </c>
      <c r="D77" s="28">
        <f>'Total Property Damage Expected'!D78*Frequency!D77</f>
        <v>559419930.99133992</v>
      </c>
      <c r="E77" s="28">
        <f>'Total Property Damage Expected'!E78*Frequency!E77</f>
        <v>282977461.23542547</v>
      </c>
      <c r="F77" s="28">
        <f>'Total Property Damage Expected'!F78*Frequency!F77</f>
        <v>188405037.37155998</v>
      </c>
      <c r="G77" s="28">
        <f>'Total Property Damage Expected'!G78*Frequency!G77</f>
        <v>70590238.151320741</v>
      </c>
    </row>
    <row r="78" spans="1:7" x14ac:dyDescent="0.35">
      <c r="A78">
        <v>2098</v>
      </c>
      <c r="B78" s="28">
        <f>'Total Property Damage Expected'!B79*Frequency!B78</f>
        <v>323192721.93082207</v>
      </c>
      <c r="C78" s="28">
        <f>'Total Property Damage Expected'!C79*Frequency!C78</f>
        <v>829277449.29536521</v>
      </c>
      <c r="D78" s="28">
        <f>'Total Property Damage Expected'!D79*Frequency!D78</f>
        <v>568343170.31013167</v>
      </c>
      <c r="E78" s="28">
        <f>'Total Property Damage Expected'!E79*Frequency!E78</f>
        <v>287491200.32218474</v>
      </c>
      <c r="F78" s="28">
        <f>'Total Property Damage Expected'!F79*Frequency!F78</f>
        <v>191410263.22104502</v>
      </c>
      <c r="G78" s="28">
        <f>'Total Property Damage Expected'!G79*Frequency!G78</f>
        <v>71716214.459455684</v>
      </c>
    </row>
    <row r="79" spans="1:7" x14ac:dyDescent="0.35">
      <c r="A79">
        <v>2099</v>
      </c>
      <c r="B79" s="28">
        <f>'Total Property Damage Expected'!B80*Frequency!B79</f>
        <v>328347929.75255603</v>
      </c>
      <c r="C79" s="28">
        <f>'Total Property Damage Expected'!C80*Frequency!C79</f>
        <v>842505153.08601594</v>
      </c>
      <c r="D79" s="28">
        <f>'Total Property Damage Expected'!D80*Frequency!D79</f>
        <v>577408743.13463044</v>
      </c>
      <c r="E79" s="28">
        <f>'Total Property Damage Expected'!E80*Frequency!E79</f>
        <v>292076937.51244813</v>
      </c>
      <c r="F79" s="28">
        <f>'Total Property Damage Expected'!F80*Frequency!F79</f>
        <v>194463425.06275412</v>
      </c>
      <c r="G79" s="28">
        <f>'Total Property Damage Expected'!G80*Frequency!G79</f>
        <v>72860151.0788133</v>
      </c>
    </row>
    <row r="80" spans="1:7" x14ac:dyDescent="0.35">
      <c r="A80">
        <v>2100</v>
      </c>
      <c r="B80" s="28">
        <f>'Total Property Damage Expected'!B81*Frequency!B80</f>
        <v>324901758.43929625</v>
      </c>
      <c r="C80" s="28">
        <f>'Total Property Damage Expected'!C81*Frequency!C80</f>
        <v>833662651.49927974</v>
      </c>
      <c r="D80" s="28">
        <f>'Total Property Damage Expected'!D81*Frequency!D80</f>
        <v>571348557.37949109</v>
      </c>
      <c r="E80" s="28">
        <f>'Total Property Damage Expected'!E81*Frequency!E80</f>
        <v>289011447.91402513</v>
      </c>
      <c r="F80" s="28">
        <f>'Total Property Damage Expected'!F81*Frequency!F80</f>
        <v>192422436.7811026</v>
      </c>
      <c r="G80" s="28">
        <f>'Total Property Damage Expected'!G81*Frequency!G80</f>
        <v>72095448.335851595</v>
      </c>
    </row>
    <row r="81" spans="1:7" x14ac:dyDescent="0.35">
      <c r="A81">
        <v>2101</v>
      </c>
      <c r="B81" s="28">
        <f>'Total Property Damage Expected'!B82*Frequency!B81</f>
        <v>330084226.89463443</v>
      </c>
      <c r="C81" s="28">
        <f>'Total Property Damage Expected'!C82*Frequency!C81</f>
        <v>846960303.11724043</v>
      </c>
      <c r="D81" s="28">
        <f>'Total Property Damage Expected'!D82*Frequency!D81</f>
        <v>580462068.76781237</v>
      </c>
      <c r="E81" s="28">
        <f>'Total Property Damage Expected'!E82*Frequency!E81</f>
        <v>293621434.38883179</v>
      </c>
      <c r="F81" s="28">
        <f>'Total Property Damage Expected'!F82*Frequency!F81</f>
        <v>195491743.68023309</v>
      </c>
      <c r="G81" s="28">
        <f>'Total Property Damage Expected'!G82*Frequency!G81</f>
        <v>73245434.068673715</v>
      </c>
    </row>
    <row r="82" spans="1:7" x14ac:dyDescent="0.35">
      <c r="A82">
        <v>2102</v>
      </c>
      <c r="B82" s="28">
        <f>'Total Property Damage Expected'!B83*Frequency!B82</f>
        <v>335349360.27434725</v>
      </c>
      <c r="C82" s="28">
        <f>'Total Property Damage Expected'!C83*Frequency!C82</f>
        <v>860470063.95975924</v>
      </c>
      <c r="D82" s="28">
        <f>'Total Property Damage Expected'!D83*Frequency!D82</f>
        <v>589720948.66849363</v>
      </c>
      <c r="E82" s="28">
        <f>'Total Property Damage Expected'!E83*Frequency!E82</f>
        <v>298304954.19752985</v>
      </c>
      <c r="F82" s="28">
        <f>'Total Property Damage Expected'!F83*Frequency!F82</f>
        <v>198610008.72062117</v>
      </c>
      <c r="G82" s="28">
        <f>'Total Property Damage Expected'!G83*Frequency!G82</f>
        <v>74413763.084133267</v>
      </c>
    </row>
    <row r="83" spans="1:7" x14ac:dyDescent="0.35">
      <c r="A83">
        <v>2103</v>
      </c>
      <c r="B83" s="28">
        <f>'Total Property Damage Expected'!B84*Frequency!B83</f>
        <v>340698477.15659505</v>
      </c>
      <c r="C83" s="28">
        <f>'Total Property Damage Expected'!C84*Frequency!C83</f>
        <v>874195317.35529435</v>
      </c>
      <c r="D83" s="28">
        <f>'Total Property Damage Expected'!D84*Frequency!D83</f>
        <v>599127515.83700454</v>
      </c>
      <c r="E83" s="28">
        <f>'Total Property Damage Expected'!E84*Frequency!E83</f>
        <v>303063180.26138979</v>
      </c>
      <c r="F83" s="28">
        <f>'Total Property Damage Expected'!F84*Frequency!F83</f>
        <v>201778012.82762682</v>
      </c>
      <c r="G83" s="28">
        <f>'Total Property Damage Expected'!G84*Frequency!G83</f>
        <v>75600727.97370182</v>
      </c>
    </row>
    <row r="84" spans="1:7" x14ac:dyDescent="0.35">
      <c r="A84">
        <v>2104</v>
      </c>
      <c r="B84" s="28">
        <f>'Total Property Damage Expected'!B85*Frequency!B84</f>
        <v>346132917.15201813</v>
      </c>
      <c r="C84" s="28">
        <f>'Total Property Damage Expected'!C85*Frequency!C84</f>
        <v>888139500.59936452</v>
      </c>
      <c r="D84" s="28">
        <f>'Total Property Damage Expected'!D85*Frequency!D84</f>
        <v>608684126.01500249</v>
      </c>
      <c r="E84" s="28">
        <f>'Total Property Damage Expected'!E85*Frequency!E84</f>
        <v>307897304.21080685</v>
      </c>
      <c r="F84" s="28">
        <f>'Total Property Damage Expected'!F85*Frequency!F84</f>
        <v>204996549.38305572</v>
      </c>
      <c r="G84" s="28">
        <f>'Total Property Damage Expected'!G85*Frequency!G84</f>
        <v>76806625.995942011</v>
      </c>
    </row>
    <row r="85" spans="1:7" x14ac:dyDescent="0.35">
      <c r="A85">
        <v>2105</v>
      </c>
      <c r="B85" s="28">
        <f>'Total Property Damage Expected'!B86*Frequency!B85</f>
        <v>351654041.23922336</v>
      </c>
      <c r="C85" s="28">
        <f>'Total Property Damage Expected'!C86*Frequency!C85</f>
        <v>902306105.81537163</v>
      </c>
      <c r="D85" s="28">
        <f>'Total Property Damage Expected'!D86*Frequency!D85</f>
        <v>618393172.520293</v>
      </c>
      <c r="E85" s="28">
        <f>'Total Property Damage Expected'!E86*Frequency!E85</f>
        <v>312808536.68372774</v>
      </c>
      <c r="F85" s="28">
        <f>'Total Property Damage Expected'!F86*Frequency!F85</f>
        <v>208266424.42385012</v>
      </c>
      <c r="G85" s="28">
        <f>'Total Property Damage Expected'!G86*Frequency!G85</f>
        <v>78031759.150951698</v>
      </c>
    </row>
    <row r="86" spans="1:7" x14ac:dyDescent="0.35">
      <c r="A86">
        <v>2106</v>
      </c>
      <c r="B86" s="28">
        <f>'Total Property Damage Expected'!B87*Frequency!B86</f>
        <v>357263232.10562176</v>
      </c>
      <c r="C86" s="28">
        <f>'Total Property Damage Expected'!C87*Frequency!C86</f>
        <v>916698680.82915354</v>
      </c>
      <c r="D86" s="28">
        <f>'Total Property Damage Expected'!D87*Frequency!D86</f>
        <v>628257086.84620368</v>
      </c>
      <c r="E86" s="28">
        <f>'Total Property Damage Expected'!E87*Frequency!E86</f>
        <v>317798107.62883794</v>
      </c>
      <c r="F86" s="28">
        <f>'Total Property Damage Expected'!F87*Frequency!F86</f>
        <v>211588456.84394962</v>
      </c>
      <c r="G86" s="28">
        <f>'Total Property Damage Expected'!G87*Frequency!G86</f>
        <v>79276434.255995527</v>
      </c>
    </row>
    <row r="87" spans="1:7" x14ac:dyDescent="0.35">
      <c r="A87">
        <v>2107</v>
      </c>
      <c r="B87" s="28">
        <f>'Total Property Damage Expected'!B88*Frequency!B87</f>
        <v>362961894.49370325</v>
      </c>
      <c r="C87" s="28">
        <f>'Total Property Damage Expected'!C88*Frequency!C87</f>
        <v>931320830.05748665</v>
      </c>
      <c r="D87" s="28">
        <f>'Total Property Damage Expected'!D88*Frequency!D87</f>
        <v>638278339.27051592</v>
      </c>
      <c r="E87" s="28">
        <f>'Total Property Damage Expected'!E88*Frequency!E87</f>
        <v>322867266.61358482</v>
      </c>
      <c r="F87" s="28">
        <f>'Total Property Damage Expected'!F88*Frequency!F87</f>
        <v>214963478.59937149</v>
      </c>
      <c r="G87" s="28">
        <f>'Total Property Damage Expected'!G88*Frequency!G87</f>
        <v>80540963.022343054</v>
      </c>
    </row>
    <row r="88" spans="1:7" x14ac:dyDescent="0.35">
      <c r="A88">
        <v>2108</v>
      </c>
      <c r="B88" s="28">
        <f>'Total Property Damage Expected'!B89*Frequency!B88</f>
        <v>368751455.55283439</v>
      </c>
      <c r="C88" s="28">
        <f>'Total Property Damage Expected'!C89*Frequency!C88</f>
        <v>946176215.41076136</v>
      </c>
      <c r="D88" s="28">
        <f>'Total Property Damage Expected'!D89*Frequency!D88</f>
        <v>648459439.47411227</v>
      </c>
      <c r="E88" s="28">
        <f>'Total Property Damage Expected'!E89*Frequency!E88</f>
        <v>328017283.13711429</v>
      </c>
      <c r="F88" s="28">
        <f>'Total Property Damage Expected'!F89*Frequency!F88</f>
        <v>218392334.91656241</v>
      </c>
      <c r="G88" s="28">
        <f>'Total Property Damage Expected'!G89*Frequency!G88</f>
        <v>81825662.133332446</v>
      </c>
    </row>
    <row r="89" spans="1:7" x14ac:dyDescent="0.35">
      <c r="A89">
        <v>2109</v>
      </c>
      <c r="B89" s="28">
        <f>'Total Property Damage Expected'!B90*Frequency!B89</f>
        <v>374633365.19666809</v>
      </c>
      <c r="C89" s="28">
        <f>'Total Property Damage Expected'!C90*Frequency!C89</f>
        <v>961268557.21005535</v>
      </c>
      <c r="D89" s="28">
        <f>'Total Property Damage Expected'!D90*Frequency!D89</f>
        <v>658802937.1694895</v>
      </c>
      <c r="E89" s="28">
        <f>'Total Property Damage Expected'!E90*Frequency!E89</f>
        <v>333249446.94819891</v>
      </c>
      <c r="F89" s="28">
        <f>'Total Property Damage Expected'!F90*Frequency!F89</f>
        <v>221875884.5040732</v>
      </c>
      <c r="G89" s="28">
        <f>'Total Property Damage Expected'!G90*Frequency!G89</f>
        <v>83130853.323679253</v>
      </c>
    </row>
    <row r="90" spans="1:7" x14ac:dyDescent="0.35">
      <c r="A90">
        <v>2110</v>
      </c>
      <c r="B90" s="28">
        <f>'Total Property Damage Expected'!B91*Frequency!B90</f>
        <v>370570756.72940576</v>
      </c>
      <c r="C90" s="28">
        <f>'Total Property Damage Expected'!C91*Frequency!C90</f>
        <v>950844344.78630495</v>
      </c>
      <c r="D90" s="28">
        <f>'Total Property Damage Expected'!D91*Frequency!D90</f>
        <v>651658729.95399761</v>
      </c>
      <c r="E90" s="28">
        <f>'Total Property Damage Expected'!E91*Frequency!E90</f>
        <v>329635614.9976691</v>
      </c>
      <c r="F90" s="28">
        <f>'Total Property Damage Expected'!F91*Frequency!F90</f>
        <v>219469812.51260933</v>
      </c>
      <c r="G90" s="28">
        <f>'Total Property Damage Expected'!G91*Frequency!G90</f>
        <v>82229363.654102638</v>
      </c>
    </row>
    <row r="91" spans="1:7" x14ac:dyDescent="0.35">
      <c r="A91">
        <v>2111</v>
      </c>
      <c r="B91" s="28">
        <f>'Total Property Damage Expected'!B92*Frequency!B91</f>
        <v>376481685.82516116</v>
      </c>
      <c r="C91" s="28">
        <f>'Total Property Damage Expected'!C92*Frequency!C91</f>
        <v>966011147.34983242</v>
      </c>
      <c r="D91" s="28">
        <f>'Total Property Damage Expected'!D92*Frequency!D91</f>
        <v>662053259.14292884</v>
      </c>
      <c r="E91" s="28">
        <f>'Total Property Damage Expected'!E92*Frequency!E91</f>
        <v>334893592.62354457</v>
      </c>
      <c r="F91" s="28">
        <f>'Total Property Damage Expected'!F92*Frequency!F91</f>
        <v>222970548.81428152</v>
      </c>
      <c r="G91" s="28">
        <f>'Total Property Damage Expected'!G92*Frequency!G91</f>
        <v>83540994.238335192</v>
      </c>
    </row>
    <row r="92" spans="1:7" x14ac:dyDescent="0.35">
      <c r="A92">
        <v>2112</v>
      </c>
      <c r="B92" s="28">
        <f>'Total Property Damage Expected'!B93*Frequency!B92</f>
        <v>382486899.43241835</v>
      </c>
      <c r="C92" s="28">
        <f>'Total Property Damage Expected'!C93*Frequency!C92</f>
        <v>981419873.73744571</v>
      </c>
      <c r="D92" s="28">
        <f>'Total Property Damage Expected'!D93*Frequency!D92</f>
        <v>672613590.20344257</v>
      </c>
      <c r="E92" s="28">
        <f>'Total Property Damage Expected'!E93*Frequency!E92</f>
        <v>340235439.61139548</v>
      </c>
      <c r="F92" s="28">
        <f>'Total Property Damage Expected'!F93*Frequency!F92</f>
        <v>226527124.93516874</v>
      </c>
      <c r="G92" s="28">
        <f>'Total Property Damage Expected'!G93*Frequency!G92</f>
        <v>84873546.482581198</v>
      </c>
    </row>
    <row r="93" spans="1:7" x14ac:dyDescent="0.35">
      <c r="A93">
        <v>2113</v>
      </c>
      <c r="B93" s="28">
        <f>'Total Property Damage Expected'!B94*Frequency!B93</f>
        <v>388587901.47195935</v>
      </c>
      <c r="C93" s="28">
        <f>'Total Property Damage Expected'!C94*Frequency!C93</f>
        <v>997074382.84665573</v>
      </c>
      <c r="D93" s="28">
        <f>'Total Property Damage Expected'!D94*Frequency!D93</f>
        <v>683342367.8210386</v>
      </c>
      <c r="E93" s="28">
        <f>'Total Property Damage Expected'!E94*Frequency!E93</f>
        <v>345662493.75121969</v>
      </c>
      <c r="F93" s="28">
        <f>'Total Property Damage Expected'!F94*Frequency!F93</f>
        <v>230140431.56943953</v>
      </c>
      <c r="G93" s="28">
        <f>'Total Property Damage Expected'!G94*Frequency!G93</f>
        <v>86227354.10569641</v>
      </c>
    </row>
    <row r="94" spans="1:7" x14ac:dyDescent="0.35">
      <c r="A94">
        <v>2114</v>
      </c>
      <c r="B94" s="28">
        <f>'Total Property Damage Expected'!B95*Frequency!B94</f>
        <v>394786219.85342407</v>
      </c>
      <c r="C94" s="28">
        <f>'Total Property Damage Expected'!C95*Frequency!C94</f>
        <v>1012978595.1277782</v>
      </c>
      <c r="D94" s="28">
        <f>'Total Property Damage Expected'!D95*Frequency!D94</f>
        <v>694242278.86627316</v>
      </c>
      <c r="E94" s="28">
        <f>'Total Property Damage Expected'!E95*Frequency!E94</f>
        <v>351176114.17194122</v>
      </c>
      <c r="F94" s="28">
        <f>'Total Property Damage Expected'!F95*Frequency!F94</f>
        <v>233811373.61861706</v>
      </c>
      <c r="G94" s="28">
        <f>'Total Property Damage Expected'!G95*Frequency!G94</f>
        <v>87602756.149645448</v>
      </c>
    </row>
    <row r="95" spans="1:7" x14ac:dyDescent="0.35">
      <c r="A95">
        <v>2115</v>
      </c>
      <c r="B95" s="28">
        <f>'Total Property Damage Expected'!B96*Frequency!B95</f>
        <v>401083406.85795307</v>
      </c>
      <c r="C95" s="28">
        <f>'Total Property Damage Expected'!C96*Frequency!C95</f>
        <v>1029136493.5657557</v>
      </c>
      <c r="D95" s="28">
        <f>'Total Property Damage Expected'!D96*Frequency!D95</f>
        <v>705316053.06764841</v>
      </c>
      <c r="E95" s="28">
        <f>'Total Property Damage Expected'!E96*Frequency!E95</f>
        <v>356777681.68178385</v>
      </c>
      <c r="F95" s="28">
        <f>'Total Property Damage Expected'!F96*Frequency!F95</f>
        <v>237540870.41819859</v>
      </c>
      <c r="G95" s="28">
        <f>'Total Property Damage Expected'!G96*Frequency!G95</f>
        <v>89000097.06441012</v>
      </c>
    </row>
    <row r="96" spans="1:7" x14ac:dyDescent="0.35">
      <c r="A96">
        <v>2116</v>
      </c>
      <c r="B96" s="28">
        <f>'Total Property Damage Expected'!B97*Frequency!B96</f>
        <v>407481039.52693498</v>
      </c>
      <c r="C96" s="28">
        <f>'Total Property Damage Expected'!C97*Frequency!C96</f>
        <v>1045552124.6776395</v>
      </c>
      <c r="D96" s="28">
        <f>'Total Property Damage Expected'!D97*Frequency!D96</f>
        <v>716566463.69523406</v>
      </c>
      <c r="E96" s="28">
        <f>'Total Property Damage Expected'!E97*Frequency!E96</f>
        <v>362468599.1140759</v>
      </c>
      <c r="F96" s="28">
        <f>'Total Property Damage Expected'!F97*Frequency!F96</f>
        <v>241329855.9678902</v>
      </c>
      <c r="G96" s="28">
        <f>'Total Property Damage Expected'!G97*Frequency!G96</f>
        <v>90419726.794252038</v>
      </c>
    </row>
    <row r="97" spans="1:7" x14ac:dyDescent="0.35">
      <c r="A97">
        <v>2117</v>
      </c>
      <c r="B97" s="28">
        <f>'Total Property Damage Expected'!B98*Frequency!B97</f>
        <v>413980720.05695373</v>
      </c>
      <c r="C97" s="28">
        <f>'Total Property Damage Expected'!C98*Frequency!C97</f>
        <v>1062229599.5259821</v>
      </c>
      <c r="D97" s="28">
        <f>'Total Property Damage Expected'!D98*Frequency!D97</f>
        <v>727996328.25519335</v>
      </c>
      <c r="E97" s="28">
        <f>'Total Property Damage Expected'!E98*Frequency!E97</f>
        <v>368250291.67856932</v>
      </c>
      <c r="F97" s="28">
        <f>'Total Property Damage Expected'!F98*Frequency!F97</f>
        <v>245179279.16551369</v>
      </c>
      <c r="G97" s="28">
        <f>'Total Property Damage Expected'!G98*Frequency!G97</f>
        <v>91862000.86535117</v>
      </c>
    </row>
    <row r="98" spans="1:7" x14ac:dyDescent="0.35">
      <c r="A98">
        <v>2118</v>
      </c>
      <c r="B98" s="28">
        <f>'Total Property Damage Expected'!B99*Frequency!B98</f>
        <v>420584076.20103627</v>
      </c>
      <c r="C98" s="28">
        <f>'Total Property Damage Expected'!C99*Frequency!C98</f>
        <v>1079173094.7483957</v>
      </c>
      <c r="D98" s="28">
        <f>'Total Property Damage Expected'!D99*Frequency!D98</f>
        <v>739608509.1953882</v>
      </c>
      <c r="E98" s="28">
        <f>'Total Property Damage Expected'!E99*Frequency!E98</f>
        <v>374124207.31836373</v>
      </c>
      <c r="F98" s="28">
        <f>'Total Property Damage Expected'!F99*Frequency!F98</f>
        <v>249090104.04464477</v>
      </c>
      <c r="G98" s="28">
        <f>'Total Property Damage Expected'!G99*Frequency!G98</f>
        <v>93327280.474842355</v>
      </c>
    </row>
    <row r="99" spans="1:7" x14ac:dyDescent="0.35">
      <c r="A99">
        <v>2119</v>
      </c>
      <c r="B99" s="28">
        <f>'Total Property Damage Expected'!B100*Frequency!B99</f>
        <v>427292761.67630023</v>
      </c>
      <c r="C99" s="28">
        <f>'Total Property Damage Expected'!C100*Frequency!C99</f>
        <v>1096386853.6035304</v>
      </c>
      <c r="D99" s="28">
        <f>'Total Property Damage Expected'!D100*Frequency!D99</f>
        <v>751405914.62223804</v>
      </c>
      <c r="E99" s="28">
        <f>'Total Property Damage Expected'!E100*Frequency!E99</f>
        <v>380091817.07252294</v>
      </c>
      <c r="F99" s="28">
        <f>'Total Property Damage Expected'!F100*Frequency!F99</f>
        <v>253063310.0160414</v>
      </c>
      <c r="G99" s="28">
        <f>'Total Property Damage Expected'!G100*Frequency!G99</f>
        <v>94815932.581272051</v>
      </c>
    </row>
    <row r="100" spans="1:7" x14ac:dyDescent="0.35">
      <c r="A100">
        <v>2120</v>
      </c>
      <c r="B100" s="28">
        <f>'Total Property Damage Expected'!B101*Frequency!B100</f>
        <v>422506107.24485868</v>
      </c>
      <c r="C100" s="28">
        <f>'Total Property Damage Expected'!C101*Frequency!C100</f>
        <v>1084104817.8143275</v>
      </c>
      <c r="D100" s="28">
        <f>'Total Property Damage Expected'!D101*Frequency!D100</f>
        <v>742988452.93407905</v>
      </c>
      <c r="E100" s="28">
        <f>'Total Property Damage Expected'!E101*Frequency!E100</f>
        <v>375833920.97943825</v>
      </c>
      <c r="F100" s="28">
        <f>'Total Property Damage Expected'!F101*Frequency!F100</f>
        <v>250228423.20548221</v>
      </c>
      <c r="G100" s="28">
        <f>'Total Property Damage Expected'!G101*Frequency!G100</f>
        <v>93753777.673520014</v>
      </c>
    </row>
    <row r="101" spans="1:7" x14ac:dyDescent="0.35">
      <c r="A101">
        <v>2121</v>
      </c>
      <c r="B101" s="28">
        <f>'Total Property Damage Expected'!B102*Frequency!B101</f>
        <v>429245450.80366963</v>
      </c>
      <c r="C101" s="28">
        <f>'Total Property Damage Expected'!C102*Frequency!C101</f>
        <v>1101397241.9846096</v>
      </c>
      <c r="D101" s="28">
        <f>'Total Property Damage Expected'!D102*Frequency!D101</f>
        <v>754839771.43265462</v>
      </c>
      <c r="E101" s="28">
        <f>'Total Property Damage Expected'!E102*Frequency!E101</f>
        <v>381828802.1683805</v>
      </c>
      <c r="F101" s="28">
        <f>'Total Property Damage Expected'!F102*Frequency!F101</f>
        <v>254219786.36744466</v>
      </c>
      <c r="G101" s="28">
        <f>'Total Property Damage Expected'!G102*Frequency!G101</f>
        <v>95249232.784922823</v>
      </c>
    </row>
    <row r="102" spans="1:7" x14ac:dyDescent="0.35">
      <c r="A102">
        <v>2122</v>
      </c>
      <c r="B102" s="28">
        <f>'Total Property Damage Expected'!B103*Frequency!B102</f>
        <v>436092292.81238431</v>
      </c>
      <c r="C102" s="28">
        <f>'Total Property Damage Expected'!C103*Frequency!C102</f>
        <v>1118965495.5108466</v>
      </c>
      <c r="D102" s="28">
        <f>'Total Property Damage Expected'!D103*Frequency!D102</f>
        <v>766880128.87201059</v>
      </c>
      <c r="E102" s="28">
        <f>'Total Property Damage Expected'!E103*Frequency!E102</f>
        <v>387919306.97845805</v>
      </c>
      <c r="F102" s="28">
        <f>'Total Property Damage Expected'!F103*Frequency!F102</f>
        <v>258274815.27803224</v>
      </c>
      <c r="G102" s="28">
        <f>'Total Property Damage Expected'!G103*Frequency!G102</f>
        <v>96768541.719027132</v>
      </c>
    </row>
    <row r="103" spans="1:7" x14ac:dyDescent="0.35">
      <c r="A103">
        <v>2123</v>
      </c>
      <c r="B103" s="28">
        <f>'Total Property Damage Expected'!B104*Frequency!B103</f>
        <v>443048347.96571004</v>
      </c>
      <c r="C103" s="28">
        <f>'Total Property Damage Expected'!C104*Frequency!C103</f>
        <v>1136813978.1135664</v>
      </c>
      <c r="D103" s="28">
        <f>'Total Property Damage Expected'!D104*Frequency!D103</f>
        <v>779112540.58931255</v>
      </c>
      <c r="E103" s="28">
        <f>'Total Property Damage Expected'!E104*Frequency!E103</f>
        <v>394106960.6904282</v>
      </c>
      <c r="F103" s="28">
        <f>'Total Property Damage Expected'!F104*Frequency!F103</f>
        <v>262394525.46186242</v>
      </c>
      <c r="G103" s="28">
        <f>'Total Property Damage Expected'!G104*Frequency!G103</f>
        <v>98312084.965259314</v>
      </c>
    </row>
    <row r="104" spans="1:7" x14ac:dyDescent="0.35">
      <c r="A104">
        <v>2124</v>
      </c>
      <c r="B104" s="28">
        <f>'Total Property Damage Expected'!B105*Frequency!B104</f>
        <v>450115358.30924129</v>
      </c>
      <c r="C104" s="28">
        <f>'Total Property Damage Expected'!C105*Frequency!C104</f>
        <v>1154947159.6927044</v>
      </c>
      <c r="D104" s="28">
        <f>'Total Property Damage Expected'!D105*Frequency!D104</f>
        <v>791540070.01900291</v>
      </c>
      <c r="E104" s="28">
        <f>'Total Property Damage Expected'!E105*Frequency!E104</f>
        <v>400393312.91461575</v>
      </c>
      <c r="F104" s="28">
        <f>'Total Property Damage Expected'!F105*Frequency!F104</f>
        <v>266579948.64206228</v>
      </c>
      <c r="G104" s="28">
        <f>'Total Property Damage Expected'!G105*Frequency!G104</f>
        <v>99880249.082186297</v>
      </c>
    </row>
    <row r="105" spans="1:7" x14ac:dyDescent="0.35">
      <c r="A105">
        <v>2125</v>
      </c>
      <c r="B105" s="28">
        <f>'Total Property Damage Expected'!B106*Frequency!B105</f>
        <v>457295093.67572963</v>
      </c>
      <c r="C105" s="28">
        <f>'Total Property Damage Expected'!C106*Frequency!C105</f>
        <v>1173369581.4470272</v>
      </c>
      <c r="D105" s="28">
        <f>'Total Property Damage Expected'!D106*Frequency!D105</f>
        <v>804165829.45999432</v>
      </c>
      <c r="E105" s="28">
        <f>'Total Property Damage Expected'!E106*Frequency!E105</f>
        <v>406779937.97899204</v>
      </c>
      <c r="F105" s="28">
        <f>'Total Property Damage Expected'!F106*Frequency!F105</f>
        <v>270832132.99864918</v>
      </c>
      <c r="G105" s="28">
        <f>'Total Property Damage Expected'!G106*Frequency!G105</f>
        <v>101473426.79432373</v>
      </c>
    </row>
    <row r="106" spans="1:7" x14ac:dyDescent="0.35">
      <c r="A106">
        <v>2126</v>
      </c>
      <c r="B106" s="28">
        <f>'Total Property Damage Expected'!B107*Frequency!B106</f>
        <v>464589352.12831414</v>
      </c>
      <c r="C106" s="28">
        <f>'Total Property Damage Expected'!C107*Frequency!C106</f>
        <v>1192085857.0114107</v>
      </c>
      <c r="D106" s="28">
        <f>'Total Property Damage Expected'!D107*Frequency!D106</f>
        <v>816992980.85510123</v>
      </c>
      <c r="E106" s="28">
        <f>'Total Property Damage Expected'!E107*Frequency!E106</f>
        <v>413268435.32344222</v>
      </c>
      <c r="F106" s="28">
        <f>'Total Property Damage Expected'!F107*Frequency!F106</f>
        <v>275152143.43103254</v>
      </c>
      <c r="G106" s="28">
        <f>'Total Property Damage Expected'!G107*Frequency!G106</f>
        <v>103092017.0904883</v>
      </c>
    </row>
    <row r="107" spans="1:7" x14ac:dyDescent="0.35">
      <c r="A107">
        <v>2127</v>
      </c>
      <c r="B107" s="28">
        <f>'Total Property Damage Expected'!B108*Frequency!B107</f>
        <v>471999960.41082007</v>
      </c>
      <c r="C107" s="28">
        <f>'Total Property Damage Expected'!C108*Frequency!C107</f>
        <v>1211100673.6122594</v>
      </c>
      <c r="D107" s="28">
        <f>'Total Property Damage Expected'!D108*Frequency!D107</f>
        <v>830024736.58290339</v>
      </c>
      <c r="E107" s="28">
        <f>'Total Property Damage Expected'!E108*Frequency!E107</f>
        <v>419860429.9003225</v>
      </c>
      <c r="F107" s="28">
        <f>'Total Property Damage Expected'!F108*Frequency!F107</f>
        <v>279541061.82470274</v>
      </c>
      <c r="G107" s="28">
        <f>'Total Property Damage Expected'!G108*Frequency!G107</f>
        <v>104736425.3237188</v>
      </c>
    </row>
    <row r="108" spans="1:7" x14ac:dyDescent="0.35">
      <c r="A108">
        <v>2128</v>
      </c>
      <c r="B108" s="28">
        <f>'Total Property Damage Expected'!B109*Frequency!B108</f>
        <v>479528774.40524155</v>
      </c>
      <c r="C108" s="28">
        <f>'Total Property Damage Expected'!C109*Frequency!C108</f>
        <v>1230418793.2413566</v>
      </c>
      <c r="D108" s="28">
        <f>'Total Property Damage Expected'!D109*Frequency!D108</f>
        <v>843264360.26224077</v>
      </c>
      <c r="E108" s="28">
        <f>'Total Property Damage Expected'!E109*Frequency!E108</f>
        <v>426557572.58140677</v>
      </c>
      <c r="F108" s="28">
        <f>'Total Property Damage Expected'!F109*Frequency!F108</f>
        <v>283999987.32217407</v>
      </c>
      <c r="G108" s="28">
        <f>'Total Property Damage Expected'!G109*Frequency!G108</f>
        <v>106407063.312791</v>
      </c>
    </row>
    <row r="109" spans="1:7" x14ac:dyDescent="0.35">
      <c r="A109">
        <v>2129</v>
      </c>
      <c r="B109" s="28">
        <f>'Total Property Damage Expected'!B110*Frequency!B109</f>
        <v>487177679.59652108</v>
      </c>
      <c r="C109" s="28">
        <f>'Total Property Damage Expected'!C110*Frequency!C109</f>
        <v>1250045053.8484378</v>
      </c>
      <c r="D109" s="28">
        <f>'Total Property Damage Expected'!D110*Frequency!D109</f>
        <v>856715167.5695411</v>
      </c>
      <c r="E109" s="28">
        <f>'Total Property Damage Expected'!E110*Frequency!E109</f>
        <v>433361540.57132399</v>
      </c>
      <c r="F109" s="28">
        <f>'Total Property Damage Expected'!F110*Frequency!F109</f>
        <v>288530036.59824967</v>
      </c>
      <c r="G109" s="28">
        <f>'Total Property Damage Expected'!G110*Frequency!G109</f>
        <v>108104349.44535205</v>
      </c>
    </row>
    <row r="110" spans="1:7" x14ac:dyDescent="0.35">
      <c r="A110">
        <v>2130</v>
      </c>
      <c r="B110" s="28">
        <f>'Total Property Damage Expected'!B111*Frequency!B110</f>
        <v>481541014.58513373</v>
      </c>
      <c r="C110" s="28">
        <f>'Total Property Damage Expected'!C111*Frequency!C110</f>
        <v>1235581983.1603045</v>
      </c>
      <c r="D110" s="28">
        <f>'Total Property Damage Expected'!D111*Frequency!D110</f>
        <v>846802939.21424484</v>
      </c>
      <c r="E110" s="28">
        <f>'Total Property Damage Expected'!E111*Frequency!E110</f>
        <v>428347530.41584575</v>
      </c>
      <c r="F110" s="28">
        <f>'Total Property Damage Expected'!F111*Frequency!F110</f>
        <v>285191732.66902494</v>
      </c>
      <c r="G110" s="28">
        <f>'Total Property Damage Expected'!G111*Frequency!G110</f>
        <v>106853577.84883298</v>
      </c>
    </row>
    <row r="111" spans="1:7" x14ac:dyDescent="0.35">
      <c r="A111">
        <v>2131</v>
      </c>
      <c r="B111" s="28">
        <f>'Total Property Damage Expected'!B112*Frequency!B111</f>
        <v>489222016.77492422</v>
      </c>
      <c r="C111" s="28">
        <f>'Total Property Damage Expected'!C112*Frequency!C111</f>
        <v>1255290601.1821699</v>
      </c>
      <c r="D111" s="28">
        <f>'Total Property Damage Expected'!D112*Frequency!D111</f>
        <v>860310189.96427548</v>
      </c>
      <c r="E111" s="28">
        <f>'Total Property Damage Expected'!E112*Frequency!E111</f>
        <v>435180049.80560112</v>
      </c>
      <c r="F111" s="28">
        <f>'Total Property Damage Expected'!F112*Frequency!F111</f>
        <v>289740791.33026516</v>
      </c>
      <c r="G111" s="28">
        <f>'Total Property Damage Expected'!G112*Frequency!G111</f>
        <v>108557986.28048222</v>
      </c>
    </row>
    <row r="112" spans="1:7" x14ac:dyDescent="0.35">
      <c r="A112">
        <v>2132</v>
      </c>
      <c r="B112" s="28">
        <f>'Total Property Damage Expected'!B113*Frequency!B112</f>
        <v>497025537.6969775</v>
      </c>
      <c r="C112" s="28">
        <f>'Total Property Damage Expected'!C113*Frequency!C112</f>
        <v>1275313588.9744153</v>
      </c>
      <c r="D112" s="28">
        <f>'Total Property Damage Expected'!D113*Frequency!D112</f>
        <v>874032893.22914231</v>
      </c>
      <c r="E112" s="28">
        <f>'Total Property Damage Expected'!E113*Frequency!E112</f>
        <v>442121553.88161373</v>
      </c>
      <c r="F112" s="28">
        <f>'Total Property Damage Expected'!F113*Frequency!F112</f>
        <v>294362411.47324872</v>
      </c>
      <c r="G112" s="28">
        <f>'Total Property Damage Expected'!G113*Frequency!G112</f>
        <v>110289581.52384484</v>
      </c>
    </row>
    <row r="113" spans="1:7" x14ac:dyDescent="0.35">
      <c r="A113">
        <v>2133</v>
      </c>
      <c r="B113" s="28">
        <f>'Total Property Damage Expected'!B114*Frequency!B113</f>
        <v>504953531.63269937</v>
      </c>
      <c r="C113" s="28">
        <f>'Total Property Damage Expected'!C114*Frequency!C113</f>
        <v>1295655961.0110347</v>
      </c>
      <c r="D113" s="28">
        <f>'Total Property Damage Expected'!D114*Frequency!D113</f>
        <v>887974485.66571963</v>
      </c>
      <c r="E113" s="28">
        <f>'Total Property Damage Expected'!E114*Frequency!E113</f>
        <v>449173781.04536629</v>
      </c>
      <c r="F113" s="28">
        <f>'Total Property Damage Expected'!F114*Frequency!F113</f>
        <v>299057750.51735061</v>
      </c>
      <c r="G113" s="28">
        <f>'Total Property Damage Expected'!G114*Frequency!G113</f>
        <v>112048797.23244976</v>
      </c>
    </row>
    <row r="114" spans="1:7" x14ac:dyDescent="0.35">
      <c r="A114">
        <v>2134</v>
      </c>
      <c r="B114" s="28">
        <f>'Total Property Damage Expected'!B115*Frequency!B114</f>
        <v>513007984.03600019</v>
      </c>
      <c r="C114" s="28">
        <f>'Total Property Damage Expected'!C115*Frequency!C114</f>
        <v>1316322811.7512875</v>
      </c>
      <c r="D114" s="28">
        <f>'Total Property Damage Expected'!D115*Frequency!D114</f>
        <v>902138458.74857867</v>
      </c>
      <c r="E114" s="28">
        <f>'Total Property Damage Expected'!E115*Frequency!E114</f>
        <v>456338497.42737228</v>
      </c>
      <c r="F114" s="28">
        <f>'Total Property Damage Expected'!F115*Frequency!F114</f>
        <v>303827984.34380168</v>
      </c>
      <c r="G114" s="28">
        <f>'Total Property Damage Expected'!G115*Frequency!G114</f>
        <v>113836073.97698069</v>
      </c>
    </row>
    <row r="115" spans="1:7" x14ac:dyDescent="0.35">
      <c r="A115">
        <v>2135</v>
      </c>
      <c r="B115" s="28">
        <f>'Total Property Damage Expected'!B116*Frequency!B115</f>
        <v>521190912.03052485</v>
      </c>
      <c r="C115" s="28">
        <f>'Total Property Damage Expected'!C116*Frequency!C115</f>
        <v>1337319316.9155331</v>
      </c>
      <c r="D115" s="28">
        <f>'Total Property Damage Expected'!D116*Frequency!D115</f>
        <v>916528359.6443764</v>
      </c>
      <c r="E115" s="28">
        <f>'Total Property Damage Expected'!E116*Frequency!E115</f>
        <v>463617497.3294785</v>
      </c>
      <c r="F115" s="28">
        <f>'Total Property Damage Expected'!F116*Frequency!F115</f>
        <v>308674307.59017134</v>
      </c>
      <c r="G115" s="28">
        <f>'Total Property Damage Expected'!G116*Frequency!G115</f>
        <v>115651859.35561065</v>
      </c>
    </row>
    <row r="116" spans="1:7" x14ac:dyDescent="0.35">
      <c r="A116">
        <v>2136</v>
      </c>
      <c r="B116" s="28">
        <f>'Total Property Damage Expected'!B117*Frequency!B116</f>
        <v>529504364.91481203</v>
      </c>
      <c r="C116" s="28">
        <f>'Total Property Damage Expected'!C117*Frequency!C116</f>
        <v>1358650734.7814171</v>
      </c>
      <c r="D116" s="28">
        <f>'Total Property Damage Expected'!D117*Frequency!D116</f>
        <v>931147792.10019457</v>
      </c>
      <c r="E116" s="28">
        <f>'Total Property Damage Expected'!E117*Frequency!E116</f>
        <v>471012603.67422235</v>
      </c>
      <c r="F116" s="28">
        <f>'Total Property Damage Expected'!F117*Frequency!F116</f>
        <v>313597933.94954759</v>
      </c>
      <c r="G116" s="28">
        <f>'Total Property Damage Expected'!G117*Frequency!G116</f>
        <v>117496608.10609686</v>
      </c>
    </row>
    <row r="117" spans="1:7" x14ac:dyDescent="0.35">
      <c r="A117">
        <v>2137</v>
      </c>
      <c r="B117" s="28">
        <f>'Total Property Damage Expected'!B118*Frequency!B117</f>
        <v>537950424.67551219</v>
      </c>
      <c r="C117" s="28">
        <f>'Total Property Damage Expected'!C118*Frequency!C117</f>
        <v>1380322407.5007331</v>
      </c>
      <c r="D117" s="28">
        <f>'Total Property Damage Expected'!D118*Frequency!D117</f>
        <v>946000417.34604609</v>
      </c>
      <c r="E117" s="28">
        <f>'Total Property Damage Expected'!E118*Frequency!E117</f>
        <v>478525668.46135688</v>
      </c>
      <c r="F117" s="28">
        <f>'Total Property Damage Expected'!F118*Frequency!F117</f>
        <v>318600096.47448945</v>
      </c>
      <c r="G117" s="28">
        <f>'Total Property Damage Expected'!G118*Frequency!G117</f>
        <v>119370782.2196631</v>
      </c>
    </row>
    <row r="118" spans="1:7" x14ac:dyDescent="0.35">
      <c r="A118">
        <v>2138</v>
      </c>
      <c r="B118" s="28">
        <f>'Total Property Damage Expected'!B119*Frequency!B118</f>
        <v>546531206.50879216</v>
      </c>
      <c r="C118" s="28">
        <f>'Total Property Damage Expected'!C119*Frequency!C118</f>
        <v>1402339762.4372888</v>
      </c>
      <c r="D118" s="28">
        <f>'Total Property Damage Expected'!D119*Frequency!D118</f>
        <v>961089955.01177907</v>
      </c>
      <c r="E118" s="28">
        <f>'Total Property Damage Expected'!E119*Frequency!E118</f>
        <v>486158573.23165816</v>
      </c>
      <c r="F118" s="28">
        <f>'Total Property Damage Expected'!F119*Frequency!F118</f>
        <v>323682047.8858273</v>
      </c>
      <c r="G118" s="28">
        <f>'Total Property Damage Expected'!G119*Frequency!G118</f>
        <v>121274851.05669905</v>
      </c>
    </row>
    <row r="119" spans="1:7" x14ac:dyDescent="0.35">
      <c r="A119">
        <v>2139</v>
      </c>
      <c r="B119" s="28">
        <f>'Total Property Damage Expected'!B120*Frequency!B119</f>
        <v>555248859.35005534</v>
      </c>
      <c r="C119" s="28">
        <f>'Total Property Damage Expected'!C120*Frequency!C119</f>
        <v>1424708313.5261111</v>
      </c>
      <c r="D119" s="28">
        <f>'Total Property Damage Expected'!D120*Frequency!D119</f>
        <v>976420184.05860507</v>
      </c>
      <c r="E119" s="28">
        <f>'Total Property Damage Expected'!E120*Frequency!E119</f>
        <v>493913229.53813064</v>
      </c>
      <c r="F119" s="28">
        <f>'Total Property Damage Expected'!F120*Frequency!F119</f>
        <v>328845060.88638937</v>
      </c>
      <c r="G119" s="28">
        <f>'Total Property Damage Expected'!G120*Frequency!G119</f>
        <v>123209291.46430492</v>
      </c>
    </row>
    <row r="120" spans="1:7" x14ac:dyDescent="0.35">
      <c r="A120">
        <v>2140</v>
      </c>
      <c r="B120" s="28">
        <f>'Total Property Damage Expected'!B121*Frequency!B120</f>
        <v>548614804.84222257</v>
      </c>
      <c r="C120" s="28">
        <f>'Total Property Damage Expected'!C121*Frequency!C120</f>
        <v>1407686049.6339202</v>
      </c>
      <c r="D120" s="28">
        <f>'Total Property Damage Expected'!D121*Frequency!D120</f>
        <v>964754019.21285415</v>
      </c>
      <c r="E120" s="28">
        <f>'Total Property Damage Expected'!E121*Frequency!E120</f>
        <v>488012006.63290733</v>
      </c>
      <c r="F120" s="28">
        <f>'Total Property Damage Expected'!F121*Frequency!F120</f>
        <v>324916054.9608202</v>
      </c>
      <c r="G120" s="28">
        <f>'Total Property Damage Expected'!G121*Frequency!G120</f>
        <v>121737199.91169474</v>
      </c>
    </row>
    <row r="121" spans="1:7" x14ac:dyDescent="0.35">
      <c r="A121">
        <v>2141</v>
      </c>
      <c r="B121" s="28">
        <f>'Total Property Damage Expected'!B122*Frequency!B121</f>
        <v>557365692.9072299</v>
      </c>
      <c r="C121" s="28">
        <f>'Total Property Damage Expected'!C122*Frequency!C121</f>
        <v>1430139878.6999469</v>
      </c>
      <c r="D121" s="28">
        <f>'Total Property Damage Expected'!D122*Frequency!D121</f>
        <v>980142693.30236518</v>
      </c>
      <c r="E121" s="28">
        <f>'Total Property Damage Expected'!E122*Frequency!E121</f>
        <v>495796226.83026844</v>
      </c>
      <c r="F121" s="28">
        <f>'Total Property Damage Expected'!F122*Frequency!F121</f>
        <v>330098751.45823544</v>
      </c>
      <c r="G121" s="28">
        <f>'Total Property Damage Expected'!G122*Frequency!G121</f>
        <v>123679015.18968572</v>
      </c>
    </row>
    <row r="122" spans="1:7" x14ac:dyDescent="0.35">
      <c r="A122">
        <v>2142</v>
      </c>
      <c r="B122" s="28">
        <f>'Total Property Damage Expected'!B123*Frequency!B122</f>
        <v>566256165.32404554</v>
      </c>
      <c r="C122" s="28">
        <f>'Total Property Damage Expected'!C123*Frequency!C122</f>
        <v>1452951866.064024</v>
      </c>
      <c r="D122" s="28">
        <f>'Total Property Damage Expected'!D123*Frequency!D122</f>
        <v>995776830.26170325</v>
      </c>
      <c r="E122" s="28">
        <f>'Total Property Damage Expected'!E123*Frequency!E122</f>
        <v>503704612.17778462</v>
      </c>
      <c r="F122" s="28">
        <f>'Total Property Damage Expected'!F123*Frequency!F122</f>
        <v>335364116.51749676</v>
      </c>
      <c r="G122" s="28">
        <f>'Total Property Damage Expected'!G123*Frequency!G122</f>
        <v>125651804.12713802</v>
      </c>
    </row>
    <row r="123" spans="1:7" x14ac:dyDescent="0.35">
      <c r="A123">
        <v>2143</v>
      </c>
      <c r="B123" s="28">
        <f>'Total Property Damage Expected'!B124*Frequency!B123</f>
        <v>575288448.58569765</v>
      </c>
      <c r="C123" s="28">
        <f>'Total Property Damage Expected'!C124*Frequency!C123</f>
        <v>1476127724.6656277</v>
      </c>
      <c r="D123" s="28">
        <f>'Total Property Damage Expected'!D124*Frequency!D123</f>
        <v>1011660345.4392675</v>
      </c>
      <c r="E123" s="28">
        <f>'Total Property Damage Expected'!E124*Frequency!E123</f>
        <v>511739143.21867293</v>
      </c>
      <c r="F123" s="28">
        <f>'Total Property Damage Expected'!F124*Frequency!F123</f>
        <v>340713468.77478534</v>
      </c>
      <c r="G123" s="28">
        <f>'Total Property Damage Expected'!G124*Frequency!G123</f>
        <v>127656060.78112866</v>
      </c>
    </row>
    <row r="124" spans="1:7" x14ac:dyDescent="0.35">
      <c r="A124">
        <v>2144</v>
      </c>
      <c r="B124" s="28">
        <f>'Total Property Damage Expected'!B125*Frequency!B124</f>
        <v>584464804.69973469</v>
      </c>
      <c r="C124" s="28">
        <f>'Total Property Damage Expected'!C125*Frequency!C124</f>
        <v>1499673258.5706375</v>
      </c>
      <c r="D124" s="28">
        <f>'Total Property Damage Expected'!D125*Frequency!D124</f>
        <v>1027797216.636704</v>
      </c>
      <c r="E124" s="28">
        <f>'Total Property Damage Expected'!E125*Frequency!E124</f>
        <v>519901832.08755469</v>
      </c>
      <c r="F124" s="28">
        <f>'Total Property Damage Expected'!F125*Frequency!F124</f>
        <v>346148147.89968789</v>
      </c>
      <c r="G124" s="28">
        <f>'Total Property Damage Expected'!G125*Frequency!G124</f>
        <v>129692287.0893791</v>
      </c>
    </row>
    <row r="125" spans="1:7" x14ac:dyDescent="0.35">
      <c r="A125">
        <v>2145</v>
      </c>
      <c r="B125" s="28">
        <f>'Total Property Damage Expected'!B126*Frequency!B125</f>
        <v>593787531.7547121</v>
      </c>
      <c r="C125" s="28">
        <f>'Total Property Damage Expected'!C126*Frequency!C125</f>
        <v>1523594364.4248817</v>
      </c>
      <c r="D125" s="28">
        <f>'Total Property Damage Expected'!D126*Frequency!D125</f>
        <v>1044191485.1050886</v>
      </c>
      <c r="E125" s="28">
        <f>'Total Property Damage Expected'!E126*Frequency!E125</f>
        <v>528194723.01436597</v>
      </c>
      <c r="F125" s="28">
        <f>'Total Property Damage Expected'!F126*Frequency!F125</f>
        <v>351669514.93069774</v>
      </c>
      <c r="G125" s="28">
        <f>'Total Property Damage Expected'!G126*Frequency!G125</f>
        <v>131760992.9959584</v>
      </c>
    </row>
    <row r="126" spans="1:7" x14ac:dyDescent="0.35">
      <c r="A126">
        <v>2146</v>
      </c>
      <c r="B126" s="28">
        <f>'Total Property Damage Expected'!B127*Frequency!B126</f>
        <v>603258964.49571669</v>
      </c>
      <c r="C126" s="28">
        <f>'Total Property Damage Expected'!C127*Frequency!C126</f>
        <v>1547897032.9308701</v>
      </c>
      <c r="D126" s="28">
        <f>'Total Property Damage Expected'!D127*Frequency!D126</f>
        <v>1060847256.5570025</v>
      </c>
      <c r="E126" s="28">
        <f>'Total Property Damage Expected'!E127*Frequency!E126</f>
        <v>536619892.83630615</v>
      </c>
      <c r="F126" s="28">
        <f>'Total Property Damage Expected'!F127*Frequency!F126</f>
        <v>357278952.61606789</v>
      </c>
      <c r="G126" s="28">
        <f>'Total Property Damage Expected'!G127*Frequency!G126</f>
        <v>133862696.57899138</v>
      </c>
    </row>
    <row r="127" spans="1:7" x14ac:dyDescent="0.35">
      <c r="A127">
        <v>2147</v>
      </c>
      <c r="B127" s="28">
        <f>'Total Property Damage Expected'!B128*Frequency!B127</f>
        <v>612881474.90907037</v>
      </c>
      <c r="C127" s="28">
        <f>'Total Property Damage Expected'!C128*Frequency!C127</f>
        <v>1572587350.3480799</v>
      </c>
      <c r="D127" s="28">
        <f>'Total Property Damage Expected'!D128*Frequency!D127</f>
        <v>1077768702.1947489</v>
      </c>
      <c r="E127" s="28">
        <f>'Total Property Damage Expected'!E128*Frequency!E127</f>
        <v>545179451.51795208</v>
      </c>
      <c r="F127" s="28">
        <f>'Total Property Damage Expected'!F128*Frequency!F127</f>
        <v>362977865.7601006</v>
      </c>
      <c r="G127" s="28">
        <f>'Total Property Damage Expected'!G128*Frequency!G127</f>
        <v>135997924.18040416</v>
      </c>
    </row>
    <row r="128" spans="1:7" x14ac:dyDescent="0.35">
      <c r="A128">
        <v>2148</v>
      </c>
      <c r="B128" s="28">
        <f>'Total Property Damage Expected'!B129*Frequency!B128</f>
        <v>622657472.81636024</v>
      </c>
      <c r="C128" s="28">
        <f>'Total Property Damage Expected'!C129*Frequency!C128</f>
        <v>1597671500.0171728</v>
      </c>
      <c r="D128" s="28">
        <f>'Total Property Damage Expected'!D129*Frequency!D128</f>
        <v>1094960059.7549715</v>
      </c>
      <c r="E128" s="28">
        <f>'Total Property Damage Expected'!E129*Frequency!E128</f>
        <v>553875542.67966938</v>
      </c>
      <c r="F128" s="28">
        <f>'Total Property Damage Expected'!F129*Frequency!F128</f>
        <v>368767681.57496071</v>
      </c>
      <c r="G128" s="28">
        <f>'Total Property Damage Expected'!G129*Frequency!G128</f>
        <v>138167210.53773886</v>
      </c>
    </row>
    <row r="129" spans="1:7" x14ac:dyDescent="0.35">
      <c r="A129">
        <v>2149</v>
      </c>
      <c r="B129" s="28">
        <f>'Total Property Damage Expected'!B130*Frequency!B129</f>
        <v>632589406.47794521</v>
      </c>
      <c r="C129" s="28">
        <f>'Total Property Damage Expected'!C130*Frequency!C129</f>
        <v>1623155763.9085264</v>
      </c>
      <c r="D129" s="28">
        <f>'Total Property Damage Expected'!D130*Frequency!D129</f>
        <v>1112425634.5699368</v>
      </c>
      <c r="E129" s="28">
        <f>'Total Property Damage Expected'!E130*Frequency!E129</f>
        <v>562710344.13445127</v>
      </c>
      <c r="F129" s="28">
        <f>'Total Property Damage Expected'!F130*Frequency!F129</f>
        <v>374649850.03810096</v>
      </c>
      <c r="G129" s="28">
        <f>'Total Property Damage Expected'!G130*Frequency!G129</f>
        <v>140371098.91807118</v>
      </c>
    </row>
    <row r="130" spans="1:7" x14ac:dyDescent="0.35">
      <c r="A130">
        <v>2150</v>
      </c>
      <c r="B130" s="28">
        <f>'Total Property Damage Expected'!B131*Frequency!B130</f>
        <v>624785614.01279938</v>
      </c>
      <c r="C130" s="28">
        <f>'Total Property Damage Expected'!C131*Frequency!C130</f>
        <v>1603132079.3661754</v>
      </c>
      <c r="D130" s="28">
        <f>'Total Property Damage Expected'!D131*Frequency!D130</f>
        <v>1098702453.7891746</v>
      </c>
      <c r="E130" s="28">
        <f>'Total Property Damage Expected'!E131*Frequency!E130</f>
        <v>555768598.51138544</v>
      </c>
      <c r="F130" s="28">
        <f>'Total Property Damage Expected'!F131*Frequency!F130</f>
        <v>370028069.07424712</v>
      </c>
      <c r="G130" s="28">
        <f>'Total Property Damage Expected'!G131*Frequency!G130</f>
        <v>138639443.41950685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505.92321519917863</v>
      </c>
      <c r="C3" s="29">
        <f>'Total Severity'!C3/('Property Value'!C3/'Population Estimate'!C3)</f>
        <v>1491.7238446720289</v>
      </c>
      <c r="D3" s="29">
        <f>'Total Severity'!D3/('Property Value'!D3/'Population Estimate'!D3)</f>
        <v>1059.1742285026182</v>
      </c>
      <c r="E3" s="29">
        <f>'Total Severity'!E3/('Property Value'!E3/'Population Estimate'!E3)</f>
        <v>790.58635907250346</v>
      </c>
      <c r="F3" s="29">
        <f>'Total Severity'!F3/('Property Value'!F3/'Population Estimate'!F3)</f>
        <v>482.29959389074526</v>
      </c>
      <c r="G3" s="29">
        <f>'Total Severity'!G3/('Property Value'!G3/'Population Estimate'!G3)</f>
        <v>172.66610840655227</v>
      </c>
    </row>
    <row r="4" spans="1:7" x14ac:dyDescent="0.35">
      <c r="A4">
        <v>2024</v>
      </c>
      <c r="B4" s="29">
        <f>'Total Severity'!B4/('Property Value'!B4/'Population Estimate'!B4)</f>
        <v>517.04655947098342</v>
      </c>
      <c r="C4" s="29">
        <f>'Total Severity'!C4/('Property Value'!C4/'Population Estimate'!C4)</f>
        <v>1524.5212285126076</v>
      </c>
      <c r="D4" s="29">
        <f>'Total Severity'!D4/('Property Value'!D4/'Population Estimate'!D4)</f>
        <v>1082.4614769101051</v>
      </c>
      <c r="E4" s="29">
        <f>'Total Severity'!E4/('Property Value'!E4/'Population Estimate'!E4)</f>
        <v>807.9683727543503</v>
      </c>
      <c r="F4" s="29">
        <f>'Total Severity'!F4/('Property Value'!F4/'Population Estimate'!F4)</f>
        <v>492.90354378635595</v>
      </c>
      <c r="G4" s="29">
        <f>'Total Severity'!G4/('Property Value'!G4/'Population Estimate'!G4)</f>
        <v>176.46238521334533</v>
      </c>
    </row>
    <row r="5" spans="1:7" x14ac:dyDescent="0.35">
      <c r="A5">
        <v>2025</v>
      </c>
      <c r="B5" s="29">
        <f>'Total Severity'!B5/('Property Value'!B5/'Population Estimate'!B5)</f>
        <v>528.4144641505178</v>
      </c>
      <c r="C5" s="29">
        <f>'Total Severity'!C5/('Property Value'!C5/'Population Estimate'!C5)</f>
        <v>1558.0397031841921</v>
      </c>
      <c r="D5" s="29">
        <f>'Total Severity'!D5/('Property Value'!D5/'Population Estimate'!D5)</f>
        <v>1106.2607241217536</v>
      </c>
      <c r="E5" s="29">
        <f>'Total Severity'!E5/('Property Value'!E5/'Population Estimate'!E5)</f>
        <v>825.73255139030812</v>
      </c>
      <c r="F5" s="29">
        <f>'Total Severity'!F5/('Property Value'!F5/'Population Estimate'!F5)</f>
        <v>503.74063456537783</v>
      </c>
      <c r="G5" s="29">
        <f>'Total Severity'!G5/('Property Value'!G5/'Population Estimate'!G5)</f>
        <v>180.34212783590732</v>
      </c>
    </row>
    <row r="6" spans="1:7" x14ac:dyDescent="0.35">
      <c r="A6">
        <v>2026</v>
      </c>
      <c r="B6" s="29">
        <f>'Total Severity'!B6/('Property Value'!B6/'Population Estimate'!B6)</f>
        <v>540.03230619920373</v>
      </c>
      <c r="C6" s="29">
        <f>'Total Severity'!C6/('Property Value'!C6/'Population Estimate'!C6)</f>
        <v>1592.2951227557867</v>
      </c>
      <c r="D6" s="29">
        <f>'Total Severity'!D6/('Property Value'!D6/'Population Estimate'!D6)</f>
        <v>1130.5832270611327</v>
      </c>
      <c r="E6" s="29">
        <f>'Total Severity'!E6/('Property Value'!E6/'Population Estimate'!E6)</f>
        <v>843.8872973470319</v>
      </c>
      <c r="F6" s="29">
        <f>'Total Severity'!F6/('Property Value'!F6/'Population Estimate'!F6)</f>
        <v>514.81599211694243</v>
      </c>
      <c r="G6" s="29">
        <f>'Total Severity'!G6/('Property Value'!G6/'Population Estimate'!G6)</f>
        <v>184.30717137287738</v>
      </c>
    </row>
    <row r="7" spans="1:7" x14ac:dyDescent="0.35">
      <c r="A7">
        <v>2027</v>
      </c>
      <c r="B7" s="29">
        <f>'Total Severity'!B7/('Property Value'!B7/'Population Estimate'!B7)</f>
        <v>551.90558079757432</v>
      </c>
      <c r="C7" s="29">
        <f>'Total Severity'!C7/('Property Value'!C7/'Population Estimate'!C7)</f>
        <v>1627.3036898676066</v>
      </c>
      <c r="D7" s="29">
        <f>'Total Severity'!D7/('Property Value'!D7/'Population Estimate'!D7)</f>
        <v>1155.4404901491248</v>
      </c>
      <c r="E7" s="29">
        <f>'Total Severity'!E7/('Property Value'!E7/'Population Estimate'!E7)</f>
        <v>862.44119772754368</v>
      </c>
      <c r="F7" s="29">
        <f>'Total Severity'!F7/('Property Value'!F7/'Population Estimate'!F7)</f>
        <v>526.1348550291591</v>
      </c>
      <c r="G7" s="29">
        <f>'Total Severity'!G7/('Property Value'!G7/'Population Estimate'!G7)</f>
        <v>188.35939126979568</v>
      </c>
    </row>
    <row r="8" spans="1:7" x14ac:dyDescent="0.35">
      <c r="A8">
        <v>2028</v>
      </c>
      <c r="B8" s="29">
        <f>'Total Severity'!B8/('Property Value'!B8/'Population Estimate'!B8)</f>
        <v>564.0399039444668</v>
      </c>
      <c r="C8" s="29">
        <f>'Total Severity'!C8/('Property Value'!C8/'Population Estimate'!C8)</f>
        <v>1663.0819633948433</v>
      </c>
      <c r="D8" s="29">
        <f>'Total Severity'!D8/('Property Value'!D8/'Population Estimate'!D8)</f>
        <v>1180.8442707454581</v>
      </c>
      <c r="E8" s="29">
        <f>'Total Severity'!E8/('Property Value'!E8/'Population Estimate'!E8)</f>
        <v>881.40302843288941</v>
      </c>
      <c r="F8" s="29">
        <f>'Total Severity'!F8/('Property Value'!F8/'Population Estimate'!F8)</f>
        <v>537.70257706694167</v>
      </c>
      <c r="G8" s="29">
        <f>'Total Severity'!G8/('Property Value'!G8/'Population Estimate'!G8)</f>
        <v>192.5007042061799</v>
      </c>
    </row>
    <row r="9" spans="1:7" x14ac:dyDescent="0.35">
      <c r="A9">
        <v>2029</v>
      </c>
      <c r="B9" s="29">
        <f>'Total Severity'!B9/('Property Value'!B9/'Population Estimate'!B9)</f>
        <v>576.44101511336214</v>
      </c>
      <c r="C9" s="29">
        <f>'Total Severity'!C9/('Property Value'!C9/'Population Estimate'!C9)</f>
        <v>1699.6468662799321</v>
      </c>
      <c r="D9" s="29">
        <f>'Total Severity'!D9/('Property Value'!D9/'Population Estimate'!D9)</f>
        <v>1206.8065847098778</v>
      </c>
      <c r="E9" s="29">
        <f>'Total Severity'!E9/('Property Value'!E9/'Population Estimate'!E9)</f>
        <v>900.78175831309534</v>
      </c>
      <c r="F9" s="29">
        <f>'Total Severity'!F9/('Property Value'!F9/'Population Estimate'!F9)</f>
        <v>549.52462970431179</v>
      </c>
      <c r="G9" s="29">
        <f>'Total Severity'!G9/('Property Value'!G9/'Population Estimate'!G9)</f>
        <v>196.73306900210488</v>
      </c>
    </row>
    <row r="10" spans="1:7" x14ac:dyDescent="0.35">
      <c r="A10">
        <v>2030</v>
      </c>
      <c r="B10" s="29">
        <f>'Total Severity'!B10/('Property Value'!B10/'Population Estimate'!B10)</f>
        <v>661.84981222686758</v>
      </c>
      <c r="C10" s="29">
        <f>'Total Severity'!C10/('Property Value'!C10/'Population Estimate'!C10)</f>
        <v>1951.4762652309416</v>
      </c>
      <c r="D10" s="29">
        <f>'Total Severity'!D10/('Property Value'!D10/'Population Estimate'!D10)</f>
        <v>1385.6139492907248</v>
      </c>
      <c r="E10" s="29">
        <f>'Total Severity'!E10/('Property Value'!E10/'Population Estimate'!E10)</f>
        <v>1034.2467346458084</v>
      </c>
      <c r="F10" s="29">
        <f>'Total Severity'!F10/('Property Value'!F10/'Population Estimate'!F10)</f>
        <v>630.94534123723361</v>
      </c>
      <c r="G10" s="29">
        <f>'Total Severity'!G10/('Property Value'!G10/'Population Estimate'!G10)</f>
        <v>225.88216550179385</v>
      </c>
    </row>
    <row r="11" spans="1:7" x14ac:dyDescent="0.35">
      <c r="A11">
        <v>2031</v>
      </c>
      <c r="B11" s="29">
        <f>'Total Severity'!B11/('Property Value'!B11/'Population Estimate'!B11)</f>
        <v>676.40139455489009</v>
      </c>
      <c r="C11" s="29">
        <f>'Total Severity'!C11/('Property Value'!C11/'Population Estimate'!C11)</f>
        <v>1994.3818716239471</v>
      </c>
      <c r="D11" s="29">
        <f>'Total Severity'!D11/('Property Value'!D11/'Population Estimate'!D11)</f>
        <v>1416.0783765451799</v>
      </c>
      <c r="E11" s="29">
        <f>'Total Severity'!E11/('Property Value'!E11/'Population Estimate'!E11)</f>
        <v>1056.9859214351038</v>
      </c>
      <c r="F11" s="29">
        <f>'Total Severity'!F11/('Property Value'!F11/'Population Estimate'!F11)</f>
        <v>644.81745075193533</v>
      </c>
      <c r="G11" s="29">
        <f>'Total Severity'!G11/('Property Value'!G11/'Population Estimate'!G11)</f>
        <v>230.84846279010469</v>
      </c>
    </row>
    <row r="12" spans="1:7" x14ac:dyDescent="0.35">
      <c r="A12">
        <v>2032</v>
      </c>
      <c r="B12" s="29">
        <f>'Total Severity'!B12/('Property Value'!B12/'Population Estimate'!B12)</f>
        <v>691.27291132171945</v>
      </c>
      <c r="C12" s="29">
        <f>'Total Severity'!C12/('Property Value'!C12/'Population Estimate'!C12)</f>
        <v>2038.2308105558861</v>
      </c>
      <c r="D12" s="29">
        <f>'Total Severity'!D12/('Property Value'!D12/'Population Estimate'!D12)</f>
        <v>1447.2126017100975</v>
      </c>
      <c r="E12" s="29">
        <f>'Total Severity'!E12/('Property Value'!E12/'Population Estimate'!E12)</f>
        <v>1080.2250572196608</v>
      </c>
      <c r="F12" s="29">
        <f>'Total Severity'!F12/('Property Value'!F12/'Population Estimate'!F12)</f>
        <v>658.994555659757</v>
      </c>
      <c r="G12" s="29">
        <f>'Total Severity'!G12/('Property Value'!G12/'Population Estimate'!G12)</f>
        <v>235.92395023382738</v>
      </c>
    </row>
    <row r="13" spans="1:7" x14ac:dyDescent="0.35">
      <c r="A13">
        <v>2033</v>
      </c>
      <c r="B13" s="29">
        <f>'Total Severity'!B13/('Property Value'!B13/'Population Estimate'!B13)</f>
        <v>706.47139667957549</v>
      </c>
      <c r="C13" s="29">
        <f>'Total Severity'!C13/('Property Value'!C13/'Population Estimate'!C13)</f>
        <v>2083.043822353115</v>
      </c>
      <c r="D13" s="29">
        <f>'Total Severity'!D13/('Property Value'!D13/'Population Estimate'!D13)</f>
        <v>1479.0313511165225</v>
      </c>
      <c r="E13" s="29">
        <f>'Total Severity'!E13/('Property Value'!E13/'Population Estimate'!E13)</f>
        <v>1103.9751339931761</v>
      </c>
      <c r="F13" s="29">
        <f>'Total Severity'!F13/('Property Value'!F13/'Population Estimate'!F13)</f>
        <v>673.4833616596211</v>
      </c>
      <c r="G13" s="29">
        <f>'Total Severity'!G13/('Property Value'!G13/'Population Estimate'!G13)</f>
        <v>241.11102851285395</v>
      </c>
    </row>
    <row r="14" spans="1:7" x14ac:dyDescent="0.35">
      <c r="A14">
        <v>2034</v>
      </c>
      <c r="B14" s="29">
        <f>'Total Severity'!B14/('Property Value'!B14/'Population Estimate'!B14)</f>
        <v>722.00403943516801</v>
      </c>
      <c r="C14" s="29">
        <f>'Total Severity'!C14/('Property Value'!C14/'Population Estimate'!C14)</f>
        <v>2128.8421033435761</v>
      </c>
      <c r="D14" s="29">
        <f>'Total Severity'!D14/('Property Value'!D14/'Population Estimate'!D14)</f>
        <v>1511.549674872005</v>
      </c>
      <c r="E14" s="29">
        <f>'Total Severity'!E14/('Property Value'!E14/'Population Estimate'!E14)</f>
        <v>1128.2473854218506</v>
      </c>
      <c r="F14" s="29">
        <f>'Total Severity'!F14/('Property Value'!F14/'Population Estimate'!F14)</f>
        <v>688.29072188349016</v>
      </c>
      <c r="G14" s="29">
        <f>'Total Severity'!G14/('Property Value'!G14/'Population Estimate'!G14)</f>
        <v>246.41215108897748</v>
      </c>
    </row>
    <row r="15" spans="1:7" x14ac:dyDescent="0.35">
      <c r="A15">
        <v>2035</v>
      </c>
      <c r="B15" s="29">
        <f>'Total Severity'!B15/('Property Value'!B15/'Population Estimate'!B15)</f>
        <v>737.87818644996594</v>
      </c>
      <c r="C15" s="29">
        <f>'Total Severity'!C15/('Property Value'!C15/'Population Estimate'!C15)</f>
        <v>2175.6473158825588</v>
      </c>
      <c r="D15" s="29">
        <f>'Total Severity'!D15/('Property Value'!D15/'Population Estimate'!D15)</f>
        <v>1544.7829539792228</v>
      </c>
      <c r="E15" s="29">
        <f>'Total Severity'!E15/('Property Value'!E15/'Population Estimate'!E15)</f>
        <v>1153.0532921578556</v>
      </c>
      <c r="F15" s="29">
        <f>'Total Severity'!F15/('Property Value'!F15/'Population Estimate'!F15)</f>
        <v>703.42364013786369</v>
      </c>
      <c r="G15" s="29">
        <f>'Total Severity'!G15/('Property Value'!G15/'Population Estimate'!G15)</f>
        <v>251.82982536636663</v>
      </c>
    </row>
    <row r="16" spans="1:7" x14ac:dyDescent="0.35">
      <c r="A16">
        <v>2036</v>
      </c>
      <c r="B16" s="29">
        <f>'Total Severity'!B16/('Property Value'!B16/'Population Estimate'!B16)</f>
        <v>754.10134611522574</v>
      </c>
      <c r="C16" s="29">
        <f>'Total Severity'!C16/('Property Value'!C16/'Population Estimate'!C16)</f>
        <v>2223.4815985988835</v>
      </c>
      <c r="D16" s="29">
        <f>'Total Severity'!D16/('Property Value'!D16/'Population Estimate'!D16)</f>
        <v>1578.7469076111222</v>
      </c>
      <c r="E16" s="29">
        <f>'Total Severity'!E16/('Property Value'!E16/'Population Estimate'!E16)</f>
        <v>1178.4045872696249</v>
      </c>
      <c r="F16" s="29">
        <f>'Total Severity'!F16/('Property Value'!F16/'Population Estimate'!F16)</f>
        <v>718.8892742165433</v>
      </c>
      <c r="G16" s="29">
        <f>'Total Severity'!G16/('Property Value'!G16/'Population Estimate'!G16)</f>
        <v>257.36661387755555</v>
      </c>
    </row>
    <row r="17" spans="1:7" x14ac:dyDescent="0.35">
      <c r="A17">
        <v>2037</v>
      </c>
      <c r="B17" s="29">
        <f>'Total Severity'!B17/('Property Value'!B17/'Population Estimate'!B17)</f>
        <v>770.68119190342225</v>
      </c>
      <c r="C17" s="29">
        <f>'Total Severity'!C17/('Property Value'!C17/'Population Estimate'!C17)</f>
        <v>2272.3675768663588</v>
      </c>
      <c r="D17" s="29">
        <f>'Total Severity'!D17/('Property Value'!D17/'Population Estimate'!D17)</f>
        <v>1613.4576005460017</v>
      </c>
      <c r="E17" s="29">
        <f>'Total Severity'!E17/('Property Value'!E17/'Population Estimate'!E17)</f>
        <v>1204.3132617915351</v>
      </c>
      <c r="F17" s="29">
        <f>'Total Severity'!F17/('Property Value'!F17/'Population Estimate'!F17)</f>
        <v>734.69493928623217</v>
      </c>
      <c r="G17" s="29">
        <f>'Total Severity'!G17/('Property Value'!G17/'Population Estimate'!G17)</f>
        <v>263.02513549550821</v>
      </c>
    </row>
    <row r="18" spans="1:7" x14ac:dyDescent="0.35">
      <c r="A18">
        <v>2038</v>
      </c>
      <c r="B18" s="29">
        <f>'Total Severity'!B18/('Property Value'!B18/'Population Estimate'!B18)</f>
        <v>787.62556599776303</v>
      </c>
      <c r="C18" s="29">
        <f>'Total Severity'!C18/('Property Value'!C18/'Population Estimate'!C18)</f>
        <v>2322.3283735054692</v>
      </c>
      <c r="D18" s="29">
        <f>'Total Severity'!D18/('Property Value'!D18/'Population Estimate'!D18)</f>
        <v>1648.9314507660733</v>
      </c>
      <c r="E18" s="29">
        <f>'Total Severity'!E18/('Property Value'!E18/'Population Estimate'!E18)</f>
        <v>1230.7915703956055</v>
      </c>
      <c r="F18" s="29">
        <f>'Total Severity'!F18/('Property Value'!F18/'Population Estimate'!F18)</f>
        <v>750.84811134657343</v>
      </c>
      <c r="G18" s="29">
        <f>'Total Severity'!G18/('Property Value'!G18/'Population Estimate'!G18)</f>
        <v>268.8080666723327</v>
      </c>
    </row>
    <row r="19" spans="1:7" x14ac:dyDescent="0.35">
      <c r="A19">
        <v>2039</v>
      </c>
      <c r="B19" s="29">
        <f>'Total Severity'!B19/('Property Value'!B19/'Population Estimate'!B19)</f>
        <v>804.94248300150025</v>
      </c>
      <c r="C19" s="29">
        <f>'Total Severity'!C19/('Property Value'!C19/'Population Estimate'!C19)</f>
        <v>2373.3876197203549</v>
      </c>
      <c r="D19" s="29">
        <f>'Total Severity'!D19/('Property Value'!D19/'Population Estimate'!D19)</f>
        <v>1685.1852372230885</v>
      </c>
      <c r="E19" s="29">
        <f>'Total Severity'!E19/('Property Value'!E19/'Population Estimate'!E19)</f>
        <v>1257.8520371878942</v>
      </c>
      <c r="F19" s="29">
        <f>'Total Severity'!F19/('Property Value'!F19/'Population Estimate'!F19)</f>
        <v>767.35643076625865</v>
      </c>
      <c r="G19" s="29">
        <f>'Total Severity'!G19/('Property Value'!G19/'Population Estimate'!G19)</f>
        <v>274.71814270522918</v>
      </c>
    </row>
    <row r="20" spans="1:7" x14ac:dyDescent="0.35">
      <c r="A20">
        <v>2040</v>
      </c>
      <c r="B20" s="29">
        <f>'Total Severity'!B20/('Property Value'!B20/'Population Estimate'!B20)</f>
        <v>914.07705830939358</v>
      </c>
      <c r="C20" s="29">
        <f>'Total Severity'!C20/('Property Value'!C20/'Population Estimate'!C20)</f>
        <v>2695.1729092150204</v>
      </c>
      <c r="D20" s="29">
        <f>'Total Severity'!D20/('Property Value'!D20/'Population Estimate'!D20)</f>
        <v>1913.6636429020825</v>
      </c>
      <c r="E20" s="29">
        <f>'Total Severity'!E20/('Property Value'!E20/'Population Estimate'!E20)</f>
        <v>1428.39235625118</v>
      </c>
      <c r="F20" s="29">
        <f>'Total Severity'!F20/('Property Value'!F20/'Population Estimate'!F20)</f>
        <v>871.39506700419781</v>
      </c>
      <c r="G20" s="29">
        <f>'Total Severity'!G20/('Property Value'!G20/'Population Estimate'!G20)</f>
        <v>311.9645900808394</v>
      </c>
    </row>
    <row r="21" spans="1:7" x14ac:dyDescent="0.35">
      <c r="A21">
        <v>2041</v>
      </c>
      <c r="B21" s="29">
        <f>'Total Severity'!B21/('Property Value'!B21/'Population Estimate'!B21)</f>
        <v>934.17416693195594</v>
      </c>
      <c r="C21" s="29">
        <f>'Total Severity'!C21/('Property Value'!C21/'Population Estimate'!C21)</f>
        <v>2754.4296012200261</v>
      </c>
      <c r="D21" s="29">
        <f>'Total Severity'!D21/('Property Value'!D21/'Population Estimate'!D21)</f>
        <v>1955.7378922761804</v>
      </c>
      <c r="E21" s="29">
        <f>'Total Severity'!E21/('Property Value'!E21/'Population Estimate'!E21)</f>
        <v>1459.7973194085657</v>
      </c>
      <c r="F21" s="29">
        <f>'Total Severity'!F21/('Property Value'!F21/'Population Estimate'!F21)</f>
        <v>890.55375954062151</v>
      </c>
      <c r="G21" s="29">
        <f>'Total Severity'!G21/('Property Value'!G21/'Population Estimate'!G21)</f>
        <v>318.82351537193415</v>
      </c>
    </row>
    <row r="22" spans="1:7" x14ac:dyDescent="0.35">
      <c r="A22">
        <v>2042</v>
      </c>
      <c r="B22" s="29">
        <f>'Total Severity'!B22/('Property Value'!B22/'Population Estimate'!B22)</f>
        <v>954.71313521100501</v>
      </c>
      <c r="C22" s="29">
        <f>'Total Severity'!C22/('Property Value'!C22/'Population Estimate'!C22)</f>
        <v>2814.9891244962168</v>
      </c>
      <c r="D22" s="29">
        <f>'Total Severity'!D22/('Property Value'!D22/'Population Estimate'!D22)</f>
        <v>1998.7371957824187</v>
      </c>
      <c r="E22" s="29">
        <f>'Total Severity'!E22/('Property Value'!E22/'Population Estimate'!E22)</f>
        <v>1491.8927593152841</v>
      </c>
      <c r="F22" s="29">
        <f>'Total Severity'!F22/('Property Value'!F22/'Population Estimate'!F22)</f>
        <v>910.13367950144072</v>
      </c>
      <c r="G22" s="29">
        <f>'Total Severity'!G22/('Property Value'!G22/'Population Estimate'!G22)</f>
        <v>325.8332425733887</v>
      </c>
    </row>
    <row r="23" spans="1:7" x14ac:dyDescent="0.35">
      <c r="A23">
        <v>2043</v>
      </c>
      <c r="B23" s="29">
        <f>'Total Severity'!B23/('Property Value'!B23/'Population Estimate'!B23)</f>
        <v>975.70367797466349</v>
      </c>
      <c r="C23" s="29">
        <f>'Total Severity'!C23/('Property Value'!C23/'Population Estimate'!C23)</f>
        <v>2876.8801233918307</v>
      </c>
      <c r="D23" s="29">
        <f>'Total Severity'!D23/('Property Value'!D23/'Population Estimate'!D23)</f>
        <v>2042.6818918738932</v>
      </c>
      <c r="E23" s="29">
        <f>'Total Severity'!E23/('Property Value'!E23/'Population Estimate'!E23)</f>
        <v>1524.693856952093</v>
      </c>
      <c r="F23" s="29">
        <f>'Total Severity'!F23/('Property Value'!F23/'Population Estimate'!F23)</f>
        <v>930.14408808977407</v>
      </c>
      <c r="G23" s="29">
        <f>'Total Severity'!G23/('Property Value'!G23/'Population Estimate'!G23)</f>
        <v>332.99708725071855</v>
      </c>
    </row>
    <row r="24" spans="1:7" x14ac:dyDescent="0.35">
      <c r="A24">
        <v>2044</v>
      </c>
      <c r="B24" s="29">
        <f>'Total Severity'!B24/('Property Value'!B24/'Population Estimate'!B24)</f>
        <v>997.15572364350157</v>
      </c>
      <c r="C24" s="29">
        <f>'Total Severity'!C24/('Property Value'!C24/'Population Estimate'!C24)</f>
        <v>2940.1318720363365</v>
      </c>
      <c r="D24" s="29">
        <f>'Total Severity'!D24/('Property Value'!D24/'Population Estimate'!D24)</f>
        <v>2087.5927661696087</v>
      </c>
      <c r="E24" s="29">
        <f>'Total Severity'!E24/('Property Value'!E24/'Population Estimate'!E24)</f>
        <v>1558.2161270722868</v>
      </c>
      <c r="F24" s="29">
        <f>'Total Severity'!F24/('Property Value'!F24/'Population Estimate'!F24)</f>
        <v>950.59445012768333</v>
      </c>
      <c r="G24" s="29">
        <f>'Total Severity'!G24/('Property Value'!G24/'Population Estimate'!G24)</f>
        <v>340.31843786622579</v>
      </c>
    </row>
    <row r="25" spans="1:7" x14ac:dyDescent="0.35">
      <c r="A25">
        <v>2045</v>
      </c>
      <c r="B25" s="29">
        <f>'Total Severity'!B25/('Property Value'!B25/'Population Estimate'!B25)</f>
        <v>1019.0794189266297</v>
      </c>
      <c r="C25" s="29">
        <f>'Total Severity'!C25/('Property Value'!C25/'Population Estimate'!C25)</f>
        <v>3004.7742881869576</v>
      </c>
      <c r="D25" s="29">
        <f>'Total Severity'!D25/('Property Value'!D25/'Population Estimate'!D25)</f>
        <v>2133.4910612859762</v>
      </c>
      <c r="E25" s="29">
        <f>'Total Severity'!E25/('Property Value'!E25/'Population Estimate'!E25)</f>
        <v>1592.4754255400978</v>
      </c>
      <c r="F25" s="29">
        <f>'Total Severity'!F25/('Property Value'!F25/'Population Estimate'!F25)</f>
        <v>971.49443853298772</v>
      </c>
      <c r="G25" s="29">
        <f>'Total Severity'!G25/('Property Value'!G25/'Population Estimate'!G25)</f>
        <v>347.80075738172474</v>
      </c>
    </row>
    <row r="26" spans="1:7" x14ac:dyDescent="0.35">
      <c r="A26">
        <v>2046</v>
      </c>
      <c r="B26" s="29">
        <f>'Total Severity'!B26/('Property Value'!B26/'Population Estimate'!B26)</f>
        <v>1041.4851336210399</v>
      </c>
      <c r="C26" s="29">
        <f>'Total Severity'!C26/('Property Value'!C26/'Population Estimate'!C26)</f>
        <v>3070.8379473796113</v>
      </c>
      <c r="D26" s="29">
        <f>'Total Severity'!D26/('Property Value'!D26/'Population Estimate'!D26)</f>
        <v>2180.3984868844614</v>
      </c>
      <c r="E26" s="29">
        <f>'Total Severity'!E26/('Property Value'!E26/'Population Estimate'!E26)</f>
        <v>1627.4879568304389</v>
      </c>
      <c r="F26" s="29">
        <f>'Total Severity'!F26/('Property Value'!F26/'Population Estimate'!F26)</f>
        <v>992.85393889450324</v>
      </c>
      <c r="G26" s="29">
        <f>'Total Severity'!G26/('Property Value'!G26/'Population Estimate'!G26)</f>
        <v>355.44758489650536</v>
      </c>
    </row>
    <row r="27" spans="1:7" x14ac:dyDescent="0.35">
      <c r="A27">
        <v>2047</v>
      </c>
      <c r="B27" s="29">
        <f>'Total Severity'!B27/('Property Value'!B27/'Population Estimate'!B27)</f>
        <v>1064.383465516469</v>
      </c>
      <c r="C27" s="29">
        <f>'Total Severity'!C27/('Property Value'!C27/'Population Estimate'!C27)</f>
        <v>3138.3540973909876</v>
      </c>
      <c r="D27" s="29">
        <f>'Total Severity'!D27/('Property Value'!D27/'Population Estimate'!D27)</f>
        <v>2228.3372299401431</v>
      </c>
      <c r="E27" s="29">
        <f>'Total Severity'!E27/('Property Value'!E27/'Population Estimate'!E27)</f>
        <v>1663.2702816935382</v>
      </c>
      <c r="F27" s="29">
        <f>'Total Severity'!F27/('Property Value'!F27/'Population Estimate'!F27)</f>
        <v>1014.6830541478782</v>
      </c>
      <c r="G27" s="29">
        <f>'Total Severity'!G27/('Property Value'!G27/'Population Estimate'!G27)</f>
        <v>363.26253732130908</v>
      </c>
    </row>
    <row r="28" spans="1:7" x14ac:dyDescent="0.35">
      <c r="A28">
        <v>2048</v>
      </c>
      <c r="B28" s="29">
        <f>'Total Severity'!B28/('Property Value'!B28/'Population Estimate'!B28)</f>
        <v>1087.7852454080976</v>
      </c>
      <c r="C28" s="29">
        <f>'Total Severity'!C28/('Property Value'!C28/'Population Estimate'!C28)</f>
        <v>3207.3546730185853</v>
      </c>
      <c r="D28" s="29">
        <f>'Total Severity'!D28/('Property Value'!D28/'Population Estimate'!D28)</f>
        <v>2277.3299652360424</v>
      </c>
      <c r="E28" s="29">
        <f>'Total Severity'!E28/('Property Value'!E28/'Population Estimate'!E28)</f>
        <v>1699.8393249880926</v>
      </c>
      <c r="F28" s="29">
        <f>'Total Severity'!F28/('Property Value'!F28/'Population Estimate'!F28)</f>
        <v>1036.9921093542291</v>
      </c>
      <c r="G28" s="29">
        <f>'Total Severity'!G28/('Property Value'!G28/'Population Estimate'!G28)</f>
        <v>371.24931108910977</v>
      </c>
    </row>
    <row r="29" spans="1:7" x14ac:dyDescent="0.35">
      <c r="A29">
        <v>2049</v>
      </c>
      <c r="B29" s="29">
        <f>'Total Severity'!B29/('Property Value'!B29/'Population Estimate'!B29)</f>
        <v>1111.7015422194627</v>
      </c>
      <c r="C29" s="29">
        <f>'Total Severity'!C29/('Property Value'!C29/'Population Estimate'!C29)</f>
        <v>3277.8723111857166</v>
      </c>
      <c r="D29" s="29">
        <f>'Total Severity'!D29/('Property Value'!D29/'Population Estimate'!D29)</f>
        <v>2327.3998660881798</v>
      </c>
      <c r="E29" s="29">
        <f>'Total Severity'!E29/('Property Value'!E29/'Population Estimate'!E29)</f>
        <v>1737.2123836866356</v>
      </c>
      <c r="F29" s="29">
        <f>'Total Severity'!F29/('Property Value'!F29/'Population Estimate'!F29)</f>
        <v>1059.7916565838434</v>
      </c>
      <c r="G29" s="29">
        <f>'Total Severity'!G29/('Property Value'!G29/'Population Estimate'!G29)</f>
        <v>379.41168390350748</v>
      </c>
    </row>
    <row r="30" spans="1:7" x14ac:dyDescent="0.35">
      <c r="A30">
        <v>2050</v>
      </c>
      <c r="B30" s="29">
        <f>'Total Severity'!B30/('Property Value'!B30/'Population Estimate'!B30)</f>
        <v>1237.3803833776979</v>
      </c>
      <c r="C30" s="29">
        <f>'Total Severity'!C30/('Property Value'!C30/'Population Estimate'!C30)</f>
        <v>3648.4386708509455</v>
      </c>
      <c r="D30" s="29">
        <f>'Total Severity'!D30/('Property Value'!D30/'Population Estimate'!D30)</f>
        <v>2590.5144764158954</v>
      </c>
      <c r="E30" s="29">
        <f>'Total Severity'!E30/('Property Value'!E30/'Population Estimate'!E30)</f>
        <v>1933.6057778988845</v>
      </c>
      <c r="F30" s="29">
        <f>'Total Severity'!F30/('Property Value'!F30/'Population Estimate'!F30)</f>
        <v>1179.6020393262377</v>
      </c>
      <c r="G30" s="29">
        <f>'Total Severity'!G30/('Property Value'!G30/'Population Estimate'!G30)</f>
        <v>422.30450985001869</v>
      </c>
    </row>
    <row r="31" spans="1:7" x14ac:dyDescent="0.35">
      <c r="A31">
        <v>2051</v>
      </c>
      <c r="B31" s="29">
        <f>'Total Severity'!B31/('Property Value'!B31/'Population Estimate'!B31)</f>
        <v>1264.5857133289417</v>
      </c>
      <c r="C31" s="29">
        <f>'Total Severity'!C31/('Property Value'!C31/'Population Estimate'!C31)</f>
        <v>3728.6540833310055</v>
      </c>
      <c r="D31" s="29">
        <f>'Total Severity'!D31/('Property Value'!D31/'Population Estimate'!D31)</f>
        <v>2647.4701240252334</v>
      </c>
      <c r="E31" s="29">
        <f>'Total Severity'!E31/('Property Value'!E31/'Population Estimate'!E31)</f>
        <v>1976.1184796436589</v>
      </c>
      <c r="F31" s="29">
        <f>'Total Severity'!F31/('Property Value'!F31/'Population Estimate'!F31)</f>
        <v>1205.5370413047156</v>
      </c>
      <c r="G31" s="29">
        <f>'Total Severity'!G31/('Property Value'!G31/'Population Estimate'!G31)</f>
        <v>431.58939401717066</v>
      </c>
    </row>
    <row r="32" spans="1:7" x14ac:dyDescent="0.35">
      <c r="A32">
        <v>2052</v>
      </c>
      <c r="B32" s="29">
        <f>'Total Severity'!B32/('Property Value'!B32/'Population Estimate'!B32)</f>
        <v>1292.3891859271016</v>
      </c>
      <c r="C32" s="29">
        <f>'Total Severity'!C32/('Property Value'!C32/'Population Estimate'!C32)</f>
        <v>3810.6331303352686</v>
      </c>
      <c r="D32" s="29">
        <f>'Total Severity'!D32/('Property Value'!D32/'Population Estimate'!D32)</f>
        <v>2705.6780116139789</v>
      </c>
      <c r="E32" s="29">
        <f>'Total Severity'!E32/('Property Value'!E32/'Population Estimate'!E32)</f>
        <v>2019.5658754353267</v>
      </c>
      <c r="F32" s="29">
        <f>'Total Severity'!F32/('Property Value'!F32/'Population Estimate'!F32)</f>
        <v>1232.0422562068738</v>
      </c>
      <c r="G32" s="29">
        <f>'Total Severity'!G32/('Property Value'!G32/'Population Estimate'!G32)</f>
        <v>441.07841778498198</v>
      </c>
    </row>
    <row r="33" spans="1:7" x14ac:dyDescent="0.35">
      <c r="A33">
        <v>2053</v>
      </c>
      <c r="B33" s="29">
        <f>'Total Severity'!B33/('Property Value'!B33/'Population Estimate'!B33)</f>
        <v>1320.8039520741045</v>
      </c>
      <c r="C33" s="29">
        <f>'Total Severity'!C33/('Property Value'!C33/'Population Estimate'!C33)</f>
        <v>3894.4145875383665</v>
      </c>
      <c r="D33" s="29">
        <f>'Total Severity'!D33/('Property Value'!D33/'Population Estimate'!D33)</f>
        <v>2765.1656712185791</v>
      </c>
      <c r="E33" s="29">
        <f>'Total Severity'!E33/('Property Value'!E33/'Population Estimate'!E33)</f>
        <v>2063.9685156723663</v>
      </c>
      <c r="F33" s="29">
        <f>'Total Severity'!F33/('Property Value'!F33/'Population Estimate'!F33)</f>
        <v>1259.1302208653146</v>
      </c>
      <c r="G33" s="29">
        <f>'Total Severity'!G33/('Property Value'!G33/'Population Estimate'!G33)</f>
        <v>450.77606941370533</v>
      </c>
    </row>
    <row r="34" spans="1:7" x14ac:dyDescent="0.35">
      <c r="A34">
        <v>2054</v>
      </c>
      <c r="B34" s="29">
        <f>'Total Severity'!B34/('Property Value'!B34/'Population Estimate'!B34)</f>
        <v>1349.843451810633</v>
      </c>
      <c r="C34" s="29">
        <f>'Total Severity'!C34/('Property Value'!C34/'Population Estimate'!C34)</f>
        <v>3980.0380831458433</v>
      </c>
      <c r="D34" s="29">
        <f>'Total Severity'!D34/('Property Value'!D34/'Population Estimate'!D34)</f>
        <v>2825.9612402011785</v>
      </c>
      <c r="E34" s="29">
        <f>'Total Severity'!E34/('Property Value'!E34/'Population Estimate'!E34)</f>
        <v>2109.3474025790501</v>
      </c>
      <c r="F34" s="29">
        <f>'Total Severity'!F34/('Property Value'!F34/'Population Estimate'!F34)</f>
        <v>1286.8137477503269</v>
      </c>
      <c r="G34" s="29">
        <f>'Total Severity'!G34/('Property Value'!G34/'Population Estimate'!G34)</f>
        <v>460.68693584351627</v>
      </c>
    </row>
    <row r="35" spans="1:7" x14ac:dyDescent="0.35">
      <c r="A35">
        <v>2055</v>
      </c>
      <c r="B35" s="29">
        <f>'Total Severity'!B35/('Property Value'!B35/'Population Estimate'!B35)</f>
        <v>1379.5214206732001</v>
      </c>
      <c r="C35" s="29">
        <f>'Total Severity'!C35/('Property Value'!C35/'Population Estimate'!C35)</f>
        <v>4067.5441166380906</v>
      </c>
      <c r="D35" s="29">
        <f>'Total Severity'!D35/('Property Value'!D35/'Population Estimate'!D35)</f>
        <v>2888.0934745584382</v>
      </c>
      <c r="E35" s="29">
        <f>'Total Severity'!E35/('Property Value'!E35/'Population Estimate'!E35)</f>
        <v>2155.7240001393866</v>
      </c>
      <c r="F35" s="29">
        <f>'Total Severity'!F35/('Property Value'!F35/'Population Estimate'!F35)</f>
        <v>1315.1059310301216</v>
      </c>
      <c r="G35" s="29">
        <f>'Total Severity'!G35/('Property Value'!G35/'Population Estimate'!G35)</f>
        <v>470.81570486411323</v>
      </c>
    </row>
    <row r="36" spans="1:7" x14ac:dyDescent="0.35">
      <c r="A36">
        <v>2056</v>
      </c>
      <c r="B36" s="29">
        <f>'Total Severity'!B36/('Property Value'!B36/'Population Estimate'!B36)</f>
        <v>1409.8518961909836</v>
      </c>
      <c r="C36" s="29">
        <f>'Total Severity'!C36/('Property Value'!C36/'Population Estimate'!C36)</f>
        <v>4156.9740779263993</v>
      </c>
      <c r="D36" s="29">
        <f>'Total Severity'!D36/('Property Value'!D36/'Population Estimate'!D36)</f>
        <v>2951.5917625229836</v>
      </c>
      <c r="E36" s="29">
        <f>'Total Severity'!E36/('Property Value'!E36/'Population Estimate'!E36)</f>
        <v>2203.1202442494769</v>
      </c>
      <c r="F36" s="29">
        <f>'Total Severity'!F36/('Property Value'!F36/'Population Estimate'!F36)</f>
        <v>1344.0201527643057</v>
      </c>
      <c r="G36" s="29">
        <f>'Total Severity'!G36/('Property Value'!G36/'Population Estimate'!G36)</f>
        <v>481.16716733201787</v>
      </c>
    </row>
    <row r="37" spans="1:7" x14ac:dyDescent="0.35">
      <c r="A37">
        <v>2057</v>
      </c>
      <c r="B37" s="29">
        <f>'Total Severity'!B37/('Property Value'!B37/'Population Estimate'!B37)</f>
        <v>1440.8492245255115</v>
      </c>
      <c r="C37" s="29">
        <f>'Total Severity'!C37/('Property Value'!C37/'Population Estimate'!C37)</f>
        <v>4248.3702669301765</v>
      </c>
      <c r="D37" s="29">
        <f>'Total Severity'!D37/('Property Value'!D37/'Population Estimate'!D37)</f>
        <v>3016.4861384638862</v>
      </c>
      <c r="E37" s="29">
        <f>'Total Severity'!E37/('Property Value'!E37/'Population Estimate'!E37)</f>
        <v>2251.5585530930857</v>
      </c>
      <c r="F37" s="29">
        <f>'Total Severity'!F37/('Property Value'!F37/'Population Estimate'!F37)</f>
        <v>1373.5700892335287</v>
      </c>
      <c r="G37" s="29">
        <f>'Total Severity'!G37/('Property Value'!G37/'Population Estimate'!G37)</f>
        <v>491.74621943662612</v>
      </c>
    </row>
    <row r="38" spans="1:7" x14ac:dyDescent="0.35">
      <c r="A38">
        <v>2058</v>
      </c>
      <c r="B38" s="29">
        <f>'Total Severity'!B38/('Property Value'!B38/'Population Estimate'!B38)</f>
        <v>1472.5280672563204</v>
      </c>
      <c r="C38" s="29">
        <f>'Total Severity'!C38/('Property Value'!C38/'Population Estimate'!C38)</f>
        <v>4341.7759135845963</v>
      </c>
      <c r="D38" s="29">
        <f>'Total Severity'!D38/('Property Value'!D38/'Population Estimate'!D38)</f>
        <v>3082.807297092771</v>
      </c>
      <c r="E38" s="29">
        <f>'Total Severity'!E38/('Property Value'!E38/'Population Estimate'!E38)</f>
        <v>2301.0618377453243</v>
      </c>
      <c r="F38" s="29">
        <f>'Total Severity'!F38/('Property Value'!F38/'Population Estimate'!F38)</f>
        <v>1403.7697174082955</v>
      </c>
      <c r="G38" s="29">
        <f>'Total Severity'!G38/('Property Value'!G38/'Population Estimate'!G38)</f>
        <v>502.55786501608134</v>
      </c>
    </row>
    <row r="39" spans="1:7" x14ac:dyDescent="0.35">
      <c r="A39">
        <v>2059</v>
      </c>
      <c r="B39" s="29">
        <f>'Total Severity'!B39/('Property Value'!B39/'Population Estimate'!B39)</f>
        <v>1504.9034083158103</v>
      </c>
      <c r="C39" s="29">
        <f>'Total Severity'!C39/('Property Value'!C39/'Population Estimate'!C39)</f>
        <v>4437.235198288141</v>
      </c>
      <c r="D39" s="29">
        <f>'Total Severity'!D39/('Property Value'!D39/'Population Estimate'!D39)</f>
        <v>3150.586607982259</v>
      </c>
      <c r="E39" s="29">
        <f>'Total Severity'!E39/('Property Value'!E39/'Population Estimate'!E39)</f>
        <v>2351.6535130094762</v>
      </c>
      <c r="F39" s="29">
        <f>'Total Severity'!F39/('Property Value'!F39/'Population Estimate'!F39)</f>
        <v>1434.6333215600027</v>
      </c>
      <c r="G39" s="29">
        <f>'Total Severity'!G39/('Property Value'!G39/'Population Estimate'!G39)</f>
        <v>513.60721792406389</v>
      </c>
    </row>
    <row r="40" spans="1:7" x14ac:dyDescent="0.35">
      <c r="A40">
        <v>2060</v>
      </c>
      <c r="B40" s="29">
        <f>'Total Severity'!B40/('Property Value'!B40/'Population Estimate'!B40)</f>
        <v>1630.0338743438167</v>
      </c>
      <c r="C40" s="29">
        <f>'Total Severity'!C40/('Property Value'!C40/'Population Estimate'!C40)</f>
        <v>4806.1846638615161</v>
      </c>
      <c r="D40" s="29">
        <f>'Total Severity'!D40/('Property Value'!D40/'Population Estimate'!D40)</f>
        <v>3412.5531689854124</v>
      </c>
      <c r="E40" s="29">
        <f>'Total Severity'!E40/('Property Value'!E40/'Population Estimate'!E40)</f>
        <v>2547.1899829205886</v>
      </c>
      <c r="F40" s="29">
        <f>'Total Severity'!F40/('Property Value'!F40/'Population Estimate'!F40)</f>
        <v>1553.9209350467797</v>
      </c>
      <c r="G40" s="29">
        <f>'Total Severity'!G40/('Property Value'!G40/'Population Estimate'!G40)</f>
        <v>556.31288938380931</v>
      </c>
    </row>
    <row r="41" spans="1:7" x14ac:dyDescent="0.35">
      <c r="A41">
        <v>2061</v>
      </c>
      <c r="B41" s="29">
        <f>'Total Severity'!B41/('Property Value'!B41/'Population Estimate'!B41)</f>
        <v>1665.8721743354306</v>
      </c>
      <c r="C41" s="29">
        <f>'Total Severity'!C41/('Property Value'!C41/'Population Estimate'!C41)</f>
        <v>4911.8545462545426</v>
      </c>
      <c r="D41" s="29">
        <f>'Total Severity'!D41/('Property Value'!D41/'Population Estimate'!D41)</f>
        <v>3487.5823485211217</v>
      </c>
      <c r="E41" s="29">
        <f>'Total Severity'!E41/('Property Value'!E41/'Population Estimate'!E41)</f>
        <v>2603.1930882427337</v>
      </c>
      <c r="F41" s="29">
        <f>'Total Severity'!F41/('Property Value'!F41/'Population Estimate'!F41)</f>
        <v>1588.0857984339737</v>
      </c>
      <c r="G41" s="29">
        <f>'Total Severity'!G41/('Property Value'!G41/'Population Estimate'!G41)</f>
        <v>568.54411263183169</v>
      </c>
    </row>
    <row r="42" spans="1:7" x14ac:dyDescent="0.35">
      <c r="A42">
        <v>2062</v>
      </c>
      <c r="B42" s="29">
        <f>'Total Severity'!B42/('Property Value'!B42/'Population Estimate'!B42)</f>
        <v>1702.4984234405592</v>
      </c>
      <c r="C42" s="29">
        <f>'Total Severity'!C42/('Property Value'!C42/'Population Estimate'!C42)</f>
        <v>5019.8477110068434</v>
      </c>
      <c r="D42" s="29">
        <f>'Total Severity'!D42/('Property Value'!D42/'Population Estimate'!D42)</f>
        <v>3564.2611368696589</v>
      </c>
      <c r="E42" s="29">
        <f>'Total Severity'!E42/('Property Value'!E42/'Population Estimate'!E42)</f>
        <v>2660.4274907302861</v>
      </c>
      <c r="F42" s="29">
        <f>'Total Severity'!F42/('Property Value'!F42/'Population Estimate'!F42)</f>
        <v>1623.0018183722768</v>
      </c>
      <c r="G42" s="29">
        <f>'Total Severity'!G42/('Property Value'!G42/'Population Estimate'!G42)</f>
        <v>581.0442543697867</v>
      </c>
    </row>
    <row r="43" spans="1:7" x14ac:dyDescent="0.35">
      <c r="A43">
        <v>2063</v>
      </c>
      <c r="B43" s="29">
        <f>'Total Severity'!B43/('Property Value'!B43/'Population Estimate'!B43)</f>
        <v>1739.9299456897968</v>
      </c>
      <c r="C43" s="29">
        <f>'Total Severity'!C43/('Property Value'!C43/'Population Estimate'!C43)</f>
        <v>5130.2152383391804</v>
      </c>
      <c r="D43" s="29">
        <f>'Total Severity'!D43/('Property Value'!D43/'Population Estimate'!D43)</f>
        <v>3642.6258027101189</v>
      </c>
      <c r="E43" s="29">
        <f>'Total Severity'!E43/('Property Value'!E43/'Population Estimate'!E43)</f>
        <v>2718.920261966166</v>
      </c>
      <c r="F43" s="29">
        <f>'Total Severity'!F43/('Property Value'!F43/'Population Estimate'!F43)</f>
        <v>1658.6855099625352</v>
      </c>
      <c r="G43" s="29">
        <f>'Total Severity'!G43/('Property Value'!G43/'Population Estimate'!G43)</f>
        <v>593.81922710149786</v>
      </c>
    </row>
    <row r="44" spans="1:7" x14ac:dyDescent="0.35">
      <c r="A44">
        <v>2064</v>
      </c>
      <c r="B44" s="29">
        <f>'Total Severity'!B44/('Property Value'!B44/'Population Estimate'!B44)</f>
        <v>1778.1844460038626</v>
      </c>
      <c r="C44" s="29">
        <f>'Total Severity'!C44/('Property Value'!C44/'Population Estimate'!C44)</f>
        <v>5243.0093315338154</v>
      </c>
      <c r="D44" s="29">
        <f>'Total Severity'!D44/('Property Value'!D44/'Population Estimate'!D44)</f>
        <v>3722.7134121331255</v>
      </c>
      <c r="E44" s="29">
        <f>'Total Severity'!E44/('Property Value'!E44/'Population Estimate'!E44)</f>
        <v>2778.6990687353477</v>
      </c>
      <c r="F44" s="29">
        <f>'Total Severity'!F44/('Property Value'!F44/'Population Estimate'!F44)</f>
        <v>1695.153751410407</v>
      </c>
      <c r="G44" s="29">
        <f>'Total Severity'!G44/('Property Value'!G44/'Population Estimate'!G44)</f>
        <v>606.87507332445978</v>
      </c>
    </row>
    <row r="45" spans="1:7" x14ac:dyDescent="0.35">
      <c r="A45">
        <v>2065</v>
      </c>
      <c r="B45" s="29">
        <f>'Total Severity'!B45/('Property Value'!B45/'Population Estimate'!B45)</f>
        <v>1817.2800185679368</v>
      </c>
      <c r="C45" s="29">
        <f>'Total Severity'!C45/('Property Value'!C45/'Population Estimate'!C45)</f>
        <v>5358.2833416263838</v>
      </c>
      <c r="D45" s="29">
        <f>'Total Severity'!D45/('Property Value'!D45/'Population Estimate'!D45)</f>
        <v>3804.5618461729023</v>
      </c>
      <c r="E45" s="29">
        <f>'Total Severity'!E45/('Property Value'!E45/'Population Estimate'!E45)</f>
        <v>2839.7921861111099</v>
      </c>
      <c r="F45" s="29">
        <f>'Total Severity'!F45/('Property Value'!F45/'Population Estimate'!F45)</f>
        <v>1732.4237920096625</v>
      </c>
      <c r="G45" s="29">
        <f>'Total Severity'!G45/('Property Value'!G45/'Population Estimate'!G45)</f>
        <v>620.21796838790749</v>
      </c>
    </row>
    <row r="46" spans="1:7" x14ac:dyDescent="0.35">
      <c r="A46">
        <v>2066</v>
      </c>
      <c r="B46" s="29">
        <f>'Total Severity'!B46/('Property Value'!B46/'Population Estimate'!B46)</f>
        <v>1857.2351553901217</v>
      </c>
      <c r="C46" s="29">
        <f>'Total Severity'!C46/('Property Value'!C46/'Population Estimate'!C46)</f>
        <v>5476.0917926406773</v>
      </c>
      <c r="D46" s="29">
        <f>'Total Severity'!D46/('Property Value'!D46/'Population Estimate'!D46)</f>
        <v>3888.2098187248102</v>
      </c>
      <c r="E46" s="29">
        <f>'Total Severity'!E46/('Property Value'!E46/'Population Estimate'!E46)</f>
        <v>2902.2285108289998</v>
      </c>
      <c r="F46" s="29">
        <f>'Total Severity'!F46/('Property Value'!F46/'Population Estimate'!F46)</f>
        <v>1770.5132603010156</v>
      </c>
      <c r="G46" s="29">
        <f>'Total Severity'!G46/('Property Value'!G46/'Population Estimate'!G46)</f>
        <v>633.85422341372555</v>
      </c>
    </row>
    <row r="47" spans="1:7" x14ac:dyDescent="0.35">
      <c r="A47">
        <v>2067</v>
      </c>
      <c r="B47" s="29">
        <f>'Total Severity'!B47/('Property Value'!B47/'Population Estimate'!B47)</f>
        <v>1898.0687550480648</v>
      </c>
      <c r="C47" s="29">
        <f>'Total Severity'!C47/('Property Value'!C47/'Population Estimate'!C47)</f>
        <v>5596.4904073782218</v>
      </c>
      <c r="D47" s="29">
        <f>'Total Severity'!D47/('Property Value'!D47/'Population Estimate'!D47)</f>
        <v>3973.6968948568274</v>
      </c>
      <c r="E47" s="29">
        <f>'Total Severity'!E47/('Property Value'!E47/'Population Estimate'!E47)</f>
        <v>2966.0375749548443</v>
      </c>
      <c r="F47" s="29">
        <f>'Total Severity'!F47/('Property Value'!F47/'Population Estimate'!F47)</f>
        <v>1809.4401724103368</v>
      </c>
      <c r="G47" s="29">
        <f>'Total Severity'!G47/('Property Value'!G47/'Population Estimate'!G47)</f>
        <v>647.79028828157811</v>
      </c>
    </row>
    <row r="48" spans="1:7" x14ac:dyDescent="0.35">
      <c r="A48">
        <v>2068</v>
      </c>
      <c r="B48" s="29">
        <f>'Total Severity'!B48/('Property Value'!B48/'Population Estimate'!B48)</f>
        <v>1939.8001316278951</v>
      </c>
      <c r="C48" s="29">
        <f>'Total Severity'!C48/('Property Value'!C48/'Population Estimate'!C48)</f>
        <v>5719.5361337748891</v>
      </c>
      <c r="D48" s="29">
        <f>'Total Severity'!D48/('Property Value'!D48/'Population Estimate'!D48)</f>
        <v>4061.0635095236248</v>
      </c>
      <c r="E48" s="29">
        <f>'Total Severity'!E48/('Property Value'!E48/'Population Estimate'!E48)</f>
        <v>3031.2495598532687</v>
      </c>
      <c r="F48" s="29">
        <f>'Total Severity'!F48/('Property Value'!F48/'Population Estimate'!F48)</f>
        <v>1849.2229405701851</v>
      </c>
      <c r="G48" s="29">
        <f>'Total Severity'!G48/('Property Value'!G48/'Population Estimate'!G48)</f>
        <v>662.03275467966728</v>
      </c>
    </row>
    <row r="49" spans="1:7" x14ac:dyDescent="0.35">
      <c r="A49">
        <v>2069</v>
      </c>
      <c r="B49" s="29">
        <f>'Total Severity'!B49/('Property Value'!B49/'Population Estimate'!B49)</f>
        <v>1982.449023859682</v>
      </c>
      <c r="C49" s="29">
        <f>'Total Severity'!C49/('Property Value'!C49/'Population Estimate'!C49)</f>
        <v>5845.2871718369761</v>
      </c>
      <c r="D49" s="29">
        <f>'Total Severity'!D49/('Property Value'!D49/'Population Estimate'!D49)</f>
        <v>4150.3509866920931</v>
      </c>
      <c r="E49" s="29">
        <f>'Total Severity'!E49/('Property Value'!E49/'Population Estimate'!E49)</f>
        <v>3097.8953104633288</v>
      </c>
      <c r="F49" s="29">
        <f>'Total Severity'!F49/('Property Value'!F49/'Population Estimate'!F49)</f>
        <v>1889.8803818287026</v>
      </c>
      <c r="G49" s="29">
        <f>'Total Severity'!G49/('Property Value'!G49/'Population Estimate'!G49)</f>
        <v>676.58835922257015</v>
      </c>
    </row>
    <row r="50" spans="1:7" x14ac:dyDescent="0.35">
      <c r="A50">
        <v>2070</v>
      </c>
      <c r="B50" s="29">
        <f>'Total Severity'!B50/('Property Value'!B50/'Population Estimate'!B50)</f>
        <v>2081.7177752675366</v>
      </c>
      <c r="C50" s="29">
        <f>'Total Severity'!C50/('Property Value'!C50/'Population Estimate'!C50)</f>
        <v>6137.9828992856919</v>
      </c>
      <c r="D50" s="29">
        <f>'Total Severity'!D50/('Property Value'!D50/'Population Estimate'!D50)</f>
        <v>4358.1748224602097</v>
      </c>
      <c r="E50" s="29">
        <f>'Total Severity'!E50/('Property Value'!E50/'Population Estimate'!E50)</f>
        <v>3253.0186935923502</v>
      </c>
      <c r="F50" s="29">
        <f>'Total Severity'!F50/('Property Value'!F50/'Population Estimate'!F50)</f>
        <v>1984.5138697804277</v>
      </c>
      <c r="G50" s="29">
        <f>'Total Severity'!G50/('Property Value'!G50/'Population Estimate'!G50)</f>
        <v>710.46770786092759</v>
      </c>
    </row>
    <row r="51" spans="1:7" x14ac:dyDescent="0.35">
      <c r="A51">
        <v>2071</v>
      </c>
      <c r="B51" s="29">
        <f>'Total Severity'!B51/('Property Value'!B51/'Population Estimate'!B51)</f>
        <v>2127.4869014815213</v>
      </c>
      <c r="C51" s="29">
        <f>'Total Severity'!C51/('Property Value'!C51/'Population Estimate'!C51)</f>
        <v>6272.9340042598433</v>
      </c>
      <c r="D51" s="29">
        <f>'Total Severity'!D51/('Property Value'!D51/'Population Estimate'!D51)</f>
        <v>4453.9946573492862</v>
      </c>
      <c r="E51" s="29">
        <f>'Total Severity'!E51/('Property Value'!E51/'Population Estimate'!E51)</f>
        <v>3324.540311427575</v>
      </c>
      <c r="F51" s="29">
        <f>'Total Severity'!F51/('Property Value'!F51/'Population Estimate'!F51)</f>
        <v>2028.145848552243</v>
      </c>
      <c r="G51" s="29">
        <f>'Total Severity'!G51/('Property Value'!G51/'Population Estimate'!G51)</f>
        <v>726.08821443409568</v>
      </c>
    </row>
    <row r="52" spans="1:7" x14ac:dyDescent="0.35">
      <c r="A52">
        <v>2072</v>
      </c>
      <c r="B52" s="29">
        <f>'Total Severity'!B52/('Property Value'!B52/'Population Estimate'!B52)</f>
        <v>2174.2623182404004</v>
      </c>
      <c r="C52" s="29">
        <f>'Total Severity'!C52/('Property Value'!C52/'Population Estimate'!C52)</f>
        <v>6410.8521752934084</v>
      </c>
      <c r="D52" s="29">
        <f>'Total Severity'!D52/('Property Value'!D52/'Population Estimate'!D52)</f>
        <v>4551.9212091857544</v>
      </c>
      <c r="E52" s="29">
        <f>'Total Severity'!E52/('Property Value'!E52/'Population Estimate'!E52)</f>
        <v>3397.6344200166477</v>
      </c>
      <c r="F52" s="29">
        <f>'Total Severity'!F52/('Property Value'!F52/'Population Estimate'!F52)</f>
        <v>2072.7371300533227</v>
      </c>
      <c r="G52" s="29">
        <f>'Total Severity'!G52/('Property Value'!G52/'Population Estimate'!G52)</f>
        <v>742.05215706058812</v>
      </c>
    </row>
    <row r="53" spans="1:7" x14ac:dyDescent="0.35">
      <c r="A53">
        <v>2073</v>
      </c>
      <c r="B53" s="29">
        <f>'Total Severity'!B53/('Property Value'!B53/'Population Estimate'!B53)</f>
        <v>2222.066150079741</v>
      </c>
      <c r="C53" s="29">
        <f>'Total Severity'!C53/('Property Value'!C53/'Population Estimate'!C53)</f>
        <v>6551.8026469837851</v>
      </c>
      <c r="D53" s="29">
        <f>'Total Severity'!D53/('Property Value'!D53/'Population Estimate'!D53)</f>
        <v>4652.0007967333795</v>
      </c>
      <c r="E53" s="29">
        <f>'Total Severity'!E53/('Property Value'!E53/'Population Estimate'!E53)</f>
        <v>3472.3355925032661</v>
      </c>
      <c r="F53" s="29">
        <f>'Total Severity'!F53/('Property Value'!F53/'Population Estimate'!F53)</f>
        <v>2118.3088057343025</v>
      </c>
      <c r="G53" s="29">
        <f>'Total Severity'!G53/('Property Value'!G53/'Population Estimate'!G53)</f>
        <v>758.36708660453201</v>
      </c>
    </row>
    <row r="54" spans="1:7" x14ac:dyDescent="0.35">
      <c r="A54">
        <v>2074</v>
      </c>
      <c r="B54" s="29">
        <f>'Total Severity'!B54/('Property Value'!B54/'Population Estimate'!B54)</f>
        <v>2270.9210079702402</v>
      </c>
      <c r="C54" s="29">
        <f>'Total Severity'!C54/('Property Value'!C54/'Population Estimate'!C54)</f>
        <v>6695.8520881912418</v>
      </c>
      <c r="D54" s="29">
        <f>'Total Severity'!D54/('Property Value'!D54/'Population Estimate'!D54)</f>
        <v>4754.2807571309322</v>
      </c>
      <c r="E54" s="29">
        <f>'Total Severity'!E54/('Property Value'!E54/'Population Estimate'!E54)</f>
        <v>3548.6791621642237</v>
      </c>
      <c r="F54" s="29">
        <f>'Total Severity'!F54/('Property Value'!F54/'Population Estimate'!F54)</f>
        <v>2164.8824307673053</v>
      </c>
      <c r="G54" s="29">
        <f>'Total Severity'!G54/('Property Value'!G54/'Population Estimate'!G54)</f>
        <v>775.04071994509081</v>
      </c>
    </row>
    <row r="55" spans="1:7" x14ac:dyDescent="0.35">
      <c r="A55">
        <v>2075</v>
      </c>
      <c r="B55" s="29">
        <f>'Total Severity'!B55/('Property Value'!B55/'Population Estimate'!B55)</f>
        <v>2320.8500000126032</v>
      </c>
      <c r="C55" s="29">
        <f>'Total Severity'!C55/('Property Value'!C55/'Population Estimate'!C55)</f>
        <v>6843.0686335729579</v>
      </c>
      <c r="D55" s="29">
        <f>'Total Severity'!D55/('Property Value'!D55/'Population Estimate'!D55)</f>
        <v>4858.8094682824139</v>
      </c>
      <c r="E55" s="29">
        <f>'Total Severity'!E55/('Property Value'!E55/'Population Estimate'!E55)</f>
        <v>3626.7012391218741</v>
      </c>
      <c r="F55" s="29">
        <f>'Total Severity'!F55/('Property Value'!F55/'Population Estimate'!F55)</f>
        <v>2212.4800342414323</v>
      </c>
      <c r="G55" s="29">
        <f>'Total Severity'!G55/('Property Value'!G55/'Population Estimate'!G55)</f>
        <v>792.08094362650945</v>
      </c>
    </row>
    <row r="56" spans="1:7" x14ac:dyDescent="0.35">
      <c r="A56">
        <v>2076</v>
      </c>
      <c r="B56" s="29">
        <f>'Total Severity'!B56/('Property Value'!B56/'Population Estimate'!B56)</f>
        <v>2371.8767423675567</v>
      </c>
      <c r="C56" s="29">
        <f>'Total Severity'!C56/('Property Value'!C56/'Population Estimate'!C56)</f>
        <v>6993.5219158103682</v>
      </c>
      <c r="D56" s="29">
        <f>'Total Severity'!D56/('Property Value'!D56/'Population Estimate'!D56)</f>
        <v>4965.6363717395552</v>
      </c>
      <c r="E56" s="29">
        <f>'Total Severity'!E56/('Property Value'!E56/'Population Estimate'!E56)</f>
        <v>3706.4387274240298</v>
      </c>
      <c r="F56" s="29">
        <f>'Total Severity'!F56/('Property Value'!F56/'Population Estimate'!F56)</f>
        <v>2261.124129582407</v>
      </c>
      <c r="G56" s="29">
        <f>'Total Severity'!G56/('Property Value'!G56/'Population Estimate'!G56)</f>
        <v>809.49581758841089</v>
      </c>
    </row>
    <row r="57" spans="1:7" x14ac:dyDescent="0.35">
      <c r="A57">
        <v>2077</v>
      </c>
      <c r="B57" s="29">
        <f>'Total Severity'!B57/('Property Value'!B57/'Population Estimate'!B57)</f>
        <v>2424.0253704261722</v>
      </c>
      <c r="C57" s="29">
        <f>'Total Severity'!C57/('Property Value'!C57/'Population Estimate'!C57)</f>
        <v>7147.283098545071</v>
      </c>
      <c r="D57" s="29">
        <f>'Total Severity'!D57/('Property Value'!D57/'Population Estimate'!D57)</f>
        <v>5074.8119960874292</v>
      </c>
      <c r="E57" s="29">
        <f>'Total Severity'!E57/('Property Value'!E57/'Population Estimate'!E57)</f>
        <v>3787.9293424993934</v>
      </c>
      <c r="F57" s="29">
        <f>'Total Severity'!F57/('Property Value'!F57/'Population Estimate'!F57)</f>
        <v>2310.8377252013152</v>
      </c>
      <c r="G57" s="29">
        <f>'Total Severity'!G57/('Property Value'!G57/'Population Estimate'!G57)</f>
        <v>827.29357897810507</v>
      </c>
    </row>
    <row r="58" spans="1:7" x14ac:dyDescent="0.35">
      <c r="A58">
        <v>2078</v>
      </c>
      <c r="B58" s="29">
        <f>'Total Severity'!B58/('Property Value'!B58/'Population Estimate'!B58)</f>
        <v>2477.3205502257865</v>
      </c>
      <c r="C58" s="29">
        <f>'Total Severity'!C58/('Property Value'!C58/'Population Estimate'!C58)</f>
        <v>7304.4249100388733</v>
      </c>
      <c r="D58" s="29">
        <f>'Total Severity'!D58/('Property Value'!D58/'Population Estimate'!D58)</f>
        <v>5186.3879808442098</v>
      </c>
      <c r="E58" s="29">
        <f>'Total Severity'!E58/('Property Value'!E58/'Population Estimate'!E58)</f>
        <v>3871.2116289967685</v>
      </c>
      <c r="F58" s="29">
        <f>'Total Severity'!F58/('Property Value'!F58/'Population Estimate'!F58)</f>
        <v>2361.6443353774634</v>
      </c>
      <c r="G58" s="29">
        <f>'Total Severity'!G58/('Property Value'!G58/'Population Estimate'!G58)</f>
        <v>845.48264604671942</v>
      </c>
    </row>
    <row r="59" spans="1:7" x14ac:dyDescent="0.35">
      <c r="A59">
        <v>2079</v>
      </c>
      <c r="B59" s="29">
        <f>'Total Severity'!B59/('Property Value'!B59/'Population Estimate'!B59)</f>
        <v>2531.7874901169102</v>
      </c>
      <c r="C59" s="29">
        <f>'Total Severity'!C59/('Property Value'!C59/'Population Estimate'!C59)</f>
        <v>7465.0216775738854</v>
      </c>
      <c r="D59" s="29">
        <f>'Total Severity'!D59/('Property Value'!D59/'Population Estimate'!D59)</f>
        <v>5300.4171008864023</v>
      </c>
      <c r="E59" s="29">
        <f>'Total Severity'!E59/('Property Value'!E59/'Population Estimate'!E59)</f>
        <v>3956.3249790164782</v>
      </c>
      <c r="F59" s="29">
        <f>'Total Severity'!F59/('Property Value'!F59/'Population Estimate'!F59)</f>
        <v>2413.5679913805175</v>
      </c>
      <c r="G59" s="29">
        <f>'Total Severity'!G59/('Property Value'!G59/'Population Estimate'!G59)</f>
        <v>864.07162213098866</v>
      </c>
    </row>
    <row r="60" spans="1:7" x14ac:dyDescent="0.35">
      <c r="A60">
        <v>2080</v>
      </c>
      <c r="B60" s="29">
        <f>'Total Severity'!B60/('Property Value'!B60/'Population Estimate'!B60)</f>
        <v>2592.5854790972985</v>
      </c>
      <c r="C60" s="29">
        <f>'Total Severity'!C60/('Property Value'!C60/'Population Estimate'!C60)</f>
        <v>7644.2856590348811</v>
      </c>
      <c r="D60" s="29">
        <f>'Total Severity'!D60/('Property Value'!D60/'Population Estimate'!D60)</f>
        <v>5427.700572247687</v>
      </c>
      <c r="E60" s="29">
        <f>'Total Severity'!E60/('Property Value'!E60/'Population Estimate'!E60)</f>
        <v>4051.3316110565047</v>
      </c>
      <c r="F60" s="29">
        <f>'Total Severity'!F60/('Property Value'!F60/'Population Estimate'!F60)</f>
        <v>2471.5270739323446</v>
      </c>
      <c r="G60" s="29">
        <f>'Total Severity'!G60/('Property Value'!G60/'Population Estimate'!G60)</f>
        <v>884.82131663167513</v>
      </c>
    </row>
    <row r="61" spans="1:7" x14ac:dyDescent="0.35">
      <c r="A61">
        <v>2081</v>
      </c>
      <c r="B61" s="29">
        <f>'Total Severity'!B61/('Property Value'!B61/'Population Estimate'!B61)</f>
        <v>2649.5866602483302</v>
      </c>
      <c r="C61" s="29">
        <f>'Total Severity'!C61/('Property Value'!C61/'Population Estimate'!C61)</f>
        <v>7812.354683232531</v>
      </c>
      <c r="D61" s="29">
        <f>'Total Severity'!D61/('Property Value'!D61/'Population Estimate'!D61)</f>
        <v>5547.0352464741172</v>
      </c>
      <c r="E61" s="29">
        <f>'Total Severity'!E61/('Property Value'!E61/'Population Estimate'!E61)</f>
        <v>4140.4051204650123</v>
      </c>
      <c r="F61" s="29">
        <f>'Total Severity'!F61/('Property Value'!F61/'Population Estimate'!F61)</f>
        <v>2525.8666371200356</v>
      </c>
      <c r="G61" s="29">
        <f>'Total Severity'!G61/('Property Value'!G61/'Population Estimate'!G61)</f>
        <v>904.27520178310226</v>
      </c>
    </row>
    <row r="62" spans="1:7" x14ac:dyDescent="0.35">
      <c r="A62">
        <v>2082</v>
      </c>
      <c r="B62" s="29">
        <f>'Total Severity'!B62/('Property Value'!B62/'Population Estimate'!B62)</f>
        <v>2707.8410824896987</v>
      </c>
      <c r="C62" s="29">
        <f>'Total Severity'!C62/('Property Value'!C62/'Population Estimate'!C62)</f>
        <v>7984.118911685322</v>
      </c>
      <c r="D62" s="29">
        <f>'Total Severity'!D62/('Property Value'!D62/'Population Estimate'!D62)</f>
        <v>5668.9936403186748</v>
      </c>
      <c r="E62" s="29">
        <f>'Total Severity'!E62/('Property Value'!E62/'Population Estimate'!E62)</f>
        <v>4231.4370205559053</v>
      </c>
      <c r="F62" s="29">
        <f>'Total Severity'!F62/('Property Value'!F62/'Population Estimate'!F62)</f>
        <v>2581.4009224528213</v>
      </c>
      <c r="G62" s="29">
        <f>'Total Severity'!G62/('Property Value'!G62/'Population Estimate'!G62)</f>
        <v>924.15680453171126</v>
      </c>
    </row>
    <row r="63" spans="1:7" x14ac:dyDescent="0.35">
      <c r="A63">
        <v>2083</v>
      </c>
      <c r="B63" s="29">
        <f>'Total Severity'!B63/('Property Value'!B63/'Population Estimate'!B63)</f>
        <v>2767.3762998685074</v>
      </c>
      <c r="C63" s="29">
        <f>'Total Severity'!C63/('Property Value'!C63/'Population Estimate'!C63)</f>
        <v>8159.6595880046279</v>
      </c>
      <c r="D63" s="29">
        <f>'Total Severity'!D63/('Property Value'!D63/'Population Estimate'!D63)</f>
        <v>5793.6334394848582</v>
      </c>
      <c r="E63" s="29">
        <f>'Total Severity'!E63/('Property Value'!E63/'Population Estimate'!E63)</f>
        <v>4324.4703689575463</v>
      </c>
      <c r="F63" s="29">
        <f>'Total Severity'!F63/('Property Value'!F63/'Population Estimate'!F63)</f>
        <v>2638.1561973668072</v>
      </c>
      <c r="G63" s="29">
        <f>'Total Severity'!G63/('Property Value'!G63/'Population Estimate'!G63)</f>
        <v>944.47552877505314</v>
      </c>
    </row>
    <row r="64" spans="1:7" x14ac:dyDescent="0.35">
      <c r="A64">
        <v>2084</v>
      </c>
      <c r="B64" s="29">
        <f>'Total Severity'!B64/('Property Value'!B64/'Population Estimate'!B64)</f>
        <v>2828.2204722414858</v>
      </c>
      <c r="C64" s="29">
        <f>'Total Severity'!C64/('Property Value'!C64/'Population Estimate'!C64)</f>
        <v>8339.0597420425765</v>
      </c>
      <c r="D64" s="29">
        <f>'Total Severity'!D64/('Property Value'!D64/'Population Estimate'!D64)</f>
        <v>5921.013597967325</v>
      </c>
      <c r="E64" s="29">
        <f>'Total Severity'!E64/('Property Value'!E64/'Population Estimate'!E64)</f>
        <v>4419.5491699732193</v>
      </c>
      <c r="F64" s="29">
        <f>'Total Severity'!F64/('Property Value'!F64/'Population Estimate'!F64)</f>
        <v>2696.1593068199936</v>
      </c>
      <c r="G64" s="29">
        <f>'Total Severity'!G64/('Property Value'!G64/'Population Estimate'!G64)</f>
        <v>965.24098516693584</v>
      </c>
    </row>
    <row r="65" spans="1:7" x14ac:dyDescent="0.35">
      <c r="A65">
        <v>2085</v>
      </c>
      <c r="B65" s="29">
        <f>'Total Severity'!B65/('Property Value'!B65/'Population Estimate'!B65)</f>
        <v>2890.4023785944537</v>
      </c>
      <c r="C65" s="29">
        <f>'Total Severity'!C65/('Property Value'!C65/'Population Estimate'!C65)</f>
        <v>8522.4042291647329</v>
      </c>
      <c r="D65" s="29">
        <f>'Total Severity'!D65/('Property Value'!D65/'Population Estimate'!D65)</f>
        <v>6051.1943659368226</v>
      </c>
      <c r="E65" s="29">
        <f>'Total Severity'!E65/('Property Value'!E65/'Population Estimate'!E65)</f>
        <v>4516.7183953949589</v>
      </c>
      <c r="F65" s="29">
        <f>'Total Severity'!F65/('Property Value'!F65/'Population Estimate'!F65)</f>
        <v>2755.4376859898084</v>
      </c>
      <c r="G65" s="29">
        <f>'Total Severity'!G65/('Property Value'!G65/'Population Estimate'!G65)</f>
        <v>986.46299566321386</v>
      </c>
    </row>
    <row r="66" spans="1:7" x14ac:dyDescent="0.35">
      <c r="A66">
        <v>2086</v>
      </c>
      <c r="B66" s="29">
        <f>'Total Severity'!B66/('Property Value'!B66/'Population Estimate'!B66)</f>
        <v>2953.9514306546389</v>
      </c>
      <c r="C66" s="29">
        <f>'Total Severity'!C66/('Property Value'!C66/'Population Estimate'!C66)</f>
        <v>8709.7797703862634</v>
      </c>
      <c r="D66" s="29">
        <f>'Total Severity'!D66/('Property Value'!D66/'Population Estimate'!D66)</f>
        <v>6184.2373182382316</v>
      </c>
      <c r="E66" s="29">
        <f>'Total Severity'!E66/('Property Value'!E66/'Population Estimate'!E66)</f>
        <v>4616.0240057749679</v>
      </c>
      <c r="F66" s="29">
        <f>'Total Severity'!F66/('Property Value'!F66/'Population Estimate'!F66)</f>
        <v>2816.0193732498069</v>
      </c>
      <c r="G66" s="29">
        <f>'Total Severity'!G66/('Property Value'!G66/'Population Estimate'!G66)</f>
        <v>1008.1515981675242</v>
      </c>
    </row>
    <row r="67" spans="1:7" x14ac:dyDescent="0.35">
      <c r="A67">
        <v>2087</v>
      </c>
      <c r="B67" s="29">
        <f>'Total Severity'!B67/('Property Value'!B67/'Population Estimate'!B67)</f>
        <v>3018.8976868022764</v>
      </c>
      <c r="C67" s="29">
        <f>'Total Severity'!C67/('Property Value'!C67/'Population Estimate'!C67)</f>
        <v>8901.2749933905361</v>
      </c>
      <c r="D67" s="29">
        <f>'Total Severity'!D67/('Property Value'!D67/'Population Estimate'!D67)</f>
        <v>6320.205383515141</v>
      </c>
      <c r="E67" s="29">
        <f>'Total Severity'!E67/('Property Value'!E67/'Population Estimate'!E67)</f>
        <v>4717.5129721647299</v>
      </c>
      <c r="F67" s="29">
        <f>'Total Severity'!F67/('Property Value'!F67/'Population Estimate'!F67)</f>
        <v>2877.9330234316772</v>
      </c>
      <c r="G67" s="29">
        <f>'Total Severity'!G67/('Property Value'!G67/'Population Estimate'!G67)</f>
        <v>1030.3170512791639</v>
      </c>
    </row>
    <row r="68" spans="1:7" x14ac:dyDescent="0.35">
      <c r="A68">
        <v>2088</v>
      </c>
      <c r="B68" s="29">
        <f>'Total Severity'!B68/('Property Value'!B68/'Population Estimate'!B68)</f>
        <v>3085.271866288062</v>
      </c>
      <c r="C68" s="29">
        <f>'Total Severity'!C68/('Property Value'!C68/'Population Estimate'!C68)</f>
        <v>9096.9804744495705</v>
      </c>
      <c r="D68" s="29">
        <f>'Total Severity'!D68/('Property Value'!D68/'Population Estimate'!D68)</f>
        <v>6459.1628739747839</v>
      </c>
      <c r="E68" s="29">
        <f>'Total Severity'!E68/('Property Value'!E68/'Population Estimate'!E68)</f>
        <v>4821.2332983320794</v>
      </c>
      <c r="F68" s="29">
        <f>'Total Severity'!F68/('Property Value'!F68/'Population Estimate'!F68)</f>
        <v>2941.2079213788352</v>
      </c>
      <c r="G68" s="29">
        <f>'Total Severity'!G68/('Property Value'!G68/'Population Estimate'!G68)</f>
        <v>1052.969839145356</v>
      </c>
    </row>
    <row r="69" spans="1:7" x14ac:dyDescent="0.35">
      <c r="A69">
        <v>2089</v>
      </c>
      <c r="B69" s="29">
        <f>'Total Severity'!B69/('Property Value'!B69/'Population Estimate'!B69)</f>
        <v>3153.1053637632162</v>
      </c>
      <c r="C69" s="29">
        <f>'Total Severity'!C69/('Property Value'!C69/'Population Estimate'!C69)</f>
        <v>9296.9887812661491</v>
      </c>
      <c r="D69" s="29">
        <f>'Total Severity'!D69/('Property Value'!D69/'Population Estimate'!D69)</f>
        <v>6601.1755158073884</v>
      </c>
      <c r="E69" s="29">
        <f>'Total Severity'!E69/('Property Value'!E69/'Population Estimate'!E69)</f>
        <v>4927.2340434667385</v>
      </c>
      <c r="F69" s="29">
        <f>'Total Severity'!F69/('Property Value'!F69/'Population Estimate'!F69)</f>
        <v>3005.8739957980051</v>
      </c>
      <c r="G69" s="29">
        <f>'Total Severity'!G69/('Property Value'!G69/'Population Estimate'!G69)</f>
        <v>1076.120676420197</v>
      </c>
    </row>
    <row r="70" spans="1:7" x14ac:dyDescent="0.35">
      <c r="A70">
        <v>2090</v>
      </c>
      <c r="B70" s="29">
        <f>'Total Severity'!B70/('Property Value'!B70/'Population Estimate'!B70)</f>
        <v>3170.6753712525356</v>
      </c>
      <c r="C70" s="29">
        <f>'Total Severity'!C70/('Property Value'!C70/'Population Estimate'!C70)</f>
        <v>9348.7942694024568</v>
      </c>
      <c r="D70" s="29">
        <f>'Total Severity'!D70/('Property Value'!D70/'Population Estimate'!D70)</f>
        <v>6637.9591591908184</v>
      </c>
      <c r="E70" s="29">
        <f>'Total Severity'!E70/('Property Value'!E70/'Population Estimate'!E70)</f>
        <v>4954.6900048311318</v>
      </c>
      <c r="F70" s="29">
        <f>'Total Severity'!F70/('Property Value'!F70/'Population Estimate'!F70)</f>
        <v>3022.6235878747793</v>
      </c>
      <c r="G70" s="29">
        <f>'Total Severity'!G70/('Property Value'!G70/'Population Estimate'!G70)</f>
        <v>1082.1171294919545</v>
      </c>
    </row>
    <row r="71" spans="1:7" x14ac:dyDescent="0.35">
      <c r="A71">
        <v>2091</v>
      </c>
      <c r="B71" s="29">
        <f>'Total Severity'!B71/('Property Value'!B71/'Population Estimate'!B71)</f>
        <v>3240.386569847542</v>
      </c>
      <c r="C71" s="29">
        <f>'Total Severity'!C71/('Property Value'!C71/'Population Estimate'!C71)</f>
        <v>9554.3390122818655</v>
      </c>
      <c r="D71" s="29">
        <f>'Total Severity'!D71/('Property Value'!D71/'Population Estimate'!D71)</f>
        <v>6783.9028573087044</v>
      </c>
      <c r="E71" s="29">
        <f>'Total Severity'!E71/('Property Value'!E71/'Population Estimate'!E71)</f>
        <v>5063.6249598363265</v>
      </c>
      <c r="F71" s="29">
        <f>'Total Severity'!F71/('Property Value'!F71/'Population Estimate'!F71)</f>
        <v>3089.0796858792401</v>
      </c>
      <c r="G71" s="29">
        <f>'Total Severity'!G71/('Property Value'!G71/'Population Estimate'!G71)</f>
        <v>1105.9088058019995</v>
      </c>
    </row>
    <row r="72" spans="1:7" x14ac:dyDescent="0.35">
      <c r="A72">
        <v>2092</v>
      </c>
      <c r="B72" s="29">
        <f>'Total Severity'!B72/('Property Value'!B72/'Population Estimate'!B72)</f>
        <v>3311.6304549022252</v>
      </c>
      <c r="C72" s="29">
        <f>'Total Severity'!C72/('Property Value'!C72/'Population Estimate'!C72)</f>
        <v>9764.4029091941757</v>
      </c>
      <c r="D72" s="29">
        <f>'Total Severity'!D72/('Property Value'!D72/'Population Estimate'!D72)</f>
        <v>6933.0553071693321</v>
      </c>
      <c r="E72" s="29">
        <f>'Total Severity'!E72/('Property Value'!E72/'Population Estimate'!E72)</f>
        <v>5174.9549838388575</v>
      </c>
      <c r="F72" s="29">
        <f>'Total Severity'!F72/('Property Value'!F72/'Population Estimate'!F72)</f>
        <v>3156.9969029524782</v>
      </c>
      <c r="G72" s="29">
        <f>'Total Severity'!G72/('Property Value'!G72/'Population Estimate'!G72)</f>
        <v>1130.2235713841899</v>
      </c>
    </row>
    <row r="73" spans="1:7" x14ac:dyDescent="0.35">
      <c r="A73">
        <v>2093</v>
      </c>
      <c r="B73" s="29">
        <f>'Total Severity'!B73/('Property Value'!B73/'Population Estimate'!B73)</f>
        <v>3384.4407244139106</v>
      </c>
      <c r="C73" s="29">
        <f>'Total Severity'!C73/('Property Value'!C73/'Population Estimate'!C73)</f>
        <v>9979.0853193002567</v>
      </c>
      <c r="D73" s="29">
        <f>'Total Severity'!D73/('Property Value'!D73/'Population Estimate'!D73)</f>
        <v>7085.4870571271713</v>
      </c>
      <c r="E73" s="29">
        <f>'Total Severity'!E73/('Property Value'!E73/'Population Estimate'!E73)</f>
        <v>5288.7327353770415</v>
      </c>
      <c r="F73" s="29">
        <f>'Total Severity'!F73/('Property Value'!F73/'Population Estimate'!F73)</f>
        <v>3226.4073635946852</v>
      </c>
      <c r="G73" s="29">
        <f>'Total Severity'!G73/('Property Value'!G73/'Population Estimate'!G73)</f>
        <v>1155.0729269996766</v>
      </c>
    </row>
    <row r="74" spans="1:7" x14ac:dyDescent="0.35">
      <c r="A74">
        <v>2094</v>
      </c>
      <c r="B74" s="29">
        <f>'Total Severity'!B74/('Property Value'!B74/'Population Estimate'!B74)</f>
        <v>3458.8518172718468</v>
      </c>
      <c r="C74" s="29">
        <f>'Total Severity'!C74/('Property Value'!C74/'Population Estimate'!C74)</f>
        <v>10198.487786294359</v>
      </c>
      <c r="D74" s="29">
        <f>'Total Severity'!D74/('Property Value'!D74/'Population Estimate'!D74)</f>
        <v>7241.2702066290431</v>
      </c>
      <c r="E74" s="29">
        <f>'Total Severity'!E74/('Property Value'!E74/'Population Estimate'!E74)</f>
        <v>5405.0120307519364</v>
      </c>
      <c r="F74" s="29">
        <f>'Total Severity'!F74/('Property Value'!F74/'Population Estimate'!F74)</f>
        <v>3297.3438986027113</v>
      </c>
      <c r="G74" s="29">
        <f>'Total Severity'!G74/('Property Value'!G74/'Population Estimate'!G74)</f>
        <v>1180.4686262679941</v>
      </c>
    </row>
    <row r="75" spans="1:7" x14ac:dyDescent="0.35">
      <c r="A75">
        <v>2095</v>
      </c>
      <c r="B75" s="29">
        <f>'Total Severity'!B75/('Property Value'!B75/'Population Estimate'!B75)</f>
        <v>3534.8989295466304</v>
      </c>
      <c r="C75" s="29">
        <f>'Total Severity'!C75/('Property Value'!C75/'Population Estimate'!C75)</f>
        <v>10422.714086433771</v>
      </c>
      <c r="D75" s="29">
        <f>'Total Severity'!D75/('Property Value'!D75/'Population Estimate'!D75)</f>
        <v>7400.4784403168087</v>
      </c>
      <c r="E75" s="29">
        <f>'Total Severity'!E75/('Property Value'!E75/'Population Estimate'!E75)</f>
        <v>5523.8478694821879</v>
      </c>
      <c r="F75" s="29">
        <f>'Total Severity'!F75/('Property Value'!F75/'Population Estimate'!F75)</f>
        <v>3369.8400605988609</v>
      </c>
      <c r="G75" s="29">
        <f>'Total Severity'!G75/('Property Value'!G75/'Population Estimate'!G75)</f>
        <v>1206.4226812264599</v>
      </c>
    </row>
    <row r="76" spans="1:7" x14ac:dyDescent="0.35">
      <c r="A76">
        <v>2096</v>
      </c>
      <c r="B76" s="29">
        <f>'Total Severity'!B76/('Property Value'!B76/'Population Estimate'!B76)</f>
        <v>3612.6180311377698</v>
      </c>
      <c r="C76" s="29">
        <f>'Total Severity'!C76/('Property Value'!C76/'Population Estimate'!C76)</f>
        <v>10651.870277624459</v>
      </c>
      <c r="D76" s="29">
        <f>'Total Severity'!D76/('Property Value'!D76/'Population Estimate'!D76)</f>
        <v>7563.1870628798279</v>
      </c>
      <c r="E76" s="29">
        <f>'Total Severity'!E76/('Property Value'!E76/'Population Estimate'!E76)</f>
        <v>5645.2964603185164</v>
      </c>
      <c r="F76" s="29">
        <f>'Total Severity'!F76/('Property Value'!F76/'Population Estimate'!F76)</f>
        <v>3443.9301399011169</v>
      </c>
      <c r="G76" s="29">
        <f>'Total Severity'!G76/('Property Value'!G76/'Population Estimate'!G76)</f>
        <v>1232.9473680118101</v>
      </c>
    </row>
    <row r="77" spans="1:7" x14ac:dyDescent="0.35">
      <c r="A77">
        <v>2097</v>
      </c>
      <c r="B77" s="29">
        <f>'Total Severity'!B77/('Property Value'!B77/'Population Estimate'!B77)</f>
        <v>3692.0458827872621</v>
      </c>
      <c r="C77" s="29">
        <f>'Total Severity'!C77/('Property Value'!C77/'Population Estimate'!C77)</f>
        <v>10886.064749585928</v>
      </c>
      <c r="D77" s="29">
        <f>'Total Severity'!D77/('Property Value'!D77/'Population Estimate'!D77)</f>
        <v>7729.4730346736906</v>
      </c>
      <c r="E77" s="29">
        <f>'Total Severity'!E77/('Property Value'!E77/'Population Estimate'!E77)</f>
        <v>5769.4152478301767</v>
      </c>
      <c r="F77" s="29">
        <f>'Total Severity'!F77/('Property Value'!F77/'Population Estimate'!F77)</f>
        <v>3519.6491807422908</v>
      </c>
      <c r="G77" s="29">
        <f>'Total Severity'!G77/('Property Value'!G77/'Population Estimate'!G77)</f>
        <v>1260.0552326667489</v>
      </c>
    </row>
    <row r="78" spans="1:7" x14ac:dyDescent="0.35">
      <c r="A78">
        <v>2098</v>
      </c>
      <c r="B78" s="29">
        <f>'Total Severity'!B78/('Property Value'!B78/'Population Estimate'!B78)</f>
        <v>3773.2200534672415</v>
      </c>
      <c r="C78" s="29">
        <f>'Total Severity'!C78/('Property Value'!C78/'Population Estimate'!C78)</f>
        <v>11125.408275119005</v>
      </c>
      <c r="D78" s="29">
        <f>'Total Severity'!D78/('Property Value'!D78/'Population Estimate'!D78)</f>
        <v>7899.4150081220887</v>
      </c>
      <c r="E78" s="29">
        <f>'Total Severity'!E78/('Property Value'!E78/'Population Estimate'!E78)</f>
        <v>5896.2629395759459</v>
      </c>
      <c r="F78" s="29">
        <f>'Total Severity'!F78/('Property Value'!F78/'Population Estimate'!F78)</f>
        <v>3597.0329978457589</v>
      </c>
      <c r="G78" s="29">
        <f>'Total Severity'!G78/('Property Value'!G78/'Population Estimate'!G78)</f>
        <v>1287.759097074163</v>
      </c>
    </row>
    <row r="79" spans="1:7" x14ac:dyDescent="0.35">
      <c r="A79">
        <v>2099</v>
      </c>
      <c r="B79" s="29">
        <f>'Total Severity'!B79/('Property Value'!B79/'Population Estimate'!B79)</f>
        <v>3856.1789381499098</v>
      </c>
      <c r="C79" s="29">
        <f>'Total Severity'!C79/('Property Value'!C79/'Population Estimate'!C79)</f>
        <v>11370.014062500817</v>
      </c>
      <c r="D79" s="29">
        <f>'Total Severity'!D79/('Property Value'!D79/'Population Estimate'!D79)</f>
        <v>8073.0933649189983</v>
      </c>
      <c r="E79" s="29">
        <f>'Total Severity'!E79/('Property Value'!E79/'Population Estimate'!E79)</f>
        <v>6025.8995338725053</v>
      </c>
      <c r="F79" s="29">
        <f>'Total Severity'!F79/('Property Value'!F79/'Population Estimate'!F79)</f>
        <v>3676.1181933656517</v>
      </c>
      <c r="G79" s="29">
        <f>'Total Severity'!G79/('Property Value'!G79/'Population Estimate'!G79)</f>
        <v>1316.0720650218086</v>
      </c>
    </row>
    <row r="80" spans="1:7" x14ac:dyDescent="0.35">
      <c r="A80">
        <v>2100</v>
      </c>
      <c r="B80" s="29">
        <f>'Total Severity'!B80/('Property Value'!B80/'Population Estimate'!B80)</f>
        <v>3838.3740267347102</v>
      </c>
      <c r="C80" s="29">
        <f>'Total Severity'!C80/('Property Value'!C80/'Population Estimate'!C80)</f>
        <v>11317.515955846693</v>
      </c>
      <c r="D80" s="29">
        <f>'Total Severity'!D80/('Property Value'!D80/'Population Estimate'!D80)</f>
        <v>8035.8179390338137</v>
      </c>
      <c r="E80" s="29">
        <f>'Total Severity'!E80/('Property Value'!E80/'Population Estimate'!E80)</f>
        <v>5998.0764973593268</v>
      </c>
      <c r="F80" s="29">
        <f>'Total Severity'!F80/('Property Value'!F80/'Population Estimate'!F80)</f>
        <v>3659.1446659867374</v>
      </c>
      <c r="G80" s="29">
        <f>'Total Severity'!G80/('Property Value'!G80/'Population Estimate'!G80)</f>
        <v>1309.9954417868471</v>
      </c>
    </row>
    <row r="81" spans="1:7" x14ac:dyDescent="0.35">
      <c r="A81">
        <v>2101</v>
      </c>
      <c r="B81" s="29">
        <f>'Total Severity'!B81/('Property Value'!B81/'Population Estimate'!B81)</f>
        <v>3922.7654016719416</v>
      </c>
      <c r="C81" s="29">
        <f>'Total Severity'!C81/('Property Value'!C81/'Population Estimate'!C81)</f>
        <v>11566.345466919756</v>
      </c>
      <c r="D81" s="29">
        <f>'Total Severity'!D81/('Property Value'!D81/'Population Estimate'!D81)</f>
        <v>8212.4952820694052</v>
      </c>
      <c r="E81" s="29">
        <f>'Total Severity'!E81/('Property Value'!E81/'Population Estimate'!E81)</f>
        <v>6129.9515879745732</v>
      </c>
      <c r="F81" s="29">
        <f>'Total Severity'!F81/('Property Value'!F81/'Population Estimate'!F81)</f>
        <v>3739.5954629403504</v>
      </c>
      <c r="G81" s="29">
        <f>'Total Severity'!G81/('Property Value'!G81/'Population Estimate'!G81)</f>
        <v>1338.7973031281044</v>
      </c>
    </row>
    <row r="82" spans="1:7" x14ac:dyDescent="0.35">
      <c r="A82">
        <v>2102</v>
      </c>
      <c r="B82" s="29">
        <f>'Total Severity'!B82/('Property Value'!B82/'Population Estimate'!B82)</f>
        <v>4009.0122248052548</v>
      </c>
      <c r="C82" s="29">
        <f>'Total Severity'!C82/('Property Value'!C82/'Population Estimate'!C82)</f>
        <v>11820.645800903292</v>
      </c>
      <c r="D82" s="29">
        <f>'Total Severity'!D82/('Property Value'!D82/'Population Estimate'!D82)</f>
        <v>8393.0570938397304</v>
      </c>
      <c r="E82" s="29">
        <f>'Total Severity'!E82/('Property Value'!E82/'Population Estimate'!E82)</f>
        <v>6264.7261146894471</v>
      </c>
      <c r="F82" s="29">
        <f>'Total Severity'!F82/('Property Value'!F82/'Population Estimate'!F82)</f>
        <v>3821.815069635386</v>
      </c>
      <c r="G82" s="29">
        <f>'Total Severity'!G82/('Property Value'!G82/'Population Estimate'!G82)</f>
        <v>1368.2324088229377</v>
      </c>
    </row>
    <row r="83" spans="1:7" x14ac:dyDescent="0.35">
      <c r="A83">
        <v>2103</v>
      </c>
      <c r="B83" s="29">
        <f>'Total Severity'!B83/('Property Value'!B83/'Population Estimate'!B83)</f>
        <v>4097.1552904458113</v>
      </c>
      <c r="C83" s="29">
        <f>'Total Severity'!C83/('Property Value'!C83/'Population Estimate'!C83)</f>
        <v>12080.53724056918</v>
      </c>
      <c r="D83" s="29">
        <f>'Total Severity'!D83/('Property Value'!D83/'Population Estimate'!D83)</f>
        <v>8577.5887791685727</v>
      </c>
      <c r="E83" s="29">
        <f>'Total Severity'!E83/('Property Value'!E83/'Population Estimate'!E83)</f>
        <v>6402.4638251734796</v>
      </c>
      <c r="F83" s="29">
        <f>'Total Severity'!F83/('Property Value'!F83/'Population Estimate'!F83)</f>
        <v>3905.8423755299941</v>
      </c>
      <c r="G83" s="29">
        <f>'Total Severity'!G83/('Property Value'!G83/'Population Estimate'!G83)</f>
        <v>1398.3146815274747</v>
      </c>
    </row>
    <row r="84" spans="1:7" x14ac:dyDescent="0.35">
      <c r="A84">
        <v>2104</v>
      </c>
      <c r="B84" s="29">
        <f>'Total Severity'!B84/('Property Value'!B84/'Population Estimate'!B84)</f>
        <v>4187.2362898178844</v>
      </c>
      <c r="C84" s="29">
        <f>'Total Severity'!C84/('Property Value'!C84/'Population Estimate'!C84)</f>
        <v>12346.142713254014</v>
      </c>
      <c r="D84" s="29">
        <f>'Total Severity'!D84/('Property Value'!D84/'Population Estimate'!D84)</f>
        <v>8766.177620609853</v>
      </c>
      <c r="E84" s="29">
        <f>'Total Severity'!E84/('Property Value'!E84/'Population Estimate'!E84)</f>
        <v>6543.2298686671393</v>
      </c>
      <c r="F84" s="29">
        <f>'Total Severity'!F84/('Property Value'!F84/'Population Estimate'!F84)</f>
        <v>3991.7171251149075</v>
      </c>
      <c r="G84" s="29">
        <f>'Total Severity'!G84/('Property Value'!G84/'Population Estimate'!G84)</f>
        <v>1429.0583500045684</v>
      </c>
    </row>
    <row r="85" spans="1:7" x14ac:dyDescent="0.35">
      <c r="A85">
        <v>2105</v>
      </c>
      <c r="B85" s="29">
        <f>'Total Severity'!B85/('Property Value'!B85/'Population Estimate'!B85)</f>
        <v>4279.2978307786043</v>
      </c>
      <c r="C85" s="29">
        <f>'Total Severity'!C85/('Property Value'!C85/'Population Estimate'!C85)</f>
        <v>12617.587849003103</v>
      </c>
      <c r="D85" s="29">
        <f>'Total Severity'!D85/('Property Value'!D85/'Population Estimate'!D85)</f>
        <v>8958.9128197318059</v>
      </c>
      <c r="E85" s="29">
        <f>'Total Severity'!E85/('Property Value'!E85/'Population Estimate'!E85)</f>
        <v>6687.0908267970917</v>
      </c>
      <c r="F85" s="29">
        <f>'Total Severity'!F85/('Property Value'!F85/'Population Estimate'!F85)</f>
        <v>4079.4799367123774</v>
      </c>
      <c r="G85" s="29">
        <f>'Total Severity'!G85/('Property Value'!G85/'Population Estimate'!G85)</f>
        <v>1460.4779558539262</v>
      </c>
    </row>
    <row r="86" spans="1:7" x14ac:dyDescent="0.35">
      <c r="A86">
        <v>2106</v>
      </c>
      <c r="B86" s="29">
        <f>'Total Severity'!B86/('Property Value'!B86/'Population Estimate'!B86)</f>
        <v>4373.3834579712557</v>
      </c>
      <c r="C86" s="29">
        <f>'Total Severity'!C86/('Property Value'!C86/'Population Estimate'!C86)</f>
        <v>12895.00103999286</v>
      </c>
      <c r="D86" s="29">
        <f>'Total Severity'!D86/('Property Value'!D86/'Population Estimate'!D86)</f>
        <v>9155.8855393088852</v>
      </c>
      <c r="E86" s="29">
        <f>'Total Severity'!E86/('Property Value'!E86/'Population Estimate'!E86)</f>
        <v>6834.1147450689714</v>
      </c>
      <c r="F86" s="29">
        <f>'Total Severity'!F86/('Property Value'!F86/'Population Estimate'!F86)</f>
        <v>4169.1723216884384</v>
      </c>
      <c r="G86" s="29">
        <f>'Total Severity'!G86/('Property Value'!G86/'Population Estimate'!G86)</f>
        <v>1492.5883603902137</v>
      </c>
    </row>
    <row r="87" spans="1:7" x14ac:dyDescent="0.35">
      <c r="A87">
        <v>2107</v>
      </c>
      <c r="B87" s="29">
        <f>'Total Severity'!B87/('Property Value'!B87/'Population Estimate'!B87)</f>
        <v>4469.5376734216743</v>
      </c>
      <c r="C87" s="29">
        <f>'Total Severity'!C87/('Property Value'!C87/'Population Estimate'!C87)</f>
        <v>13178.513501259635</v>
      </c>
      <c r="D87" s="29">
        <f>'Total Severity'!D87/('Property Value'!D87/'Population Estimate'!D87)</f>
        <v>9357.1889464412798</v>
      </c>
      <c r="E87" s="29">
        <f>'Total Severity'!E87/('Property Value'!E87/'Population Estimate'!E87)</f>
        <v>6984.3711650525665</v>
      </c>
      <c r="F87" s="29">
        <f>'Total Severity'!F87/('Property Value'!F87/'Population Estimate'!F87)</f>
        <v>4260.8367040875773</v>
      </c>
      <c r="G87" s="29">
        <f>'Total Severity'!G87/('Property Value'!G87/'Population Estimate'!G87)</f>
        <v>1525.4047516723813</v>
      </c>
    </row>
    <row r="88" spans="1:7" x14ac:dyDescent="0.35">
      <c r="A88">
        <v>2108</v>
      </c>
      <c r="B88" s="29">
        <f>'Total Severity'!B88/('Property Value'!B88/'Population Estimate'!B88)</f>
        <v>4567.8059575874786</v>
      </c>
      <c r="C88" s="29">
        <f>'Total Severity'!C88/('Property Value'!C88/'Population Estimate'!C88)</f>
        <v>13468.259332763782</v>
      </c>
      <c r="D88" s="29">
        <f>'Total Severity'!D88/('Property Value'!D88/'Population Estimate'!D88)</f>
        <v>9562.9182566225008</v>
      </c>
      <c r="E88" s="29">
        <f>'Total Severity'!E88/('Property Value'!E88/'Population Estimate'!E88)</f>
        <v>7137.9311572746255</v>
      </c>
      <c r="F88" s="29">
        <f>'Total Severity'!F88/('Property Value'!F88/'Population Estimate'!F88)</f>
        <v>4354.5164406990889</v>
      </c>
      <c r="G88" s="29">
        <f>'Total Severity'!G88/('Property Value'!G88/'Population Estimate'!G88)</f>
        <v>1558.9426516875421</v>
      </c>
    </row>
    <row r="89" spans="1:7" x14ac:dyDescent="0.35">
      <c r="A89">
        <v>2109</v>
      </c>
      <c r="B89" s="29">
        <f>'Total Severity'!B89/('Property Value'!B89/'Population Estimate'!B89)</f>
        <v>4668.2347908700995</v>
      </c>
      <c r="C89" s="29">
        <f>'Total Severity'!C89/('Property Value'!C89/'Population Estimate'!C89)</f>
        <v>13764.375582818246</v>
      </c>
      <c r="D89" s="29">
        <f>'Total Severity'!D89/('Property Value'!D89/'Population Estimate'!D89)</f>
        <v>9773.1707787758096</v>
      </c>
      <c r="E89" s="29">
        <f>'Total Severity'!E89/('Property Value'!E89/'Population Estimate'!E89)</f>
        <v>7294.8673548348606</v>
      </c>
      <c r="F89" s="29">
        <f>'Total Severity'!F89/('Property Value'!F89/'Population Estimate'!F89)</f>
        <v>4450.2558415646145</v>
      </c>
      <c r="G89" s="29">
        <f>'Total Severity'!G89/('Property Value'!G89/'Population Estimate'!G89)</f>
        <v>1593.2179236927884</v>
      </c>
    </row>
    <row r="90" spans="1:7" x14ac:dyDescent="0.35">
      <c r="A90">
        <v>2110</v>
      </c>
      <c r="B90" s="29">
        <f>'Total Severity'!B90/('Property Value'!B90/'Population Estimate'!B90)</f>
        <v>4645.0427577803594</v>
      </c>
      <c r="C90" s="29">
        <f>'Total Severity'!C90/('Property Value'!C90/'Population Estimate'!C90)</f>
        <v>13695.99344946869</v>
      </c>
      <c r="D90" s="29">
        <f>'Total Severity'!D90/('Property Value'!D90/'Population Estimate'!D90)</f>
        <v>9724.6171583503037</v>
      </c>
      <c r="E90" s="29">
        <f>'Total Severity'!E90/('Property Value'!E90/'Population Estimate'!E90)</f>
        <v>7258.6260746384432</v>
      </c>
      <c r="F90" s="29">
        <f>'Total Severity'!F90/('Property Value'!F90/'Population Estimate'!F90)</f>
        <v>4428.1467392252835</v>
      </c>
      <c r="G90" s="29">
        <f>'Total Severity'!G90/('Property Value'!G90/'Population Estimate'!G90)</f>
        <v>1585.3027342345129</v>
      </c>
    </row>
    <row r="91" spans="1:7" x14ac:dyDescent="0.35">
      <c r="A91">
        <v>2111</v>
      </c>
      <c r="B91" s="29">
        <f>'Total Severity'!B91/('Property Value'!B91/'Population Estimate'!B91)</f>
        <v>4747.1697371317659</v>
      </c>
      <c r="C91" s="29">
        <f>'Total Severity'!C91/('Property Value'!C91/'Population Estimate'!C91)</f>
        <v>13997.116714236927</v>
      </c>
      <c r="D91" s="29">
        <f>'Total Severity'!D91/('Property Value'!D91/'Population Estimate'!D91)</f>
        <v>9938.4248297797385</v>
      </c>
      <c r="E91" s="29">
        <f>'Total Severity'!E91/('Property Value'!E91/'Population Estimate'!E91)</f>
        <v>7418.2158984355474</v>
      </c>
      <c r="F91" s="29">
        <f>'Total Severity'!F91/('Property Value'!F91/'Population Estimate'!F91)</f>
        <v>4525.5049927837417</v>
      </c>
      <c r="G91" s="29">
        <f>'Total Severity'!G91/('Property Value'!G91/'Population Estimate'!G91)</f>
        <v>1620.157565082671</v>
      </c>
    </row>
    <row r="92" spans="1:7" x14ac:dyDescent="0.35">
      <c r="A92">
        <v>2112</v>
      </c>
      <c r="B92" s="29">
        <f>'Total Severity'!B92/('Property Value'!B92/'Population Estimate'!B92)</f>
        <v>4851.5421037606047</v>
      </c>
      <c r="C92" s="29">
        <f>'Total Severity'!C92/('Property Value'!C92/'Population Estimate'!C92)</f>
        <v>14304.86054442229</v>
      </c>
      <c r="D92" s="29">
        <f>'Total Severity'!D92/('Property Value'!D92/'Population Estimate'!D92)</f>
        <v>10156.933325891285</v>
      </c>
      <c r="E92" s="29">
        <f>'Total Severity'!E92/('Property Value'!E92/'Population Estimate'!E92)</f>
        <v>7581.3145008358906</v>
      </c>
      <c r="F92" s="29">
        <f>'Total Severity'!F92/('Property Value'!F92/'Population Estimate'!F92)</f>
        <v>4625.0037873165975</v>
      </c>
      <c r="G92" s="29">
        <f>'Total Severity'!G92/('Property Value'!G92/'Population Estimate'!G92)</f>
        <v>1655.7787222653637</v>
      </c>
    </row>
    <row r="93" spans="1:7" x14ac:dyDescent="0.35">
      <c r="A93">
        <v>2113</v>
      </c>
      <c r="B93" s="29">
        <f>'Total Severity'!B93/('Property Value'!B93/'Population Estimate'!B93)</f>
        <v>4958.2092252684379</v>
      </c>
      <c r="C93" s="29">
        <f>'Total Severity'!C93/('Property Value'!C93/'Population Estimate'!C93)</f>
        <v>14619.370501300076</v>
      </c>
      <c r="D93" s="29">
        <f>'Total Severity'!D93/('Property Value'!D93/'Population Estimate'!D93)</f>
        <v>10380.246000098528</v>
      </c>
      <c r="E93" s="29">
        <f>'Total Severity'!E93/('Property Value'!E93/'Population Estimate'!E93)</f>
        <v>7747.9990266535515</v>
      </c>
      <c r="F93" s="29">
        <f>'Total Severity'!F93/('Property Value'!F93/'Population Estimate'!F93)</f>
        <v>4726.6901852504598</v>
      </c>
      <c r="G93" s="29">
        <f>'Total Severity'!G93/('Property Value'!G93/'Population Estimate'!G93)</f>
        <v>1692.1830544097891</v>
      </c>
    </row>
    <row r="94" spans="1:7" x14ac:dyDescent="0.35">
      <c r="A94">
        <v>2114</v>
      </c>
      <c r="B94" s="29">
        <f>'Total Severity'!B94/('Property Value'!B94/'Population Estimate'!B94)</f>
        <v>5067.2215546642847</v>
      </c>
      <c r="C94" s="29">
        <f>'Total Severity'!C94/('Property Value'!C94/'Population Estimate'!C94)</f>
        <v>14940.795346489291</v>
      </c>
      <c r="D94" s="29">
        <f>'Total Severity'!D94/('Property Value'!D94/'Population Estimate'!D94)</f>
        <v>10608.468478166988</v>
      </c>
      <c r="E94" s="29">
        <f>'Total Severity'!E94/('Property Value'!E94/'Population Estimate'!E94)</f>
        <v>7918.3483168262619</v>
      </c>
      <c r="F94" s="29">
        <f>'Total Severity'!F94/('Property Value'!F94/'Population Estimate'!F94)</f>
        <v>4830.612283737285</v>
      </c>
      <c r="G94" s="29">
        <f>'Total Severity'!G94/('Property Value'!G94/'Population Estimate'!G94)</f>
        <v>1729.3877805809404</v>
      </c>
    </row>
    <row r="95" spans="1:7" x14ac:dyDescent="0.35">
      <c r="A95">
        <v>2115</v>
      </c>
      <c r="B95" s="29">
        <f>'Total Severity'!B95/('Property Value'!B95/'Population Estimate'!B95)</f>
        <v>5178.6306542286311</v>
      </c>
      <c r="C95" s="29">
        <f>'Total Severity'!C95/('Property Value'!C95/'Population Estimate'!C95)</f>
        <v>15269.287112316142</v>
      </c>
      <c r="D95" s="29">
        <f>'Total Severity'!D95/('Property Value'!D95/'Population Estimate'!D95)</f>
        <v>10841.708708174581</v>
      </c>
      <c r="E95" s="29">
        <f>'Total Severity'!E95/('Property Value'!E95/'Population Estimate'!E95)</f>
        <v>8092.4429457067481</v>
      </c>
      <c r="F95" s="29">
        <f>'Total Severity'!F95/('Property Value'!F95/'Population Estimate'!F95)</f>
        <v>4936.8192374040864</v>
      </c>
      <c r="G95" s="29">
        <f>'Total Severity'!G95/('Property Value'!G95/'Population Estimate'!G95)</f>
        <v>1767.4104984261392</v>
      </c>
    </row>
    <row r="96" spans="1:7" x14ac:dyDescent="0.35">
      <c r="A96">
        <v>2116</v>
      </c>
      <c r="B96" s="29">
        <f>'Total Severity'!B96/('Property Value'!B96/'Population Estimate'!B96)</f>
        <v>5292.4892199021351</v>
      </c>
      <c r="C96" s="29">
        <f>'Total Severity'!C96/('Property Value'!C96/'Population Estimate'!C96)</f>
        <v>15605.00117372456</v>
      </c>
      <c r="D96" s="29">
        <f>'Total Severity'!D96/('Property Value'!D96/'Population Estimate'!D96)</f>
        <v>11080.077011570524</v>
      </c>
      <c r="E96" s="29">
        <f>'Total Severity'!E96/('Property Value'!E96/'Population Estimate'!E96)</f>
        <v>8270.3652591740083</v>
      </c>
      <c r="F96" s="29">
        <f>'Total Severity'!F96/('Property Value'!F96/'Population Estimate'!F96)</f>
        <v>5045.3612816028181</v>
      </c>
      <c r="G96" s="29">
        <f>'Total Severity'!G96/('Property Value'!G96/'Population Estimate'!G96)</f>
        <v>1806.26919249863</v>
      </c>
    </row>
    <row r="97" spans="1:7" x14ac:dyDescent="0.35">
      <c r="A97">
        <v>2117</v>
      </c>
      <c r="B97" s="29">
        <f>'Total Severity'!B97/('Property Value'!B97/'Population Estimate'!B97)</f>
        <v>5408.8511062105335</v>
      </c>
      <c r="C97" s="29">
        <f>'Total Severity'!C97/('Property Value'!C97/'Population Estimate'!C97)</f>
        <v>15948.096321767756</v>
      </c>
      <c r="D97" s="29">
        <f>'Total Severity'!D97/('Property Value'!D97/'Population Estimate'!D97)</f>
        <v>11323.6861353568</v>
      </c>
      <c r="E97" s="29">
        <f>'Total Severity'!E97/('Property Value'!E97/'Population Estimate'!E97)</f>
        <v>8452.1994135824934</v>
      </c>
      <c r="F97" s="29">
        <f>'Total Severity'!F97/('Property Value'!F97/'Population Estimate'!F97)</f>
        <v>5156.2897561714481</v>
      </c>
      <c r="G97" s="29">
        <f>'Total Severity'!G97/('Property Value'!G97/'Population Estimate'!G97)</f>
        <v>1845.9822427641864</v>
      </c>
    </row>
    <row r="98" spans="1:7" x14ac:dyDescent="0.35">
      <c r="A98">
        <v>2118</v>
      </c>
      <c r="B98" s="29">
        <f>'Total Severity'!B98/('Property Value'!B98/'Population Estimate'!B98)</f>
        <v>5527.7713517375651</v>
      </c>
      <c r="C98" s="29">
        <f>'Total Severity'!C98/('Property Value'!C98/'Population Estimate'!C98)</f>
        <v>16298.734838715603</v>
      </c>
      <c r="D98" s="29">
        <f>'Total Severity'!D98/('Property Value'!D98/'Population Estimate'!D98)</f>
        <v>11572.651305416937</v>
      </c>
      <c r="E98" s="29">
        <f>'Total Severity'!E98/('Property Value'!E98/'Population Estimate'!E98)</f>
        <v>8638.0314155676369</v>
      </c>
      <c r="F98" s="29">
        <f>'Total Severity'!F98/('Property Value'!F98/'Population Estimate'!F98)</f>
        <v>5269.6571297174414</v>
      </c>
      <c r="G98" s="29">
        <f>'Total Severity'!G98/('Property Value'!G98/'Population Estimate'!G98)</f>
        <v>1886.5684332947399</v>
      </c>
    </row>
    <row r="99" spans="1:7" x14ac:dyDescent="0.35">
      <c r="A99">
        <v>2119</v>
      </c>
      <c r="B99" s="29">
        <f>'Total Severity'!B99/('Property Value'!B99/'Population Estimate'!B99)</f>
        <v>5649.3062051579391</v>
      </c>
      <c r="C99" s="29">
        <f>'Total Severity'!C99/('Property Value'!C99/'Population Estimate'!C99)</f>
        <v>16657.082574813296</v>
      </c>
      <c r="D99" s="29">
        <f>'Total Severity'!D99/('Property Value'!D99/'Population Estimate'!D99)</f>
        <v>11827.090281017263</v>
      </c>
      <c r="E99" s="29">
        <f>'Total Severity'!E99/('Property Value'!E99/'Population Estimate'!E99)</f>
        <v>8827.9491627265525</v>
      </c>
      <c r="F99" s="29">
        <f>'Total Severity'!F99/('Property Value'!F99/'Population Estimate'!F99)</f>
        <v>5385.5170244351411</v>
      </c>
      <c r="G99" s="29">
        <f>'Total Severity'!G99/('Property Value'!G99/'Population Estimate'!G99)</f>
        <v>1928.0469611531521</v>
      </c>
    </row>
    <row r="100" spans="1:7" x14ac:dyDescent="0.35">
      <c r="A100">
        <v>2120</v>
      </c>
      <c r="B100" s="29">
        <f>'Total Severity'!B100/('Property Value'!B100/'Population Estimate'!B100)</f>
        <v>5619.2053620433462</v>
      </c>
      <c r="C100" s="29">
        <f>'Total Severity'!C100/('Property Value'!C100/'Population Estimate'!C100)</f>
        <v>16568.329688861832</v>
      </c>
      <c r="D100" s="29">
        <f>'Total Severity'!D100/('Property Value'!D100/'Population Estimate'!D100)</f>
        <v>11764.072739371888</v>
      </c>
      <c r="E100" s="29">
        <f>'Total Severity'!E100/('Property Value'!E100/'Population Estimate'!E100)</f>
        <v>8780.911756163563</v>
      </c>
      <c r="F100" s="29">
        <f>'Total Severity'!F100/('Property Value'!F100/'Population Estimate'!F100)</f>
        <v>5356.8217126293339</v>
      </c>
      <c r="G100" s="29">
        <f>'Total Severity'!G100/('Property Value'!G100/'Population Estimate'!G100)</f>
        <v>1917.7738697349089</v>
      </c>
    </row>
    <row r="101" spans="1:7" x14ac:dyDescent="0.35">
      <c r="A101">
        <v>2121</v>
      </c>
      <c r="B101" s="29">
        <f>'Total Severity'!B101/('Property Value'!B101/'Population Estimate'!B101)</f>
        <v>5742.7505046622155</v>
      </c>
      <c r="C101" s="29">
        <f>'Total Severity'!C101/('Property Value'!C101/'Population Estimate'!C101)</f>
        <v>16932.604799394991</v>
      </c>
      <c r="D101" s="29">
        <f>'Total Severity'!D101/('Property Value'!D101/'Population Estimate'!D101)</f>
        <v>12022.720350683949</v>
      </c>
      <c r="E101" s="29">
        <f>'Total Severity'!E101/('Property Value'!E101/'Population Estimate'!E101)</f>
        <v>8973.970903381567</v>
      </c>
      <c r="F101" s="29">
        <f>'Total Severity'!F101/('Property Value'!F101/'Population Estimate'!F101)</f>
        <v>5474.5980279320347</v>
      </c>
      <c r="G101" s="29">
        <f>'Total Severity'!G101/('Property Value'!G101/'Population Estimate'!G101)</f>
        <v>1959.9384875023188</v>
      </c>
    </row>
    <row r="102" spans="1:7" x14ac:dyDescent="0.35">
      <c r="A102">
        <v>2122</v>
      </c>
      <c r="B102" s="29">
        <f>'Total Severity'!B102/('Property Value'!B102/'Population Estimate'!B102)</f>
        <v>5869.0119392265287</v>
      </c>
      <c r="C102" s="29">
        <f>'Total Severity'!C102/('Property Value'!C102/'Population Estimate'!C102)</f>
        <v>17304.888946363681</v>
      </c>
      <c r="D102" s="29">
        <f>'Total Severity'!D102/('Property Value'!D102/'Population Estimate'!D102)</f>
        <v>12287.05464791844</v>
      </c>
      <c r="E102" s="29">
        <f>'Total Severity'!E102/('Property Value'!E102/'Population Estimate'!E102)</f>
        <v>9171.2746934521056</v>
      </c>
      <c r="F102" s="29">
        <f>'Total Severity'!F102/('Property Value'!F102/'Population Estimate'!F102)</f>
        <v>5594.9638004148346</v>
      </c>
      <c r="G102" s="29">
        <f>'Total Severity'!G102/('Property Value'!G102/'Population Estimate'!G102)</f>
        <v>2003.0301462621671</v>
      </c>
    </row>
    <row r="103" spans="1:7" x14ac:dyDescent="0.35">
      <c r="A103">
        <v>2123</v>
      </c>
      <c r="B103" s="29">
        <f>'Total Severity'!B103/('Property Value'!B103/'Population Estimate'!B103)</f>
        <v>5998.0493867562809</v>
      </c>
      <c r="C103" s="29">
        <f>'Total Severity'!C103/('Property Value'!C103/'Population Estimate'!C103)</f>
        <v>17685.358218286634</v>
      </c>
      <c r="D103" s="29">
        <f>'Total Severity'!D103/('Property Value'!D103/'Population Estimate'!D103)</f>
        <v>12557.200659861117</v>
      </c>
      <c r="E103" s="29">
        <f>'Total Severity'!E103/('Property Value'!E103/'Population Estimate'!E103)</f>
        <v>9372.9164500700481</v>
      </c>
      <c r="F103" s="29">
        <f>'Total Severity'!F103/('Property Value'!F103/'Population Estimate'!F103)</f>
        <v>5717.9759624793833</v>
      </c>
      <c r="G103" s="29">
        <f>'Total Severity'!G103/('Property Value'!G103/'Population Estimate'!G103)</f>
        <v>2047.0692281511167</v>
      </c>
    </row>
    <row r="104" spans="1:7" x14ac:dyDescent="0.35">
      <c r="A104">
        <v>2124</v>
      </c>
      <c r="B104" s="29">
        <f>'Total Severity'!B104/('Property Value'!B104/'Population Estimate'!B104)</f>
        <v>6129.9238813115671</v>
      </c>
      <c r="C104" s="29">
        <f>'Total Severity'!C104/('Property Value'!C104/'Population Estimate'!C104)</f>
        <v>18074.192575205285</v>
      </c>
      <c r="D104" s="29">
        <f>'Total Severity'!D104/('Property Value'!D104/'Population Estimate'!D104)</f>
        <v>12833.286164209396</v>
      </c>
      <c r="E104" s="29">
        <f>'Total Severity'!E104/('Property Value'!E104/'Population Estimate'!E104)</f>
        <v>9578.9915487664821</v>
      </c>
      <c r="F104" s="29">
        <f>'Total Severity'!F104/('Property Value'!F104/'Population Estimate'!F104)</f>
        <v>5843.6926982562172</v>
      </c>
      <c r="G104" s="29">
        <f>'Total Severity'!G104/('Property Value'!G104/'Population Estimate'!G104)</f>
        <v>2092.0765634321783</v>
      </c>
    </row>
    <row r="105" spans="1:7" x14ac:dyDescent="0.35">
      <c r="A105">
        <v>2125</v>
      </c>
      <c r="B105" s="29">
        <f>'Total Severity'!B105/('Property Value'!B105/'Population Estimate'!B105)</f>
        <v>6264.6977988613708</v>
      </c>
      <c r="C105" s="29">
        <f>'Total Severity'!C105/('Property Value'!C105/'Population Estimate'!C105)</f>
        <v>18471.575933803986</v>
      </c>
      <c r="D105" s="29">
        <f>'Total Severity'!D105/('Property Value'!D105/'Population Estimate'!D105)</f>
        <v>13115.441748010566</v>
      </c>
      <c r="E105" s="29">
        <f>'Total Severity'!E105/('Property Value'!E105/'Population Estimate'!E105)</f>
        <v>9789.5974620209054</v>
      </c>
      <c r="F105" s="29">
        <f>'Total Severity'!F105/('Property Value'!F105/'Population Estimate'!F105)</f>
        <v>5972.1734711255631</v>
      </c>
      <c r="G105" s="29">
        <f>'Total Severity'!G105/('Property Value'!G105/'Population Estimate'!G105)</f>
        <v>2138.0734403473211</v>
      </c>
    </row>
    <row r="106" spans="1:7" x14ac:dyDescent="0.35">
      <c r="A106">
        <v>2126</v>
      </c>
      <c r="B106" s="29">
        <f>'Total Severity'!B106/('Property Value'!B106/'Population Estimate'!B106)</f>
        <v>6402.4348867870904</v>
      </c>
      <c r="C106" s="29">
        <f>'Total Severity'!C106/('Property Value'!C106/'Population Estimate'!C106)</f>
        <v>18877.696254401635</v>
      </c>
      <c r="D106" s="29">
        <f>'Total Severity'!D106/('Property Value'!D106/'Population Estimate'!D106)</f>
        <v>13403.800869428796</v>
      </c>
      <c r="E106" s="29">
        <f>'Total Severity'!E106/('Property Value'!E106/'Population Estimate'!E106)</f>
        <v>10004.83380536517</v>
      </c>
      <c r="F106" s="29">
        <f>'Total Severity'!F106/('Property Value'!F106/'Population Estimate'!F106)</f>
        <v>6103.4790518432119</v>
      </c>
      <c r="G106" s="29">
        <f>'Total Severity'!G106/('Property Value'!G106/'Population Estimate'!G106)</f>
        <v>2185.0816151867029</v>
      </c>
    </row>
    <row r="107" spans="1:7" x14ac:dyDescent="0.35">
      <c r="A107">
        <v>2127</v>
      </c>
      <c r="B107" s="29">
        <f>'Total Severity'!B107/('Property Value'!B107/'Population Estimate'!B107)</f>
        <v>6543.2002940347274</v>
      </c>
      <c r="C107" s="29">
        <f>'Total Severity'!C107/('Property Value'!C107/'Population Estimate'!C107)</f>
        <v>19292.74562985597</v>
      </c>
      <c r="D107" s="29">
        <f>'Total Severity'!D107/('Property Value'!D107/'Population Estimate'!D107)</f>
        <v>13698.499920870179</v>
      </c>
      <c r="E107" s="29">
        <f>'Total Severity'!E107/('Property Value'!E107/'Population Estimate'!E107)</f>
        <v>10224.802384501141</v>
      </c>
      <c r="F107" s="29">
        <f>'Total Severity'!F107/('Property Value'!F107/'Population Estimate'!F107)</f>
        <v>6237.6715472847809</v>
      </c>
      <c r="G107" s="29">
        <f>'Total Severity'!G107/('Property Value'!G107/'Population Estimate'!G107)</f>
        <v>2233.1233225792844</v>
      </c>
    </row>
    <row r="108" spans="1:7" x14ac:dyDescent="0.35">
      <c r="A108">
        <v>2128</v>
      </c>
      <c r="B108" s="29">
        <f>'Total Severity'!B108/('Property Value'!B108/'Population Estimate'!B108)</f>
        <v>6687.0606019300021</v>
      </c>
      <c r="C108" s="29">
        <f>'Total Severity'!C108/('Property Value'!C108/'Population Estimate'!C108)</f>
        <v>19716.920376422517</v>
      </c>
      <c r="D108" s="29">
        <f>'Total Severity'!D108/('Property Value'!D108/'Population Estimate'!D108)</f>
        <v>13999.678293495634</v>
      </c>
      <c r="E108" s="29">
        <f>'Total Severity'!E108/('Property Value'!E108/'Population Estimate'!E108)</f>
        <v>10449.607243454291</v>
      </c>
      <c r="F108" s="29">
        <f>'Total Severity'!F108/('Property Value'!F108/'Population Estimate'!F108)</f>
        <v>6374.8144298219513</v>
      </c>
      <c r="G108" s="29">
        <f>'Total Severity'!G108/('Property Value'!G108/'Population Estimate'!G108)</f>
        <v>2282.2212860096956</v>
      </c>
    </row>
    <row r="109" spans="1:7" x14ac:dyDescent="0.35">
      <c r="A109">
        <v>2129</v>
      </c>
      <c r="B109" s="29">
        <f>'Total Severity'!B109/('Property Value'!B109/'Population Estimate'!B109)</f>
        <v>6834.0838556709978</v>
      </c>
      <c r="C109" s="29">
        <f>'Total Severity'!C109/('Property Value'!C109/'Population Estimate'!C109)</f>
        <v>20150.421126611185</v>
      </c>
      <c r="D109" s="29">
        <f>'Total Severity'!D109/('Property Value'!D109/'Population Estimate'!D109)</f>
        <v>14307.478443152249</v>
      </c>
      <c r="E109" s="29">
        <f>'Total Severity'!E109/('Property Value'!E109/'Population Estimate'!E109)</f>
        <v>10679.35471378598</v>
      </c>
      <c r="F109" s="29">
        <f>'Total Severity'!F109/('Property Value'!F109/'Population Estimate'!F109)</f>
        <v>6514.9725673445828</v>
      </c>
      <c r="G109" s="29">
        <f>'Total Severity'!G109/('Property Value'!G109/'Population Estimate'!G109)</f>
        <v>2332.3987285663343</v>
      </c>
    </row>
    <row r="110" spans="1:7" x14ac:dyDescent="0.35">
      <c r="A110">
        <v>2130</v>
      </c>
      <c r="B110" s="29">
        <f>'Total Severity'!B110/('Property Value'!B110/'Population Estimate'!B110)</f>
        <v>6795.1420268018946</v>
      </c>
      <c r="C110" s="29">
        <f>'Total Severity'!C110/('Property Value'!C110/'Population Estimate'!C110)</f>
        <v>20035.600432612577</v>
      </c>
      <c r="D110" s="29">
        <f>'Total Severity'!D110/('Property Value'!D110/'Population Estimate'!D110)</f>
        <v>14225.951878824349</v>
      </c>
      <c r="E110" s="29">
        <f>'Total Severity'!E110/('Property Value'!E110/'Population Estimate'!E110)</f>
        <v>10618.501845650395</v>
      </c>
      <c r="F110" s="29">
        <f>'Total Severity'!F110/('Property Value'!F110/'Population Estimate'!F110)</f>
        <v>6477.8490915192315</v>
      </c>
      <c r="G110" s="29">
        <f>'Total Severity'!G110/('Property Value'!G110/'Population Estimate'!G110)</f>
        <v>2319.1083045591763</v>
      </c>
    </row>
    <row r="111" spans="1:7" x14ac:dyDescent="0.35">
      <c r="A111">
        <v>2131</v>
      </c>
      <c r="B111" s="29">
        <f>'Total Severity'!B111/('Property Value'!B111/'Population Estimate'!B111)</f>
        <v>6944.5415836302345</v>
      </c>
      <c r="C111" s="29">
        <f>'Total Severity'!C111/('Property Value'!C111/'Population Estimate'!C111)</f>
        <v>20476.107755876106</v>
      </c>
      <c r="D111" s="29">
        <f>'Total Severity'!D111/('Property Value'!D111/'Population Estimate'!D111)</f>
        <v>14538.726931615693</v>
      </c>
      <c r="E111" s="29">
        <f>'Total Severity'!E111/('Property Value'!E111/'Population Estimate'!E111)</f>
        <v>10851.962671585137</v>
      </c>
      <c r="F111" s="29">
        <f>'Total Severity'!F111/('Property Value'!F111/'Population Estimate'!F111)</f>
        <v>6620.2725728322957</v>
      </c>
      <c r="G111" s="29">
        <f>'Total Severity'!G111/('Property Value'!G111/'Population Estimate'!G111)</f>
        <v>2370.0967535969562</v>
      </c>
    </row>
    <row r="112" spans="1:7" x14ac:dyDescent="0.35">
      <c r="A112">
        <v>2132</v>
      </c>
      <c r="B112" s="29">
        <f>'Total Severity'!B112/('Property Value'!B112/'Population Estimate'!B112)</f>
        <v>7097.2258735064579</v>
      </c>
      <c r="C112" s="29">
        <f>'Total Severity'!C112/('Property Value'!C112/'Population Estimate'!C112)</f>
        <v>20926.300174552744</v>
      </c>
      <c r="D112" s="29">
        <f>'Total Severity'!D112/('Property Value'!D112/'Population Estimate'!D112)</f>
        <v>14858.378728717855</v>
      </c>
      <c r="E112" s="29">
        <f>'Total Severity'!E112/('Property Value'!E112/'Population Estimate'!E112)</f>
        <v>11090.556420981064</v>
      </c>
      <c r="F112" s="29">
        <f>'Total Severity'!F112/('Property Value'!F112/'Population Estimate'!F112)</f>
        <v>6765.8274095910874</v>
      </c>
      <c r="G112" s="29">
        <f>'Total Severity'!G112/('Property Value'!G112/'Population Estimate'!G112)</f>
        <v>2422.2062464127116</v>
      </c>
    </row>
    <row r="113" spans="1:7" x14ac:dyDescent="0.35">
      <c r="A113">
        <v>2133</v>
      </c>
      <c r="B113" s="29">
        <f>'Total Severity'!B113/('Property Value'!B113/'Population Estimate'!B113)</f>
        <v>7253.2671153274969</v>
      </c>
      <c r="C113" s="29">
        <f>'Total Severity'!C113/('Property Value'!C113/'Population Estimate'!C113)</f>
        <v>21386.390627379729</v>
      </c>
      <c r="D113" s="29">
        <f>'Total Severity'!D113/('Property Value'!D113/'Population Estimate'!D113)</f>
        <v>15185.058463814257</v>
      </c>
      <c r="E113" s="29">
        <f>'Total Severity'!E113/('Property Value'!E113/'Population Estimate'!E113)</f>
        <v>11334.395947474981</v>
      </c>
      <c r="F113" s="29">
        <f>'Total Severity'!F113/('Property Value'!F113/'Population Estimate'!F113)</f>
        <v>6914.5824484972682</v>
      </c>
      <c r="G113" s="29">
        <f>'Total Severity'!G113/('Property Value'!G113/'Population Estimate'!G113)</f>
        <v>2475.4614305330069</v>
      </c>
    </row>
    <row r="114" spans="1:7" x14ac:dyDescent="0.35">
      <c r="A114">
        <v>2134</v>
      </c>
      <c r="B114" s="29">
        <f>'Total Severity'!B114/('Property Value'!B114/'Population Estimate'!B114)</f>
        <v>7412.7391158115688</v>
      </c>
      <c r="C114" s="29">
        <f>'Total Severity'!C114/('Property Value'!C114/'Population Estimate'!C114)</f>
        <v>21856.596734814408</v>
      </c>
      <c r="D114" s="29">
        <f>'Total Severity'!D114/('Property Value'!D114/'Population Estimate'!D114)</f>
        <v>15518.92065476746</v>
      </c>
      <c r="E114" s="29">
        <f>'Total Severity'!E114/('Property Value'!E114/'Population Estimate'!E114)</f>
        <v>11583.596585929723</v>
      </c>
      <c r="F114" s="29">
        <f>'Total Severity'!F114/('Property Value'!F114/'Population Estimate'!F114)</f>
        <v>7066.6080499319305</v>
      </c>
      <c r="G114" s="29">
        <f>'Total Severity'!G114/('Property Value'!G114/'Population Estimate'!G114)</f>
        <v>2529.8874953906011</v>
      </c>
    </row>
    <row r="115" spans="1:7" x14ac:dyDescent="0.35">
      <c r="A115">
        <v>2135</v>
      </c>
      <c r="B115" s="29">
        <f>'Total Severity'!B115/('Property Value'!B115/'Population Estimate'!B115)</f>
        <v>7575.7173044083966</v>
      </c>
      <c r="C115" s="29">
        <f>'Total Severity'!C115/('Property Value'!C115/'Population Estimate'!C115)</f>
        <v>22337.140901967581</v>
      </c>
      <c r="D115" s="29">
        <f>'Total Severity'!D115/('Property Value'!D115/'Population Estimate'!D115)</f>
        <v>15860.12321670532</v>
      </c>
      <c r="E115" s="29">
        <f>'Total Severity'!E115/('Property Value'!E115/'Population Estimate'!E115)</f>
        <v>11838.27620698698</v>
      </c>
      <c r="F115" s="29">
        <f>'Total Severity'!F115/('Property Value'!F115/'Population Estimate'!F115)</f>
        <v>7221.9761212357016</v>
      </c>
      <c r="G115" s="29">
        <f>'Total Severity'!G115/('Property Value'!G115/'Population Estimate'!G115)</f>
        <v>2585.5101842389158</v>
      </c>
    </row>
    <row r="116" spans="1:7" x14ac:dyDescent="0.35">
      <c r="A116">
        <v>2136</v>
      </c>
      <c r="B116" s="29">
        <f>'Total Severity'!B116/('Property Value'!B116/'Population Estimate'!B116)</f>
        <v>7742.278768976942</v>
      </c>
      <c r="C116" s="29">
        <f>'Total Severity'!C116/('Property Value'!C116/'Population Estimate'!C116)</f>
        <v>22828.250423800015</v>
      </c>
      <c r="D116" s="29">
        <f>'Total Severity'!D116/('Property Value'!D116/'Population Estimate'!D116)</f>
        <v>16208.82753671404</v>
      </c>
      <c r="E116" s="29">
        <f>'Total Severity'!E116/('Property Value'!E116/'Population Estimate'!E116)</f>
        <v>12098.555272819509</v>
      </c>
      <c r="F116" s="29">
        <f>'Total Severity'!F116/('Property Value'!F116/'Population Estimate'!F116)</f>
        <v>7380.7601507205527</v>
      </c>
      <c r="G116" s="29">
        <f>'Total Severity'!G116/('Property Value'!G116/'Population Estimate'!G116)</f>
        <v>2642.355806328474</v>
      </c>
    </row>
    <row r="117" spans="1:7" x14ac:dyDescent="0.35">
      <c r="A117">
        <v>2137</v>
      </c>
      <c r="B117" s="29">
        <f>'Total Severity'!B117/('Property Value'!B117/'Population Estimate'!B117)</f>
        <v>7912.50229224758</v>
      </c>
      <c r="C117" s="29">
        <f>'Total Severity'!C117/('Property Value'!C117/'Population Estimate'!C117)</f>
        <v>23330.157592631804</v>
      </c>
      <c r="D117" s="29">
        <f>'Total Severity'!D117/('Property Value'!D117/'Population Estimate'!D117)</f>
        <v>16565.198550173453</v>
      </c>
      <c r="E117" s="29">
        <f>'Total Severity'!E117/('Property Value'!E117/'Population Estimate'!E117)</f>
        <v>12364.556894109108</v>
      </c>
      <c r="F117" s="29">
        <f>'Total Severity'!F117/('Property Value'!F117/'Population Estimate'!F117)</f>
        <v>7543.0352424294006</v>
      </c>
      <c r="G117" s="29">
        <f>'Total Severity'!G117/('Property Value'!G117/'Population Estimate'!G117)</f>
        <v>2700.4512493510333</v>
      </c>
    </row>
    <row r="118" spans="1:7" x14ac:dyDescent="0.35">
      <c r="A118">
        <v>2138</v>
      </c>
      <c r="B118" s="29">
        <f>'Total Severity'!B118/('Property Value'!B118/'Population Estimate'!B118)</f>
        <v>8086.4683890859378</v>
      </c>
      <c r="C118" s="29">
        <f>'Total Severity'!C118/('Property Value'!C118/'Population Estimate'!C118)</f>
        <v>23843.099808015486</v>
      </c>
      <c r="D118" s="29">
        <f>'Total Severity'!D118/('Property Value'!D118/'Population Estimate'!D118)</f>
        <v>16929.404818770632</v>
      </c>
      <c r="E118" s="29">
        <f>'Total Severity'!E118/('Property Value'!E118/'Population Estimate'!E118)</f>
        <v>12636.406888277383</v>
      </c>
      <c r="F118" s="29">
        <f>'Total Severity'!F118/('Property Value'!F118/'Population Estimate'!F118)</f>
        <v>7708.8781516599347</v>
      </c>
      <c r="G118" s="29">
        <f>'Total Severity'!G118/('Property Value'!G118/'Population Estimate'!G118)</f>
        <v>2759.8239921573318</v>
      </c>
    </row>
    <row r="119" spans="1:7" x14ac:dyDescent="0.35">
      <c r="A119">
        <v>2139</v>
      </c>
      <c r="B119" s="29">
        <f>'Total Severity'!B119/('Property Value'!B119/'Population Estimate'!B119)</f>
        <v>8264.2593445760031</v>
      </c>
      <c r="C119" s="29">
        <f>'Total Severity'!C119/('Property Value'!C119/'Population Estimate'!C119)</f>
        <v>24367.319689024782</v>
      </c>
      <c r="D119" s="29">
        <f>'Total Severity'!D119/('Property Value'!D119/'Population Estimate'!D119)</f>
        <v>17301.618610228685</v>
      </c>
      <c r="E119" s="29">
        <f>'Total Severity'!E119/('Property Value'!E119/'Population Estimate'!E119)</f>
        <v>12914.233838996723</v>
      </c>
      <c r="F119" s="29">
        <f>'Total Severity'!F119/('Property Value'!F119/'Population Estimate'!F119)</f>
        <v>7878.3673212694921</v>
      </c>
      <c r="G119" s="29">
        <f>'Total Severity'!G119/('Property Value'!G119/'Population Estimate'!G119)</f>
        <v>2820.5021177544477</v>
      </c>
    </row>
    <row r="120" spans="1:7" x14ac:dyDescent="0.35">
      <c r="A120">
        <v>2140</v>
      </c>
      <c r="B120" s="29">
        <f>'Total Severity'!B120/('Property Value'!B120/'Population Estimate'!B120)</f>
        <v>8214.0268828197495</v>
      </c>
      <c r="C120" s="29">
        <f>'Total Severity'!C120/('Property Value'!C120/'Population Estimate'!C120)</f>
        <v>24219.208357646403</v>
      </c>
      <c r="D120" s="29">
        <f>'Total Severity'!D120/('Property Value'!D120/'Population Estimate'!D120)</f>
        <v>17196.454570848673</v>
      </c>
      <c r="E120" s="29">
        <f>'Total Severity'!E120/('Property Value'!E120/'Population Estimate'!E120)</f>
        <v>12835.737541823462</v>
      </c>
      <c r="F120" s="29">
        <f>'Total Severity'!F120/('Property Value'!F120/'Population Estimate'!F120)</f>
        <v>7830.4804183219057</v>
      </c>
      <c r="G120" s="29">
        <f>'Total Severity'!G120/('Property Value'!G120/'Population Estimate'!G120)</f>
        <v>2803.3583231497282</v>
      </c>
    </row>
    <row r="121" spans="1:7" x14ac:dyDescent="0.35">
      <c r="A121">
        <v>2141</v>
      </c>
      <c r="B121" s="29">
        <f>'Total Severity'!B121/('Property Value'!B121/'Population Estimate'!B121)</f>
        <v>8394.6223687167367</v>
      </c>
      <c r="C121" s="29">
        <f>'Total Severity'!C121/('Property Value'!C121/'Population Estimate'!C121)</f>
        <v>24751.69744780727</v>
      </c>
      <c r="D121" s="29">
        <f>'Total Severity'!D121/('Property Value'!D121/'Population Estimate'!D121)</f>
        <v>17574.539779630191</v>
      </c>
      <c r="E121" s="29">
        <f>'Total Severity'!E121/('Property Value'!E121/'Population Estimate'!E121)</f>
        <v>13117.947022177153</v>
      </c>
      <c r="F121" s="29">
        <f>'Total Severity'!F121/('Property Value'!F121/'Population Estimate'!F121)</f>
        <v>8002.6431633588754</v>
      </c>
      <c r="G121" s="29">
        <f>'Total Severity'!G121/('Property Value'!G121/'Population Estimate'!G121)</f>
        <v>2864.9936045695522</v>
      </c>
    </row>
    <row r="122" spans="1:7" x14ac:dyDescent="0.35">
      <c r="A122">
        <v>2142</v>
      </c>
      <c r="B122" s="29">
        <f>'Total Severity'!B122/('Property Value'!B122/'Population Estimate'!B122)</f>
        <v>8579.1884685393507</v>
      </c>
      <c r="C122" s="29">
        <f>'Total Severity'!C122/('Property Value'!C122/'Population Estimate'!C122)</f>
        <v>25295.893965682255</v>
      </c>
      <c r="D122" s="29">
        <f>'Total Severity'!D122/('Property Value'!D122/'Population Estimate'!D122)</f>
        <v>17960.937656846385</v>
      </c>
      <c r="E122" s="29">
        <f>'Total Severity'!E122/('Property Value'!E122/'Population Estimate'!E122)</f>
        <v>13406.36122512992</v>
      </c>
      <c r="F122" s="29">
        <f>'Total Severity'!F122/('Property Value'!F122/'Population Estimate'!F122)</f>
        <v>8178.5911181397205</v>
      </c>
      <c r="G122" s="29">
        <f>'Total Severity'!G122/('Property Value'!G122/'Population Estimate'!G122)</f>
        <v>2927.984013474982</v>
      </c>
    </row>
    <row r="123" spans="1:7" x14ac:dyDescent="0.35">
      <c r="A123">
        <v>2143</v>
      </c>
      <c r="B123" s="29">
        <f>'Total Severity'!B123/('Property Value'!B123/'Population Estimate'!B123)</f>
        <v>8767.8124811193811</v>
      </c>
      <c r="C123" s="29">
        <f>'Total Severity'!C123/('Property Value'!C123/'Population Estimate'!C123)</f>
        <v>25852.055313472105</v>
      </c>
      <c r="D123" s="29">
        <f>'Total Severity'!D123/('Property Value'!D123/'Population Estimate'!D123)</f>
        <v>18355.830966739006</v>
      </c>
      <c r="E123" s="29">
        <f>'Total Severity'!E123/('Property Value'!E123/'Population Estimate'!E123)</f>
        <v>13701.116569141133</v>
      </c>
      <c r="F123" s="29">
        <f>'Total Severity'!F123/('Property Value'!F123/'Population Estimate'!F123)</f>
        <v>8358.4075051572181</v>
      </c>
      <c r="G123" s="29">
        <f>'Total Severity'!G123/('Property Value'!G123/'Population Estimate'!G123)</f>
        <v>2992.3593440108625</v>
      </c>
    </row>
    <row r="124" spans="1:7" x14ac:dyDescent="0.35">
      <c r="A124">
        <v>2144</v>
      </c>
      <c r="B124" s="29">
        <f>'Total Severity'!B124/('Property Value'!B124/'Population Estimate'!B124)</f>
        <v>8960.5836246608378</v>
      </c>
      <c r="C124" s="29">
        <f>'Total Severity'!C124/('Property Value'!C124/'Population Estimate'!C124)</f>
        <v>26420.444552681609</v>
      </c>
      <c r="D124" s="29">
        <f>'Total Severity'!D124/('Property Value'!D124/'Population Estimate'!D124)</f>
        <v>18759.406491846523</v>
      </c>
      <c r="E124" s="29">
        <f>'Total Severity'!E124/('Property Value'!E124/'Population Estimate'!E124)</f>
        <v>14002.352471997821</v>
      </c>
      <c r="F124" s="29">
        <f>'Total Severity'!F124/('Property Value'!F124/'Population Estimate'!F124)</f>
        <v>8542.1773766530259</v>
      </c>
      <c r="G124" s="29">
        <f>'Total Severity'!G124/('Property Value'!G124/'Population Estimate'!G124)</f>
        <v>3058.1500453829663</v>
      </c>
    </row>
    <row r="125" spans="1:7" x14ac:dyDescent="0.35">
      <c r="A125">
        <v>2145</v>
      </c>
      <c r="B125" s="29">
        <f>'Total Severity'!B125/('Property Value'!B125/'Population Estimate'!B125)</f>
        <v>9157.5930789397007</v>
      </c>
      <c r="C125" s="29">
        <f>'Total Severity'!C125/('Property Value'!C125/'Population Estimate'!C125)</f>
        <v>27001.33052854635</v>
      </c>
      <c r="D125" s="29">
        <f>'Total Severity'!D125/('Property Value'!D125/'Population Estimate'!D125)</f>
        <v>19171.855121351266</v>
      </c>
      <c r="E125" s="29">
        <f>'Total Severity'!E125/('Property Value'!E125/'Population Estimate'!E125)</f>
        <v>14310.211416758573</v>
      </c>
      <c r="F125" s="29">
        <f>'Total Severity'!F125/('Property Value'!F125/'Population Estimate'!F125)</f>
        <v>8729.9876548469729</v>
      </c>
      <c r="G125" s="29">
        <f>'Total Severity'!G125/('Property Value'!G125/'Population Estimate'!G125)</f>
        <v>3125.3872362603165</v>
      </c>
    </row>
    <row r="126" spans="1:7" x14ac:dyDescent="0.35">
      <c r="A126">
        <v>2146</v>
      </c>
      <c r="B126" s="29">
        <f>'Total Severity'!B126/('Property Value'!B126/'Population Estimate'!B126)</f>
        <v>9358.9340284314912</v>
      </c>
      <c r="C126" s="29">
        <f>'Total Severity'!C126/('Property Value'!C126/'Population Estimate'!C126)</f>
        <v>27594.987997195156</v>
      </c>
      <c r="D126" s="29">
        <f>'Total Severity'!D126/('Property Value'!D126/'Population Estimate'!D126)</f>
        <v>19593.371941369092</v>
      </c>
      <c r="E126" s="29">
        <f>'Total Severity'!E126/('Property Value'!E126/'Population Estimate'!E126)</f>
        <v>14624.839019147304</v>
      </c>
      <c r="F126" s="29">
        <f>'Total Severity'!F126/('Property Value'!F126/'Population Estimate'!F126)</f>
        <v>8921.9271730508117</v>
      </c>
      <c r="G126" s="29">
        <f>'Total Severity'!G126/('Property Value'!G126/'Population Estimate'!G126)</f>
        <v>3194.102719494153</v>
      </c>
    </row>
    <row r="127" spans="1:7" x14ac:dyDescent="0.35">
      <c r="A127">
        <v>2147</v>
      </c>
      <c r="B127" s="29">
        <f>'Total Severity'!B127/('Property Value'!B127/'Population Estimate'!B127)</f>
        <v>9564.7017063870608</v>
      </c>
      <c r="C127" s="29">
        <f>'Total Severity'!C127/('Property Value'!C127/'Population Estimate'!C127)</f>
        <v>28201.697755608351</v>
      </c>
      <c r="D127" s="29">
        <f>'Total Severity'!D127/('Property Value'!D127/'Population Estimate'!D127)</f>
        <v>20024.156327224093</v>
      </c>
      <c r="E127" s="29">
        <f>'Total Severity'!E127/('Property Value'!E127/'Population Estimate'!E127)</f>
        <v>14946.384096428748</v>
      </c>
      <c r="F127" s="29">
        <f>'Total Severity'!F127/('Property Value'!F127/'Population Estimate'!F127)</f>
        <v>9118.0867176859447</v>
      </c>
      <c r="G127" s="29">
        <f>'Total Severity'!G127/('Property Value'!G127/'Population Estimate'!G127)</f>
        <v>3264.3289971605245</v>
      </c>
    </row>
    <row r="128" spans="1:7" x14ac:dyDescent="0.35">
      <c r="A128">
        <v>2148</v>
      </c>
      <c r="B128" s="29">
        <f>'Total Severity'!B128/('Property Value'!B128/'Population Estimate'!B128)</f>
        <v>9774.9934398774367</v>
      </c>
      <c r="C128" s="29">
        <f>'Total Severity'!C128/('Property Value'!C128/'Population Estimate'!C128)</f>
        <v>28821.746774433301</v>
      </c>
      <c r="D128" s="29">
        <f>'Total Severity'!D128/('Property Value'!D128/'Population Estimate'!D128)</f>
        <v>20464.412037752139</v>
      </c>
      <c r="E128" s="29">
        <f>'Total Severity'!E128/('Property Value'!E128/'Population Estimate'!E128)</f>
        <v>15274.998737798292</v>
      </c>
      <c r="F128" s="29">
        <f>'Total Severity'!F128/('Property Value'!F128/'Population Estimate'!F128)</f>
        <v>9318.5590712249304</v>
      </c>
      <c r="G128" s="29">
        <f>'Total Severity'!G128/('Property Value'!G128/'Population Estimate'!G128)</f>
        <v>3336.0992859336079</v>
      </c>
    </row>
    <row r="129" spans="1:7" x14ac:dyDescent="0.35">
      <c r="A129">
        <v>2149</v>
      </c>
      <c r="B129" s="29">
        <f>'Total Severity'!B129/('Property Value'!B129/'Population Estimate'!B129)</f>
        <v>9989.9086958290391</v>
      </c>
      <c r="C129" s="29">
        <f>'Total Severity'!C129/('Property Value'!C129/'Population Estimate'!C129)</f>
        <v>29455.42833372008</v>
      </c>
      <c r="D129" s="29">
        <f>'Total Severity'!D129/('Property Value'!D129/'Population Estimate'!D129)</f>
        <v>20914.347311677771</v>
      </c>
      <c r="E129" s="29">
        <f>'Total Severity'!E129/('Property Value'!E129/'Population Estimate'!E129)</f>
        <v>15610.838376319367</v>
      </c>
      <c r="F129" s="29">
        <f>'Total Severity'!F129/('Property Value'!F129/'Population Estimate'!F129)</f>
        <v>9523.4390560771299</v>
      </c>
      <c r="G129" s="29">
        <f>'Total Severity'!G129/('Property Value'!G129/'Population Estimate'!G129)</f>
        <v>3409.4475327970217</v>
      </c>
    </row>
    <row r="130" spans="1:7" x14ac:dyDescent="0.35">
      <c r="A130">
        <v>2150</v>
      </c>
      <c r="B130" s="29">
        <f>'Total Severity'!B130/('Property Value'!B130/'Population Estimate'!B130)</f>
        <v>9925.2843888445605</v>
      </c>
      <c r="C130" s="29">
        <f>'Total Severity'!C130/('Property Value'!C130/'Population Estimate'!C130)</f>
        <v>29264.882383706299</v>
      </c>
      <c r="D130" s="29">
        <f>'Total Severity'!D130/('Property Value'!D130/'Population Estimate'!D130)</f>
        <v>20779.053262232235</v>
      </c>
      <c r="E130" s="29">
        <f>'Total Severity'!E130/('Property Value'!E130/'Population Estimate'!E130)</f>
        <v>15509.852507255562</v>
      </c>
      <c r="F130" s="29">
        <f>'Total Severity'!F130/('Property Value'!F130/'Population Estimate'!F130)</f>
        <v>9461.8323219370195</v>
      </c>
      <c r="G130" s="29">
        <f>'Total Severity'!G130/('Property Value'!G130/'Population Estimate'!G130)</f>
        <v>3387.3919574443721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abSelected="1" topLeftCell="A30" zoomScaleNormal="100" workbookViewId="0">
      <selection activeCell="D37" sqref="D37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2</v>
      </c>
      <c r="E36" s="32">
        <v>10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D24" sqref="D2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Medium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Expected'!B4+Summary!AD4</f>
        <v>675708.07497868256</v>
      </c>
      <c r="C4" s="36">
        <f>'Total Property Damage Expected'!C4+Summary!AE4</f>
        <v>866896.7938679998</v>
      </c>
      <c r="D4" s="36">
        <f>'Total Property Damage Expected'!D4+Summary!AF4</f>
        <v>914039.21770372172</v>
      </c>
      <c r="E4" s="36">
        <f>'Total Property Damage Expected'!E4+Summary!AG4</f>
        <v>601065.90390545607</v>
      </c>
      <c r="F4" s="36">
        <f>'Total Property Damage Expected'!F4+Summary!AH4</f>
        <v>500233.49736793939</v>
      </c>
      <c r="G4" s="36">
        <f>'Total Property Damage Expected'!G4+Summary!AI4</f>
        <v>299878.19606612076</v>
      </c>
      <c r="H4" s="37">
        <f>'Total Property Damage Expected'!H4+Summary!AJ4</f>
        <v>2772194.1024949532</v>
      </c>
      <c r="I4" s="37">
        <f>'Total Property Damage Expected'!I4+Summary!AK4</f>
        <v>2952797.4723673249</v>
      </c>
      <c r="J4" s="37">
        <f>'Total Property Damage Expected'!J4+Summary!AL4</f>
        <v>1867757.7912126137</v>
      </c>
      <c r="K4" s="37">
        <f>'Total Property Damage Expected'!K4+Summary!AM4</f>
        <v>1390773.6359313452</v>
      </c>
      <c r="L4" s="37">
        <f>'Total Property Damage Expected'!L4+Summary!AN4</f>
        <v>1242575.8016842562</v>
      </c>
      <c r="M4" s="37">
        <f>'Total Property Damage Expected'!M4+Summary!AO4</f>
        <v>530907.25229568151</v>
      </c>
      <c r="N4" s="38">
        <f>'Total Property Damage Expected'!N4+Summary!AP4</f>
        <v>61831163.778966032</v>
      </c>
      <c r="O4" s="38">
        <f>'Total Property Damage Expected'!O4+Summary!AQ4</f>
        <v>111081313.81640133</v>
      </c>
      <c r="P4" s="38">
        <f>'Total Property Damage Expected'!P4+Summary!AR4</f>
        <v>82186858.838181078</v>
      </c>
      <c r="Q4" s="38">
        <f>'Total Property Damage Expected'!Q4+Summary!AS4</f>
        <v>28834516.185858171</v>
      </c>
      <c r="R4" s="38">
        <f>'Total Property Damage Expected'!R4+Summary!AT4</f>
        <v>19803716.452754345</v>
      </c>
      <c r="S4" s="38">
        <f>'Total Property Damage Expected'!S4+Summary!AU4</f>
        <v>11167983.231591549</v>
      </c>
    </row>
    <row r="5" spans="1:19" x14ac:dyDescent="0.35">
      <c r="A5">
        <v>2024</v>
      </c>
      <c r="B5" s="36">
        <f>'Total Property Damage Expected'!B5+Summary!AD5</f>
        <v>686486.21234677744</v>
      </c>
      <c r="C5" s="36">
        <f>'Total Property Damage Expected'!C5+Summary!AE5</f>
        <v>880724.55925109831</v>
      </c>
      <c r="D5" s="36">
        <f>'Total Property Damage Expected'!D5+Summary!AF5</f>
        <v>928618.94615901285</v>
      </c>
      <c r="E5" s="36">
        <f>'Total Property Damage Expected'!E5+Summary!AG5</f>
        <v>610653.43307591253</v>
      </c>
      <c r="F5" s="36">
        <f>'Total Property Damage Expected'!F5+Summary!AH5</f>
        <v>508212.66107842827</v>
      </c>
      <c r="G5" s="36">
        <f>'Total Property Damage Expected'!G5+Summary!AI5</f>
        <v>304661.51671979076</v>
      </c>
      <c r="H5" s="37">
        <f>'Total Property Damage Expected'!H5+Summary!AJ5</f>
        <v>2795897.1599294427</v>
      </c>
      <c r="I5" s="37">
        <f>'Total Property Damage Expected'!I5+Summary!AK5</f>
        <v>2978074.6656954945</v>
      </c>
      <c r="J5" s="37">
        <f>'Total Property Damage Expected'!J5+Summary!AL5</f>
        <v>1883773.7621625173</v>
      </c>
      <c r="K5" s="37">
        <f>'Total Property Damage Expected'!K5+Summary!AM5</f>
        <v>1402794.3258248977</v>
      </c>
      <c r="L5" s="37">
        <f>'Total Property Damage Expected'!L5+Summary!AN5</f>
        <v>1253283.8216183924</v>
      </c>
      <c r="M5" s="37">
        <f>'Total Property Damage Expected'!M5+Summary!AO5</f>
        <v>535473.06014643458</v>
      </c>
      <c r="N5" s="38">
        <f>'Total Property Damage Expected'!N5+Summary!AP5</f>
        <v>62368916.160840869</v>
      </c>
      <c r="O5" s="38">
        <f>'Total Property Damage Expected'!O5+Summary!AQ5</f>
        <v>112051870.43292241</v>
      </c>
      <c r="P5" s="38">
        <f>'Total Property Damage Expected'!P5+Summary!AR5</f>
        <v>82909633.916435421</v>
      </c>
      <c r="Q5" s="38">
        <f>'Total Property Damage Expected'!Q5+Summary!AS5</f>
        <v>29095430.150395311</v>
      </c>
      <c r="R5" s="38">
        <f>'Total Property Damage Expected'!R5+Summary!AT5</f>
        <v>19981071.143943209</v>
      </c>
      <c r="S5" s="38">
        <f>'Total Property Damage Expected'!S5+Summary!AU5</f>
        <v>11267266.855005248</v>
      </c>
    </row>
    <row r="6" spans="1:19" x14ac:dyDescent="0.35">
      <c r="A6">
        <v>2025</v>
      </c>
      <c r="B6" s="36">
        <f>'Total Property Damage Expected'!B6+Summary!AD6</f>
        <v>697436.27047389117</v>
      </c>
      <c r="C6" s="36">
        <f>'Total Property Damage Expected'!C6+Summary!AE6</f>
        <v>894772.88963898446</v>
      </c>
      <c r="D6" s="36">
        <f>'Total Property Damage Expected'!D6+Summary!AF6</f>
        <v>943431.23409065115</v>
      </c>
      <c r="E6" s="36">
        <f>'Total Property Damage Expected'!E6+Summary!AG6</f>
        <v>620393.89175875206</v>
      </c>
      <c r="F6" s="36">
        <f>'Total Property Damage Expected'!F6+Summary!AH6</f>
        <v>516319.09945935349</v>
      </c>
      <c r="G6" s="36">
        <f>'Total Property Damage Expected'!G6+Summary!AI6</f>
        <v>309521.13553976954</v>
      </c>
      <c r="H6" s="37">
        <f>'Total Property Damage Expected'!H6+Summary!AJ6</f>
        <v>2819805.7445202186</v>
      </c>
      <c r="I6" s="37">
        <f>'Total Property Damage Expected'!I6+Summary!AK6</f>
        <v>3003571.4562764717</v>
      </c>
      <c r="J6" s="37">
        <f>'Total Property Damage Expected'!J6+Summary!AL6</f>
        <v>1899929.2546711545</v>
      </c>
      <c r="K6" s="37">
        <f>'Total Property Damage Expected'!K6+Summary!AM6</f>
        <v>1414921.06294292</v>
      </c>
      <c r="L6" s="37">
        <f>'Total Property Damage Expected'!L6+Summary!AN6</f>
        <v>1264085.8662619938</v>
      </c>
      <c r="M6" s="37">
        <f>'Total Property Damage Expected'!M6+Summary!AO6</f>
        <v>540078.82901336532</v>
      </c>
      <c r="N6" s="38">
        <f>'Total Property Damage Expected'!N6+Summary!AP6</f>
        <v>62911600.081230909</v>
      </c>
      <c r="O6" s="38">
        <f>'Total Property Damage Expected'!O6+Summary!AQ6</f>
        <v>113031384.12364812</v>
      </c>
      <c r="P6" s="38">
        <f>'Total Property Damage Expected'!P6+Summary!AR6</f>
        <v>83639138.151300937</v>
      </c>
      <c r="Q6" s="38">
        <f>'Total Property Damage Expected'!Q6+Summary!AS6</f>
        <v>29358864.850513775</v>
      </c>
      <c r="R6" s="38">
        <f>'Total Property Damage Expected'!R6+Summary!AT6</f>
        <v>20160116.930433661</v>
      </c>
      <c r="S6" s="38">
        <f>'Total Property Damage Expected'!S6+Summary!AU6</f>
        <v>11367488.174781172</v>
      </c>
    </row>
    <row r="7" spans="1:19" x14ac:dyDescent="0.35">
      <c r="A7">
        <v>2026</v>
      </c>
      <c r="B7" s="36">
        <f>'Total Property Damage Expected'!B7+Summary!AD7</f>
        <v>708560.99164715305</v>
      </c>
      <c r="C7" s="36">
        <f>'Total Property Damage Expected'!C7+Summary!AE7</f>
        <v>909045.30323723902</v>
      </c>
      <c r="D7" s="36">
        <f>'Total Property Damage Expected'!D7+Summary!AF7</f>
        <v>958479.79102657514</v>
      </c>
      <c r="E7" s="36">
        <f>'Total Property Damage Expected'!E7+Summary!AG7</f>
        <v>630289.71931403724</v>
      </c>
      <c r="F7" s="36">
        <f>'Total Property Damage Expected'!F7+Summary!AH7</f>
        <v>524554.84265351249</v>
      </c>
      <c r="G7" s="36">
        <f>'Total Property Damage Expected'!G7+Summary!AI7</f>
        <v>314458.26954883343</v>
      </c>
      <c r="H7" s="37">
        <f>'Total Property Damage Expected'!H7+Summary!AJ7</f>
        <v>2843921.6785903792</v>
      </c>
      <c r="I7" s="37">
        <f>'Total Property Damage Expected'!I7+Summary!AK7</f>
        <v>3029289.7970246715</v>
      </c>
      <c r="J7" s="37">
        <f>'Total Property Damage Expected'!J7+Summary!AL7</f>
        <v>1916225.5148115105</v>
      </c>
      <c r="K7" s="37">
        <f>'Total Property Damage Expected'!K7+Summary!AM7</f>
        <v>1427154.8127606211</v>
      </c>
      <c r="L7" s="37">
        <f>'Total Property Damage Expected'!L7+Summary!AN7</f>
        <v>1274982.7856087268</v>
      </c>
      <c r="M7" s="37">
        <f>'Total Property Damage Expected'!M7+Summary!AO7</f>
        <v>544724.91836366942</v>
      </c>
      <c r="N7" s="38">
        <f>'Total Property Damage Expected'!N7+Summary!AP7</f>
        <v>63459263.980597667</v>
      </c>
      <c r="O7" s="38">
        <f>'Total Property Damage Expected'!O7+Summary!AQ7</f>
        <v>114019943.54599684</v>
      </c>
      <c r="P7" s="38">
        <f>'Total Property Damage Expected'!P7+Summary!AR7</f>
        <v>84375438.847910181</v>
      </c>
      <c r="Q7" s="38">
        <f>'Total Property Damage Expected'!Q7+Summary!AS7</f>
        <v>29624846.578794185</v>
      </c>
      <c r="R7" s="38">
        <f>'Total Property Damage Expected'!R7+Summary!AT7</f>
        <v>20340871.197097823</v>
      </c>
      <c r="S7" s="38">
        <f>'Total Property Damage Expected'!S7+Summary!AU7</f>
        <v>11468656.727216389</v>
      </c>
    </row>
    <row r="8" spans="1:19" x14ac:dyDescent="0.35">
      <c r="A8">
        <v>2027</v>
      </c>
      <c r="B8" s="36">
        <f>'Total Property Damage Expected'!B8+Summary!AD8</f>
        <v>719863.16189558082</v>
      </c>
      <c r="C8" s="36">
        <f>'Total Property Damage Expected'!C8+Summary!AE8</f>
        <v>923545.37436991197</v>
      </c>
      <c r="D8" s="36">
        <f>'Total Property Damage Expected'!D8+Summary!AF8</f>
        <v>973768.38566495234</v>
      </c>
      <c r="E8" s="36">
        <f>'Total Property Damage Expected'!E8+Summary!AG8</f>
        <v>640343.39401176665</v>
      </c>
      <c r="F8" s="36">
        <f>'Total Property Damage Expected'!F8+Summary!AH8</f>
        <v>532921.95318626333</v>
      </c>
      <c r="G8" s="36">
        <f>'Total Property Damage Expected'!G8+Summary!AI8</f>
        <v>319474.15518234111</v>
      </c>
      <c r="H8" s="37">
        <f>'Total Property Damage Expected'!H8+Summary!AJ8</f>
        <v>2868246.8011785601</v>
      </c>
      <c r="I8" s="37">
        <f>'Total Property Damage Expected'!I8+Summary!AK8</f>
        <v>3055231.6588470871</v>
      </c>
      <c r="J8" s="37">
        <f>'Total Property Damage Expected'!J8+Summary!AL8</f>
        <v>1932663.8002083506</v>
      </c>
      <c r="K8" s="37">
        <f>'Total Property Damage Expected'!K8+Summary!AM8</f>
        <v>1439496.5499509622</v>
      </c>
      <c r="L8" s="37">
        <f>'Total Property Damage Expected'!L8+Summary!AN8</f>
        <v>1285975.4376702528</v>
      </c>
      <c r="M8" s="37">
        <f>'Total Property Damage Expected'!M8+Summary!AO8</f>
        <v>549411.69103165623</v>
      </c>
      <c r="N8" s="38">
        <f>'Total Property Damage Expected'!N8+Summary!AP8</f>
        <v>64011956.813708879</v>
      </c>
      <c r="O8" s="38">
        <f>'Total Property Damage Expected'!O8+Summary!AQ8</f>
        <v>115017638.30624275</v>
      </c>
      <c r="P8" s="38">
        <f>'Total Property Damage Expected'!P8+Summary!AR8</f>
        <v>85118604.039491057</v>
      </c>
      <c r="Q8" s="38">
        <f>'Total Property Damage Expected'!Q8+Summary!AS8</f>
        <v>29893401.924103916</v>
      </c>
      <c r="R8" s="38">
        <f>'Total Property Damage Expected'!R8+Summary!AT8</f>
        <v>20523351.522039779</v>
      </c>
      <c r="S8" s="38">
        <f>'Total Property Damage Expected'!S8+Summary!AU8</f>
        <v>11570782.153498448</v>
      </c>
    </row>
    <row r="9" spans="1:19" x14ac:dyDescent="0.35">
      <c r="A9">
        <v>2028</v>
      </c>
      <c r="B9" s="36">
        <f>'Total Property Damage Expected'!B9+Summary!AD9</f>
        <v>731345.61168780271</v>
      </c>
      <c r="C9" s="36">
        <f>'Total Property Damage Expected'!C9+Summary!AE9</f>
        <v>938276.7343746617</v>
      </c>
      <c r="D9" s="36">
        <f>'Total Property Damage Expected'!D9+Summary!AF9</f>
        <v>989300.8468179967</v>
      </c>
      <c r="E9" s="36">
        <f>'Total Property Damage Expected'!E9+Summary!AG9</f>
        <v>650557.43365252228</v>
      </c>
      <c r="F9" s="36">
        <f>'Total Property Damage Expected'!F9+Summary!AH9</f>
        <v>541422.52648205555</v>
      </c>
      <c r="G9" s="36">
        <f>'Total Property Damage Expected'!G9+Summary!AI9</f>
        <v>324570.04859788145</v>
      </c>
      <c r="H9" s="37">
        <f>'Total Property Damage Expected'!H9+Summary!AJ9</f>
        <v>2892782.9681998193</v>
      </c>
      <c r="I9" s="37">
        <f>'Total Property Damage Expected'!I9+Summary!AK9</f>
        <v>3081399.0308175175</v>
      </c>
      <c r="J9" s="37">
        <f>'Total Property Damage Expected'!J9+Summary!AL9</f>
        <v>1949245.3801510087</v>
      </c>
      <c r="K9" s="37">
        <f>'Total Property Damage Expected'!K9+Summary!AM9</f>
        <v>1451947.2584776657</v>
      </c>
      <c r="L9" s="37">
        <f>'Total Property Damage Expected'!L9+Summary!AN9</f>
        <v>1297064.6885563065</v>
      </c>
      <c r="M9" s="37">
        <f>'Total Property Damage Expected'!M9+Summary!AO9</f>
        <v>554139.51325207355</v>
      </c>
      <c r="N9" s="38">
        <f>'Total Property Damage Expected'!N9+Summary!AP9</f>
        <v>64569728.055529431</v>
      </c>
      <c r="O9" s="38">
        <f>'Total Property Damage Expected'!O9+Summary!AQ9</f>
        <v>116024558.97046198</v>
      </c>
      <c r="P9" s="38">
        <f>'Total Property Damage Expected'!P9+Summary!AR9</f>
        <v>85868702.495846003</v>
      </c>
      <c r="Q9" s="38">
        <f>'Total Property Damage Expected'!Q9+Summary!AS9</f>
        <v>30164557.775167979</v>
      </c>
      <c r="R9" s="38">
        <f>'Total Property Damage Expected'!R9+Summary!AT9</f>
        <v>20707575.678898353</v>
      </c>
      <c r="S9" s="38">
        <f>'Total Property Damage Expected'!S9+Summary!AU9</f>
        <v>11673874.200944457</v>
      </c>
    </row>
    <row r="10" spans="1:19" x14ac:dyDescent="0.35">
      <c r="A10">
        <v>2029</v>
      </c>
      <c r="B10" s="36">
        <f>'Total Property Damage Expected'!B10+Summary!AD10</f>
        <v>743011.21664090792</v>
      </c>
      <c r="C10" s="36">
        <f>'Total Property Damage Expected'!C10+Summary!AE10</f>
        <v>953243.07251217274</v>
      </c>
      <c r="D10" s="36">
        <f>'Total Property Damage Expected'!D10+Summary!AF10</f>
        <v>1005081.0643708406</v>
      </c>
      <c r="E10" s="36">
        <f>'Total Property Damage Expected'!E10+Summary!AG10</f>
        <v>660934.39619801694</v>
      </c>
      <c r="F10" s="36">
        <f>'Total Property Damage Expected'!F10+Summary!AH10</f>
        <v>550058.69138919935</v>
      </c>
      <c r="G10" s="36">
        <f>'Total Property Damage Expected'!G10+Summary!AI10</f>
        <v>329747.22598986031</v>
      </c>
      <c r="H10" s="37">
        <f>'Total Property Damage Expected'!H10+Summary!AJ10</f>
        <v>2917532.0526081822</v>
      </c>
      <c r="I10" s="37">
        <f>'Total Property Damage Expected'!I10+Summary!AK10</f>
        <v>3107793.9203525791</v>
      </c>
      <c r="J10" s="37">
        <f>'Total Property Damage Expected'!J10+Summary!AL10</f>
        <v>1965971.535707349</v>
      </c>
      <c r="K10" s="37">
        <f>'Total Property Damage Expected'!K10+Summary!AM10</f>
        <v>1464507.9316892375</v>
      </c>
      <c r="L10" s="37">
        <f>'Total Property Damage Expected'!L10+Summary!AN10</f>
        <v>1308251.412555628</v>
      </c>
      <c r="M10" s="37">
        <f>'Total Property Damage Expected'!M10+Summary!AO10</f>
        <v>558908.75469378592</v>
      </c>
      <c r="N10" s="38">
        <f>'Total Property Damage Expected'!N10+Summary!AP10</f>
        <v>65132627.707184091</v>
      </c>
      <c r="O10" s="38">
        <f>'Total Property Damage Expected'!O10+Summary!AQ10</f>
        <v>117040797.07561348</v>
      </c>
      <c r="P10" s="38">
        <f>'Total Property Damage Expected'!P10+Summary!AR10</f>
        <v>86625803.731936157</v>
      </c>
      <c r="Q10" s="38">
        <f>'Total Property Damage Expected'!Q10+Summary!AS10</f>
        <v>30438341.324185148</v>
      </c>
      <c r="R10" s="38">
        <f>'Total Property Damage Expected'!R10+Summary!AT10</f>
        <v>20893561.639178831</v>
      </c>
      <c r="S10" s="38">
        <f>'Total Property Damage Expected'!S10+Summary!AU10</f>
        <v>11777942.724255636</v>
      </c>
    </row>
    <row r="11" spans="1:19" x14ac:dyDescent="0.35">
      <c r="A11">
        <v>2030</v>
      </c>
      <c r="B11" s="36">
        <f>'Total Property Damage Expected'!B11+Summary!AD11</f>
        <v>848062.01515679562</v>
      </c>
      <c r="C11" s="36">
        <f>'Total Property Damage Expected'!C11+Summary!AE11</f>
        <v>1088017.5465771293</v>
      </c>
      <c r="D11" s="36">
        <f>'Total Property Damage Expected'!D11+Summary!AF11</f>
        <v>1147184.6639136497</v>
      </c>
      <c r="E11" s="36">
        <f>'Total Property Damage Expected'!E11+Summary!AG11</f>
        <v>754380.74604063795</v>
      </c>
      <c r="F11" s="36">
        <f>'Total Property Damage Expected'!F11+Summary!AH11</f>
        <v>627828.85618196882</v>
      </c>
      <c r="G11" s="36">
        <f>'Total Property Damage Expected'!G11+Summary!AI11</f>
        <v>376368.60750175617</v>
      </c>
      <c r="H11" s="37">
        <f>'Total Property Damage Expected'!H11+Summary!AJ11</f>
        <v>3305791.0862371954</v>
      </c>
      <c r="I11" s="37">
        <f>'Total Property Damage Expected'!I11+Summary!AK11</f>
        <v>3521409.1874372652</v>
      </c>
      <c r="J11" s="37">
        <f>'Total Property Damage Expected'!J11+Summary!AL11</f>
        <v>2227655.2590106023</v>
      </c>
      <c r="K11" s="37">
        <f>'Total Property Damage Expected'!K11+Summary!AM11</f>
        <v>1659559.488020537</v>
      </c>
      <c r="L11" s="37">
        <f>'Total Property Damage Expected'!L11+Summary!AN11</f>
        <v>1482453.0113631834</v>
      </c>
      <c r="M11" s="37">
        <f>'Total Property Damage Expected'!M11+Summary!AO11</f>
        <v>633319.42916797393</v>
      </c>
      <c r="N11" s="38">
        <f>'Total Property Damage Expected'!N11+Summary!AP11</f>
        <v>73812441.32352832</v>
      </c>
      <c r="O11" s="38">
        <f>'Total Property Damage Expected'!O11+Summary!AQ11</f>
        <v>132643513.97033961</v>
      </c>
      <c r="P11" s="38">
        <f>'Total Property Damage Expected'!P11+Summary!AR11</f>
        <v>98179578.084945589</v>
      </c>
      <c r="Q11" s="38">
        <f>'Total Property Damage Expected'!Q11+Summary!AS11</f>
        <v>34506979.138051353</v>
      </c>
      <c r="R11" s="38">
        <f>'Total Property Damage Expected'!R11+Summary!AT11</f>
        <v>23684132.823029805</v>
      </c>
      <c r="S11" s="38">
        <f>'Total Property Damage Expected'!S11+Summary!AU11</f>
        <v>13350131.511097938</v>
      </c>
    </row>
    <row r="12" spans="1:19" x14ac:dyDescent="0.35">
      <c r="A12">
        <v>2031</v>
      </c>
      <c r="B12" s="36">
        <f>'Total Property Damage Expected'!B12+Summary!AD12</f>
        <v>861589.34927413857</v>
      </c>
      <c r="C12" s="36">
        <f>'Total Property Damage Expected'!C12+Summary!AE12</f>
        <v>1105372.3822082942</v>
      </c>
      <c r="D12" s="36">
        <f>'Total Property Damage Expected'!D12+Summary!AF12</f>
        <v>1165483.2670413733</v>
      </c>
      <c r="E12" s="36">
        <f>'Total Property Damage Expected'!E12+Summary!AG12</f>
        <v>766413.78162176278</v>
      </c>
      <c r="F12" s="36">
        <f>'Total Property Damage Expected'!F12+Summary!AH12</f>
        <v>637843.27795100946</v>
      </c>
      <c r="G12" s="36">
        <f>'Total Property Damage Expected'!G12+Summary!AI12</f>
        <v>382372.01741042192</v>
      </c>
      <c r="H12" s="37">
        <f>'Total Property Damage Expected'!H12+Summary!AJ12</f>
        <v>3334080.6158785936</v>
      </c>
      <c r="I12" s="37">
        <f>'Total Property Damage Expected'!I12+Summary!AK12</f>
        <v>3551580.9861719785</v>
      </c>
      <c r="J12" s="37">
        <f>'Total Property Damage Expected'!J12+Summary!AL12</f>
        <v>2246775.7312355856</v>
      </c>
      <c r="K12" s="37">
        <f>'Total Property Damage Expected'!K12+Summary!AM12</f>
        <v>1673921.43786346</v>
      </c>
      <c r="L12" s="37">
        <f>'Total Property Damage Expected'!L12+Summary!AN12</f>
        <v>1495242.902952922</v>
      </c>
      <c r="M12" s="37">
        <f>'Total Property Damage Expected'!M12+Summary!AO12</f>
        <v>638771.83245119266</v>
      </c>
      <c r="N12" s="38">
        <f>'Total Property Damage Expected'!N12+Summary!AP12</f>
        <v>74456533.457196355</v>
      </c>
      <c r="O12" s="38">
        <f>'Total Property Damage Expected'!O12+Summary!AQ12</f>
        <v>133806470.45032424</v>
      </c>
      <c r="P12" s="38">
        <f>'Total Property Damage Expected'!P12+Summary!AR12</f>
        <v>99046127.239986196</v>
      </c>
      <c r="Q12" s="38">
        <f>'Total Property Damage Expected'!Q12+Summary!AS12</f>
        <v>34820562.647757798</v>
      </c>
      <c r="R12" s="38">
        <f>'Total Property Damage Expected'!R12+Summary!AT12</f>
        <v>23897101.654672787</v>
      </c>
      <c r="S12" s="38">
        <f>'Total Property Damage Expected'!S12+Summary!AU12</f>
        <v>13469276.627184391</v>
      </c>
    </row>
    <row r="13" spans="1:19" x14ac:dyDescent="0.35">
      <c r="A13">
        <v>2032</v>
      </c>
      <c r="B13" s="36">
        <f>'Total Property Damage Expected'!B13+Summary!AD13</f>
        <v>875332.45625366829</v>
      </c>
      <c r="C13" s="36">
        <f>'Total Property Damage Expected'!C13+Summary!AE13</f>
        <v>1123004.0427130396</v>
      </c>
      <c r="D13" s="36">
        <f>'Total Property Damage Expected'!D13+Summary!AF13</f>
        <v>1184073.7489632952</v>
      </c>
      <c r="E13" s="36">
        <f>'Total Property Damage Expected'!E13+Summary!AG13</f>
        <v>778638.75469076307</v>
      </c>
      <c r="F13" s="36">
        <f>'Total Property Damage Expected'!F13+Summary!AH13</f>
        <v>648017.43854438222</v>
      </c>
      <c r="G13" s="36">
        <f>'Total Property Damage Expected'!G13+Summary!AI13</f>
        <v>388471.18698079465</v>
      </c>
      <c r="H13" s="37">
        <f>'Total Property Damage Expected'!H13+Summary!AJ13</f>
        <v>3362615.7800485874</v>
      </c>
      <c r="I13" s="37">
        <f>'Total Property Damage Expected'!I13+Summary!AK13</f>
        <v>3582015.284358202</v>
      </c>
      <c r="J13" s="37">
        <f>'Total Property Damage Expected'!J13+Summary!AL13</f>
        <v>2266063.0274981121</v>
      </c>
      <c r="K13" s="37">
        <f>'Total Property Damage Expected'!K13+Summary!AM13</f>
        <v>1688410.3414876987</v>
      </c>
      <c r="L13" s="37">
        <f>'Total Property Damage Expected'!L13+Summary!AN13</f>
        <v>1508145.304925042</v>
      </c>
      <c r="M13" s="37">
        <f>'Total Property Damage Expected'!M13+Summary!AO13</f>
        <v>644272.03824127361</v>
      </c>
      <c r="N13" s="38">
        <f>'Total Property Damage Expected'!N13+Summary!AP13</f>
        <v>75106559.318101287</v>
      </c>
      <c r="O13" s="38">
        <f>'Total Property Damage Expected'!O13+Summary!AQ13</f>
        <v>134980209.93571371</v>
      </c>
      <c r="P13" s="38">
        <f>'Total Property Damage Expected'!P13+Summary!AR13</f>
        <v>99920783.186741084</v>
      </c>
      <c r="Q13" s="38">
        <f>'Total Property Damage Expected'!Q13+Summary!AS13</f>
        <v>35137192.019541658</v>
      </c>
      <c r="R13" s="38">
        <f>'Total Property Damage Expected'!R13+Summary!AT13</f>
        <v>24112111.742264234</v>
      </c>
      <c r="S13" s="38">
        <f>'Total Property Damage Expected'!S13+Summary!AU13</f>
        <v>13589552.732137477</v>
      </c>
    </row>
    <row r="14" spans="1:19" x14ac:dyDescent="0.35">
      <c r="A14">
        <v>2033</v>
      </c>
      <c r="B14" s="36">
        <f>'Total Property Damage Expected'!B14+Summary!AD14</f>
        <v>889294.77786208107</v>
      </c>
      <c r="C14" s="36">
        <f>'Total Property Damage Expected'!C14+Summary!AE14</f>
        <v>1140916.9436912746</v>
      </c>
      <c r="D14" s="36">
        <f>'Total Property Damage Expected'!D14+Summary!AF14</f>
        <v>1202960.7654025825</v>
      </c>
      <c r="E14" s="36">
        <f>'Total Property Damage Expected'!E14+Summary!AG14</f>
        <v>791058.72681917681</v>
      </c>
      <c r="F14" s="36">
        <f>'Total Property Damage Expected'!F14+Summary!AH14</f>
        <v>658353.88593665685</v>
      </c>
      <c r="G14" s="36">
        <f>'Total Property Damage Expected'!G14+Summary!AI14</f>
        <v>394667.64366359799</v>
      </c>
      <c r="H14" s="37">
        <f>'Total Property Damage Expected'!H14+Summary!AJ14</f>
        <v>3391398.7613799162</v>
      </c>
      <c r="I14" s="37">
        <f>'Total Property Damage Expected'!I14+Summary!AK14</f>
        <v>3612714.4217069056</v>
      </c>
      <c r="J14" s="37">
        <f>'Total Property Damage Expected'!J14+Summary!AL14</f>
        <v>2285518.6412713658</v>
      </c>
      <c r="K14" s="37">
        <f>'Total Property Damage Expected'!K14+Summary!AM14</f>
        <v>1703027.358138799</v>
      </c>
      <c r="L14" s="37">
        <f>'Total Property Damage Expected'!L14+Summary!AN14</f>
        <v>1521161.2371964948</v>
      </c>
      <c r="M14" s="37">
        <f>'Total Property Damage Expected'!M14+Summary!AO14</f>
        <v>649820.47766711272</v>
      </c>
      <c r="N14" s="38">
        <f>'Total Property Damage Expected'!N14+Summary!AP14</f>
        <v>75762577.513886154</v>
      </c>
      <c r="O14" s="38">
        <f>'Total Property Damage Expected'!O14+Summary!AQ14</f>
        <v>136164839.75566152</v>
      </c>
      <c r="P14" s="38">
        <f>'Total Property Damage Expected'!P14+Summary!AR14</f>
        <v>100803627.47032067</v>
      </c>
      <c r="Q14" s="38">
        <f>'Total Property Damage Expected'!Q14+Summary!AS14</f>
        <v>35456899.20832143</v>
      </c>
      <c r="R14" s="38">
        <f>'Total Property Damage Expected'!R14+Summary!AT14</f>
        <v>24329184.19220699</v>
      </c>
      <c r="S14" s="38">
        <f>'Total Property Damage Expected'!S14+Summary!AU14</f>
        <v>13710971.394388448</v>
      </c>
    </row>
    <row r="15" spans="1:19" x14ac:dyDescent="0.35">
      <c r="A15">
        <v>2034</v>
      </c>
      <c r="B15" s="36">
        <f>'Total Property Damage Expected'!B15+Summary!AD15</f>
        <v>903479.81076527562</v>
      </c>
      <c r="C15" s="36">
        <f>'Total Property Damage Expected'!C15+Summary!AE15</f>
        <v>1159115.5711756058</v>
      </c>
      <c r="D15" s="36">
        <f>'Total Property Damage Expected'!D15+Summary!AF15</f>
        <v>1222149.0463452758</v>
      </c>
      <c r="E15" s="36">
        <f>'Total Property Damage Expected'!E15+Summary!AG15</f>
        <v>803676.80841329752</v>
      </c>
      <c r="F15" s="36">
        <f>'Total Property Damage Expected'!F15+Summary!AH15</f>
        <v>668855.20874483581</v>
      </c>
      <c r="G15" s="36">
        <f>'Total Property Damage Expected'!G15+Summary!AI15</f>
        <v>400962.93927373667</v>
      </c>
      <c r="H15" s="37">
        <f>'Total Property Damage Expected'!H15+Summary!AJ15</f>
        <v>3420431.7625895217</v>
      </c>
      <c r="I15" s="37">
        <f>'Total Property Damage Expected'!I15+Summary!AK15</f>
        <v>3643680.7595564052</v>
      </c>
      <c r="J15" s="37">
        <f>'Total Property Damage Expected'!J15+Summary!AL15</f>
        <v>2305144.0799217913</v>
      </c>
      <c r="K15" s="37">
        <f>'Total Property Damage Expected'!K15+Summary!AM15</f>
        <v>1717773.658151387</v>
      </c>
      <c r="L15" s="37">
        <f>'Total Property Damage Expected'!L15+Summary!AN15</f>
        <v>1534291.7293425072</v>
      </c>
      <c r="M15" s="37">
        <f>'Total Property Damage Expected'!M15+Summary!AO15</f>
        <v>655417.58591099852</v>
      </c>
      <c r="N15" s="38">
        <f>'Total Property Damage Expected'!N15+Summary!AP15</f>
        <v>76424647.278059945</v>
      </c>
      <c r="O15" s="38">
        <f>'Total Property Damage Expected'!O15+Summary!AQ15</f>
        <v>137360468.39465186</v>
      </c>
      <c r="P15" s="38">
        <f>'Total Property Damage Expected'!P15+Summary!AR15</f>
        <v>101694742.52303579</v>
      </c>
      <c r="Q15" s="38">
        <f>'Total Property Damage Expected'!Q15+Summary!AS15</f>
        <v>35779716.531057857</v>
      </c>
      <c r="R15" s="38">
        <f>'Total Property Damage Expected'!R15+Summary!AT15</f>
        <v>24548340.346801378</v>
      </c>
      <c r="S15" s="38">
        <f>'Total Property Damage Expected'!S15+Summary!AU15</f>
        <v>13833544.310327202</v>
      </c>
    </row>
    <row r="16" spans="1:19" x14ac:dyDescent="0.35">
      <c r="A16">
        <v>2035</v>
      </c>
      <c r="B16" s="36">
        <f>'Total Property Damage Expected'!B16+Summary!AD16</f>
        <v>917891.10740404332</v>
      </c>
      <c r="C16" s="36">
        <f>'Total Property Damage Expected'!C16+Summary!AE16</f>
        <v>1177604.4827547998</v>
      </c>
      <c r="D16" s="36">
        <f>'Total Property Damage Expected'!D16+Summary!AF16</f>
        <v>1241643.3972248491</v>
      </c>
      <c r="E16" s="36">
        <f>'Total Property Damage Expected'!E16+Summary!AG16</f>
        <v>816496.15949313156</v>
      </c>
      <c r="F16" s="36">
        <f>'Total Property Damage Expected'!F16+Summary!AH16</f>
        <v>679524.03687663667</v>
      </c>
      <c r="G16" s="36">
        <f>'Total Property Damage Expected'!G16+Summary!AI16</f>
        <v>407358.65037892619</v>
      </c>
      <c r="H16" s="37">
        <f>'Total Property Damage Expected'!H16+Summary!AJ16</f>
        <v>3449717.0066726962</v>
      </c>
      <c r="I16" s="37">
        <f>'Total Property Damage Expected'!I16+Summary!AK16</f>
        <v>3674916.6810827116</v>
      </c>
      <c r="J16" s="37">
        <f>'Total Property Damage Expected'!J16+Summary!AL16</f>
        <v>2324940.8648453658</v>
      </c>
      <c r="K16" s="37">
        <f>'Total Property Damage Expected'!K16+Summary!AM16</f>
        <v>1732650.4230618796</v>
      </c>
      <c r="L16" s="37">
        <f>'Total Property Damage Expected'!L16+Summary!AN16</f>
        <v>1547537.8206935166</v>
      </c>
      <c r="M16" s="37">
        <f>'Total Property Damage Expected'!M16+Summary!AO16</f>
        <v>661063.80224892183</v>
      </c>
      <c r="N16" s="38">
        <f>'Total Property Damage Expected'!N16+Summary!AP16</f>
        <v>77092828.477203652</v>
      </c>
      <c r="O16" s="38">
        <f>'Total Property Damage Expected'!O16+Summary!AQ16</f>
        <v>138567205.50589591</v>
      </c>
      <c r="P16" s="38">
        <f>'Total Property Damage Expected'!P16+Summary!AR16</f>
        <v>102594211.67478104</v>
      </c>
      <c r="Q16" s="38">
        <f>'Total Property Damage Expected'!Q16+Summary!AS16</f>
        <v>36105676.671136253</v>
      </c>
      <c r="R16" s="38">
        <f>'Total Property Damage Expected'!R16+Summary!AT16</f>
        <v>24769601.787069291</v>
      </c>
      <c r="S16" s="38">
        <f>'Total Property Damage Expected'!S16+Summary!AU16</f>
        <v>13957283.30582099</v>
      </c>
    </row>
    <row r="17" spans="1:19" x14ac:dyDescent="0.35">
      <c r="A17">
        <v>2036</v>
      </c>
      <c r="B17" s="36">
        <f>'Total Property Damage Expected'!B17+Summary!AD17</f>
        <v>932532.27688372671</v>
      </c>
      <c r="C17" s="36">
        <f>'Total Property Damage Expected'!C17+Summary!AE17</f>
        <v>1196388.3087151689</v>
      </c>
      <c r="D17" s="36">
        <f>'Total Property Damage Expected'!D17+Summary!AF17</f>
        <v>1261448.7001256612</v>
      </c>
      <c r="E17" s="36">
        <f>'Total Property Damage Expected'!E17+Summary!AG17</f>
        <v>829519.99048378016</v>
      </c>
      <c r="F17" s="36">
        <f>'Total Property Damage Expected'!F17+Summary!AH17</f>
        <v>690363.04218911543</v>
      </c>
      <c r="G17" s="36">
        <f>'Total Property Damage Expected'!G17+Summary!AI17</f>
        <v>413856.37869452214</v>
      </c>
      <c r="H17" s="37">
        <f>'Total Property Damage Expected'!H17+Summary!AJ17</f>
        <v>3479256.7370992308</v>
      </c>
      <c r="I17" s="37">
        <f>'Total Property Damage Expected'!I17+Summary!AK17</f>
        <v>3706424.5915120519</v>
      </c>
      <c r="J17" s="37">
        <f>'Total Property Damage Expected'!J17+Summary!AL17</f>
        <v>2344910.5316052972</v>
      </c>
      <c r="K17" s="37">
        <f>'Total Property Damage Expected'!K17+Summary!AM17</f>
        <v>1747658.8457224225</v>
      </c>
      <c r="L17" s="37">
        <f>'Total Property Damage Expected'!L17+Summary!AN17</f>
        <v>1560900.5604331477</v>
      </c>
      <c r="M17" s="37">
        <f>'Total Property Damage Expected'!M17+Summary!AO17</f>
        <v>666759.57009131578</v>
      </c>
      <c r="N17" s="38">
        <f>'Total Property Damage Expected'!N17+Summary!AP17</f>
        <v>77767181.61826466</v>
      </c>
      <c r="O17" s="38">
        <f>'Total Property Damage Expected'!O17+Summary!AQ17</f>
        <v>139785161.92489347</v>
      </c>
      <c r="P17" s="38">
        <f>'Total Property Damage Expected'!P17+Summary!AR17</f>
        <v>103502119.16354714</v>
      </c>
      <c r="Q17" s="38">
        <f>'Total Property Damage Expected'!Q17+Summary!AS17</f>
        <v>36434812.68280451</v>
      </c>
      <c r="R17" s="38">
        <f>'Total Property Damage Expected'!R17+Summary!AT17</f>
        <v>24992990.335613877</v>
      </c>
      <c r="S17" s="38">
        <f>'Total Property Damage Expected'!S17+Summary!AU17</f>
        <v>14082200.337752216</v>
      </c>
    </row>
    <row r="18" spans="1:19" x14ac:dyDescent="0.35">
      <c r="A18">
        <v>2037</v>
      </c>
      <c r="B18" s="36">
        <f>'Total Property Damage Expected'!B18+Summary!AD18</f>
        <v>947406.98587806895</v>
      </c>
      <c r="C18" s="36">
        <f>'Total Property Damage Expected'!C18+Summary!AE18</f>
        <v>1215471.7532001585</v>
      </c>
      <c r="D18" s="36">
        <f>'Total Property Damage Expected'!D18+Summary!AF18</f>
        <v>1281569.915005605</v>
      </c>
      <c r="E18" s="36">
        <f>'Total Property Damage Expected'!E18+Summary!AG18</f>
        <v>842751.56301944517</v>
      </c>
      <c r="F18" s="36">
        <f>'Total Property Damage Expected'!F18+Summary!AH18</f>
        <v>701374.93915779516</v>
      </c>
      <c r="G18" s="36">
        <f>'Total Property Damage Expected'!G18+Summary!AI18</f>
        <v>420457.75148464687</v>
      </c>
      <c r="H18" s="37">
        <f>'Total Property Damage Expected'!H18+Summary!AJ18</f>
        <v>3509053.2180115888</v>
      </c>
      <c r="I18" s="37">
        <f>'Total Property Damage Expected'!I18+Summary!AK18</f>
        <v>3738206.9183356049</v>
      </c>
      <c r="J18" s="37">
        <f>'Total Property Damage Expected'!J18+Summary!AL18</f>
        <v>2365054.6300711674</v>
      </c>
      <c r="K18" s="37">
        <f>'Total Property Damage Expected'!K18+Summary!AM18</f>
        <v>1762800.1304160724</v>
      </c>
      <c r="L18" s="37">
        <f>'Total Property Damage Expected'!L18+Summary!AN18</f>
        <v>1574381.0076972442</v>
      </c>
      <c r="M18" s="37">
        <f>'Total Property Damage Expected'!M18+Summary!AO18</f>
        <v>672505.33702422772</v>
      </c>
      <c r="N18" s="38">
        <f>'Total Property Damage Expected'!N18+Summary!AP18</f>
        <v>78447767.855940565</v>
      </c>
      <c r="O18" s="38">
        <f>'Total Property Damage Expected'!O18+Summary!AQ18</f>
        <v>141014449.68316185</v>
      </c>
      <c r="P18" s="38">
        <f>'Total Property Damage Expected'!P18+Summary!AR18</f>
        <v>104418550.14606403</v>
      </c>
      <c r="Q18" s="38">
        <f>'Total Property Damage Expected'!Q18+Summary!AS18</f>
        <v>36767157.995667733</v>
      </c>
      <c r="R18" s="38">
        <f>'Total Property Damage Expected'!R18+Summary!AT18</f>
        <v>25218528.059515394</v>
      </c>
      <c r="S18" s="38">
        <f>'Total Property Damage Expected'!S18+Summary!AU18</f>
        <v>14208307.495575499</v>
      </c>
    </row>
    <row r="19" spans="1:19" x14ac:dyDescent="0.35">
      <c r="A19">
        <v>2038</v>
      </c>
      <c r="B19" s="36">
        <f>'Total Property Damage Expected'!B19+Summary!AD19</f>
        <v>962518.95954748045</v>
      </c>
      <c r="C19" s="36">
        <f>'Total Property Damage Expected'!C19+Summary!AE19</f>
        <v>1234859.5953884344</v>
      </c>
      <c r="D19" s="36">
        <f>'Total Property Damage Expected'!D19+Summary!AF19</f>
        <v>1302012.0809382582</v>
      </c>
      <c r="E19" s="36">
        <f>'Total Property Damage Expected'!E19+Summary!AG19</f>
        <v>856194.19076025882</v>
      </c>
      <c r="F19" s="36">
        <f>'Total Property Damage Expected'!F19+Summary!AH19</f>
        <v>712562.48555646802</v>
      </c>
      <c r="G19" s="36">
        <f>'Total Property Damage Expected'!G19+Summary!AI19</f>
        <v>427164.42196971516</v>
      </c>
      <c r="H19" s="37">
        <f>'Total Property Damage Expected'!H19+Summary!AJ19</f>
        <v>3539108.7344251131</v>
      </c>
      <c r="I19" s="37">
        <f>'Total Property Damage Expected'!I19+Summary!AK19</f>
        <v>3770266.1115264613</v>
      </c>
      <c r="J19" s="37">
        <f>'Total Property Damage Expected'!J19+Summary!AL19</f>
        <v>2385374.7245595329</v>
      </c>
      <c r="K19" s="37">
        <f>'Total Property Damage Expected'!K19+Summary!AM19</f>
        <v>1778075.492973238</v>
      </c>
      <c r="L19" s="37">
        <f>'Total Property Damage Expected'!L19+Summary!AN19</f>
        <v>1587980.231673968</v>
      </c>
      <c r="M19" s="37">
        <f>'Total Property Damage Expected'!M19+Summary!AO19</f>
        <v>678301.55485093268</v>
      </c>
      <c r="N19" s="38">
        <f>'Total Property Damage Expected'!N19+Summary!AP19</f>
        <v>79134649.000153705</v>
      </c>
      <c r="O19" s="38">
        <f>'Total Property Damage Expected'!O19+Summary!AQ19</f>
        <v>142255182.02213404</v>
      </c>
      <c r="P19" s="38">
        <f>'Total Property Damage Expected'!P19+Summary!AR19</f>
        <v>105343590.70857581</v>
      </c>
      <c r="Q19" s="38">
        <f>'Total Property Damage Expected'!Q19+Summary!AS19</f>
        <v>37102746.419240028</v>
      </c>
      <c r="R19" s="38">
        <f>'Total Property Damage Expected'!R19+Summary!AT19</f>
        <v>25446237.273263618</v>
      </c>
      <c r="S19" s="38">
        <f>'Total Property Damage Expected'!S19+Summary!AU19</f>
        <v>14335617.002894334</v>
      </c>
    </row>
    <row r="20" spans="1:19" x14ac:dyDescent="0.35">
      <c r="A20">
        <v>2039</v>
      </c>
      <c r="B20" s="36">
        <f>'Total Property Damage Expected'!B20+Summary!AD20</f>
        <v>977871.98247195233</v>
      </c>
      <c r="C20" s="36">
        <f>'Total Property Damage Expected'!C20+Summary!AE20</f>
        <v>1254556.6906907607</v>
      </c>
      <c r="D20" s="36">
        <f>'Total Property Damage Expected'!D20+Summary!AF20</f>
        <v>1322780.3173748502</v>
      </c>
      <c r="E20" s="36">
        <f>'Total Property Damage Expected'!E20+Summary!AG20</f>
        <v>869851.24022214371</v>
      </c>
      <c r="F20" s="36">
        <f>'Total Property Damage Expected'!F20+Summary!AH20</f>
        <v>723928.4831478406</v>
      </c>
      <c r="G20" s="36">
        <f>'Total Property Damage Expected'!G20+Summary!AI20</f>
        <v>433978.06974045944</v>
      </c>
      <c r="H20" s="37">
        <f>'Total Property Damage Expected'!H20+Summary!AJ20</f>
        <v>3569425.5924303099</v>
      </c>
      <c r="I20" s="37">
        <f>'Total Property Damage Expected'!I20+Summary!AK20</f>
        <v>3802604.6437588409</v>
      </c>
      <c r="J20" s="37">
        <f>'Total Property Damage Expected'!J20+Summary!AL20</f>
        <v>2405872.3939760057</v>
      </c>
      <c r="K20" s="37">
        <f>'Total Property Damage Expected'!K20+Summary!AM20</f>
        <v>1793486.1608893913</v>
      </c>
      <c r="L20" s="37">
        <f>'Total Property Damage Expected'!L20+Summary!AN20</f>
        <v>1601699.3117049751</v>
      </c>
      <c r="M20" s="37">
        <f>'Total Property Damage Expected'!M20+Summary!AO20</f>
        <v>684148.67963398783</v>
      </c>
      <c r="N20" s="38">
        <f>'Total Property Damage Expected'!N20+Summary!AP20</f>
        <v>79827887.523617312</v>
      </c>
      <c r="O20" s="38">
        <f>'Total Property Damage Expected'!O20+Summary!AQ20</f>
        <v>143507473.40722862</v>
      </c>
      <c r="P20" s="38">
        <f>'Total Property Damage Expected'!P20+Summary!AR20</f>
        <v>106277327.87775013</v>
      </c>
      <c r="Q20" s="38">
        <f>'Total Property Damage Expected'!Q20+Summary!AS20</f>
        <v>37441612.147554263</v>
      </c>
      <c r="R20" s="38">
        <f>'Total Property Damage Expected'!R20+Summary!AT20</f>
        <v>25676140.541727331</v>
      </c>
      <c r="S20" s="38">
        <f>'Total Property Damage Expected'!S20+Summary!AU20</f>
        <v>14464141.219057512</v>
      </c>
    </row>
    <row r="21" spans="1:19" x14ac:dyDescent="0.35">
      <c r="A21">
        <v>2040</v>
      </c>
      <c r="B21" s="36">
        <f>'Total Property Damage Expected'!B21+Summary!AD21</f>
        <v>1103894.6510280815</v>
      </c>
      <c r="C21" s="36">
        <f>'Total Property Damage Expected'!C21+Summary!AE21</f>
        <v>1416236.9360088953</v>
      </c>
      <c r="D21" s="36">
        <f>'Total Property Damage Expected'!D21+Summary!AF21</f>
        <v>1493252.8418945754</v>
      </c>
      <c r="E21" s="36">
        <f>'Total Property Damage Expected'!E21+Summary!AG21</f>
        <v>981952.80004242132</v>
      </c>
      <c r="F21" s="36">
        <f>'Total Property Damage Expected'!F21+Summary!AH21</f>
        <v>817224.33467582776</v>
      </c>
      <c r="G21" s="36">
        <f>'Total Property Damage Expected'!G21+Summary!AI21</f>
        <v>489906.73466168734</v>
      </c>
      <c r="H21" s="37">
        <f>'Total Property Damage Expected'!H21+Summary!AJ21</f>
        <v>4000148.8726287531</v>
      </c>
      <c r="I21" s="37">
        <f>'Total Property Damage Expected'!I21+Summary!AK21</f>
        <v>4261512.4790722141</v>
      </c>
      <c r="J21" s="37">
        <f>'Total Property Damage Expected'!J21+Summary!AL21</f>
        <v>2696261.576417407</v>
      </c>
      <c r="K21" s="37">
        <f>'Total Property Damage Expected'!K21+Summary!AM21</f>
        <v>2010108.4746327468</v>
      </c>
      <c r="L21" s="37">
        <f>'Total Property Damage Expected'!L21+Summary!AN21</f>
        <v>1795107.4650453143</v>
      </c>
      <c r="M21" s="37">
        <f>'Total Property Damage Expected'!M21+Summary!AO21</f>
        <v>766746.31223947997</v>
      </c>
      <c r="N21" s="38">
        <f>'Total Property Damage Expected'!N21+Summary!AP21</f>
        <v>89478229.7424151</v>
      </c>
      <c r="O21" s="38">
        <f>'Total Property Damage Expected'!O21+Summary!AQ21</f>
        <v>160862868.41371047</v>
      </c>
      <c r="P21" s="38">
        <f>'Total Property Damage Expected'!P21+Summary!AR21</f>
        <v>119137397.66075037</v>
      </c>
      <c r="Q21" s="38">
        <f>'Total Property Damage Expected'!Q21+Summary!AS21</f>
        <v>41983479.753844507</v>
      </c>
      <c r="R21" s="38">
        <f>'Total Property Damage Expected'!R21+Summary!AT21</f>
        <v>28787978.777345203</v>
      </c>
      <c r="S21" s="38">
        <f>'Total Property Damage Expected'!S21+Summary!AU21</f>
        <v>16216012.211678818</v>
      </c>
    </row>
    <row r="22" spans="1:19" x14ac:dyDescent="0.35">
      <c r="A22">
        <v>2041</v>
      </c>
      <c r="B22" s="36">
        <f>'Total Property Damage Expected'!B22+Summary!AD22</f>
        <v>1121502.7404223976</v>
      </c>
      <c r="C22" s="36">
        <f>'Total Property Damage Expected'!C22+Summary!AE22</f>
        <v>1438827.1592240836</v>
      </c>
      <c r="D22" s="36">
        <f>'Total Property Damage Expected'!D22+Summary!AF22</f>
        <v>1517071.5364628555</v>
      </c>
      <c r="E22" s="36">
        <f>'Total Property Damage Expected'!E22+Summary!AG22</f>
        <v>997615.80979434203</v>
      </c>
      <c r="F22" s="36">
        <f>'Total Property Damage Expected'!F22+Summary!AH22</f>
        <v>830259.78070030198</v>
      </c>
      <c r="G22" s="36">
        <f>'Total Property Damage Expected'!G22+Summary!AI22</f>
        <v>497721.17743552139</v>
      </c>
      <c r="H22" s="37">
        <f>'Total Property Damage Expected'!H22+Summary!AJ22</f>
        <v>4034424.0286291791</v>
      </c>
      <c r="I22" s="37">
        <f>'Total Property Damage Expected'!I22+Summary!AK22</f>
        <v>4298074.5779288262</v>
      </c>
      <c r="J22" s="37">
        <f>'Total Property Damage Expected'!J22+Summary!AL22</f>
        <v>2719437.527407832</v>
      </c>
      <c r="K22" s="37">
        <f>'Total Property Damage Expected'!K22+Summary!AM22</f>
        <v>2027536.8807231721</v>
      </c>
      <c r="L22" s="37">
        <f>'Total Property Damage Expected'!L22+Summary!AN22</f>
        <v>1810621.428600322</v>
      </c>
      <c r="M22" s="37">
        <f>'Total Property Damage Expected'!M22+Summary!AO22</f>
        <v>773358.01832695084</v>
      </c>
      <c r="N22" s="38">
        <f>'Total Property Damage Expected'!N22+Summary!AP22</f>
        <v>90262861.376466259</v>
      </c>
      <c r="O22" s="38">
        <f>'Total Property Damage Expected'!O22+Summary!AQ22</f>
        <v>162280427.47330564</v>
      </c>
      <c r="P22" s="38">
        <f>'Total Property Damage Expected'!P22+Summary!AR22</f>
        <v>120194541.07349126</v>
      </c>
      <c r="Q22" s="38">
        <f>'Total Property Damage Expected'!Q22+Summary!AS22</f>
        <v>42367409.480293624</v>
      </c>
      <c r="R22" s="38">
        <f>'Total Property Damage Expected'!R22+Summary!AT22</f>
        <v>29048388.125294052</v>
      </c>
      <c r="S22" s="38">
        <f>'Total Property Damage Expected'!S22+Summary!AU22</f>
        <v>16361563.228972819</v>
      </c>
    </row>
    <row r="23" spans="1:19" x14ac:dyDescent="0.35">
      <c r="A23">
        <v>2042</v>
      </c>
      <c r="B23" s="36">
        <f>'Total Property Damage Expected'!B23+Summary!AD23</f>
        <v>1139391.6943102858</v>
      </c>
      <c r="C23" s="36">
        <f>'Total Property Damage Expected'!C23+Summary!AE23</f>
        <v>1461777.7163438164</v>
      </c>
      <c r="D23" s="36">
        <f>'Total Property Damage Expected'!D23+Summary!AF23</f>
        <v>1541270.1601329059</v>
      </c>
      <c r="E23" s="36">
        <f>'Total Property Damage Expected'!E23+Summary!AG23</f>
        <v>1013528.6583108938</v>
      </c>
      <c r="F23" s="36">
        <f>'Total Property Damage Expected'!F23+Summary!AH23</f>
        <v>843503.15353978518</v>
      </c>
      <c r="G23" s="36">
        <f>'Total Property Damage Expected'!G23+Summary!AI23</f>
        <v>505660.26743615401</v>
      </c>
      <c r="H23" s="37">
        <f>'Total Property Damage Expected'!H23+Summary!AJ23</f>
        <v>4068997.4045197261</v>
      </c>
      <c r="I23" s="37">
        <f>'Total Property Damage Expected'!I23+Summary!AK23</f>
        <v>4334955.4608826917</v>
      </c>
      <c r="J23" s="37">
        <f>'Total Property Damage Expected'!J23+Summary!AL23</f>
        <v>2742816.1529550292</v>
      </c>
      <c r="K23" s="37">
        <f>'Total Property Damage Expected'!K23+Summary!AM23</f>
        <v>2045119.8023374446</v>
      </c>
      <c r="L23" s="37">
        <f>'Total Property Damage Expected'!L23+Summary!AN23</f>
        <v>1826272.237047252</v>
      </c>
      <c r="M23" s="37">
        <f>'Total Property Damage Expected'!M23+Summary!AO23</f>
        <v>780027.83884185611</v>
      </c>
      <c r="N23" s="38">
        <f>'Total Property Damage Expected'!N23+Summary!AP23</f>
        <v>91054769.770299882</v>
      </c>
      <c r="O23" s="38">
        <f>'Total Property Damage Expected'!O23+Summary!AQ23</f>
        <v>163711220.25804588</v>
      </c>
      <c r="P23" s="38">
        <f>'Total Property Damage Expected'!P23+Summary!AR23</f>
        <v>121261644.218132</v>
      </c>
      <c r="Q23" s="38">
        <f>'Total Property Damage Expected'!Q23+Summary!AS23</f>
        <v>42755097.385708109</v>
      </c>
      <c r="R23" s="38">
        <f>'Total Property Damage Expected'!R23+Summary!AT23</f>
        <v>29311312.320181772</v>
      </c>
      <c r="S23" s="38">
        <f>'Total Property Damage Expected'!S23+Summary!AU23</f>
        <v>16508506.093067175</v>
      </c>
    </row>
    <row r="24" spans="1:19" x14ac:dyDescent="0.35">
      <c r="A24">
        <v>2043</v>
      </c>
      <c r="B24" s="36">
        <f>'Total Property Damage Expected'!B24+Summary!AD24</f>
        <v>1157565.992727143</v>
      </c>
      <c r="C24" s="36">
        <f>'Total Property Damage Expected'!C24+Summary!AE24</f>
        <v>1485094.3550104045</v>
      </c>
      <c r="D24" s="36">
        <f>'Total Property Damage Expected'!D24+Summary!AF24</f>
        <v>1565854.7731076467</v>
      </c>
      <c r="E24" s="36">
        <f>'Total Property Damage Expected'!E24+Summary!AG24</f>
        <v>1029695.3307398423</v>
      </c>
      <c r="F24" s="36">
        <f>'Total Property Damage Expected'!F24+Summary!AH24</f>
        <v>856957.76980962907</v>
      </c>
      <c r="G24" s="36">
        <f>'Total Property Damage Expected'!G24+Summary!AI24</f>
        <v>513725.99289634835</v>
      </c>
      <c r="H24" s="37">
        <f>'Total Property Damage Expected'!H24+Summary!AJ24</f>
        <v>4103871.6586793293</v>
      </c>
      <c r="I24" s="37">
        <f>'Total Property Damage Expected'!I24+Summary!AK24</f>
        <v>4372157.9788316283</v>
      </c>
      <c r="J24" s="37">
        <f>'Total Property Damage Expected'!J24+Summary!AL24</f>
        <v>2766399.2739155814</v>
      </c>
      <c r="K24" s="37">
        <f>'Total Property Damage Expected'!K24+Summary!AM24</f>
        <v>2062858.6565912738</v>
      </c>
      <c r="L24" s="37">
        <f>'Total Property Damage Expected'!L24+Summary!AN24</f>
        <v>1842061.1359741534</v>
      </c>
      <c r="M24" s="37">
        <f>'Total Property Damage Expected'!M24+Summary!AO24</f>
        <v>786756.29994655785</v>
      </c>
      <c r="N24" s="38">
        <f>'Total Property Damage Expected'!N24+Summary!AP24</f>
        <v>91854027.372508198</v>
      </c>
      <c r="O24" s="38">
        <f>'Total Property Damage Expected'!O24+Summary!AQ24</f>
        <v>165155379.55661333</v>
      </c>
      <c r="P24" s="38">
        <f>'Total Property Damage Expected'!P24+Summary!AR24</f>
        <v>122338808.0984754</v>
      </c>
      <c r="Q24" s="38">
        <f>'Total Property Damage Expected'!Q24+Summary!AS24</f>
        <v>43146583.226381108</v>
      </c>
      <c r="R24" s="38">
        <f>'Total Property Damage Expected'!R24+Summary!AT24</f>
        <v>29576777.581648849</v>
      </c>
      <c r="S24" s="38">
        <f>'Total Property Damage Expected'!S24+Summary!AU24</f>
        <v>16656855.158582496</v>
      </c>
    </row>
    <row r="25" spans="1:19" x14ac:dyDescent="0.35">
      <c r="A25">
        <v>2044</v>
      </c>
      <c r="B25" s="36">
        <f>'Total Property Damage Expected'!B25+Summary!AD25</f>
        <v>1176030.1871688652</v>
      </c>
      <c r="C25" s="36">
        <f>'Total Property Damage Expected'!C25+Summary!AE25</f>
        <v>1508782.9145461023</v>
      </c>
      <c r="D25" s="36">
        <f>'Total Property Damage Expected'!D25+Summary!AF25</f>
        <v>1590831.5322555578</v>
      </c>
      <c r="E25" s="36">
        <f>'Total Property Damage Expected'!E25+Summary!AG25</f>
        <v>1046119.8757955603</v>
      </c>
      <c r="F25" s="36">
        <f>'Total Property Damage Expected'!F25+Summary!AH25</f>
        <v>870626.99902811332</v>
      </c>
      <c r="G25" s="36">
        <f>'Total Property Damage Expected'!G25+Summary!AI25</f>
        <v>521920.37376292661</v>
      </c>
      <c r="H25" s="37">
        <f>'Total Property Damage Expected'!H25+Summary!AJ25</f>
        <v>4139049.474063748</v>
      </c>
      <c r="I25" s="37">
        <f>'Total Property Damage Expected'!I25+Summary!AK25</f>
        <v>4409685.0091543272</v>
      </c>
      <c r="J25" s="37">
        <f>'Total Property Damage Expected'!J25+Summary!AL25</f>
        <v>2790188.7281713211</v>
      </c>
      <c r="K25" s="37">
        <f>'Total Property Damage Expected'!K25+Summary!AM25</f>
        <v>2080754.8742377961</v>
      </c>
      <c r="L25" s="37">
        <f>'Total Property Damage Expected'!L25+Summary!AN25</f>
        <v>1857989.3828317281</v>
      </c>
      <c r="M25" s="37">
        <f>'Total Property Damage Expected'!M25+Summary!AO25</f>
        <v>793543.9327773737</v>
      </c>
      <c r="N25" s="38">
        <f>'Total Property Damage Expected'!N25+Summary!AP25</f>
        <v>92660707.411756605</v>
      </c>
      <c r="O25" s="38">
        <f>'Total Property Damage Expected'!O25+Summary!AQ25</f>
        <v>166613039.59883833</v>
      </c>
      <c r="P25" s="38">
        <f>'Total Property Damage Expected'!P25+Summary!AR25</f>
        <v>123426134.82618643</v>
      </c>
      <c r="Q25" s="38">
        <f>'Total Property Damage Expected'!Q25+Summary!AS25</f>
        <v>43541907.212471738</v>
      </c>
      <c r="R25" s="38">
        <f>'Total Property Damage Expected'!R25+Summary!AT25</f>
        <v>29844810.424679313</v>
      </c>
      <c r="S25" s="38">
        <f>'Total Property Damage Expected'!S25+Summary!AU25</f>
        <v>16806624.940182619</v>
      </c>
    </row>
    <row r="26" spans="1:19" x14ac:dyDescent="0.35">
      <c r="A26">
        <v>2045</v>
      </c>
      <c r="B26" s="36">
        <f>'Total Property Damage Expected'!B26+Summary!AD26</f>
        <v>1194788.9017317069</v>
      </c>
      <c r="C26" s="36">
        <f>'Total Property Damage Expected'!C26+Summary!AE26</f>
        <v>1532849.3274154845</v>
      </c>
      <c r="D26" s="36">
        <f>'Total Property Damage Expected'!D26+Summary!AF26</f>
        <v>1616206.6926525803</v>
      </c>
      <c r="E26" s="36">
        <f>'Total Property Damage Expected'!E26+Summary!AG26</f>
        <v>1062806.4067729719</v>
      </c>
      <c r="F26" s="36">
        <f>'Total Property Damage Expected'!F26+Summary!AH26</f>
        <v>884514.26446029462</v>
      </c>
      <c r="G26" s="36">
        <f>'Total Property Damage Expected'!G26+Summary!AI26</f>
        <v>530245.46220263734</v>
      </c>
      <c r="H26" s="37">
        <f>'Total Property Damage Expected'!H26+Summary!AJ26</f>
        <v>4174533.5584446485</v>
      </c>
      <c r="I26" s="37">
        <f>'Total Property Damage Expected'!I26+Summary!AK26</f>
        <v>4447539.4559695683</v>
      </c>
      <c r="J26" s="37">
        <f>'Total Property Damage Expected'!J26+Summary!AL26</f>
        <v>2814186.370797439</v>
      </c>
      <c r="K26" s="37">
        <f>'Total Property Damage Expected'!K26+Summary!AM26</f>
        <v>2098809.8998072133</v>
      </c>
      <c r="L26" s="37">
        <f>'Total Property Damage Expected'!L26+Summary!AN26</f>
        <v>1874058.2470532455</v>
      </c>
      <c r="M26" s="37">
        <f>'Total Property Damage Expected'!M26+Summary!AO26</f>
        <v>800391.27349438984</v>
      </c>
      <c r="N26" s="38">
        <f>'Total Property Damage Expected'!N26+Summary!AP26</f>
        <v>93474883.905831099</v>
      </c>
      <c r="O26" s="38">
        <f>'Total Property Damage Expected'!O26+Summary!AQ26</f>
        <v>168084336.07253</v>
      </c>
      <c r="P26" s="38">
        <f>'Total Property Damage Expected'!P26+Summary!AR26</f>
        <v>124523727.63384858</v>
      </c>
      <c r="Q26" s="38">
        <f>'Total Property Damage Expected'!Q26+Summary!AS26</f>
        <v>43941110.013532147</v>
      </c>
      <c r="R26" s="38">
        <f>'Total Property Damage Expected'!R26+Summary!AT26</f>
        <v>30115437.663159069</v>
      </c>
      <c r="S26" s="38">
        <f>'Total Property Damage Expected'!S26+Summary!AU26</f>
        <v>16957830.114486739</v>
      </c>
    </row>
    <row r="27" spans="1:19" x14ac:dyDescent="0.35">
      <c r="A27">
        <v>2046</v>
      </c>
      <c r="B27" s="36">
        <f>'Total Property Damage Expected'!B27+Summary!AD27</f>
        <v>1213846.8342703197</v>
      </c>
      <c r="C27" s="36">
        <f>'Total Property Damage Expected'!C27+Summary!AE27</f>
        <v>1557299.6207111464</v>
      </c>
      <c r="D27" s="36">
        <f>'Total Property Damage Expected'!D27+Summary!AF27</f>
        <v>1641986.6091486104</v>
      </c>
      <c r="E27" s="36">
        <f>'Total Property Damage Expected'!E27+Summary!AG27</f>
        <v>1079759.1025776679</v>
      </c>
      <c r="F27" s="36">
        <f>'Total Property Damage Expected'!F27+Summary!AH27</f>
        <v>898623.04397531401</v>
      </c>
      <c r="G27" s="36">
        <f>'Total Property Damage Expected'!G27+Summary!AI27</f>
        <v>538703.34311609145</v>
      </c>
      <c r="H27" s="37">
        <f>'Total Property Damage Expected'!H27+Summary!AJ27</f>
        <v>4210326.6446511606</v>
      </c>
      <c r="I27" s="37">
        <f>'Total Property Damage Expected'!I27+Summary!AK27</f>
        <v>4485724.2503981506</v>
      </c>
      <c r="J27" s="37">
        <f>'Total Property Damage Expected'!J27+Summary!AL27</f>
        <v>2838394.0742323645</v>
      </c>
      <c r="K27" s="37">
        <f>'Total Property Damage Expected'!K27+Summary!AM27</f>
        <v>2117025.1917479644</v>
      </c>
      <c r="L27" s="37">
        <f>'Total Property Damage Expected'!L27+Summary!AN27</f>
        <v>1890269.0101757564</v>
      </c>
      <c r="M27" s="37">
        <f>'Total Property Damage Expected'!M27+Summary!AO27</f>
        <v>807298.86333180615</v>
      </c>
      <c r="N27" s="38">
        <f>'Total Property Damage Expected'!N27+Summary!AP27</f>
        <v>94296631.670797095</v>
      </c>
      <c r="O27" s="38">
        <f>'Total Property Damage Expected'!O27+Summary!AQ27</f>
        <v>169569406.14051536</v>
      </c>
      <c r="P27" s="38">
        <f>'Total Property Damage Expected'!P27+Summary!AR27</f>
        <v>125631690.88818328</v>
      </c>
      <c r="Q27" s="38">
        <f>'Total Property Damage Expected'!Q27+Summary!AS27</f>
        <v>44344232.76410526</v>
      </c>
      <c r="R27" s="38">
        <f>'Total Property Damage Expected'!R27+Summary!AT27</f>
        <v>30388686.413479306</v>
      </c>
      <c r="S27" s="38">
        <f>'Total Property Damage Expected'!S27+Summary!AU27</f>
        <v>17110485.52200561</v>
      </c>
    </row>
    <row r="28" spans="1:19" x14ac:dyDescent="0.35">
      <c r="A28">
        <v>2047</v>
      </c>
      <c r="B28" s="36">
        <f>'Total Property Damage Expected'!B28+Summary!AD28</f>
        <v>1233208.7575742633</v>
      </c>
      <c r="C28" s="36">
        <f>'Total Property Damage Expected'!C28+Summary!AE28</f>
        <v>1582139.9176631051</v>
      </c>
      <c r="D28" s="36">
        <f>'Total Property Damage Expected'!D28+Summary!AF28</f>
        <v>1668177.7379589838</v>
      </c>
      <c r="E28" s="36">
        <f>'Total Property Damage Expected'!E28+Summary!AG28</f>
        <v>1096982.2087724549</v>
      </c>
      <c r="F28" s="36">
        <f>'Total Property Damage Expected'!F28+Summary!AH28</f>
        <v>912956.87091738079</v>
      </c>
      <c r="G28" s="36">
        <f>'Total Property Damage Expected'!G28+Summary!AI28</f>
        <v>547296.13465989579</v>
      </c>
      <c r="H28" s="37">
        <f>'Total Property Damage Expected'!H28+Summary!AJ28</f>
        <v>4246431.4908139501</v>
      </c>
      <c r="I28" s="37">
        <f>'Total Property Damage Expected'!I28+Summary!AK28</f>
        <v>4524242.350827557</v>
      </c>
      <c r="J28" s="37">
        <f>'Total Property Damage Expected'!J28+Summary!AL28</f>
        <v>2862813.7284494471</v>
      </c>
      <c r="K28" s="37">
        <f>'Total Property Damage Expected'!K28+Summary!AM28</f>
        <v>2135402.2225694498</v>
      </c>
      <c r="L28" s="37">
        <f>'Total Property Damage Expected'!L28+Summary!AN28</f>
        <v>1906622.9659626223</v>
      </c>
      <c r="M28" s="37">
        <f>'Total Property Damage Expected'!M28+Summary!AO28</f>
        <v>814267.24864882149</v>
      </c>
      <c r="N28" s="38">
        <f>'Total Property Damage Expected'!N28+Summary!AP28</f>
        <v>95126026.330271304</v>
      </c>
      <c r="O28" s="38">
        <f>'Total Property Damage Expected'!O28+Summary!AQ28</f>
        <v>171068388.4578898</v>
      </c>
      <c r="P28" s="38">
        <f>'Total Property Damage Expected'!P28+Summary!AR28</f>
        <v>126750130.103434</v>
      </c>
      <c r="Q28" s="38">
        <f>'Total Property Damage Expected'!Q28+Summary!AS28</f>
        <v>44751317.069394015</v>
      </c>
      <c r="R28" s="38">
        <f>'Total Property Damage Expected'!R28+Summary!AT28</f>
        <v>30664584.09818564</v>
      </c>
      <c r="S28" s="38">
        <f>'Total Property Damage Expected'!S28+Summary!AU28</f>
        <v>17264606.169102192</v>
      </c>
    </row>
    <row r="29" spans="1:19" x14ac:dyDescent="0.35">
      <c r="A29">
        <v>2048</v>
      </c>
      <c r="B29" s="36">
        <f>'Total Property Damage Expected'!B29+Summary!AD29</f>
        <v>1252879.5205632837</v>
      </c>
      <c r="C29" s="36">
        <f>'Total Property Damage Expected'!C29+Summary!AE29</f>
        <v>1607376.4391722749</v>
      </c>
      <c r="D29" s="36">
        <f>'Total Property Damage Expected'!D29+Summary!AF29</f>
        <v>1694786.6382813409</v>
      </c>
      <c r="E29" s="36">
        <f>'Total Property Damage Expected'!E29+Summary!AG29</f>
        <v>1114480.0386405953</v>
      </c>
      <c r="F29" s="36">
        <f>'Total Property Damage Expected'!F29+Summary!AH29</f>
        <v>927519.33499064785</v>
      </c>
      <c r="G29" s="36">
        <f>'Total Property Damage Expected'!G29+Summary!AI29</f>
        <v>556025.98877711617</v>
      </c>
      <c r="H29" s="37">
        <f>'Total Property Damage Expected'!H29+Summary!AJ29</f>
        <v>4282850.8806118183</v>
      </c>
      <c r="I29" s="37">
        <f>'Total Property Damage Expected'!I29+Summary!AK29</f>
        <v>4563096.743179393</v>
      </c>
      <c r="J29" s="37">
        <f>'Total Property Damage Expected'!J29+Summary!AL29</f>
        <v>2887447.2411304489</v>
      </c>
      <c r="K29" s="37">
        <f>'Total Property Damage Expected'!K29+Summary!AM29</f>
        <v>2153942.4789863294</v>
      </c>
      <c r="L29" s="37">
        <f>'Total Property Damage Expected'!L29+Summary!AN29</f>
        <v>1923121.4205273732</v>
      </c>
      <c r="M29" s="37">
        <f>'Total Property Damage Expected'!M29+Summary!AO29</f>
        <v>821296.98098106775</v>
      </c>
      <c r="N29" s="38">
        <f>'Total Property Damage Expected'!N29+Summary!AP29</f>
        <v>95963144.324808121</v>
      </c>
      <c r="O29" s="38">
        <f>'Total Property Damage Expected'!O29+Summary!AQ29</f>
        <v>172581423.18948162</v>
      </c>
      <c r="P29" s="38">
        <f>'Total Property Damage Expected'!P29+Summary!AR29</f>
        <v>127879151.95491806</v>
      </c>
      <c r="Q29" s="38">
        <f>'Total Property Damage Expected'!Q29+Summary!AS29</f>
        <v>45162405.011003181</v>
      </c>
      <c r="R29" s="38">
        <f>'Total Property Damage Expected'!R29+Summary!AT29</f>
        <v>30943158.449673571</v>
      </c>
      <c r="S29" s="38">
        <f>'Total Property Damage Expected'!S29+Summary!AU29</f>
        <v>17420207.229977008</v>
      </c>
    </row>
    <row r="30" spans="1:19" x14ac:dyDescent="0.35">
      <c r="A30">
        <v>2049</v>
      </c>
      <c r="B30" s="36">
        <f>'Total Property Damage Expected'!B30+Summary!AD30</f>
        <v>1272864.0495016568</v>
      </c>
      <c r="C30" s="36">
        <f>'Total Property Damage Expected'!C30+Summary!AE30</f>
        <v>1633015.5053684046</v>
      </c>
      <c r="D30" s="36">
        <f>'Total Property Damage Expected'!D30+Summary!AF30</f>
        <v>1721819.9739382875</v>
      </c>
      <c r="E30" s="36">
        <f>'Total Property Damage Expected'!E30+Summary!AG30</f>
        <v>1132256.9742660085</v>
      </c>
      <c r="F30" s="36">
        <f>'Total Property Damage Expected'!F30+Summary!AH30</f>
        <v>942314.08315820317</v>
      </c>
      <c r="G30" s="36">
        <f>'Total Property Damage Expected'!G30+Summary!AI30</f>
        <v>564895.09173620038</v>
      </c>
      <c r="H30" s="37">
        <f>'Total Property Damage Expected'!H30+Summary!AJ30</f>
        <v>4319587.6235208753</v>
      </c>
      <c r="I30" s="37">
        <f>'Total Property Damage Expected'!I30+Summary!AK30</f>
        <v>4602290.4411796266</v>
      </c>
      <c r="J30" s="37">
        <f>'Total Property Damage Expected'!J30+Summary!AL30</f>
        <v>2912296.5378408739</v>
      </c>
      <c r="K30" s="37">
        <f>'Total Property Damage Expected'!K30+Summary!AM30</f>
        <v>2172647.4620644073</v>
      </c>
      <c r="L30" s="37">
        <f>'Total Property Damage Expected'!L30+Summary!AN30</f>
        <v>1939765.6924589146</v>
      </c>
      <c r="M30" s="37">
        <f>'Total Property Damage Expected'!M30+Summary!AO30</f>
        <v>828388.61709259544</v>
      </c>
      <c r="N30" s="38">
        <f>'Total Property Damage Expected'!N30+Summary!AP30</f>
        <v>96808062.921401739</v>
      </c>
      <c r="O30" s="38">
        <f>'Total Property Damage Expected'!O30+Summary!AQ30</f>
        <v>174108652.02753338</v>
      </c>
      <c r="P30" s="38">
        <f>'Total Property Damage Expected'!P30+Summary!AR30</f>
        <v>129018864.29274739</v>
      </c>
      <c r="Q30" s="38">
        <f>'Total Property Damage Expected'!Q30+Summary!AS30</f>
        <v>45577539.15275459</v>
      </c>
      <c r="R30" s="38">
        <f>'Total Property Damage Expected'!R30+Summary!AT30</f>
        <v>31224437.513930887</v>
      </c>
      <c r="S30" s="38">
        <f>'Total Property Damage Expected'!S30+Summary!AU30</f>
        <v>17577304.048678584</v>
      </c>
    </row>
    <row r="31" spans="1:19" x14ac:dyDescent="0.35">
      <c r="A31">
        <v>2050</v>
      </c>
      <c r="B31" s="36">
        <f>'Total Property Damage Expected'!B31+Summary!AD31</f>
        <v>1408395.7470323099</v>
      </c>
      <c r="C31" s="36">
        <f>'Total Property Damage Expected'!C31+Summary!AE31</f>
        <v>1806895.3188670333</v>
      </c>
      <c r="D31" s="36">
        <f>'Total Property Damage Expected'!D31+Summary!AF31</f>
        <v>1905155.487264636</v>
      </c>
      <c r="E31" s="36">
        <f>'Total Property Damage Expected'!E31+Summary!AG31</f>
        <v>1252817.1470694384</v>
      </c>
      <c r="F31" s="36">
        <f>'Total Property Damage Expected'!F31+Summary!AH31</f>
        <v>1042649.5646634542</v>
      </c>
      <c r="G31" s="36">
        <f>'Total Property Damage Expected'!G31+Summary!AI31</f>
        <v>625043.84897364129</v>
      </c>
      <c r="H31" s="37">
        <f>'Total Property Damage Expected'!H31+Summary!AJ31</f>
        <v>4744845.7976698512</v>
      </c>
      <c r="I31" s="37">
        <f>'Total Property Damage Expected'!I31+Summary!AK31</f>
        <v>5055439.0242817625</v>
      </c>
      <c r="J31" s="37">
        <f>'Total Property Damage Expected'!J31+Summary!AL31</f>
        <v>3199098.9804664156</v>
      </c>
      <c r="K31" s="37">
        <f>'Total Property Damage Expected'!K31+Summary!AM31</f>
        <v>2386795.1821273523</v>
      </c>
      <c r="L31" s="37">
        <f>'Total Property Damage Expected'!L31+Summary!AN31</f>
        <v>2130897.2255900572</v>
      </c>
      <c r="M31" s="37">
        <f>'Total Property Damage Expected'!M31+Summary!AO31</f>
        <v>909994.21895580878</v>
      </c>
      <c r="N31" s="38">
        <f>'Total Property Damage Expected'!N31+Summary!AP31</f>
        <v>106362985.63479546</v>
      </c>
      <c r="O31" s="38">
        <f>'Total Property Damage Expected'!O31+Summary!AQ31</f>
        <v>191301628.85618788</v>
      </c>
      <c r="P31" s="38">
        <f>'Total Property Damage Expected'!P31+Summary!AR31</f>
        <v>141768191.00827011</v>
      </c>
      <c r="Q31" s="38">
        <f>'Total Property Damage Expected'!Q31+Summary!AS31</f>
        <v>50095329.723822698</v>
      </c>
      <c r="R31" s="38">
        <f>'Total Property Damage Expected'!R31+Summary!AT31</f>
        <v>34316027.631763801</v>
      </c>
      <c r="S31" s="38">
        <f>'Total Property Damage Expected'!S31+Summary!AU31</f>
        <v>19316280.483075991</v>
      </c>
    </row>
    <row r="32" spans="1:19" x14ac:dyDescent="0.35">
      <c r="A32">
        <v>2051</v>
      </c>
      <c r="B32" s="36">
        <f>'Total Property Damage Expected'!B32+Summary!AD32</f>
        <v>1430860.8963952707</v>
      </c>
      <c r="C32" s="36">
        <f>'Total Property Damage Expected'!C32+Summary!AE32</f>
        <v>1835716.8864605993</v>
      </c>
      <c r="D32" s="36">
        <f>'Total Property Damage Expected'!D32+Summary!AF32</f>
        <v>1935544.3908602691</v>
      </c>
      <c r="E32" s="36">
        <f>'Total Property Damage Expected'!E32+Summary!AG32</f>
        <v>1272800.6810957931</v>
      </c>
      <c r="F32" s="36">
        <f>'Total Property Damage Expected'!F32+Summary!AH32</f>
        <v>1059280.7411298321</v>
      </c>
      <c r="G32" s="36">
        <f>'Total Property Damage Expected'!G32+Summary!AI32</f>
        <v>635013.84743123443</v>
      </c>
      <c r="H32" s="37">
        <f>'Total Property Damage Expected'!H32+Summary!AJ32</f>
        <v>4785556.5438226108</v>
      </c>
      <c r="I32" s="37">
        <f>'Total Property Damage Expected'!I32+Summary!AK32</f>
        <v>5098874.1473486507</v>
      </c>
      <c r="J32" s="37">
        <f>'Total Property Damage Expected'!J32+Summary!AL32</f>
        <v>3226638.8810973912</v>
      </c>
      <c r="K32" s="37">
        <f>'Total Property Damage Expected'!K32+Summary!AM32</f>
        <v>2407530.6603799602</v>
      </c>
      <c r="L32" s="37">
        <f>'Total Property Damage Expected'!L32+Summary!AN32</f>
        <v>2149346.5789492759</v>
      </c>
      <c r="M32" s="37">
        <f>'Total Property Damage Expected'!M32+Summary!AO32</f>
        <v>917854.44094630086</v>
      </c>
      <c r="N32" s="38">
        <f>'Total Property Damage Expected'!N32+Summary!AP32</f>
        <v>107300438.64079455</v>
      </c>
      <c r="O32" s="38">
        <f>'Total Property Damage Expected'!O32+Summary!AQ32</f>
        <v>192996329.73720035</v>
      </c>
      <c r="P32" s="38">
        <f>'Total Property Damage Expected'!P32+Summary!AR32</f>
        <v>143033101.75993013</v>
      </c>
      <c r="Q32" s="38">
        <f>'Total Property Damage Expected'!Q32+Summary!AS32</f>
        <v>50556409.305283494</v>
      </c>
      <c r="R32" s="38">
        <f>'Total Property Damage Expected'!R32+Summary!AT32</f>
        <v>34628354.681272328</v>
      </c>
      <c r="S32" s="38">
        <f>'Total Property Damage Expected'!S32+Summary!AU32</f>
        <v>19490684.46264796</v>
      </c>
    </row>
    <row r="33" spans="1:19" x14ac:dyDescent="0.35">
      <c r="A33">
        <v>2052</v>
      </c>
      <c r="B33" s="36">
        <f>'Total Property Damage Expected'!B33+Summary!AD33</f>
        <v>1453684.3846249625</v>
      </c>
      <c r="C33" s="36">
        <f>'Total Property Damage Expected'!C33+Summary!AE33</f>
        <v>1864998.1833754366</v>
      </c>
      <c r="D33" s="36">
        <f>'Total Property Damage Expected'!D33+Summary!AF33</f>
        <v>1966418.0241632243</v>
      </c>
      <c r="E33" s="36">
        <f>'Total Property Damage Expected'!E33+Summary!AG33</f>
        <v>1293102.9700442981</v>
      </c>
      <c r="F33" s="36">
        <f>'Total Property Damage Expected'!F33+Summary!AH33</f>
        <v>1076177.1994704178</v>
      </c>
      <c r="G33" s="36">
        <f>'Total Property Damage Expected'!G33+Summary!AI33</f>
        <v>645142.87612231856</v>
      </c>
      <c r="H33" s="37">
        <f>'Total Property Damage Expected'!H33+Summary!AJ33</f>
        <v>4826622.2717928346</v>
      </c>
      <c r="I33" s="37">
        <f>'Total Property Damage Expected'!I33+Summary!AK33</f>
        <v>5142688.8415610306</v>
      </c>
      <c r="J33" s="37">
        <f>'Total Property Damage Expected'!J33+Summary!AL33</f>
        <v>3254420.2035500286</v>
      </c>
      <c r="K33" s="37">
        <f>'Total Property Damage Expected'!K33+Summary!AM33</f>
        <v>2428450.5432068268</v>
      </c>
      <c r="L33" s="37">
        <f>'Total Property Damage Expected'!L33+Summary!AN33</f>
        <v>2167959.1339685372</v>
      </c>
      <c r="M33" s="37">
        <f>'Total Property Damage Expected'!M33+Summary!AO33</f>
        <v>925783.93655247462</v>
      </c>
      <c r="N33" s="38">
        <f>'Total Property Damage Expected'!N33+Summary!AP33</f>
        <v>108246645.28748375</v>
      </c>
      <c r="O33" s="38">
        <f>'Total Property Damage Expected'!O33+Summary!AQ33</f>
        <v>194706962.62913635</v>
      </c>
      <c r="P33" s="38">
        <f>'Total Property Damage Expected'!P33+Summary!AR33</f>
        <v>144310015.78925666</v>
      </c>
      <c r="Q33" s="38">
        <f>'Total Property Damage Expected'!Q33+Summary!AS33</f>
        <v>51022037.910959817</v>
      </c>
      <c r="R33" s="38">
        <f>'Total Property Damage Expected'!R33+Summary!AT33</f>
        <v>34943721.174363405</v>
      </c>
      <c r="S33" s="38">
        <f>'Total Property Damage Expected'!S33+Summary!AU33</f>
        <v>19666768.746454712</v>
      </c>
    </row>
    <row r="34" spans="1:19" x14ac:dyDescent="0.35">
      <c r="A34">
        <v>2053</v>
      </c>
      <c r="B34" s="36">
        <f>'Total Property Damage Expected'!B34+Summary!AD34</f>
        <v>1476871.9275410902</v>
      </c>
      <c r="C34" s="36">
        <f>'Total Property Damage Expected'!C34+Summary!AE34</f>
        <v>1894746.5426980653</v>
      </c>
      <c r="D34" s="36">
        <f>'Total Property Damage Expected'!D34+Summary!AF34</f>
        <v>1997784.1190381411</v>
      </c>
      <c r="E34" s="36">
        <f>'Total Property Damage Expected'!E34+Summary!AG34</f>
        <v>1313729.0983359697</v>
      </c>
      <c r="F34" s="36">
        <f>'Total Property Damage Expected'!F34+Summary!AH34</f>
        <v>1093343.1711641403</v>
      </c>
      <c r="G34" s="36">
        <f>'Total Property Damage Expected'!G34+Summary!AI34</f>
        <v>655433.47171881713</v>
      </c>
      <c r="H34" s="37">
        <f>'Total Property Damage Expected'!H34+Summary!AJ34</f>
        <v>4868046.1565511823</v>
      </c>
      <c r="I34" s="37">
        <f>'Total Property Damage Expected'!I34+Summary!AK34</f>
        <v>5186886.5133175533</v>
      </c>
      <c r="J34" s="37">
        <f>'Total Property Damage Expected'!J34+Summary!AL34</f>
        <v>3282445.1248278627</v>
      </c>
      <c r="K34" s="37">
        <f>'Total Property Damage Expected'!K34+Summary!AM34</f>
        <v>2449556.5295709115</v>
      </c>
      <c r="L34" s="37">
        <f>'Total Property Damage Expected'!L34+Summary!AN34</f>
        <v>2186736.382471872</v>
      </c>
      <c r="M34" s="37">
        <f>'Total Property Damage Expected'!M34+Summary!AO34</f>
        <v>933783.3355048243</v>
      </c>
      <c r="N34" s="38">
        <f>'Total Property Damage Expected'!N34+Summary!AP34</f>
        <v>109201693.43316817</v>
      </c>
      <c r="O34" s="38">
        <f>'Total Property Damage Expected'!O34+Summary!AQ34</f>
        <v>196433688.70126396</v>
      </c>
      <c r="P34" s="38">
        <f>'Total Property Damage Expected'!P34+Summary!AR34</f>
        <v>145599055.8275165</v>
      </c>
      <c r="Q34" s="38">
        <f>'Total Property Damage Expected'!Q34+Summary!AS34</f>
        <v>51492264.063059539</v>
      </c>
      <c r="R34" s="38">
        <f>'Total Property Damage Expected'!R34+Summary!AT34</f>
        <v>35262159.064023167</v>
      </c>
      <c r="S34" s="38">
        <f>'Total Property Damage Expected'!S34+Summary!AU34</f>
        <v>19844550.808168665</v>
      </c>
    </row>
    <row r="35" spans="1:19" x14ac:dyDescent="0.35">
      <c r="A35">
        <v>2054</v>
      </c>
      <c r="B35" s="36">
        <f>'Total Property Damage Expected'!B35+Summary!AD35</f>
        <v>1500429.3321357046</v>
      </c>
      <c r="C35" s="36">
        <f>'Total Property Damage Expected'!C35+Summary!AE35</f>
        <v>1924969.4144841793</v>
      </c>
      <c r="D35" s="36">
        <f>'Total Property Damage Expected'!D35+Summary!AF35</f>
        <v>2029650.5306796932</v>
      </c>
      <c r="E35" s="36">
        <f>'Total Property Damage Expected'!E35+Summary!AG35</f>
        <v>1334684.2314928069</v>
      </c>
      <c r="F35" s="36">
        <f>'Total Property Damage Expected'!F35+Summary!AH35</f>
        <v>1110782.9551857347</v>
      </c>
      <c r="G35" s="36">
        <f>'Total Property Damage Expected'!G35+Summary!AI35</f>
        <v>665888.2113547991</v>
      </c>
      <c r="H35" s="37">
        <f>'Total Property Damage Expected'!H35+Summary!AJ35</f>
        <v>4909831.4025641503</v>
      </c>
      <c r="I35" s="37">
        <f>'Total Property Damage Expected'!I35+Summary!AK35</f>
        <v>5231470.6008173246</v>
      </c>
      <c r="J35" s="37">
        <f>'Total Property Damage Expected'!J35+Summary!AL35</f>
        <v>3310715.8423972647</v>
      </c>
      <c r="K35" s="37">
        <f>'Total Property Damage Expected'!K35+Summary!AM35</f>
        <v>2470850.3348862068</v>
      </c>
      <c r="L35" s="37">
        <f>'Total Property Damage Expected'!L35+Summary!AN35</f>
        <v>2205679.8305747076</v>
      </c>
      <c r="M35" s="37">
        <f>'Total Property Damage Expected'!M35+Summary!AO35</f>
        <v>941853.27352051553</v>
      </c>
      <c r="N35" s="38">
        <f>'Total Property Damage Expected'!N35+Summary!AP35</f>
        <v>110165671.88992922</v>
      </c>
      <c r="O35" s="38">
        <f>'Total Property Damage Expected'!O35+Summary!AQ35</f>
        <v>198176670.88630065</v>
      </c>
      <c r="P35" s="38">
        <f>'Total Property Damage Expected'!P35+Summary!AR35</f>
        <v>146900345.96302146</v>
      </c>
      <c r="Q35" s="38">
        <f>'Total Property Damage Expected'!Q35+Summary!AS35</f>
        <v>51967136.841880664</v>
      </c>
      <c r="R35" s="38">
        <f>'Total Property Damage Expected'!R35+Summary!AT35</f>
        <v>35583700.665942594</v>
      </c>
      <c r="S35" s="38">
        <f>'Total Property Damage Expected'!S35+Summary!AU35</f>
        <v>20024048.317814626</v>
      </c>
    </row>
    <row r="36" spans="1:19" x14ac:dyDescent="0.35">
      <c r="A36">
        <v>2055</v>
      </c>
      <c r="B36" s="36">
        <f>'Total Property Damage Expected'!B36+Summary!AD36</f>
        <v>1524362.4980274807</v>
      </c>
      <c r="C36" s="36">
        <f>'Total Property Damage Expected'!C36+Summary!AE36</f>
        <v>1955674.3676244037</v>
      </c>
      <c r="D36" s="36">
        <f>'Total Property Damage Expected'!D36+Summary!AF36</f>
        <v>2062025.2395798089</v>
      </c>
      <c r="E36" s="36">
        <f>'Total Property Damage Expected'!E36+Summary!AG36</f>
        <v>1355973.6174314218</v>
      </c>
      <c r="F36" s="36">
        <f>'Total Property Damage Expected'!F36+Summary!AH36</f>
        <v>1128500.9190823596</v>
      </c>
      <c r="G36" s="36">
        <f>'Total Property Damage Expected'!G36+Summary!AI36</f>
        <v>676509.71327188576</v>
      </c>
      <c r="H36" s="37">
        <f>'Total Property Damage Expected'!H36+Summary!AJ36</f>
        <v>4951981.2440828625</v>
      </c>
      <c r="I36" s="37">
        <f>'Total Property Damage Expected'!I36+Summary!AK36</f>
        <v>5276444.5743732704</v>
      </c>
      <c r="J36" s="37">
        <f>'Total Property Damage Expected'!J36+Summary!AL36</f>
        <v>3339234.5743908836</v>
      </c>
      <c r="K36" s="37">
        <f>'Total Property Damage Expected'!K36+Summary!AM36</f>
        <v>2492333.6911874516</v>
      </c>
      <c r="L36" s="37">
        <f>'Total Property Damage Expected'!L36+Summary!AN36</f>
        <v>2224790.9988293881</v>
      </c>
      <c r="M36" s="37">
        <f>'Total Property Damage Expected'!M36+Summary!AO36</f>
        <v>949994.39236376772</v>
      </c>
      <c r="N36" s="38">
        <f>'Total Property Damage Expected'!N36+Summary!AP36</f>
        <v>111138670.43476576</v>
      </c>
      <c r="O36" s="38">
        <f>'Total Property Damage Expected'!O36+Summary!AQ36</f>
        <v>199936073.90115258</v>
      </c>
      <c r="P36" s="38">
        <f>'Total Property Damage Expected'!P36+Summary!AR36</f>
        <v>148214011.65723011</v>
      </c>
      <c r="Q36" s="38">
        <f>'Total Property Damage Expected'!Q36+Summary!AS36</f>
        <v>52446705.89264755</v>
      </c>
      <c r="R36" s="38">
        <f>'Total Property Damage Expected'!R36+Summary!AT36</f>
        <v>35908378.662914582</v>
      </c>
      <c r="S36" s="38">
        <f>'Total Property Damage Expected'!S36+Summary!AU36</f>
        <v>20205279.144130811</v>
      </c>
    </row>
    <row r="37" spans="1:19" x14ac:dyDescent="0.35">
      <c r="A37">
        <v>2056</v>
      </c>
      <c r="B37" s="36">
        <f>'Total Property Damage Expected'!B37+Summary!AD37</f>
        <v>1548677.4189391935</v>
      </c>
      <c r="C37" s="36">
        <f>'Total Property Damage Expected'!C37+Summary!AE37</f>
        <v>1986869.0917398182</v>
      </c>
      <c r="D37" s="36">
        <f>'Total Property Damage Expected'!D37+Summary!AF37</f>
        <v>2094916.353526273</v>
      </c>
      <c r="E37" s="36">
        <f>'Total Property Damage Expected'!E37+Summary!AG37</f>
        <v>1377602.5877773059</v>
      </c>
      <c r="F37" s="36">
        <f>'Total Property Damage Expected'!F37+Summary!AH37</f>
        <v>1146501.5000673875</v>
      </c>
      <c r="G37" s="36">
        <f>'Total Property Damage Expected'!G37+Summary!AI37</f>
        <v>687300.63747495215</v>
      </c>
      <c r="H37" s="37">
        <f>'Total Property Damage Expected'!H37+Summary!AJ37</f>
        <v>4994498.9454348851</v>
      </c>
      <c r="I37" s="37">
        <f>'Total Property Damage Expected'!I37+Summary!AK37</f>
        <v>5321811.9367287904</v>
      </c>
      <c r="J37" s="37">
        <f>'Total Property Damage Expected'!J37+Summary!AL37</f>
        <v>3368003.5598132415</v>
      </c>
      <c r="K37" s="37">
        <f>'Total Property Damage Expected'!K37+Summary!AM37</f>
        <v>2514008.3473017258</v>
      </c>
      <c r="L37" s="37">
        <f>'Total Property Damage Expected'!L37+Summary!AN37</f>
        <v>2244071.4223722895</v>
      </c>
      <c r="M37" s="37">
        <f>'Total Property Damage Expected'!M37+Summary!AO37</f>
        <v>958207.33990688762</v>
      </c>
      <c r="N37" s="38">
        <f>'Total Property Damage Expected'!N37+Summary!AP37</f>
        <v>112120779.82087368</v>
      </c>
      <c r="O37" s="38">
        <f>'Total Property Damage Expected'!O37+Summary!AQ37</f>
        <v>201712064.267912</v>
      </c>
      <c r="P37" s="38">
        <f>'Total Property Damage Expected'!P37+Summary!AR37</f>
        <v>149540179.76105157</v>
      </c>
      <c r="Q37" s="38">
        <f>'Total Property Damage Expected'!Q37+Summary!AS37</f>
        <v>52931021.432434842</v>
      </c>
      <c r="R37" s="38">
        <f>'Total Property Damage Expected'!R37+Summary!AT37</f>
        <v>36236226.109286875</v>
      </c>
      <c r="S37" s="38">
        <f>'Total Property Damage Expected'!S37+Summary!AU37</f>
        <v>20388261.356959775</v>
      </c>
    </row>
    <row r="38" spans="1:19" x14ac:dyDescent="0.35">
      <c r="A38">
        <v>2057</v>
      </c>
      <c r="B38" s="36">
        <f>'Total Property Damage Expected'!B38+Summary!AD38</f>
        <v>1573380.1841987618</v>
      </c>
      <c r="C38" s="36">
        <f>'Total Property Damage Expected'!C38+Summary!AE38</f>
        <v>2018561.399107714</v>
      </c>
      <c r="D38" s="36">
        <f>'Total Property Damage Expected'!D38+Summary!AF38</f>
        <v>2128332.1096332087</v>
      </c>
      <c r="E38" s="36">
        <f>'Total Property Damage Expected'!E38+Summary!AG38</f>
        <v>1399576.5592000615</v>
      </c>
      <c r="F38" s="36">
        <f>'Total Property Damage Expected'!F38+Summary!AH38</f>
        <v>1164789.2061316415</v>
      </c>
      <c r="G38" s="36">
        <f>'Total Property Damage Expected'!G38+Summary!AI38</f>
        <v>698263.68639828765</v>
      </c>
      <c r="H38" s="37">
        <f>'Total Property Damage Expected'!H38+Summary!AJ38</f>
        <v>5037387.8013190906</v>
      </c>
      <c r="I38" s="37">
        <f>'Total Property Damage Expected'!I38+Summary!AK38</f>
        <v>5367576.2233777633</v>
      </c>
      <c r="J38" s="37">
        <f>'Total Property Damage Expected'!J38+Summary!AL38</f>
        <v>3397025.0587485265</v>
      </c>
      <c r="K38" s="37">
        <f>'Total Property Damage Expected'!K38+Summary!AM38</f>
        <v>2535876.069021944</v>
      </c>
      <c r="L38" s="37">
        <f>'Total Property Damage Expected'!L38+Summary!AN38</f>
        <v>2263522.6510725357</v>
      </c>
      <c r="M38" s="37">
        <f>'Total Property Damage Expected'!M38+Summary!AO38</f>
        <v>966492.77019196376</v>
      </c>
      <c r="N38" s="38">
        <f>'Total Property Damage Expected'!N38+Summary!AP38</f>
        <v>113112091.78906515</v>
      </c>
      <c r="O38" s="38">
        <f>'Total Property Damage Expected'!O38+Summary!AQ38</f>
        <v>203504810.33511674</v>
      </c>
      <c r="P38" s="38">
        <f>'Total Property Damage Expected'!P38+Summary!AR38</f>
        <v>150878978.5313538</v>
      </c>
      <c r="Q38" s="38">
        <f>'Total Property Damage Expected'!Q38+Summary!AS38</f>
        <v>53420134.257180244</v>
      </c>
      <c r="R38" s="38">
        <f>'Total Property Damage Expected'!R38+Summary!AT38</f>
        <v>36567276.435471751</v>
      </c>
      <c r="S38" s="38">
        <f>'Total Property Damage Expected'!S38+Summary!AU38</f>
        <v>20573013.229669634</v>
      </c>
    </row>
    <row r="39" spans="1:19" x14ac:dyDescent="0.35">
      <c r="A39">
        <v>2058</v>
      </c>
      <c r="B39" s="36">
        <f>'Total Property Damage Expected'!B39+Summary!AD39</f>
        <v>1598476.9802642337</v>
      </c>
      <c r="C39" s="36">
        <f>'Total Property Damage Expected'!C39+Summary!AE39</f>
        <v>2050759.2266180674</v>
      </c>
      <c r="D39" s="36">
        <f>'Total Property Damage Expected'!D39+Summary!AF39</f>
        <v>2162280.8764039436</v>
      </c>
      <c r="E39" s="36">
        <f>'Total Property Damage Expected'!E39+Summary!AG39</f>
        <v>1421901.0347699288</v>
      </c>
      <c r="F39" s="36">
        <f>'Total Property Damage Expected'!F39+Summary!AH39</f>
        <v>1183368.617172359</v>
      </c>
      <c r="G39" s="36">
        <f>'Total Property Damage Expected'!G39+Summary!AI39</f>
        <v>709401.60558238276</v>
      </c>
      <c r="H39" s="37">
        <f>'Total Property Damage Expected'!H39+Summary!AJ39</f>
        <v>5080651.1371036107</v>
      </c>
      <c r="I39" s="37">
        <f>'Total Property Damage Expected'!I39+Summary!AK39</f>
        <v>5413741.002887914</v>
      </c>
      <c r="J39" s="37">
        <f>'Total Property Damage Expected'!J39+Summary!AL39</f>
        <v>3426301.3525705929</v>
      </c>
      <c r="K39" s="37">
        <f>'Total Property Damage Expected'!K39+Summary!AM39</f>
        <v>2557938.6392822759</v>
      </c>
      <c r="L39" s="37">
        <f>'Total Property Damage Expected'!L39+Summary!AN39</f>
        <v>2283146.2496823482</v>
      </c>
      <c r="M39" s="37">
        <f>'Total Property Damage Expected'!M39+Summary!AO39</f>
        <v>974851.34349322948</v>
      </c>
      <c r="N39" s="38">
        <f>'Total Property Damage Expected'!N39+Summary!AP39</f>
        <v>114112699.07932974</v>
      </c>
      <c r="O39" s="38">
        <f>'Total Property Damage Expected'!O39+Summary!AQ39</f>
        <v>205314482.29927462</v>
      </c>
      <c r="P39" s="38">
        <f>'Total Property Damage Expected'!P39+Summary!AR39</f>
        <v>152230537.64767927</v>
      </c>
      <c r="Q39" s="38">
        <f>'Total Property Damage Expected'!Q39+Summary!AS39</f>
        <v>53914095.748787522</v>
      </c>
      <c r="R39" s="38">
        <f>'Total Property Damage Expected'!R39+Summary!AT39</f>
        <v>36901563.452513278</v>
      </c>
      <c r="S39" s="38">
        <f>'Total Property Damage Expected'!S39+Summary!AU39</f>
        <v>20759553.241605949</v>
      </c>
    </row>
    <row r="40" spans="1:19" x14ac:dyDescent="0.35">
      <c r="A40">
        <v>2059</v>
      </c>
      <c r="B40" s="36">
        <f>'Total Property Damage Expected'!B40+Summary!AD40</f>
        <v>1623974.0922730977</v>
      </c>
      <c r="C40" s="36">
        <f>'Total Property Damage Expected'!C40+Summary!AE40</f>
        <v>2083470.6377612224</v>
      </c>
      <c r="D40" s="36">
        <f>'Total Property Damage Expected'!D40+Summary!AF40</f>
        <v>2196771.155826787</v>
      </c>
      <c r="E40" s="36">
        <f>'Total Property Damage Expected'!E40+Summary!AG40</f>
        <v>1444581.6053359532</v>
      </c>
      <c r="F40" s="36">
        <f>'Total Property Damage Expected'!F40+Summary!AH40</f>
        <v>1202244.3861401614</v>
      </c>
      <c r="G40" s="36">
        <f>'Total Property Damage Expected'!G40+Summary!AI40</f>
        <v>720717.18436151033</v>
      </c>
      <c r="H40" s="37">
        <f>'Total Property Damage Expected'!H40+Summary!AJ40</f>
        <v>5124292.3091269117</v>
      </c>
      <c r="I40" s="37">
        <f>'Total Property Damage Expected'!I40+Summary!AK40</f>
        <v>5460309.8772276016</v>
      </c>
      <c r="J40" s="37">
        <f>'Total Property Damage Expected'!J40+Summary!AL40</f>
        <v>3455834.7441552076</v>
      </c>
      <c r="K40" s="37">
        <f>'Total Property Damage Expected'!K40+Summary!AM40</f>
        <v>2580197.8583355155</v>
      </c>
      <c r="L40" s="37">
        <f>'Total Property Damage Expected'!L40+Summary!AN40</f>
        <v>2302943.7979890411</v>
      </c>
      <c r="M40" s="37">
        <f>'Total Property Damage Expected'!M40+Summary!AO40</f>
        <v>983283.72638010152</v>
      </c>
      <c r="N40" s="38">
        <f>'Total Property Damage Expected'!N40+Summary!AP40</f>
        <v>115122695.44253898</v>
      </c>
      <c r="O40" s="38">
        <f>'Total Property Damage Expected'!O40+Summary!AQ40</f>
        <v>207141252.22665644</v>
      </c>
      <c r="P40" s="38">
        <f>'Total Property Damage Expected'!P40+Summary!AR40</f>
        <v>153594988.22917032</v>
      </c>
      <c r="Q40" s="38">
        <f>'Total Property Damage Expected'!Q40+Summary!AS40</f>
        <v>54412957.882320523</v>
      </c>
      <c r="R40" s="38">
        <f>'Total Property Damage Expected'!R40+Summary!AT40</f>
        <v>37239121.356712788</v>
      </c>
      <c r="S40" s="38">
        <f>'Total Property Damage Expected'!S40+Summary!AU40</f>
        <v>20947900.080574758</v>
      </c>
    </row>
    <row r="41" spans="1:19" x14ac:dyDescent="0.35">
      <c r="A41">
        <v>2060</v>
      </c>
      <c r="B41" s="36">
        <f>'Total Property Damage Expected'!B41+Summary!AD41</f>
        <v>1748617.2820225272</v>
      </c>
      <c r="C41" s="36">
        <f>'Total Property Damage Expected'!C41+Summary!AE41</f>
        <v>2243381.0866258005</v>
      </c>
      <c r="D41" s="36">
        <f>'Total Property Damage Expected'!D41+Summary!AF41</f>
        <v>2365377.6411855114</v>
      </c>
      <c r="E41" s="36">
        <f>'Total Property Damage Expected'!E41+Summary!AG41</f>
        <v>1555456.0706363178</v>
      </c>
      <c r="F41" s="36">
        <f>'Total Property Damage Expected'!F41+Summary!AH41</f>
        <v>1294518.995605824</v>
      </c>
      <c r="G41" s="36">
        <f>'Total Property Damage Expected'!G41+Summary!AI41</f>
        <v>776033.63872705167</v>
      </c>
      <c r="H41" s="37">
        <f>'Total Property Damage Expected'!H41+Summary!AJ41</f>
        <v>5477620.1204547929</v>
      </c>
      <c r="I41" s="37">
        <f>'Total Property Damage Expected'!I41+Summary!AK41</f>
        <v>5836878.1634450182</v>
      </c>
      <c r="J41" s="37">
        <f>'Total Property Damage Expected'!J41+Summary!AL41</f>
        <v>3694230.0797108635</v>
      </c>
      <c r="K41" s="37">
        <f>'Total Property Damage Expected'!K41+Summary!AM41</f>
        <v>2758415.3032050841</v>
      </c>
      <c r="L41" s="37">
        <f>'Total Property Damage Expected'!L41+Summary!AN41</f>
        <v>2461935.2780123213</v>
      </c>
      <c r="M41" s="37">
        <f>'Total Property Damage Expected'!M41+Summary!AO41</f>
        <v>1051145.7623814945</v>
      </c>
      <c r="N41" s="38">
        <f>'Total Property Damage Expected'!N41+Summary!AP41</f>
        <v>123092875.4339785</v>
      </c>
      <c r="O41" s="38">
        <f>'Total Property Damage Expected'!O41+Summary!AQ41</f>
        <v>221492327.19873875</v>
      </c>
      <c r="P41" s="38">
        <f>'Total Property Damage Expected'!P41+Summary!AR41</f>
        <v>164247018.43550271</v>
      </c>
      <c r="Q41" s="38">
        <f>'Total Property Damage Expected'!Q41+Summary!AS41</f>
        <v>58203348.515520409</v>
      </c>
      <c r="R41" s="38">
        <f>'Total Property Damage Expected'!R41+Summary!AT41</f>
        <v>39829014.341528609</v>
      </c>
      <c r="S41" s="38">
        <f>'Total Property Damage Expected'!S41+Summary!AU41</f>
        <v>22403111.776026737</v>
      </c>
    </row>
    <row r="42" spans="1:19" x14ac:dyDescent="0.35">
      <c r="A42">
        <v>2061</v>
      </c>
      <c r="B42" s="36">
        <f>'Total Property Damage Expected'!B42+Summary!AD42</f>
        <v>1776509.26373439</v>
      </c>
      <c r="C42" s="36">
        <f>'Total Property Damage Expected'!C42+Summary!AE42</f>
        <v>2279164.9856437328</v>
      </c>
      <c r="D42" s="36">
        <f>'Total Property Damage Expected'!D42+Summary!AF42</f>
        <v>2403107.4924158994</v>
      </c>
      <c r="E42" s="36">
        <f>'Total Property Damage Expected'!E42+Summary!AG42</f>
        <v>1580266.9613451262</v>
      </c>
      <c r="F42" s="36">
        <f>'Total Property Damage Expected'!F42+Summary!AH42</f>
        <v>1315167.7107491025</v>
      </c>
      <c r="G42" s="36">
        <f>'Total Property Damage Expected'!G42+Summary!AI42</f>
        <v>788412.05696739396</v>
      </c>
      <c r="H42" s="37">
        <f>'Total Property Damage Expected'!H42+Summary!AJ42</f>
        <v>5524684.7641099477</v>
      </c>
      <c r="I42" s="37">
        <f>'Total Property Damage Expected'!I42+Summary!AK42</f>
        <v>5887102.1736600418</v>
      </c>
      <c r="J42" s="37">
        <f>'Total Property Damage Expected'!J42+Summary!AL42</f>
        <v>3726083.3233619416</v>
      </c>
      <c r="K42" s="37">
        <f>'Total Property Damage Expected'!K42+Summary!AM42</f>
        <v>2782429.2914565653</v>
      </c>
      <c r="L42" s="37">
        <f>'Total Property Damage Expected'!L42+Summary!AN42</f>
        <v>2483291.4472914138</v>
      </c>
      <c r="M42" s="37">
        <f>'Total Property Damage Expected'!M42+Summary!AO42</f>
        <v>1060241.3937259007</v>
      </c>
      <c r="N42" s="38">
        <f>'Total Property Damage Expected'!N42+Summary!AP42</f>
        <v>124183520.90381393</v>
      </c>
      <c r="O42" s="38">
        <f>'Total Property Damage Expected'!O42+Summary!AQ42</f>
        <v>223465220.43389499</v>
      </c>
      <c r="P42" s="38">
        <f>'Total Property Damage Expected'!P42+Summary!AR42</f>
        <v>165720875.61462638</v>
      </c>
      <c r="Q42" s="38">
        <f>'Total Property Damage Expected'!Q42+Summary!AS42</f>
        <v>58742621.455377653</v>
      </c>
      <c r="R42" s="38">
        <f>'Total Property Damage Expected'!R42+Summary!AT42</f>
        <v>40193817.559393115</v>
      </c>
      <c r="S42" s="38">
        <f>'Total Property Damage Expected'!S42+Summary!AU42</f>
        <v>22606620.743577551</v>
      </c>
    </row>
    <row r="43" spans="1:19" x14ac:dyDescent="0.35">
      <c r="A43">
        <v>2062</v>
      </c>
      <c r="B43" s="36">
        <f>'Total Property Damage Expected'!B43+Summary!AD43</f>
        <v>1804846.1470561209</v>
      </c>
      <c r="C43" s="36">
        <f>'Total Property Damage Expected'!C43+Summary!AE43</f>
        <v>2315519.6692851782</v>
      </c>
      <c r="D43" s="36">
        <f>'Total Property Damage Expected'!D43+Summary!AF43</f>
        <v>2441439.1679170006</v>
      </c>
      <c r="E43" s="36">
        <f>'Total Property Damage Expected'!E43+Summary!AG43</f>
        <v>1605473.6075557356</v>
      </c>
      <c r="F43" s="36">
        <f>'Total Property Damage Expected'!F43+Summary!AH43</f>
        <v>1336145.7910376708</v>
      </c>
      <c r="G43" s="36">
        <f>'Total Property Damage Expected'!G43+Summary!AI43</f>
        <v>800987.92185242567</v>
      </c>
      <c r="H43" s="37">
        <f>'Total Property Damage Expected'!H43+Summary!AJ43</f>
        <v>5572160.7279654024</v>
      </c>
      <c r="I43" s="37">
        <f>'Total Property Damage Expected'!I43+Summary!AK43</f>
        <v>5937766.1308718603</v>
      </c>
      <c r="J43" s="37">
        <f>'Total Property Damage Expected'!J43+Summary!AL43</f>
        <v>3758216.5122725815</v>
      </c>
      <c r="K43" s="37">
        <f>'Total Property Damage Expected'!K43+Summary!AM43</f>
        <v>2806657.5332545214</v>
      </c>
      <c r="L43" s="37">
        <f>'Total Property Damage Expected'!L43+Summary!AN43</f>
        <v>2504837.0967864147</v>
      </c>
      <c r="M43" s="37">
        <f>'Total Property Damage Expected'!M43+Summary!AO43</f>
        <v>1069417.4119937548</v>
      </c>
      <c r="N43" s="38">
        <f>'Total Property Damage Expected'!N43+Summary!AP43</f>
        <v>125284421.98875517</v>
      </c>
      <c r="O43" s="38">
        <f>'Total Property Damage Expected'!O43+Summary!AQ43</f>
        <v>225456794.10188264</v>
      </c>
      <c r="P43" s="38">
        <f>'Total Property Damage Expected'!P43+Summary!AR43</f>
        <v>167208822.00345618</v>
      </c>
      <c r="Q43" s="38">
        <f>'Total Property Damage Expected'!Q43+Summary!AS43</f>
        <v>59287257.429745041</v>
      </c>
      <c r="R43" s="38">
        <f>'Total Property Damage Expected'!R43+Summary!AT43</f>
        <v>40562198.643816851</v>
      </c>
      <c r="S43" s="38">
        <f>'Total Property Damage Expected'!S43+Summary!AU43</f>
        <v>22812105.441441249</v>
      </c>
    </row>
    <row r="44" spans="1:19" x14ac:dyDescent="0.35">
      <c r="A44">
        <v>2063</v>
      </c>
      <c r="B44" s="36">
        <f>'Total Property Damage Expected'!B44+Summary!AD44</f>
        <v>1833635.0285592186</v>
      </c>
      <c r="C44" s="36">
        <f>'Total Property Damage Expected'!C44+Summary!AE44</f>
        <v>2352454.2420662842</v>
      </c>
      <c r="D44" s="36">
        <f>'Total Property Damage Expected'!D44+Summary!AF44</f>
        <v>2480382.2673146017</v>
      </c>
      <c r="E44" s="36">
        <f>'Total Property Damage Expected'!E44+Summary!AG44</f>
        <v>1631082.3219160491</v>
      </c>
      <c r="F44" s="36">
        <f>'Total Property Damage Expected'!F44+Summary!AH44</f>
        <v>1357458.4901349251</v>
      </c>
      <c r="G44" s="36">
        <f>'Total Property Damage Expected'!G44+Summary!AI44</f>
        <v>813764.38282957557</v>
      </c>
      <c r="H44" s="37">
        <f>'Total Property Damage Expected'!H44+Summary!AJ44</f>
        <v>5620051.7037782492</v>
      </c>
      <c r="I44" s="37">
        <f>'Total Property Damage Expected'!I44+Summary!AK44</f>
        <v>5988873.9977493668</v>
      </c>
      <c r="J44" s="37">
        <f>'Total Property Damage Expected'!J44+Summary!AL44</f>
        <v>3790632.180590325</v>
      </c>
      <c r="K44" s="37">
        <f>'Total Property Damage Expected'!K44+Summary!AM44</f>
        <v>2831102.0119328522</v>
      </c>
      <c r="L44" s="37">
        <f>'Total Property Damage Expected'!L44+Summary!AN44</f>
        <v>2526573.9662154219</v>
      </c>
      <c r="M44" s="37">
        <f>'Total Property Damage Expected'!M44+Summary!AO44</f>
        <v>1078674.551016748</v>
      </c>
      <c r="N44" s="38">
        <f>'Total Property Damage Expected'!N44+Summary!AP44</f>
        <v>126395682.46301433</v>
      </c>
      <c r="O44" s="38">
        <f>'Total Property Damage Expected'!O44+Summary!AQ44</f>
        <v>227467238.72997618</v>
      </c>
      <c r="P44" s="38">
        <f>'Total Property Damage Expected'!P44+Summary!AR44</f>
        <v>168711002.85511047</v>
      </c>
      <c r="Q44" s="38">
        <f>'Total Property Damage Expected'!Q44+Summary!AS44</f>
        <v>59837314.117071792</v>
      </c>
      <c r="R44" s="38">
        <f>'Total Property Damage Expected'!R44+Summary!AT44</f>
        <v>40934195.521169782</v>
      </c>
      <c r="S44" s="38">
        <f>'Total Property Damage Expected'!S44+Summary!AU44</f>
        <v>23019586.586557917</v>
      </c>
    </row>
    <row r="45" spans="1:19" x14ac:dyDescent="0.35">
      <c r="A45">
        <v>2064</v>
      </c>
      <c r="B45" s="36">
        <f>'Total Property Damage Expected'!B45+Summary!AD45</f>
        <v>1862883.1180117317</v>
      </c>
      <c r="C45" s="36">
        <f>'Total Property Damage Expected'!C45+Summary!AE45</f>
        <v>2389977.9537282293</v>
      </c>
      <c r="D45" s="36">
        <f>'Total Property Damage Expected'!D45+Summary!AF45</f>
        <v>2519946.5433569546</v>
      </c>
      <c r="E45" s="36">
        <f>'Total Property Damage Expected'!E45+Summary!AG45</f>
        <v>1657099.5177662496</v>
      </c>
      <c r="F45" s="36">
        <f>'Total Property Damage Expected'!F45+Summary!AH45</f>
        <v>1379111.1455048088</v>
      </c>
      <c r="G45" s="36">
        <f>'Total Property Damage Expected'!G45+Summary!AI45</f>
        <v>826744.63958272571</v>
      </c>
      <c r="H45" s="37">
        <f>'Total Property Damage Expected'!H45+Summary!AJ45</f>
        <v>5668361.4177757921</v>
      </c>
      <c r="I45" s="37">
        <f>'Total Property Damage Expected'!I45+Summary!AK45</f>
        <v>6040429.7741484381</v>
      </c>
      <c r="J45" s="37">
        <f>'Total Property Damage Expected'!J45+Summary!AL45</f>
        <v>3823332.8864127314</v>
      </c>
      <c r="K45" s="37">
        <f>'Total Property Damage Expected'!K45+Summary!AM45</f>
        <v>2855764.7301522992</v>
      </c>
      <c r="L45" s="37">
        <f>'Total Property Damage Expected'!L45+Summary!AN45</f>
        <v>2548503.8120637778</v>
      </c>
      <c r="M45" s="37">
        <f>'Total Property Damage Expected'!M45+Summary!AO45</f>
        <v>1088013.5516435967</v>
      </c>
      <c r="N45" s="38">
        <f>'Total Property Damage Expected'!N45+Summary!AP45</f>
        <v>127517407.23656055</v>
      </c>
      <c r="O45" s="38">
        <f>'Total Property Damage Expected'!O45+Summary!AQ45</f>
        <v>229496746.94699979</v>
      </c>
      <c r="P45" s="38">
        <f>'Total Property Damage Expected'!P45+Summary!AR45</f>
        <v>170227565.04159564</v>
      </c>
      <c r="Q45" s="38">
        <f>'Total Property Damage Expected'!Q45+Summary!AS45</f>
        <v>60392849.864085369</v>
      </c>
      <c r="R45" s="38">
        <f>'Total Property Damage Expected'!R45+Summary!AT45</f>
        <v>41309846.551601812</v>
      </c>
      <c r="S45" s="38">
        <f>'Total Property Damage Expected'!S45+Summary!AU45</f>
        <v>23229085.130471401</v>
      </c>
    </row>
    <row r="46" spans="1:19" x14ac:dyDescent="0.35">
      <c r="A46">
        <v>2065</v>
      </c>
      <c r="B46" s="36">
        <f>'Total Property Damage Expected'!B46+Summary!AD46</f>
        <v>1892597.7401838417</v>
      </c>
      <c r="C46" s="36">
        <f>'Total Property Damage Expected'!C46+Summary!AE46</f>
        <v>2428100.2015536884</v>
      </c>
      <c r="D46" s="36">
        <f>'Total Property Damage Expected'!D46+Summary!AF46</f>
        <v>2560141.9043572117</v>
      </c>
      <c r="E46" s="36">
        <f>'Total Property Damage Expected'!E46+Summary!AG46</f>
        <v>1683531.710744929</v>
      </c>
      <c r="F46" s="36">
        <f>'Total Property Damage Expected'!F46+Summary!AH46</f>
        <v>1401109.1797485028</v>
      </c>
      <c r="G46" s="36">
        <f>'Total Property Damage Expected'!G46+Summary!AI46</f>
        <v>839931.94283352653</v>
      </c>
      <c r="H46" s="37">
        <f>'Total Property Damage Expected'!H46+Summary!AJ46</f>
        <v>5717093.6309952829</v>
      </c>
      <c r="I46" s="37">
        <f>'Total Property Damage Expected'!I46+Summary!AK46</f>
        <v>6092437.4974808712</v>
      </c>
      <c r="J46" s="37">
        <f>'Total Property Damage Expected'!J46+Summary!AL46</f>
        <v>3856321.2120271469</v>
      </c>
      <c r="K46" s="37">
        <f>'Total Property Damage Expected'!K46+Summary!AM46</f>
        <v>2880647.7101013395</v>
      </c>
      <c r="L46" s="37">
        <f>'Total Property Damage Expected'!L46+Summary!AN46</f>
        <v>2570628.4077560659</v>
      </c>
      <c r="M46" s="37">
        <f>'Total Property Damage Expected'!M46+Summary!AO46</f>
        <v>1097435.1618113308</v>
      </c>
      <c r="N46" s="38">
        <f>'Total Property Damage Expected'!N46+Summary!AP46</f>
        <v>128649702.36847992</v>
      </c>
      <c r="O46" s="38">
        <f>'Total Property Damage Expected'!O46+Summary!AQ46</f>
        <v>231545513.50821173</v>
      </c>
      <c r="P46" s="38">
        <f>'Total Property Damage Expected'!P46+Summary!AR46</f>
        <v>171758657.07314214</v>
      </c>
      <c r="Q46" s="38">
        <f>'Total Property Damage Expected'!Q46+Summary!AS46</f>
        <v>60953923.694023952</v>
      </c>
      <c r="R46" s="38">
        <f>'Total Property Damage Expected'!R46+Summary!AT46</f>
        <v>41689190.534333028</v>
      </c>
      <c r="S46" s="38">
        <f>'Total Property Damage Expected'!S46+Summary!AU46</f>
        <v>23440622.262167964</v>
      </c>
    </row>
    <row r="47" spans="1:19" x14ac:dyDescent="0.35">
      <c r="A47">
        <v>2066</v>
      </c>
      <c r="B47" s="36">
        <f>'Total Property Damage Expected'!B47+Summary!AD47</f>
        <v>1922786.3366822496</v>
      </c>
      <c r="C47" s="36">
        <f>'Total Property Damage Expected'!C47+Summary!AE47</f>
        <v>2466830.5327202501</v>
      </c>
      <c r="D47" s="36">
        <f>'Total Property Damage Expected'!D47+Summary!AF47</f>
        <v>2600978.4166748258</v>
      </c>
      <c r="E47" s="36">
        <f>'Total Property Damage Expected'!E47+Summary!AG47</f>
        <v>1710385.5204208384</v>
      </c>
      <c r="F47" s="36">
        <f>'Total Property Damage Expected'!F47+Summary!AH47</f>
        <v>1423458.1019624402</v>
      </c>
      <c r="G47" s="36">
        <f>'Total Property Damage Expected'!G47+Summary!AI47</f>
        <v>853329.59515549429</v>
      </c>
      <c r="H47" s="37">
        <f>'Total Property Damage Expected'!H47+Summary!AJ47</f>
        <v>5766252.1396272462</v>
      </c>
      <c r="I47" s="37">
        <f>'Total Property Damage Expected'!I47+Summary!AK47</f>
        <v>6144901.2430872275</v>
      </c>
      <c r="J47" s="37">
        <f>'Total Property Damage Expected'!J47+Summary!AL47</f>
        <v>3889599.7641530461</v>
      </c>
      <c r="K47" s="37">
        <f>'Total Property Damage Expected'!K47+Summary!AM47</f>
        <v>2905752.9936993346</v>
      </c>
      <c r="L47" s="37">
        <f>'Total Property Damage Expected'!L47+Summary!AN47</f>
        <v>2592949.5438300134</v>
      </c>
      <c r="M47" s="37">
        <f>'Total Property Damage Expected'!M47+Summary!AO47</f>
        <v>1106940.1366173576</v>
      </c>
      <c r="N47" s="38">
        <f>'Total Property Damage Expected'!N47+Summary!AP47</f>
        <v>129792675.08050217</v>
      </c>
      <c r="O47" s="38">
        <f>'Total Property Damage Expected'!O47+Summary!AQ47</f>
        <v>233613735.32050127</v>
      </c>
      <c r="P47" s="38">
        <f>'Total Property Damage Expected'!P47+Summary!AR47</f>
        <v>173304429.11778432</v>
      </c>
      <c r="Q47" s="38">
        <f>'Total Property Damage Expected'!Q47+Summary!AS47</f>
        <v>61520595.314975031</v>
      </c>
      <c r="R47" s="38">
        <f>'Total Property Damage Expected'!R47+Summary!AT47</f>
        <v>42072266.713011578</v>
      </c>
      <c r="S47" s="38">
        <f>'Total Property Damage Expected'!S47+Summary!AU47</f>
        <v>23654219.410950996</v>
      </c>
    </row>
    <row r="48" spans="1:19" x14ac:dyDescent="0.35">
      <c r="A48">
        <v>2067</v>
      </c>
      <c r="B48" s="36">
        <f>'Total Property Damage Expected'!B48+Summary!AD48</f>
        <v>1953456.4678138196</v>
      </c>
      <c r="C48" s="36">
        <f>'Total Property Damage Expected'!C48+Summary!AE48</f>
        <v>2506178.6466913731</v>
      </c>
      <c r="D48" s="36">
        <f>'Total Property Damage Expected'!D48+Summary!AF48</f>
        <v>2642466.3072365234</v>
      </c>
      <c r="E48" s="36">
        <f>'Total Property Damage Expected'!E48+Summary!AG48</f>
        <v>1737667.6719506653</v>
      </c>
      <c r="F48" s="36">
        <f>'Total Property Damage Expected'!F48+Summary!AH48</f>
        <v>1446163.5091179826</v>
      </c>
      <c r="G48" s="36">
        <f>'Total Property Damage Expected'!G48+Summary!AI48</f>
        <v>866940.95180109434</v>
      </c>
      <c r="H48" s="37">
        <f>'Total Property Damage Expected'!H48+Summary!AJ48</f>
        <v>5815840.7753624199</v>
      </c>
      <c r="I48" s="37">
        <f>'Total Property Damage Expected'!I48+Summary!AK48</f>
        <v>6197825.1246136399</v>
      </c>
      <c r="J48" s="37">
        <f>'Total Property Damage Expected'!J48+Summary!AL48</f>
        <v>3923171.1741869757</v>
      </c>
      <c r="K48" s="37">
        <f>'Total Property Damage Expected'!K48+Summary!AM48</f>
        <v>2931082.6428019344</v>
      </c>
      <c r="L48" s="37">
        <f>'Total Property Damage Expected'!L48+Summary!AN48</f>
        <v>2615469.0281122965</v>
      </c>
      <c r="M48" s="37">
        <f>'Total Property Damage Expected'!M48+Summary!AO48</f>
        <v>1116529.2383923144</v>
      </c>
      <c r="N48" s="38">
        <f>'Total Property Damage Expected'!N48+Summary!AP48</f>
        <v>130946433.77069607</v>
      </c>
      <c r="O48" s="38">
        <f>'Total Property Damage Expected'!O48+Summary!AQ48</f>
        <v>235701611.46790034</v>
      </c>
      <c r="P48" s="38">
        <f>'Total Property Damage Expected'!P48+Summary!AR48</f>
        <v>174865033.02118665</v>
      </c>
      <c r="Q48" s="38">
        <f>'Total Property Damage Expected'!Q48+Summary!AS48</f>
        <v>62092925.128321387</v>
      </c>
      <c r="R48" s="38">
        <f>'Total Property Damage Expected'!R48+Summary!AT48</f>
        <v>42459114.781140119</v>
      </c>
      <c r="S48" s="38">
        <f>'Total Property Damage Expected'!S48+Summary!AU48</f>
        <v>23869898.249352366</v>
      </c>
    </row>
    <row r="49" spans="1:19" x14ac:dyDescent="0.35">
      <c r="A49">
        <v>2068</v>
      </c>
      <c r="B49" s="36">
        <f>'Total Property Damage Expected'!B49+Summary!AD49</f>
        <v>1984615.8144789534</v>
      </c>
      <c r="C49" s="36">
        <f>'Total Property Damage Expected'!C49+Summary!AE49</f>
        <v>2546154.3976454786</v>
      </c>
      <c r="D49" s="36">
        <f>'Total Property Damage Expected'!D49+Summary!AF49</f>
        <v>2684615.9660974983</v>
      </c>
      <c r="E49" s="36">
        <f>'Total Property Damage Expected'!E49+Summary!AG49</f>
        <v>1765384.9977632549</v>
      </c>
      <c r="F49" s="36">
        <f>'Total Property Damage Expected'!F49+Summary!AH49</f>
        <v>1469231.0874631009</v>
      </c>
      <c r="G49" s="36">
        <f>'Total Property Damage Expected'!G49+Summary!AI49</f>
        <v>880769.42154201597</v>
      </c>
      <c r="H49" s="37">
        <f>'Total Property Damage Expected'!H49+Summary!AJ49</f>
        <v>5865863.4057423566</v>
      </c>
      <c r="I49" s="37">
        <f>'Total Property Damage Expected'!I49+Summary!AK49</f>
        <v>6251213.2943926267</v>
      </c>
      <c r="J49" s="37">
        <f>'Total Property Damage Expected'!J49+Summary!AL49</f>
        <v>3957038.0984501219</v>
      </c>
      <c r="K49" s="37">
        <f>'Total Property Damage Expected'!K49+Summary!AM49</f>
        <v>2956638.7394087929</v>
      </c>
      <c r="L49" s="37">
        <f>'Total Property Damage Expected'!L49+Summary!AN49</f>
        <v>2638188.6858962914</v>
      </c>
      <c r="M49" s="37">
        <f>'Total Property Damage Expected'!M49+Summary!AO49</f>
        <v>1126203.236773713</v>
      </c>
      <c r="N49" s="38">
        <f>'Total Property Damage Expected'!N49+Summary!AP49</f>
        <v>132111088.02733552</v>
      </c>
      <c r="O49" s="38">
        <f>'Total Property Damage Expected'!O49+Summary!AQ49</f>
        <v>237809343.23741555</v>
      </c>
      <c r="P49" s="38">
        <f>'Total Property Damage Expected'!P49+Summary!AR49</f>
        <v>176440622.32672045</v>
      </c>
      <c r="Q49" s="38">
        <f>'Total Property Damage Expected'!Q49+Summary!AS49</f>
        <v>62670974.237296008</v>
      </c>
      <c r="R49" s="38">
        <f>'Total Property Damage Expected'!R49+Summary!AT49</f>
        <v>42849774.887571767</v>
      </c>
      <c r="S49" s="38">
        <f>'Total Property Damage Expected'!S49+Summary!AU49</f>
        <v>24087680.696080782</v>
      </c>
    </row>
    <row r="50" spans="1:19" x14ac:dyDescent="0.35">
      <c r="A50">
        <v>2069</v>
      </c>
      <c r="B50" s="36">
        <f>'Total Property Damage Expected'!B50+Summary!AD50</f>
        <v>2016272.1800951588</v>
      </c>
      <c r="C50" s="36">
        <f>'Total Property Damage Expected'!C50+Summary!AE50</f>
        <v>2586767.7969437889</v>
      </c>
      <c r="D50" s="36">
        <f>'Total Property Damage Expected'!D50+Summary!AF50</f>
        <v>2727437.9490434509</v>
      </c>
      <c r="E50" s="36">
        <f>'Total Property Damage Expected'!E50+Summary!AG50</f>
        <v>1793544.4392706936</v>
      </c>
      <c r="F50" s="36">
        <f>'Total Property Damage Expected'!F50+Summary!AH50</f>
        <v>1492666.6139464157</v>
      </c>
      <c r="G50" s="36">
        <f>'Total Property Damage Expected'!G50+Summary!AI50</f>
        <v>894818.46752285131</v>
      </c>
      <c r="H50" s="37">
        <f>'Total Property Damage Expected'!H50+Summary!AJ50</f>
        <v>5916323.9345137216</v>
      </c>
      <c r="I50" s="37">
        <f>'Total Property Damage Expected'!I50+Summary!AK50</f>
        <v>6305069.9438279532</v>
      </c>
      <c r="J50" s="37">
        <f>'Total Property Damage Expected'!J50+Summary!AL50</f>
        <v>3991203.2184385494</v>
      </c>
      <c r="K50" s="37">
        <f>'Total Property Damage Expected'!K50+Summary!AM50</f>
        <v>2982423.3858735966</v>
      </c>
      <c r="L50" s="37">
        <f>'Total Property Damage Expected'!L50+Summary!AN50</f>
        <v>2661110.3601217894</v>
      </c>
      <c r="M50" s="37">
        <f>'Total Property Damage Expected'!M50+Summary!AO50</f>
        <v>1135962.9087803918</v>
      </c>
      <c r="N50" s="38">
        <f>'Total Property Damage Expected'!N50+Summary!AP50</f>
        <v>133286748.64293873</v>
      </c>
      <c r="O50" s="38">
        <f>'Total Property Damage Expected'!O50+Summary!AQ50</f>
        <v>239937134.14518434</v>
      </c>
      <c r="P50" s="38">
        <f>'Total Property Damage Expected'!P50+Summary!AR50</f>
        <v>178031352.29579407</v>
      </c>
      <c r="Q50" s="38">
        <f>'Total Property Damage Expected'!Q50+Summary!AS50</f>
        <v>63254804.455647312</v>
      </c>
      <c r="R50" s="38">
        <f>'Total Property Damage Expected'!R50+Summary!AT50</f>
        <v>43244287.642076448</v>
      </c>
      <c r="S50" s="38">
        <f>'Total Property Damage Expected'!S50+Summary!AU50</f>
        <v>24307588.919007774</v>
      </c>
    </row>
    <row r="51" spans="1:19" x14ac:dyDescent="0.35">
      <c r="A51">
        <v>2070</v>
      </c>
      <c r="B51" s="36">
        <f>'Total Property Damage Expected'!B51+Summary!AD51</f>
        <v>2104731.2315358394</v>
      </c>
      <c r="C51" s="36">
        <f>'Total Property Damage Expected'!C51+Summary!AE51</f>
        <v>2700255.9598386157</v>
      </c>
      <c r="D51" s="36">
        <f>'Total Property Damage Expected'!D51+Summary!AF51</f>
        <v>2847097.673666697</v>
      </c>
      <c r="E51" s="36">
        <f>'Total Property Damage Expected'!E51+Summary!AG51</f>
        <v>1872231.8513080431</v>
      </c>
      <c r="F51" s="36">
        <f>'Total Property Damage Expected'!F51+Summary!AH51</f>
        <v>1558153.7411757568</v>
      </c>
      <c r="G51" s="36">
        <f>'Total Property Damage Expected'!G51+Summary!AI51</f>
        <v>934076.45740640943</v>
      </c>
      <c r="H51" s="37">
        <f>'Total Property Damage Expected'!H51+Summary!AJ51</f>
        <v>6131225.4506198913</v>
      </c>
      <c r="I51" s="37">
        <f>'Total Property Damage Expected'!I51+Summary!AK51</f>
        <v>6534176.6658042204</v>
      </c>
      <c r="J51" s="37">
        <f>'Total Property Damage Expected'!J51+Summary!AL51</f>
        <v>4136307.9691560268</v>
      </c>
      <c r="K51" s="37">
        <f>'Total Property Damage Expected'!K51+Summary!AM51</f>
        <v>3091120.5679094042</v>
      </c>
      <c r="L51" s="37">
        <f>'Total Property Damage Expected'!L51+Summary!AN51</f>
        <v>2758007.6074751718</v>
      </c>
      <c r="M51" s="37">
        <f>'Total Property Damage Expected'!M51+Summary!AO51</f>
        <v>1177299.6674251403</v>
      </c>
      <c r="N51" s="38">
        <f>'Total Property Damage Expected'!N51+Summary!AP51</f>
        <v>138169305.68829575</v>
      </c>
      <c r="O51" s="38">
        <f>'Total Property Damage Expected'!O51+Summary!AQ51</f>
        <v>248738493.02899101</v>
      </c>
      <c r="P51" s="38">
        <f>'Total Property Damage Expected'!P51+Summary!AR51</f>
        <v>184574410.28058431</v>
      </c>
      <c r="Q51" s="38">
        <f>'Total Property Damage Expected'!Q51+Summary!AS51</f>
        <v>65599136.10195379</v>
      </c>
      <c r="R51" s="38">
        <f>'Total Property Damage Expected'!R51+Summary!AT51</f>
        <v>44842139.946844369</v>
      </c>
      <c r="S51" s="38">
        <f>'Total Property Damage Expected'!S51+Summary!AU51</f>
        <v>25203801.260585129</v>
      </c>
    </row>
    <row r="52" spans="1:19" x14ac:dyDescent="0.35">
      <c r="A52">
        <v>2071</v>
      </c>
      <c r="B52" s="36">
        <f>'Total Property Damage Expected'!B52+Summary!AD52</f>
        <v>2138303.5435688552</v>
      </c>
      <c r="C52" s="36">
        <f>'Total Property Damage Expected'!C52+Summary!AE52</f>
        <v>2743327.4144236087</v>
      </c>
      <c r="D52" s="36">
        <f>'Total Property Damage Expected'!D52+Summary!AF52</f>
        <v>2892511.3825795748</v>
      </c>
      <c r="E52" s="36">
        <f>'Total Property Damage Expected'!E52+Summary!AG52</f>
        <v>1902095.5939885746</v>
      </c>
      <c r="F52" s="36">
        <f>'Total Property Damage Expected'!F52+Summary!AH52</f>
        <v>1583007.6620994236</v>
      </c>
      <c r="G52" s="36">
        <f>'Total Property Damage Expected'!G52+Summary!AI52</f>
        <v>948975.79743656563</v>
      </c>
      <c r="H52" s="37">
        <f>'Total Property Damage Expected'!H52+Summary!AJ52</f>
        <v>6183984.8522289488</v>
      </c>
      <c r="I52" s="37">
        <f>'Total Property Damage Expected'!I52+Summary!AK52</f>
        <v>6590489.2668308653</v>
      </c>
      <c r="J52" s="37">
        <f>'Total Property Damage Expected'!J52+Summary!AL52</f>
        <v>4172033.2124433955</v>
      </c>
      <c r="K52" s="37">
        <f>'Total Property Damage Expected'!K52+Summary!AM52</f>
        <v>3118090.0893632546</v>
      </c>
      <c r="L52" s="37">
        <f>'Total Property Damage Expected'!L52+Summary!AN52</f>
        <v>2781980.1365255387</v>
      </c>
      <c r="M52" s="37">
        <f>'Total Property Damage Expected'!M52+Summary!AO52</f>
        <v>1187506.0498397017</v>
      </c>
      <c r="N52" s="38">
        <f>'Total Property Damage Expected'!N52+Summary!AP52</f>
        <v>139400241.58797392</v>
      </c>
      <c r="O52" s="38">
        <f>'Total Property Damage Expected'!O52+Summary!AQ52</f>
        <v>250966620.16637617</v>
      </c>
      <c r="P52" s="38">
        <f>'Total Property Damage Expected'!P52+Summary!AR52</f>
        <v>186240458.09024939</v>
      </c>
      <c r="Q52" s="38">
        <f>'Total Property Damage Expected'!Q52+Summary!AS52</f>
        <v>66211085.398972385</v>
      </c>
      <c r="R52" s="38">
        <f>'Total Property Damage Expected'!R52+Summary!AT52</f>
        <v>45255539.383061849</v>
      </c>
      <c r="S52" s="38">
        <f>'Total Property Damage Expected'!S52+Summary!AU52</f>
        <v>25434191.060164697</v>
      </c>
    </row>
    <row r="53" spans="1:19" x14ac:dyDescent="0.35">
      <c r="A53">
        <v>2072</v>
      </c>
      <c r="B53" s="36">
        <f>'Total Property Damage Expected'!B53+Summary!AD53</f>
        <v>2172411.3634702172</v>
      </c>
      <c r="C53" s="36">
        <f>'Total Property Damage Expected'!C53+Summary!AE53</f>
        <v>2787085.8965451238</v>
      </c>
      <c r="D53" s="36">
        <f>'Total Property Damage Expected'!D53+Summary!AF53</f>
        <v>2938649.4800430457</v>
      </c>
      <c r="E53" s="36">
        <f>'Total Property Damage Expected'!E53+Summary!AG53</f>
        <v>1932435.6895985072</v>
      </c>
      <c r="F53" s="36">
        <f>'Total Property Damage Expected'!F53+Summary!AH53</f>
        <v>1608258.024894618</v>
      </c>
      <c r="G53" s="36">
        <f>'Total Property Damage Expected'!G53+Summary!AI53</f>
        <v>964112.79502844915</v>
      </c>
      <c r="H53" s="37">
        <f>'Total Property Damage Expected'!H53+Summary!AJ53</f>
        <v>6237206.4471309921</v>
      </c>
      <c r="I53" s="37">
        <f>'Total Property Damage Expected'!I53+Summary!AK53</f>
        <v>6647296.3875674009</v>
      </c>
      <c r="J53" s="37">
        <f>'Total Property Damage Expected'!J53+Summary!AL53</f>
        <v>4208073.2702532783</v>
      </c>
      <c r="K53" s="37">
        <f>'Total Property Damage Expected'!K53+Summary!AM53</f>
        <v>3145301.0500574438</v>
      </c>
      <c r="L53" s="37">
        <f>'Total Property Damage Expected'!L53+Summary!AN53</f>
        <v>2806166.0255338056</v>
      </c>
      <c r="M53" s="37">
        <f>'Total Property Damage Expected'!M53+Summary!AO53</f>
        <v>1197802.901878993</v>
      </c>
      <c r="N53" s="38">
        <f>'Total Property Damage Expected'!N53+Summary!AP53</f>
        <v>140642835.42122823</v>
      </c>
      <c r="O53" s="38">
        <f>'Total Property Damage Expected'!O53+Summary!AQ53</f>
        <v>253215999.0780955</v>
      </c>
      <c r="P53" s="38">
        <f>'Total Property Damage Expected'!P53+Summary!AR53</f>
        <v>187922552.06895891</v>
      </c>
      <c r="Q53" s="38">
        <f>'Total Property Damage Expected'!Q53+Summary!AS53</f>
        <v>66829169.69821436</v>
      </c>
      <c r="R53" s="38">
        <f>'Total Property Damage Expected'!R53+Summary!AT53</f>
        <v>45673025.428272307</v>
      </c>
      <c r="S53" s="38">
        <f>'Total Property Damage Expected'!S53+Summary!AU53</f>
        <v>25666834.958003264</v>
      </c>
    </row>
    <row r="54" spans="1:19" x14ac:dyDescent="0.35">
      <c r="A54">
        <v>2073</v>
      </c>
      <c r="B54" s="36">
        <f>'Total Property Damage Expected'!B54+Summary!AD54</f>
        <v>2207063.2330608401</v>
      </c>
      <c r="C54" s="36">
        <f>'Total Property Damage Expected'!C54+Summary!AE54</f>
        <v>2831542.3648958839</v>
      </c>
      <c r="D54" s="36">
        <f>'Total Property Damage Expected'!D54+Summary!AF54</f>
        <v>2985523.5206908262</v>
      </c>
      <c r="E54" s="36">
        <f>'Total Property Damage Expected'!E54+Summary!AG54</f>
        <v>1963259.7363855147</v>
      </c>
      <c r="F54" s="36">
        <f>'Total Property Damage Expected'!F54+Summary!AH54</f>
        <v>1633911.1531574435</v>
      </c>
      <c r="G54" s="36">
        <f>'Total Property Damage Expected'!G54+Summary!AI54</f>
        <v>979491.24102893879</v>
      </c>
      <c r="H54" s="37">
        <f>'Total Property Damage Expected'!H54+Summary!AJ54</f>
        <v>6290894.3988791965</v>
      </c>
      <c r="I54" s="37">
        <f>'Total Property Damage Expected'!I54+Summary!AK54</f>
        <v>6704602.4992308365</v>
      </c>
      <c r="J54" s="37">
        <f>'Total Property Damage Expected'!J54+Summary!AL54</f>
        <v>4244431.0038721021</v>
      </c>
      <c r="K54" s="37">
        <f>'Total Property Damage Expected'!K54+Summary!AM54</f>
        <v>3172755.6959858872</v>
      </c>
      <c r="L54" s="37">
        <f>'Total Property Damage Expected'!L54+Summary!AN54</f>
        <v>2830567.2425031215</v>
      </c>
      <c r="M54" s="37">
        <f>'Total Property Damage Expected'!M54+Summary!AO54</f>
        <v>1208191.0530355091</v>
      </c>
      <c r="N54" s="38">
        <f>'Total Property Damage Expected'!N54+Summary!AP54</f>
        <v>141897206.12277442</v>
      </c>
      <c r="O54" s="38">
        <f>'Total Property Damage Expected'!O54+Summary!AQ54</f>
        <v>255486848.31072021</v>
      </c>
      <c r="P54" s="38">
        <f>'Total Property Damage Expected'!P54+Summary!AR54</f>
        <v>189620859.02045071</v>
      </c>
      <c r="Q54" s="38">
        <f>'Total Property Damage Expected'!Q54+Summary!AS54</f>
        <v>67453455.52380015</v>
      </c>
      <c r="R54" s="38">
        <f>'Total Property Damage Expected'!R54+Summary!AT54</f>
        <v>46094641.761347257</v>
      </c>
      <c r="S54" s="38">
        <f>'Total Property Damage Expected'!S54+Summary!AU54</f>
        <v>25901756.786731202</v>
      </c>
    </row>
    <row r="55" spans="1:19" x14ac:dyDescent="0.35">
      <c r="A55">
        <v>2074</v>
      </c>
      <c r="B55" s="36">
        <f>'Total Property Damage Expected'!B55+Summary!AD55</f>
        <v>2242267.830411185</v>
      </c>
      <c r="C55" s="36">
        <f>'Total Property Damage Expected'!C55+Summary!AE55</f>
        <v>2876707.9529693886</v>
      </c>
      <c r="D55" s="36">
        <f>'Total Property Damage Expected'!D55+Summary!AF55</f>
        <v>3033145.2434631921</v>
      </c>
      <c r="E55" s="36">
        <f>'Total Property Damage Expected'!E55+Summary!AG55</f>
        <v>1994575.453795996</v>
      </c>
      <c r="F55" s="36">
        <f>'Total Property Damage Expected'!F55+Summary!AH55</f>
        <v>1659973.471350916</v>
      </c>
      <c r="G55" s="36">
        <f>'Total Property Damage Expected'!G55+Summary!AI55</f>
        <v>995114.98675225081</v>
      </c>
      <c r="H55" s="37">
        <f>'Total Property Damage Expected'!H55+Summary!AJ55</f>
        <v>6345052.9101056773</v>
      </c>
      <c r="I55" s="37">
        <f>'Total Property Damage Expected'!I55+Summary!AK55</f>
        <v>6762412.1152245756</v>
      </c>
      <c r="J55" s="37">
        <f>'Total Property Damage Expected'!J55+Summary!AL55</f>
        <v>4281109.3017807482</v>
      </c>
      <c r="K55" s="37">
        <f>'Total Property Damage Expected'!K55+Summary!AM55</f>
        <v>3200456.2951718131</v>
      </c>
      <c r="L55" s="37">
        <f>'Total Property Damage Expected'!L55+Summary!AN55</f>
        <v>2855185.7745223804</v>
      </c>
      <c r="M55" s="37">
        <f>'Total Property Damage Expected'!M55+Summary!AO55</f>
        <v>1218671.3407811625</v>
      </c>
      <c r="N55" s="38">
        <f>'Total Property Damage Expected'!N55+Summary!AP55</f>
        <v>143163473.93954372</v>
      </c>
      <c r="O55" s="38">
        <f>'Total Property Damage Expected'!O55+Summary!AQ55</f>
        <v>257779388.84073663</v>
      </c>
      <c r="P55" s="38">
        <f>'Total Property Damage Expected'!P55+Summary!AR55</f>
        <v>191335547.62218648</v>
      </c>
      <c r="Q55" s="38">
        <f>'Total Property Damage Expected'!Q55+Summary!AS55</f>
        <v>68084010.176163822</v>
      </c>
      <c r="R55" s="38">
        <f>'Total Property Damage Expected'!R55+Summary!AT55</f>
        <v>46520432.56445799</v>
      </c>
      <c r="S55" s="38">
        <f>'Total Property Damage Expected'!S55+Summary!AU55</f>
        <v>26138980.650926448</v>
      </c>
    </row>
    <row r="56" spans="1:19" x14ac:dyDescent="0.35">
      <c r="A56">
        <v>2075</v>
      </c>
      <c r="B56" s="36">
        <f>'Total Property Damage Expected'!B56+Summary!AD56</f>
        <v>2278033.9720145604</v>
      </c>
      <c r="C56" s="36">
        <f>'Total Property Damage Expected'!C56+Summary!AE56</f>
        <v>2922593.9718481377</v>
      </c>
      <c r="D56" s="36">
        <f>'Total Property Damage Expected'!D56+Summary!AF56</f>
        <v>3081526.5745468279</v>
      </c>
      <c r="E56" s="36">
        <f>'Total Property Damage Expected'!E56+Summary!AG56</f>
        <v>2026390.684408301</v>
      </c>
      <c r="F56" s="36">
        <f>'Total Property Damage Expected'!F56+Summary!AH56</f>
        <v>1686451.5064138798</v>
      </c>
      <c r="G56" s="36">
        <f>'Total Property Damage Expected'!G56+Summary!AI56</f>
        <v>1010987.9449444464</v>
      </c>
      <c r="H56" s="37">
        <f>'Total Property Damage Expected'!H56+Summary!AJ56</f>
        <v>6399686.2229092792</v>
      </c>
      <c r="I56" s="37">
        <f>'Total Property Damage Expected'!I56+Summary!AK56</f>
        <v>6820729.7915598564</v>
      </c>
      <c r="J56" s="37">
        <f>'Total Property Damage Expected'!J56+Summary!AL56</f>
        <v>4318111.0799287409</v>
      </c>
      <c r="K56" s="37">
        <f>'Total Property Damage Expected'!K56+Summary!AM56</f>
        <v>3228405.1378985178</v>
      </c>
      <c r="L56" s="37">
        <f>'Total Property Damage Expected'!L56+Summary!AN56</f>
        <v>2880023.6279634777</v>
      </c>
      <c r="M56" s="37">
        <f>'Total Property Damage Expected'!M56+Summary!AO56</f>
        <v>1229244.6106489494</v>
      </c>
      <c r="N56" s="38">
        <f>'Total Property Damage Expected'!N56+Summary!AP56</f>
        <v>144441760.44622439</v>
      </c>
      <c r="O56" s="38">
        <f>'Total Property Damage Expected'!O56+Summary!AQ56</f>
        <v>260093844.10351154</v>
      </c>
      <c r="P56" s="38">
        <f>'Total Property Damage Expected'!P56+Summary!AR56</f>
        <v>193066788.44787624</v>
      </c>
      <c r="Q56" s="38">
        <f>'Total Property Damage Expected'!Q56+Summary!AS56</f>
        <v>68720901.741669044</v>
      </c>
      <c r="R56" s="38">
        <f>'Total Property Damage Expected'!R56+Summary!AT56</f>
        <v>46950442.529249258</v>
      </c>
      <c r="S56" s="38">
        <f>'Total Property Damage Expected'!S56+Summary!AU56</f>
        <v>26378530.930424921</v>
      </c>
    </row>
    <row r="57" spans="1:19" x14ac:dyDescent="0.35">
      <c r="A57">
        <v>2076</v>
      </c>
      <c r="B57" s="36">
        <f>'Total Property Damage Expected'!B57+Summary!AD57</f>
        <v>2314370.614995088</v>
      </c>
      <c r="C57" s="36">
        <f>'Total Property Damage Expected'!C57+Summary!AE57</f>
        <v>2969211.9130363339</v>
      </c>
      <c r="D57" s="36">
        <f>'Total Property Damage Expected'!D57+Summary!AF57</f>
        <v>3130679.6303615719</v>
      </c>
      <c r="E57" s="36">
        <f>'Total Property Damage Expected'!E57+Summary!AG57</f>
        <v>2058713.3958967933</v>
      </c>
      <c r="F57" s="36">
        <f>'Total Property Damage Expected'!F57+Summary!AH57</f>
        <v>1713351.8893955881</v>
      </c>
      <c r="G57" s="36">
        <f>'Total Property Damage Expected'!G57+Summary!AI57</f>
        <v>1027114.0907633239</v>
      </c>
      <c r="H57" s="37">
        <f>'Total Property Damage Expected'!H57+Summary!AJ57</f>
        <v>6454798.6192474766</v>
      </c>
      <c r="I57" s="37">
        <f>'Total Property Damage Expected'!I57+Summary!AK57</f>
        <v>6879560.1272816928</v>
      </c>
      <c r="J57" s="37">
        <f>'Total Property Damage Expected'!J57+Summary!AL57</f>
        <v>4355439.2820114084</v>
      </c>
      <c r="K57" s="37">
        <f>'Total Property Damage Expected'!K57+Summary!AM57</f>
        <v>3256604.5369427158</v>
      </c>
      <c r="L57" s="37">
        <f>'Total Property Damage Expected'!L57+Summary!AN57</f>
        <v>2905082.8286807649</v>
      </c>
      <c r="M57" s="37">
        <f>'Total Property Damage Expected'!M57+Summary!AO57</f>
        <v>1239911.7163155102</v>
      </c>
      <c r="N57" s="38">
        <f>'Total Property Damage Expected'!N57+Summary!AP57</f>
        <v>145732188.56099772</v>
      </c>
      <c r="O57" s="38">
        <f>'Total Property Damage Expected'!O57+Summary!AQ57</f>
        <v>262430440.02262211</v>
      </c>
      <c r="P57" s="38">
        <f>'Total Property Damage Expected'!P57+Summary!AR57</f>
        <v>194814753.99028721</v>
      </c>
      <c r="Q57" s="38">
        <f>'Total Property Damage Expected'!Q57+Summary!AS57</f>
        <v>69364199.102349371</v>
      </c>
      <c r="R57" s="38">
        <f>'Total Property Damage Expected'!R57+Summary!AT57</f>
        <v>47384716.863092497</v>
      </c>
      <c r="S57" s="38">
        <f>'Total Property Damage Expected'!S57+Summary!AU57</f>
        <v>26620432.283673298</v>
      </c>
    </row>
    <row r="58" spans="1:19" x14ac:dyDescent="0.35">
      <c r="A58">
        <v>2077</v>
      </c>
      <c r="B58" s="36">
        <f>'Total Property Damage Expected'!B58+Summary!AD58</f>
        <v>2351286.8593508862</v>
      </c>
      <c r="C58" s="36">
        <f>'Total Property Damage Expected'!C58+Summary!AE58</f>
        <v>3016573.451337765</v>
      </c>
      <c r="D58" s="36">
        <f>'Total Property Damage Expected'!D58+Summary!AF58</f>
        <v>3180616.7205948033</v>
      </c>
      <c r="E58" s="36">
        <f>'Total Property Damage Expected'!E58+Summary!AG58</f>
        <v>2091551.6830272418</v>
      </c>
      <c r="F58" s="36">
        <f>'Total Property Damage Expected'!F58+Summary!AH58</f>
        <v>1740681.3571163535</v>
      </c>
      <c r="G58" s="36">
        <f>'Total Property Damage Expected'!G58+Summary!AI58</f>
        <v>1043497.4627739398</v>
      </c>
      <c r="H58" s="37">
        <f>'Total Property Damage Expected'!H58+Summary!AJ58</f>
        <v>6510394.4213324534</v>
      </c>
      <c r="I58" s="37">
        <f>'Total Property Damage Expected'!I58+Summary!AK58</f>
        <v>6938907.7648993982</v>
      </c>
      <c r="J58" s="37">
        <f>'Total Property Damage Expected'!J58+Summary!AL58</f>
        <v>4393096.8797500394</v>
      </c>
      <c r="K58" s="37">
        <f>'Total Property Damage Expected'!K58+Summary!AM58</f>
        <v>3285056.8278105203</v>
      </c>
      <c r="L58" s="37">
        <f>'Total Property Damage Expected'!L58+Summary!AN58</f>
        <v>2930365.4222127111</v>
      </c>
      <c r="M58" s="37">
        <f>'Total Property Damage Expected'!M58+Summary!AO58</f>
        <v>1250673.5196846016</v>
      </c>
      <c r="N58" s="38">
        <f>'Total Property Damage Expected'!N58+Summary!AP58</f>
        <v>147034882.56147191</v>
      </c>
      <c r="O58" s="38">
        <f>'Total Property Damage Expected'!O58+Summary!AQ58</f>
        <v>264789405.0395546</v>
      </c>
      <c r="P58" s="38">
        <f>'Total Property Damage Expected'!P58+Summary!AR58</f>
        <v>196579618.68434197</v>
      </c>
      <c r="Q58" s="38">
        <f>'Total Property Damage Expected'!Q58+Summary!AS58</f>
        <v>70013971.945774496</v>
      </c>
      <c r="R58" s="38">
        <f>'Total Property Damage Expected'!R58+Summary!AT58</f>
        <v>47823301.295419276</v>
      </c>
      <c r="S58" s="38">
        <f>'Total Property Damage Expected'!S58+Summary!AU58</f>
        <v>26864709.651124593</v>
      </c>
    </row>
    <row r="59" spans="1:19" x14ac:dyDescent="0.35">
      <c r="A59">
        <v>2078</v>
      </c>
      <c r="B59" s="36">
        <f>'Total Property Damage Expected'!B59+Summary!AD59</f>
        <v>2388791.9502330394</v>
      </c>
      <c r="C59" s="36">
        <f>'Total Property Damage Expected'!C59+Summary!AE59</f>
        <v>3064690.4477795968</v>
      </c>
      <c r="D59" s="36">
        <f>'Total Property Damage Expected'!D59+Summary!AF59</f>
        <v>3231350.3512842273</v>
      </c>
      <c r="E59" s="36">
        <f>'Total Property Damage Expected'!E59+Summary!AG59</f>
        <v>2124913.7696840409</v>
      </c>
      <c r="F59" s="36">
        <f>'Total Property Damage Expected'!F59+Summary!AH59</f>
        <v>1768446.7538546917</v>
      </c>
      <c r="G59" s="36">
        <f>'Total Property Damage Expected'!G59+Summary!AI59</f>
        <v>1060142.1639600117</v>
      </c>
      <c r="H59" s="37">
        <f>'Total Property Damage Expected'!H59+Summary!AJ59</f>
        <v>6566477.9920313712</v>
      </c>
      <c r="I59" s="37">
        <f>'Total Property Damage Expected'!I59+Summary!AK59</f>
        <v>6998777.3908216897</v>
      </c>
      <c r="J59" s="37">
        <f>'Total Property Damage Expected'!J59+Summary!AL59</f>
        <v>4431086.8731750641</v>
      </c>
      <c r="K59" s="37">
        <f>'Total Property Damage Expected'!K59+Summary!AM59</f>
        <v>3313764.368976084</v>
      </c>
      <c r="L59" s="37">
        <f>'Total Property Damage Expected'!L59+Summary!AN59</f>
        <v>2955873.473985814</v>
      </c>
      <c r="M59" s="37">
        <f>'Total Property Damage Expected'!M59+Summary!AO59</f>
        <v>1261530.890971482</v>
      </c>
      <c r="N59" s="38">
        <f>'Total Property Damage Expected'!N59+Summary!AP59</f>
        <v>148349968.10081476</v>
      </c>
      <c r="O59" s="38">
        <f>'Total Property Damage Expected'!O59+Summary!AQ59</f>
        <v>267170970.14377779</v>
      </c>
      <c r="P59" s="38">
        <f>'Total Property Damage Expected'!P59+Summary!AR59</f>
        <v>198361558.93050966</v>
      </c>
      <c r="Q59" s="38">
        <f>'Total Property Damage Expected'!Q59+Summary!AS59</f>
        <v>70670290.775044337</v>
      </c>
      <c r="R59" s="38">
        <f>'Total Property Damage Expected'!R59+Summary!AT59</f>
        <v>48266242.084136158</v>
      </c>
      <c r="S59" s="38">
        <f>'Total Property Damage Expected'!S59+Summary!AU59</f>
        <v>27111388.258677222</v>
      </c>
    </row>
    <row r="60" spans="1:19" x14ac:dyDescent="0.35">
      <c r="A60">
        <v>2079</v>
      </c>
      <c r="B60" s="36">
        <f>'Total Property Damage Expected'!B60+Summary!AD60</f>
        <v>2426895.2802609117</v>
      </c>
      <c r="C60" s="36">
        <f>'Total Property Damage Expected'!C60+Summary!AE60</f>
        <v>3113574.9525827975</v>
      </c>
      <c r="D60" s="36">
        <f>'Total Property Damage Expected'!D60+Summary!AF60</f>
        <v>3282893.2279498372</v>
      </c>
      <c r="E60" s="36">
        <f>'Total Property Damage Expected'!E60+Summary!AG60</f>
        <v>2158808.0109297642</v>
      </c>
      <c r="F60" s="36">
        <f>'Total Property Damage Expected'!F60+Summary!AH60</f>
        <v>1796655.0330613723</v>
      </c>
      <c r="G60" s="36">
        <f>'Total Property Damage Expected'!G60+Summary!AI60</f>
        <v>1077052.3627514511</v>
      </c>
      <c r="H60" s="37">
        <f>'Total Property Damage Expected'!H60+Summary!AJ60</f>
        <v>6623053.7352709174</v>
      </c>
      <c r="I60" s="37">
        <f>'Total Property Damage Expected'!I60+Summary!AK60</f>
        <v>7059173.7357964823</v>
      </c>
      <c r="J60" s="37">
        <f>'Total Property Damage Expected'!J60+Summary!AL60</f>
        <v>4469412.2909123171</v>
      </c>
      <c r="K60" s="37">
        <f>'Total Property Damage Expected'!K60+Summary!AM60</f>
        <v>3342729.5421229312</v>
      </c>
      <c r="L60" s="37">
        <f>'Total Property Damage Expected'!L60+Summary!AN60</f>
        <v>2981609.0695207752</v>
      </c>
      <c r="M60" s="37">
        <f>'Total Property Damage Expected'!M60+Summary!AO60</f>
        <v>1272484.708788231</v>
      </c>
      <c r="N60" s="38">
        <f>'Total Property Damage Expected'!N60+Summary!AP60</f>
        <v>149677572.22408956</v>
      </c>
      <c r="O60" s="38">
        <f>'Total Property Damage Expected'!O60+Summary!AQ60</f>
        <v>269575368.90319473</v>
      </c>
      <c r="P60" s="38">
        <f>'Total Property Damage Expected'!P60+Summary!AR60</f>
        <v>200160753.11849302</v>
      </c>
      <c r="Q60" s="38">
        <f>'Total Property Damage Expected'!Q60+Summary!AS60</f>
        <v>71333226.918912202</v>
      </c>
      <c r="R60" s="38">
        <f>'Total Property Damage Expected'!R60+Summary!AT60</f>
        <v>48713586.0221221</v>
      </c>
      <c r="S60" s="38">
        <f>'Total Property Damage Expected'!S60+Summary!AU60</f>
        <v>27360493.621157974</v>
      </c>
    </row>
    <row r="61" spans="1:19" x14ac:dyDescent="0.35">
      <c r="A61">
        <v>2080</v>
      </c>
      <c r="B61" s="36">
        <f>'Total Property Damage Expected'!B61+Summary!AD61</f>
        <v>2470498.1756687979</v>
      </c>
      <c r="C61" s="36">
        <f>'Total Property Damage Expected'!C61+Summary!AE61</f>
        <v>3169515.1013425277</v>
      </c>
      <c r="D61" s="36">
        <f>'Total Property Damage Expected'!D61+Summary!AF61</f>
        <v>3341875.4391798852</v>
      </c>
      <c r="E61" s="36">
        <f>'Total Property Damage Expected'!E61+Summary!AG61</f>
        <v>2197594.3074263143</v>
      </c>
      <c r="F61" s="36">
        <f>'Total Property Damage Expected'!F61+Summary!AH61</f>
        <v>1828934.695940854</v>
      </c>
      <c r="G61" s="36">
        <f>'Total Property Damage Expected'!G61+Summary!AI61</f>
        <v>1096403.2601320827</v>
      </c>
      <c r="H61" s="37">
        <f>'Total Property Damage Expected'!H61+Summary!AJ61</f>
        <v>6693379.5227395128</v>
      </c>
      <c r="I61" s="37">
        <f>'Total Property Damage Expected'!I61+Summary!AK61</f>
        <v>7134227.9166950341</v>
      </c>
      <c r="J61" s="37">
        <f>'Total Property Damage Expected'!J61+Summary!AL61</f>
        <v>4517020.2515054755</v>
      </c>
      <c r="K61" s="37">
        <f>'Total Property Damage Expected'!K61+Summary!AM61</f>
        <v>3378644.7389436709</v>
      </c>
      <c r="L61" s="37">
        <f>'Total Property Damage Expected'!L61+Summary!AN61</f>
        <v>3013541.3673470761</v>
      </c>
      <c r="M61" s="37">
        <f>'Total Property Damage Expected'!M61+Summary!AO61</f>
        <v>1286082.4061593555</v>
      </c>
      <c r="N61" s="38">
        <f>'Total Property Damage Expected'!N61+Summary!AP61</f>
        <v>151317444.01505283</v>
      </c>
      <c r="O61" s="38">
        <f>'Total Property Damage Expected'!O61+Summary!AQ61</f>
        <v>272542493.40959477</v>
      </c>
      <c r="P61" s="38">
        <f>'Total Property Damage Expected'!P61+Summary!AR61</f>
        <v>202378106.47317255</v>
      </c>
      <c r="Q61" s="38">
        <f>'Total Property Damage Expected'!Q61+Summary!AS61</f>
        <v>72145706.80636023</v>
      </c>
      <c r="R61" s="38">
        <f>'Total Property Damage Expected'!R61+Summary!AT61</f>
        <v>49262924.971635655</v>
      </c>
      <c r="S61" s="38">
        <f>'Total Property Damage Expected'!S61+Summary!AU61</f>
        <v>27666834.08807832</v>
      </c>
    </row>
    <row r="62" spans="1:19" x14ac:dyDescent="0.35">
      <c r="A62">
        <v>2081</v>
      </c>
      <c r="B62" s="36">
        <f>'Total Property Damage Expected'!B62+Summary!AD62</f>
        <v>2509904.791766772</v>
      </c>
      <c r="C62" s="36">
        <f>'Total Property Damage Expected'!C62+Summary!AE62</f>
        <v>3220071.6514527192</v>
      </c>
      <c r="D62" s="36">
        <f>'Total Property Damage Expected'!D62+Summary!AF62</f>
        <v>3395181.2880876102</v>
      </c>
      <c r="E62" s="36">
        <f>'Total Property Damage Expected'!E62+Summary!AG62</f>
        <v>2232647.8670948609</v>
      </c>
      <c r="F62" s="36">
        <f>'Total Property Damage Expected'!F62+Summary!AH62</f>
        <v>1858107.8109591217</v>
      </c>
      <c r="G62" s="36">
        <f>'Total Property Damage Expected'!G62+Summary!AI62</f>
        <v>1113891.8552608348</v>
      </c>
      <c r="H62" s="37">
        <f>'Total Property Damage Expected'!H62+Summary!AJ62</f>
        <v>6751067.2153680436</v>
      </c>
      <c r="I62" s="37">
        <f>'Total Property Damage Expected'!I62+Summary!AK62</f>
        <v>7195814.0170023507</v>
      </c>
      <c r="J62" s="37">
        <f>'Total Property Damage Expected'!J62+Summary!AL62</f>
        <v>4556103.1067525614</v>
      </c>
      <c r="K62" s="37">
        <f>'Total Property Damage Expected'!K62+Summary!AM62</f>
        <v>3408190.9189615208</v>
      </c>
      <c r="L62" s="37">
        <f>'Total Property Damage Expected'!L62+Summary!AN62</f>
        <v>3039790.3634991846</v>
      </c>
      <c r="M62" s="37">
        <f>'Total Property Damage Expected'!M62+Summary!AO62</f>
        <v>1297253.9073566364</v>
      </c>
      <c r="N62" s="38">
        <f>'Total Property Damage Expected'!N62+Summary!AP62</f>
        <v>152673156.51094455</v>
      </c>
      <c r="O62" s="38">
        <f>'Total Property Damage Expected'!O62+Summary!AQ62</f>
        <v>274998133.01405209</v>
      </c>
      <c r="P62" s="38">
        <f>'Total Property Damage Expected'!P62+Summary!AR62</f>
        <v>204215990.949195</v>
      </c>
      <c r="Q62" s="38">
        <f>'Total Property Damage Expected'!Q62+Summary!AS62</f>
        <v>72823436.879402459</v>
      </c>
      <c r="R62" s="38">
        <f>'Total Property Damage Expected'!R62+Summary!AT62</f>
        <v>49720123.048400491</v>
      </c>
      <c r="S62" s="38">
        <f>'Total Property Damage Expected'!S62+Summary!AU62</f>
        <v>27921374.689021494</v>
      </c>
    </row>
    <row r="63" spans="1:19" x14ac:dyDescent="0.35">
      <c r="A63">
        <v>2082</v>
      </c>
      <c r="B63" s="36">
        <f>'Total Property Damage Expected'!B63+Summary!AD63</f>
        <v>2549939.9780080426</v>
      </c>
      <c r="C63" s="36">
        <f>'Total Property Damage Expected'!C63+Summary!AE63</f>
        <v>3271434.6229483024</v>
      </c>
      <c r="D63" s="36">
        <f>'Total Property Damage Expected'!D63+Summary!AF63</f>
        <v>3449337.4121116539</v>
      </c>
      <c r="E63" s="36">
        <f>'Total Property Damage Expected'!E63+Summary!AG63</f>
        <v>2268260.5618327353</v>
      </c>
      <c r="F63" s="36">
        <f>'Total Property Damage Expected'!F63+Summary!AH63</f>
        <v>1887746.2627888992</v>
      </c>
      <c r="G63" s="36">
        <f>'Total Property Damage Expected'!G63+Summary!AI63</f>
        <v>1131659.4088446544</v>
      </c>
      <c r="H63" s="37">
        <f>'Total Property Damage Expected'!H63+Summary!AJ63</f>
        <v>6809261.5459683985</v>
      </c>
      <c r="I63" s="37">
        <f>'Total Property Damage Expected'!I63+Summary!AK63</f>
        <v>7257942.3728193194</v>
      </c>
      <c r="J63" s="37">
        <f>'Total Property Damage Expected'!J63+Summary!AL63</f>
        <v>4595531.3305284083</v>
      </c>
      <c r="K63" s="37">
        <f>'Total Property Damage Expected'!K63+Summary!AM63</f>
        <v>3438002.5433228528</v>
      </c>
      <c r="L63" s="37">
        <f>'Total Property Damage Expected'!L63+Summary!AN63</f>
        <v>3066273.7467420204</v>
      </c>
      <c r="M63" s="37">
        <f>'Total Property Damage Expected'!M63+Summary!AO63</f>
        <v>1308524.7388502136</v>
      </c>
      <c r="N63" s="38">
        <f>'Total Property Damage Expected'!N63+Summary!AP63</f>
        <v>154041802.85382795</v>
      </c>
      <c r="O63" s="38">
        <f>'Total Property Damage Expected'!O63+Summary!AQ63</f>
        <v>277477369.48200542</v>
      </c>
      <c r="P63" s="38">
        <f>'Total Property Damage Expected'!P63+Summary!AR63</f>
        <v>206071712.03085423</v>
      </c>
      <c r="Q63" s="38">
        <f>'Total Property Damage Expected'!Q63+Summary!AS63</f>
        <v>73508016.873826027</v>
      </c>
      <c r="R63" s="38">
        <f>'Total Property Damage Expected'!R63+Summary!AT63</f>
        <v>50181876.950037345</v>
      </c>
      <c r="S63" s="38">
        <f>'Total Property Damage Expected'!S63+Summary!AU63</f>
        <v>28178425.32852276</v>
      </c>
    </row>
    <row r="64" spans="1:19" x14ac:dyDescent="0.35">
      <c r="A64">
        <v>2083</v>
      </c>
      <c r="B64" s="36">
        <f>'Total Property Damage Expected'!B64+Summary!AD64</f>
        <v>2590613.7606385588</v>
      </c>
      <c r="C64" s="36">
        <f>'Total Property Damage Expected'!C64+Summary!AE64</f>
        <v>3323616.878958771</v>
      </c>
      <c r="D64" s="36">
        <f>'Total Property Damage Expected'!D64+Summary!AF64</f>
        <v>3504357.373887042</v>
      </c>
      <c r="E64" s="36">
        <f>'Total Property Damage Expected'!E64+Summary!AG64</f>
        <v>2304441.310335462</v>
      </c>
      <c r="F64" s="36">
        <f>'Total Property Damage Expected'!F64+Summary!AH64</f>
        <v>1917857.4739611032</v>
      </c>
      <c r="G64" s="36">
        <f>'Total Property Damage Expected'!G64+Summary!AI64</f>
        <v>1149710.3705159493</v>
      </c>
      <c r="H64" s="37">
        <f>'Total Property Damage Expected'!H64+Summary!AJ64</f>
        <v>6867967.0959091466</v>
      </c>
      <c r="I64" s="37">
        <f>'Total Property Damage Expected'!I64+Summary!AK64</f>
        <v>7320617.9064903585</v>
      </c>
      <c r="J64" s="37">
        <f>'Total Property Damage Expected'!J64+Summary!AL64</f>
        <v>4635308.0750071974</v>
      </c>
      <c r="K64" s="37">
        <f>'Total Property Damage Expected'!K64+Summary!AM64</f>
        <v>3468082.0939313564</v>
      </c>
      <c r="L64" s="37">
        <f>'Total Property Damage Expected'!L64+Summary!AN64</f>
        <v>3092993.6893825419</v>
      </c>
      <c r="M64" s="37">
        <f>'Total Property Damage Expected'!M64+Summary!AO64</f>
        <v>1319895.8155231355</v>
      </c>
      <c r="N64" s="38">
        <f>'Total Property Damage Expected'!N64+Summary!AP64</f>
        <v>155423516.08728099</v>
      </c>
      <c r="O64" s="38">
        <f>'Total Property Damage Expected'!O64+Summary!AQ64</f>
        <v>279980447.49185437</v>
      </c>
      <c r="P64" s="38">
        <f>'Total Property Damage Expected'!P64+Summary!AR64</f>
        <v>207945456.67792714</v>
      </c>
      <c r="Q64" s="38">
        <f>'Total Property Damage Expected'!Q64+Summary!AS64</f>
        <v>74199521.673155457</v>
      </c>
      <c r="R64" s="38">
        <f>'Total Property Damage Expected'!R64+Summary!AT64</f>
        <v>50648235.773192376</v>
      </c>
      <c r="S64" s="38">
        <f>'Total Property Damage Expected'!S64+Summary!AU64</f>
        <v>28438012.765838444</v>
      </c>
    </row>
    <row r="65" spans="1:19" x14ac:dyDescent="0.35">
      <c r="A65">
        <v>2084</v>
      </c>
      <c r="B65" s="36">
        <f>'Total Property Damage Expected'!B65+Summary!AD65</f>
        <v>2631936.3258317006</v>
      </c>
      <c r="C65" s="36">
        <f>'Total Property Damage Expected'!C65+Summary!AE65</f>
        <v>3376631.487791833</v>
      </c>
      <c r="D65" s="36">
        <f>'Total Property Damage Expected'!D65+Summary!AF65</f>
        <v>3560254.952384742</v>
      </c>
      <c r="E65" s="36">
        <f>'Total Property Damage Expected'!E65+Summary!AG65</f>
        <v>2341199.173559594</v>
      </c>
      <c r="F65" s="36">
        <f>'Total Property Damage Expected'!F65+Summary!AH65</f>
        <v>1948448.9854025377</v>
      </c>
      <c r="G65" s="36">
        <f>'Total Property Damage Expected'!G65+Summary!AI65</f>
        <v>1168049.2608826733</v>
      </c>
      <c r="H65" s="37">
        <f>'Total Property Damage Expected'!H65+Summary!AJ65</f>
        <v>6927188.4897923125</v>
      </c>
      <c r="I65" s="37">
        <f>'Total Property Damage Expected'!I65+Summary!AK65</f>
        <v>7383845.5870623803</v>
      </c>
      <c r="J65" s="37">
        <f>'Total Property Damage Expected'!J65+Summary!AL65</f>
        <v>4675436.5224967441</v>
      </c>
      <c r="K65" s="37">
        <f>'Total Property Damage Expected'!K65+Summary!AM65</f>
        <v>3498432.0771968146</v>
      </c>
      <c r="L65" s="37">
        <f>'Total Property Damage Expected'!L65+Summary!AN65</f>
        <v>3119952.3849297692</v>
      </c>
      <c r="M65" s="37">
        <f>'Total Property Damage Expected'!M65+Summary!AO65</f>
        <v>1331368.0611137191</v>
      </c>
      <c r="N65" s="38">
        <f>'Total Property Damage Expected'!N65+Summary!AP65</f>
        <v>156818430.73451379</v>
      </c>
      <c r="O65" s="38">
        <f>'Total Property Damage Expected'!O65+Summary!AQ65</f>
        <v>282507614.46398413</v>
      </c>
      <c r="P65" s="38">
        <f>'Total Property Damage Expected'!P65+Summary!AR65</f>
        <v>209837413.96663913</v>
      </c>
      <c r="Q65" s="38">
        <f>'Total Property Damage Expected'!Q65+Summary!AS65</f>
        <v>74898027.040929869</v>
      </c>
      <c r="R65" s="38">
        <f>'Total Property Damage Expected'!R65+Summary!AT65</f>
        <v>51119249.184375711</v>
      </c>
      <c r="S65" s="38">
        <f>'Total Property Damage Expected'!S65+Summary!AU65</f>
        <v>28700164.067857992</v>
      </c>
    </row>
    <row r="66" spans="1:19" x14ac:dyDescent="0.35">
      <c r="A66">
        <v>2085</v>
      </c>
      <c r="B66" s="36">
        <f>'Total Property Damage Expected'!B66+Summary!AD66</f>
        <v>2673918.0222392622</v>
      </c>
      <c r="C66" s="36">
        <f>'Total Property Damage Expected'!C66+Summary!AE66</f>
        <v>3430491.7262061853</v>
      </c>
      <c r="D66" s="36">
        <f>'Total Property Damage Expected'!D66+Summary!AF66</f>
        <v>3617044.1463624123</v>
      </c>
      <c r="E66" s="36">
        <f>'Total Property Damage Expected'!E66+Summary!AG66</f>
        <v>2378543.3569919015</v>
      </c>
      <c r="F66" s="36">
        <f>'Total Property Damage Expected'!F66+Summary!AH66</f>
        <v>1979528.4583244147</v>
      </c>
      <c r="G66" s="36">
        <f>'Total Property Damage Expected'!G66+Summary!AI66</f>
        <v>1186680.6726604477</v>
      </c>
      <c r="H66" s="37">
        <f>'Total Property Damage Expected'!H66+Summary!AJ66</f>
        <v>6986930.3958853744</v>
      </c>
      <c r="I66" s="37">
        <f>'Total Property Damage Expected'!I66+Summary!AK66</f>
        <v>7447630.4307546588</v>
      </c>
      <c r="J66" s="37">
        <f>'Total Property Damage Expected'!J66+Summary!AL66</f>
        <v>4715919.88574454</v>
      </c>
      <c r="K66" s="37">
        <f>'Total Property Damage Expected'!K66+Summary!AM66</f>
        <v>3529055.024293799</v>
      </c>
      <c r="L66" s="37">
        <f>'Total Property Damage Expected'!L66+Summary!AN66</f>
        <v>3147152.0483155912</v>
      </c>
      <c r="M66" s="37">
        <f>'Total Property Damage Expected'!M66+Summary!AO66</f>
        <v>1342942.4083068608</v>
      </c>
      <c r="N66" s="38">
        <f>'Total Property Damage Expected'!N66+Summary!AP66</f>
        <v>158226682.81601006</v>
      </c>
      <c r="O66" s="38">
        <f>'Total Property Damage Expected'!O66+Summary!AQ66</f>
        <v>285059120.59366262</v>
      </c>
      <c r="P66" s="38">
        <f>'Total Property Damage Expected'!P66+Summary!AR66</f>
        <v>211747775.11526555</v>
      </c>
      <c r="Q66" s="38">
        <f>'Total Property Damage Expected'!Q66+Summary!AS66</f>
        <v>75603609.631661177</v>
      </c>
      <c r="R66" s="38">
        <f>'Total Property Damage Expected'!R66+Summary!AT66</f>
        <v>51594967.426991135</v>
      </c>
      <c r="S66" s="38">
        <f>'Total Property Damage Expected'!S66+Summary!AU66</f>
        <v>28964906.612870861</v>
      </c>
    </row>
    <row r="67" spans="1:19" x14ac:dyDescent="0.35">
      <c r="A67">
        <v>2086</v>
      </c>
      <c r="B67" s="36">
        <f>'Total Property Damage Expected'!B67+Summary!AD67</f>
        <v>2716569.3635831233</v>
      </c>
      <c r="C67" s="36">
        <f>'Total Property Damage Expected'!C67+Summary!AE67</f>
        <v>3485211.082736488</v>
      </c>
      <c r="D67" s="36">
        <f>'Total Property Damage Expected'!D67+Summary!AF67</f>
        <v>3674739.177870194</v>
      </c>
      <c r="E67" s="36">
        <f>'Total Property Damage Expected'!E67+Summary!AG67</f>
        <v>2416483.2129547549</v>
      </c>
      <c r="F67" s="36">
        <f>'Total Property Damage Expected'!F67+Summary!AH67</f>
        <v>2011103.6761409941</v>
      </c>
      <c r="G67" s="36">
        <f>'Total Property Damage Expected'!G67+Summary!AI67</f>
        <v>1205609.2718227427</v>
      </c>
      <c r="H67" s="37">
        <f>'Total Property Damage Expected'!H67+Summary!AJ67</f>
        <v>7047197.5265578767</v>
      </c>
      <c r="I67" s="37">
        <f>'Total Property Damage Expected'!I67+Summary!AK67</f>
        <v>7511977.5014337599</v>
      </c>
      <c r="J67" s="37">
        <f>'Total Property Damage Expected'!J67+Summary!AL67</f>
        <v>4756761.4082471188</v>
      </c>
      <c r="K67" s="37">
        <f>'Total Property Damage Expected'!K67+Summary!AM67</f>
        <v>3559953.4914232991</v>
      </c>
      <c r="L67" s="37">
        <f>'Total Property Damage Expected'!L67+Summary!AN67</f>
        <v>3174594.9161180425</v>
      </c>
      <c r="M67" s="37">
        <f>'Total Property Damage Expected'!M67+Summary!AO67</f>
        <v>1354619.798826355</v>
      </c>
      <c r="N67" s="38">
        <f>'Total Property Damage Expected'!N67+Summary!AP67</f>
        <v>159648409.86739048</v>
      </c>
      <c r="O67" s="38">
        <f>'Total Property Damage Expected'!O67+Summary!AQ67</f>
        <v>287635218.88435435</v>
      </c>
      <c r="P67" s="38">
        <f>'Total Property Damage Expected'!P67+Summary!AR67</f>
        <v>213676733.51005828</v>
      </c>
      <c r="Q67" s="38">
        <f>'Total Property Damage Expected'!Q67+Summary!AS67</f>
        <v>76316347.001934692</v>
      </c>
      <c r="R67" s="38">
        <f>'Total Property Damage Expected'!R67+Summary!AT67</f>
        <v>52075441.328456543</v>
      </c>
      <c r="S67" s="38">
        <f>'Total Property Damage Expected'!S67+Summary!AU67</f>
        <v>29232268.094381727</v>
      </c>
    </row>
    <row r="68" spans="1:19" x14ac:dyDescent="0.35">
      <c r="A68">
        <v>2087</v>
      </c>
      <c r="B68" s="36">
        <f>'Total Property Damage Expected'!B68+Summary!AD68</f>
        <v>2759901.0312882648</v>
      </c>
      <c r="C68" s="36">
        <f>'Total Property Damage Expected'!C68+Summary!AE68</f>
        <v>3540803.2610713784</v>
      </c>
      <c r="D68" s="36">
        <f>'Total Property Damage Expected'!D68+Summary!AF68</f>
        <v>3733354.4958124198</v>
      </c>
      <c r="E68" s="36">
        <f>'Total Property Damage Expected'!E68+Summary!AG68</f>
        <v>2455028.2429482816</v>
      </c>
      <c r="F68" s="36">
        <f>'Total Property Damage Expected'!F68+Summary!AH68</f>
        <v>2043182.5464188312</v>
      </c>
      <c r="G68" s="36">
        <f>'Total Property Damage Expected'!G68+Summary!AI68</f>
        <v>1224839.7987694042</v>
      </c>
      <c r="H68" s="37">
        <f>'Total Property Damage Expected'!H68+Summary!AJ68</f>
        <v>7107994.6387227345</v>
      </c>
      <c r="I68" s="37">
        <f>'Total Property Damage Expected'!I68+Summary!AK68</f>
        <v>7576891.9110935982</v>
      </c>
      <c r="J68" s="37">
        <f>'Total Property Damage Expected'!J68+Summary!AL68</f>
        <v>4797964.3645628011</v>
      </c>
      <c r="K68" s="37">
        <f>'Total Property Damage Expected'!K68+Summary!AM68</f>
        <v>3591130.0600773254</v>
      </c>
      <c r="L68" s="37">
        <f>'Total Property Damage Expected'!L68+Summary!AN68</f>
        <v>3202283.2467870843</v>
      </c>
      <c r="M68" s="37">
        <f>'Total Property Damage Expected'!M68+Summary!AO68</f>
        <v>1366401.183528238</v>
      </c>
      <c r="N68" s="38">
        <f>'Total Property Damage Expected'!N68+Summary!AP68</f>
        <v>161083750.95750102</v>
      </c>
      <c r="O68" s="38">
        <f>'Total Property Damage Expected'!O68+Summary!AQ68</f>
        <v>290236165.18145573</v>
      </c>
      <c r="P68" s="38">
        <f>'Total Property Damage Expected'!P68+Summary!AR68</f>
        <v>215624484.73150292</v>
      </c>
      <c r="Q68" s="38">
        <f>'Total Property Damage Expected'!Q68+Summary!AS68</f>
        <v>77036317.621653736</v>
      </c>
      <c r="R68" s="38">
        <f>'Total Property Damage Expected'!R68+Summary!AT68</f>
        <v>52560722.307416186</v>
      </c>
      <c r="S68" s="38">
        <f>'Total Property Damage Expected'!S68+Summary!AU68</f>
        <v>29502276.524974726</v>
      </c>
    </row>
    <row r="69" spans="1:19" x14ac:dyDescent="0.35">
      <c r="A69">
        <v>2088</v>
      </c>
      <c r="B69" s="36">
        <f>'Total Property Damage Expected'!B69+Summary!AD69</f>
        <v>2803923.8771577771</v>
      </c>
      <c r="C69" s="36">
        <f>'Total Property Damage Expected'!C69+Summary!AE69</f>
        <v>3597282.1834853655</v>
      </c>
      <c r="D69" s="36">
        <f>'Total Property Damage Expected'!D69+Summary!AF69</f>
        <v>3792904.7795661399</v>
      </c>
      <c r="E69" s="36">
        <f>'Total Property Damage Expected'!E69+Summary!AG69</f>
        <v>2494188.100029883</v>
      </c>
      <c r="F69" s="36">
        <f>'Total Property Damage Expected'!F69+Summary!AH69</f>
        <v>2075773.1028571138</v>
      </c>
      <c r="G69" s="36">
        <f>'Total Property Damage Expected'!G69+Summary!AI69</f>
        <v>1244377.0695138196</v>
      </c>
      <c r="H69" s="37">
        <f>'Total Property Damage Expected'!H69+Summary!AJ69</f>
        <v>7169326.5342822568</v>
      </c>
      <c r="I69" s="37">
        <f>'Total Property Damage Expected'!I69+Summary!AK69</f>
        <v>7642378.8203406762</v>
      </c>
      <c r="J69" s="37">
        <f>'Total Property Damage Expected'!J69+Summary!AL69</f>
        <v>4839532.0606278498</v>
      </c>
      <c r="K69" s="37">
        <f>'Total Property Damage Expected'!K69+Summary!AM69</f>
        <v>3622587.3373065121</v>
      </c>
      <c r="L69" s="37">
        <f>'Total Property Damage Expected'!L69+Summary!AN69</f>
        <v>3230219.3208729085</v>
      </c>
      <c r="M69" s="37">
        <f>'Total Property Damage Expected'!M69+Summary!AO69</f>
        <v>1378287.5224951662</v>
      </c>
      <c r="N69" s="38">
        <f>'Total Property Damage Expected'!N69+Summary!AP69</f>
        <v>162532846.70672941</v>
      </c>
      <c r="O69" s="38">
        <f>'Total Property Damage Expected'!O69+Summary!AQ69</f>
        <v>292862218.20645678</v>
      </c>
      <c r="P69" s="38">
        <f>'Total Property Damage Expected'!P69+Summary!AR69</f>
        <v>217591226.58090925</v>
      </c>
      <c r="Q69" s="38">
        <f>'Total Property Damage Expected'!Q69+Summary!AS69</f>
        <v>77763600.885430396</v>
      </c>
      <c r="R69" s="38">
        <f>'Total Property Damage Expected'!R69+Summary!AT69</f>
        <v>53050862.381046042</v>
      </c>
      <c r="S69" s="38">
        <f>'Total Property Damage Expected'!S69+Summary!AU69</f>
        <v>29774960.240227222</v>
      </c>
    </row>
    <row r="70" spans="1:19" x14ac:dyDescent="0.35">
      <c r="A70">
        <v>2089</v>
      </c>
      <c r="B70" s="36">
        <f>'Total Property Damage Expected'!B70+Summary!AD70</f>
        <v>2848648.9260905446</v>
      </c>
      <c r="C70" s="36">
        <f>'Total Property Damage Expected'!C70+Summary!AE70</f>
        <v>3654661.994325466</v>
      </c>
      <c r="D70" s="36">
        <f>'Total Property Damage Expected'!D70+Summary!AF70</f>
        <v>3853404.9426573641</v>
      </c>
      <c r="E70" s="36">
        <f>'Total Property Damage Expected'!E70+Summary!AG70</f>
        <v>2533972.5912317052</v>
      </c>
      <c r="F70" s="36">
        <f>'Total Property Damage Expected'!F70+Summary!AH70</f>
        <v>2108883.507299589</v>
      </c>
      <c r="G70" s="36">
        <f>'Total Property Damage Expected'!G70+Summary!AI70</f>
        <v>1264225.9768890208</v>
      </c>
      <c r="H70" s="37">
        <f>'Total Property Damage Expected'!H70+Summary!AJ70</f>
        <v>7231198.0605789544</v>
      </c>
      <c r="I70" s="37">
        <f>'Total Property Damage Expected'!I70+Summary!AK70</f>
        <v>7708443.4388845675</v>
      </c>
      <c r="J70" s="37">
        <f>'Total Property Damage Expected'!J70+Summary!AL70</f>
        <v>4881467.8340760833</v>
      </c>
      <c r="K70" s="37">
        <f>'Total Property Damage Expected'!K70+Summary!AM70</f>
        <v>3654327.9559907694</v>
      </c>
      <c r="L70" s="37">
        <f>'Total Property Damage Expected'!L70+Summary!AN70</f>
        <v>3258405.44125681</v>
      </c>
      <c r="M70" s="37">
        <f>'Total Property Damage Expected'!M70+Summary!AO70</f>
        <v>1390279.7851318421</v>
      </c>
      <c r="N70" s="38">
        <f>'Total Property Damage Expected'!N70+Summary!AP70</f>
        <v>163995839.30555201</v>
      </c>
      <c r="O70" s="38">
        <f>'Total Property Damage Expected'!O70+Summary!AQ70</f>
        <v>295513639.59153593</v>
      </c>
      <c r="P70" s="38">
        <f>'Total Property Damage Expected'!P70+Summary!AR70</f>
        <v>219577159.10734135</v>
      </c>
      <c r="Q70" s="38">
        <f>'Total Property Damage Expected'!Q70+Summary!AS70</f>
        <v>78498277.12412408</v>
      </c>
      <c r="R70" s="38">
        <f>'Total Property Damage Expected'!R70+Summary!AT70</f>
        <v>53545914.172453403</v>
      </c>
      <c r="S70" s="38">
        <f>'Total Property Damage Expected'!S70+Summary!AU70</f>
        <v>30050347.902673934</v>
      </c>
    </row>
    <row r="71" spans="1:19" x14ac:dyDescent="0.35">
      <c r="A71">
        <v>2090</v>
      </c>
      <c r="B71" s="36">
        <f>'Total Property Damage Expected'!B71+Summary!AD71</f>
        <v>2847605.9440275608</v>
      </c>
      <c r="C71" s="36">
        <f>'Total Property Damage Expected'!C71+Summary!AE71</f>
        <v>3653323.9049345842</v>
      </c>
      <c r="D71" s="36">
        <f>'Total Property Damage Expected'!D71+Summary!AF71</f>
        <v>3851994.0870760414</v>
      </c>
      <c r="E71" s="36">
        <f>'Total Property Damage Expected'!E71+Summary!AG71</f>
        <v>2533044.8223035862</v>
      </c>
      <c r="F71" s="36">
        <f>'Total Property Damage Expected'!F71+Summary!AH71</f>
        <v>2108111.3771676905</v>
      </c>
      <c r="G71" s="36">
        <f>'Total Property Damage Expected'!G71+Summary!AI71</f>
        <v>1263763.1030664949</v>
      </c>
      <c r="H71" s="37">
        <f>'Total Property Damage Expected'!H71+Summary!AJ71</f>
        <v>7176472.6411997834</v>
      </c>
      <c r="I71" s="37">
        <f>'Total Property Damage Expected'!I71+Summary!AK71</f>
        <v>7650216.639259113</v>
      </c>
      <c r="J71" s="37">
        <f>'Total Property Damage Expected'!J71+Summary!AL71</f>
        <v>4844695.1584558357</v>
      </c>
      <c r="K71" s="37">
        <f>'Total Property Damage Expected'!K71+Summary!AM71</f>
        <v>3627148.6744412882</v>
      </c>
      <c r="L71" s="37">
        <f>'Total Property Damage Expected'!L71+Summary!AN71</f>
        <v>3234054.5037521292</v>
      </c>
      <c r="M71" s="37">
        <f>'Total Property Damage Expected'!M71+Summary!AO71</f>
        <v>1379855.5854734697</v>
      </c>
      <c r="N71" s="38">
        <f>'Total Property Damage Expected'!N71+Summary!AP71</f>
        <v>162815241.46298531</v>
      </c>
      <c r="O71" s="38">
        <f>'Total Property Damage Expected'!O71+Summary!AQ71</f>
        <v>293401504.96236092</v>
      </c>
      <c r="P71" s="38">
        <f>'Total Property Damage Expected'!P71+Summary!AR71</f>
        <v>218023686.82839179</v>
      </c>
      <c r="Q71" s="38">
        <f>'Total Property Damage Expected'!Q71+Summary!AS71</f>
        <v>77967760.869190797</v>
      </c>
      <c r="R71" s="38">
        <f>'Total Property Damage Expected'!R71+Summary!AT71</f>
        <v>53177908.607118666</v>
      </c>
      <c r="S71" s="38">
        <f>'Total Property Damage Expected'!S71+Summary!AU71</f>
        <v>29841368.239883371</v>
      </c>
    </row>
    <row r="72" spans="1:19" x14ac:dyDescent="0.35">
      <c r="A72">
        <v>2091</v>
      </c>
      <c r="B72" s="36">
        <f>'Total Property Damage Expected'!B72+Summary!AD72</f>
        <v>2893027.760299182</v>
      </c>
      <c r="C72" s="36">
        <f>'Total Property Damage Expected'!C72+Summary!AE72</f>
        <v>3711597.6304613538</v>
      </c>
      <c r="D72" s="36">
        <f>'Total Property Damage Expected'!D72+Summary!AF72</f>
        <v>3913436.776528738</v>
      </c>
      <c r="E72" s="36">
        <f>'Total Property Damage Expected'!E72+Summary!AG72</f>
        <v>2573449.1123591559</v>
      </c>
      <c r="F72" s="36">
        <f>'Total Property Damage Expected'!F72+Summary!AH72</f>
        <v>2141737.6054928051</v>
      </c>
      <c r="G72" s="36">
        <f>'Total Property Damage Expected'!G72+Summary!AI72</f>
        <v>1283921.2347064198</v>
      </c>
      <c r="H72" s="37">
        <f>'Total Property Damage Expected'!H72+Summary!AJ72</f>
        <v>7238426.8768588724</v>
      </c>
      <c r="I72" s="37">
        <f>'Total Property Damage Expected'!I72+Summary!AK72</f>
        <v>7716372.6408675285</v>
      </c>
      <c r="J72" s="37">
        <f>'Total Property Damage Expected'!J72+Summary!AL72</f>
        <v>4886691.7186745098</v>
      </c>
      <c r="K72" s="37">
        <f>'Total Property Damage Expected'!K72+Summary!AM72</f>
        <v>3658944.9688636758</v>
      </c>
      <c r="L72" s="37">
        <f>'Total Property Damage Expected'!L72+Summary!AN72</f>
        <v>3262286.8791733263</v>
      </c>
      <c r="M72" s="37">
        <f>'Total Property Damage Expected'!M72+Summary!AO72</f>
        <v>1391866.5860294672</v>
      </c>
      <c r="N72" s="38">
        <f>'Total Property Damage Expected'!N72+Summary!AP72</f>
        <v>164282510.49360561</v>
      </c>
      <c r="O72" s="38">
        <f>'Total Property Damage Expected'!O72+Summary!AQ72</f>
        <v>296061048.09451216</v>
      </c>
      <c r="P72" s="38">
        <f>'Total Property Damage Expected'!P72+Summary!AR72</f>
        <v>220016088.0446372</v>
      </c>
      <c r="Q72" s="38">
        <f>'Total Property Damage Expected'!Q72+Summary!AS72</f>
        <v>78705426.940191999</v>
      </c>
      <c r="R72" s="38">
        <f>'Total Property Damage Expected'!R72+Summary!AT72</f>
        <v>53674832.876313567</v>
      </c>
      <c r="S72" s="38">
        <f>'Total Property Damage Expected'!S72+Summary!AU72</f>
        <v>30117739.901242156</v>
      </c>
    </row>
    <row r="73" spans="1:19" x14ac:dyDescent="0.35">
      <c r="A73">
        <v>2092</v>
      </c>
      <c r="B73" s="36">
        <f>'Total Property Damage Expected'!B73+Summary!AD73</f>
        <v>2939174.0944408895</v>
      </c>
      <c r="C73" s="36">
        <f>'Total Property Damage Expected'!C73+Summary!AE73</f>
        <v>3770800.873100521</v>
      </c>
      <c r="D73" s="36">
        <f>'Total Property Damage Expected'!D73+Summary!AF73</f>
        <v>3975859.5308522107</v>
      </c>
      <c r="E73" s="36">
        <f>'Total Property Damage Expected'!E73+Summary!AG73</f>
        <v>2614497.8863340472</v>
      </c>
      <c r="F73" s="36">
        <f>'Total Property Damage Expected'!F73+Summary!AH73</f>
        <v>2175900.2016984881</v>
      </c>
      <c r="G73" s="36">
        <f>'Total Property Damage Expected'!G73+Summary!AI73</f>
        <v>1304400.9062538056</v>
      </c>
      <c r="H73" s="37">
        <f>'Total Property Damage Expected'!H73+Summary!AJ73</f>
        <v>7300926.6575799696</v>
      </c>
      <c r="I73" s="37">
        <f>'Total Property Damage Expected'!I73+Summary!AK73</f>
        <v>7783112.7461874336</v>
      </c>
      <c r="J73" s="37">
        <f>'Total Property Damage Expected'!J73+Summary!AL73</f>
        <v>4929060.4870627485</v>
      </c>
      <c r="K73" s="37">
        <f>'Total Property Damage Expected'!K73+Summary!AM73</f>
        <v>3691027.981019597</v>
      </c>
      <c r="L73" s="37">
        <f>'Total Property Damage Expected'!L73+Summary!AN73</f>
        <v>3290772.216772493</v>
      </c>
      <c r="M73" s="37">
        <f>'Total Property Damage Expected'!M73+Summary!AO73</f>
        <v>1403984.7265279475</v>
      </c>
      <c r="N73" s="38">
        <f>'Total Property Damage Expected'!N73+Summary!AP73</f>
        <v>165763882.35446528</v>
      </c>
      <c r="O73" s="38">
        <f>'Total Property Damage Expected'!O73+Summary!AQ73</f>
        <v>298746341.97089696</v>
      </c>
      <c r="P73" s="38">
        <f>'Total Property Damage Expected'!P73+Summary!AR73</f>
        <v>222027975.76809141</v>
      </c>
      <c r="Q73" s="38">
        <f>'Total Property Damage Expected'!Q73+Summary!AS73</f>
        <v>79450610.013883978</v>
      </c>
      <c r="R73" s="38">
        <f>'Total Property Damage Expected'!R73+Summary!AT73</f>
        <v>54176748.962273329</v>
      </c>
      <c r="S73" s="38">
        <f>'Total Property Damage Expected'!S73+Summary!AU73</f>
        <v>30396858.658737533</v>
      </c>
    </row>
    <row r="74" spans="1:19" x14ac:dyDescent="0.35">
      <c r="A74">
        <v>2093</v>
      </c>
      <c r="B74" s="36">
        <f>'Total Property Damage Expected'!B74+Summary!AD74</f>
        <v>2986056.5031491606</v>
      </c>
      <c r="C74" s="36">
        <f>'Total Property Damage Expected'!C74+Summary!AE74</f>
        <v>3830948.4594665589</v>
      </c>
      <c r="D74" s="36">
        <f>'Total Property Damage Expected'!D74+Summary!AF74</f>
        <v>4039277.9829420811</v>
      </c>
      <c r="E74" s="36">
        <f>'Total Property Damage Expected'!E74+Summary!AG74</f>
        <v>2656201.4243129161</v>
      </c>
      <c r="F74" s="36">
        <f>'Total Property Damage Expected'!F74+Summary!AH74</f>
        <v>2210607.7213236038</v>
      </c>
      <c r="G74" s="36">
        <f>'Total Property Damage Expected'!G74+Summary!AI74</f>
        <v>1325207.2465526313</v>
      </c>
      <c r="H74" s="37">
        <f>'Total Property Damage Expected'!H74+Summary!AJ74</f>
        <v>7363976.9362266045</v>
      </c>
      <c r="I74" s="37">
        <f>'Total Property Damage Expected'!I74+Summary!AK74</f>
        <v>7850442.2794453036</v>
      </c>
      <c r="J74" s="37">
        <f>'Total Property Damage Expected'!J74+Summary!AL74</f>
        <v>4971804.8756171707</v>
      </c>
      <c r="K74" s="37">
        <f>'Total Property Damage Expected'!K74+Summary!AM74</f>
        <v>3723400.4058846668</v>
      </c>
      <c r="L74" s="37">
        <f>'Total Property Damage Expected'!L74+Summary!AN74</f>
        <v>3319512.8726575901</v>
      </c>
      <c r="M74" s="37">
        <f>'Total Property Damage Expected'!M74+Summary!AO74</f>
        <v>1416210.9984534599</v>
      </c>
      <c r="N74" s="38">
        <f>'Total Property Damage Expected'!N74+Summary!AP74</f>
        <v>167259503.31897205</v>
      </c>
      <c r="O74" s="38">
        <f>'Total Property Damage Expected'!O74+Summary!AQ74</f>
        <v>301457655.8265245</v>
      </c>
      <c r="P74" s="38">
        <f>'Total Property Damage Expected'!P74+Summary!AR74</f>
        <v>224059555.95326853</v>
      </c>
      <c r="Q74" s="38">
        <f>'Total Property Damage Expected'!Q74+Summary!AS74</f>
        <v>80203392.93230243</v>
      </c>
      <c r="R74" s="38">
        <f>'Total Property Damage Expected'!R74+Summary!AT74</f>
        <v>54683711.102440417</v>
      </c>
      <c r="S74" s="38">
        <f>'Total Property Damage Expected'!S74+Summary!AU74</f>
        <v>30678754.041401166</v>
      </c>
    </row>
    <row r="75" spans="1:19" x14ac:dyDescent="0.35">
      <c r="A75">
        <v>2094</v>
      </c>
      <c r="B75" s="36">
        <f>'Total Property Damage Expected'!B75+Summary!AD75</f>
        <v>3033686.7274599327</v>
      </c>
      <c r="C75" s="36">
        <f>'Total Property Damage Expected'!C75+Summary!AE75</f>
        <v>3892055.4526714641</v>
      </c>
      <c r="D75" s="36">
        <f>'Total Property Damage Expected'!D75+Summary!AF75</f>
        <v>4103708.0150523889</v>
      </c>
      <c r="E75" s="36">
        <f>'Total Property Damage Expected'!E75+Summary!AG75</f>
        <v>2698570.1703568008</v>
      </c>
      <c r="F75" s="36">
        <f>'Total Property Damage Expected'!F75+Summary!AH75</f>
        <v>2245868.8563753767</v>
      </c>
      <c r="G75" s="36">
        <f>'Total Property Damage Expected'!G75+Summary!AI75</f>
        <v>1346345.4662564429</v>
      </c>
      <c r="H75" s="37">
        <f>'Total Property Damage Expected'!H75+Summary!AJ75</f>
        <v>7427582.7126630843</v>
      </c>
      <c r="I75" s="37">
        <f>'Total Property Damage Expected'!I75+Summary!AK75</f>
        <v>7918366.6156746186</v>
      </c>
      <c r="J75" s="37">
        <f>'Total Property Damage Expected'!J75+Summary!AL75</f>
        <v>5014928.329147608</v>
      </c>
      <c r="K75" s="37">
        <f>'Total Property Damage Expected'!K75+Summary!AM75</f>
        <v>3756064.9652266493</v>
      </c>
      <c r="L75" s="37">
        <f>'Total Property Damage Expected'!L75+Summary!AN75</f>
        <v>3348511.2260836926</v>
      </c>
      <c r="M75" s="37">
        <f>'Total Property Damage Expected'!M75+Summary!AO75</f>
        <v>1428546.4029482438</v>
      </c>
      <c r="N75" s="38">
        <f>'Total Property Damage Expected'!N75+Summary!AP75</f>
        <v>168769521.30016461</v>
      </c>
      <c r="O75" s="38">
        <f>'Total Property Damage Expected'!O75+Summary!AQ75</f>
        <v>304195261.93712097</v>
      </c>
      <c r="P75" s="38">
        <f>'Total Property Damage Expected'!P75+Summary!AR75</f>
        <v>226111036.90397561</v>
      </c>
      <c r="Q75" s="38">
        <f>'Total Property Damage Expected'!Q75+Summary!AS75</f>
        <v>80963859.517713428</v>
      </c>
      <c r="R75" s="38">
        <f>'Total Property Damage Expected'!R75+Summary!AT75</f>
        <v>55195774.168296531</v>
      </c>
      <c r="S75" s="38">
        <f>'Total Property Damage Expected'!S75+Summary!AU75</f>
        <v>30963455.920238066</v>
      </c>
    </row>
    <row r="76" spans="1:19" x14ac:dyDescent="0.35">
      <c r="A76">
        <v>2095</v>
      </c>
      <c r="B76" s="36">
        <f>'Total Property Damage Expected'!B76+Summary!AD76</f>
        <v>3082076.6956889797</v>
      </c>
      <c r="C76" s="36">
        <f>'Total Property Damage Expected'!C76+Summary!AE76</f>
        <v>3954137.1560971024</v>
      </c>
      <c r="D76" s="36">
        <f>'Total Property Damage Expected'!D76+Summary!AF76</f>
        <v>4169165.762773077</v>
      </c>
      <c r="E76" s="36">
        <f>'Total Property Damage Expected'!E76+Summary!AG76</f>
        <v>2741614.7351186858</v>
      </c>
      <c r="F76" s="36">
        <f>'Total Property Damage Expected'!F76+Summary!AH76</f>
        <v>2281692.4375061831</v>
      </c>
      <c r="G76" s="36">
        <f>'Total Property Damage Expected'!G76+Summary!AI76</f>
        <v>1367820.8591332876</v>
      </c>
      <c r="H76" s="37">
        <f>'Total Property Damage Expected'!H76+Summary!AJ76</f>
        <v>7491749.0342274653</v>
      </c>
      <c r="I76" s="37">
        <f>'Total Property Damage Expected'!I76+Summary!AK76</f>
        <v>7986891.1812307108</v>
      </c>
      <c r="J76" s="37">
        <f>'Total Property Damage Expected'!J76+Summary!AL76</f>
        <v>5058434.3256128123</v>
      </c>
      <c r="K76" s="37">
        <f>'Total Property Damage Expected'!K76+Summary!AM76</f>
        <v>3789024.4078905047</v>
      </c>
      <c r="L76" s="37">
        <f>'Total Property Damage Expected'!L76+Summary!AN76</f>
        <v>3377769.6796959131</v>
      </c>
      <c r="M76" s="37">
        <f>'Total Property Damage Expected'!M76+Summary!AO76</f>
        <v>1440991.950912568</v>
      </c>
      <c r="N76" s="38">
        <f>'Total Property Damage Expected'!N76+Summary!AP76</f>
        <v>170294085.8703886</v>
      </c>
      <c r="O76" s="38">
        <f>'Total Property Damage Expected'!O76+Summary!AQ76</f>
        <v>306959435.65584242</v>
      </c>
      <c r="P76" s="38">
        <f>'Total Property Damage Expected'!P76+Summary!AR76</f>
        <v>228182629.30190298</v>
      </c>
      <c r="Q76" s="38">
        <f>'Total Property Damage Expected'!Q76+Summary!AS76</f>
        <v>81732094.584882095</v>
      </c>
      <c r="R76" s="38">
        <f>'Total Property Damage Expected'!R76+Summary!AT76</f>
        <v>55712993.673226707</v>
      </c>
      <c r="S76" s="38">
        <f>'Total Property Damage Expected'!S76+Summary!AU76</f>
        <v>31250994.512437865</v>
      </c>
    </row>
    <row r="77" spans="1:19" x14ac:dyDescent="0.35">
      <c r="A77">
        <v>2096</v>
      </c>
      <c r="B77" s="36">
        <f>'Total Property Damage Expected'!B77+Summary!AD77</f>
        <v>3131238.5264191926</v>
      </c>
      <c r="C77" s="36">
        <f>'Total Property Damage Expected'!C77+Summary!AE77</f>
        <v>4017209.1172277238</v>
      </c>
      <c r="D77" s="36">
        <f>'Total Property Damage Expected'!D77+Summary!AF77</f>
        <v>4235667.619070923</v>
      </c>
      <c r="E77" s="36">
        <f>'Total Property Damage Expected'!E77+Summary!AG77</f>
        <v>2785345.8985007936</v>
      </c>
      <c r="F77" s="36">
        <f>'Total Property Damage Expected'!F77+Summary!AH77</f>
        <v>2318087.4362250613</v>
      </c>
      <c r="G77" s="36">
        <f>'Total Property Damage Expected'!G77+Summary!AI77</f>
        <v>1389638.8033914634</v>
      </c>
      <c r="H77" s="37">
        <f>'Total Property Damage Expected'!H77+Summary!AJ77</f>
        <v>7556480.9962096345</v>
      </c>
      <c r="I77" s="37">
        <f>'Total Property Damage Expected'!I77+Summary!AK77</f>
        <v>8056021.4543112218</v>
      </c>
      <c r="J77" s="37">
        <f>'Total Property Damage Expected'!J77+Summary!AL77</f>
        <v>5102326.3764598649</v>
      </c>
      <c r="K77" s="37">
        <f>'Total Property Damage Expected'!K77+Summary!AM77</f>
        <v>3822281.5100866938</v>
      </c>
      <c r="L77" s="37">
        <f>'Total Property Damage Expected'!L77+Summary!AN77</f>
        <v>3407290.6597750681</v>
      </c>
      <c r="M77" s="37">
        <f>'Total Property Damage Expected'!M77+Summary!AO77</f>
        <v>1453548.6631061924</v>
      </c>
      <c r="N77" s="38">
        <f>'Total Property Damage Expected'!N77+Summary!AP77</f>
        <v>171833348.28122136</v>
      </c>
      <c r="O77" s="38">
        <f>'Total Property Damage Expected'!O77+Summary!AQ77</f>
        <v>309750455.45045298</v>
      </c>
      <c r="P77" s="38">
        <f>'Total Property Damage Expected'!P77+Summary!AR77</f>
        <v>230274546.23558015</v>
      </c>
      <c r="Q77" s="38">
        <f>'Total Property Damage Expected'!Q77+Summary!AS77</f>
        <v>82508183.95350121</v>
      </c>
      <c r="R77" s="38">
        <f>'Total Property Damage Expected'!R77+Summary!AT77</f>
        <v>56235425.780485079</v>
      </c>
      <c r="S77" s="38">
        <f>'Total Property Damage Expected'!S77+Summary!AU77</f>
        <v>31541400.385640286</v>
      </c>
    </row>
    <row r="78" spans="1:19" x14ac:dyDescent="0.35">
      <c r="A78">
        <v>2097</v>
      </c>
      <c r="B78" s="36">
        <f>'Total Property Damage Expected'!B78+Summary!AD78</f>
        <v>3181184.5315355016</v>
      </c>
      <c r="C78" s="36">
        <f>'Total Property Damage Expected'!C78+Summary!AE78</f>
        <v>4081287.1315436093</v>
      </c>
      <c r="D78" s="36">
        <f>'Total Property Damage Expected'!D78+Summary!AF78</f>
        <v>4303230.2383949226</v>
      </c>
      <c r="E78" s="36">
        <f>'Total Property Damage Expected'!E78+Summary!AG78</f>
        <v>2829774.6123542548</v>
      </c>
      <c r="F78" s="36">
        <f>'Total Property Damage Expected'!F78+Summary!AH78</f>
        <v>2355062.9671444995</v>
      </c>
      <c r="G78" s="36">
        <f>'Total Property Damage Expected'!G78+Summary!AI78</f>
        <v>1411804.7630264147</v>
      </c>
      <c r="H78" s="37">
        <f>'Total Property Damage Expected'!H78+Summary!AJ78</f>
        <v>7621783.7423345437</v>
      </c>
      <c r="I78" s="37">
        <f>'Total Property Damage Expected'!I78+Summary!AK78</f>
        <v>8125762.965482207</v>
      </c>
      <c r="J78" s="37">
        <f>'Total Property Damage Expected'!J78+Summary!AL78</f>
        <v>5146608.0269672936</v>
      </c>
      <c r="K78" s="37">
        <f>'Total Property Damage Expected'!K78+Summary!AM78</f>
        <v>3855839.0756827844</v>
      </c>
      <c r="L78" s="37">
        <f>'Total Property Damage Expected'!L78+Summary!AN78</f>
        <v>3437076.6164861149</v>
      </c>
      <c r="M78" s="37">
        <f>'Total Property Damage Expected'!M78+Summary!AO78</f>
        <v>1466217.5702509615</v>
      </c>
      <c r="N78" s="38">
        <f>'Total Property Damage Expected'!N78+Summary!AP78</f>
        <v>173387461.48364913</v>
      </c>
      <c r="O78" s="38">
        <f>'Total Property Damage Expected'!O78+Summary!AQ78</f>
        <v>312568602.94097674</v>
      </c>
      <c r="P78" s="38">
        <f>'Total Property Damage Expected'!P78+Summary!AR78</f>
        <v>232387003.22970173</v>
      </c>
      <c r="Q78" s="38">
        <f>'Total Property Damage Expected'!Q78+Summary!AS78</f>
        <v>83292214.460781544</v>
      </c>
      <c r="R78" s="38">
        <f>'Total Property Damage Expected'!R78+Summary!AT78</f>
        <v>56763127.311263941</v>
      </c>
      <c r="S78" s="38">
        <f>'Total Property Damage Expected'!S78+Summary!AU78</f>
        <v>31834704.462255605</v>
      </c>
    </row>
    <row r="79" spans="1:19" x14ac:dyDescent="0.35">
      <c r="A79">
        <v>2098</v>
      </c>
      <c r="B79" s="36">
        <f>'Total Property Damage Expected'!B79+Summary!AD79</f>
        <v>3231927.2193082208</v>
      </c>
      <c r="C79" s="36">
        <f>'Total Property Damage Expected'!C79+Summary!AE79</f>
        <v>4146387.2464768258</v>
      </c>
      <c r="D79" s="36">
        <f>'Total Property Damage Expected'!D79+Summary!AF79</f>
        <v>4371870.5408471664</v>
      </c>
      <c r="E79" s="36">
        <f>'Total Property Damage Expected'!E79+Summary!AG79</f>
        <v>2874912.0032218476</v>
      </c>
      <c r="F79" s="36">
        <f>'Total Property Damage Expected'!F79+Summary!AH79</f>
        <v>2392628.2902630628</v>
      </c>
      <c r="G79" s="36">
        <f>'Total Property Damage Expected'!G79+Summary!AI79</f>
        <v>1434324.2891891135</v>
      </c>
      <c r="H79" s="37">
        <f>'Total Property Damage Expected'!H79+Summary!AJ79</f>
        <v>7687662.4652506728</v>
      </c>
      <c r="I79" s="37">
        <f>'Total Property Damage Expected'!I79+Summary!AK79</f>
        <v>8196121.2982099773</v>
      </c>
      <c r="J79" s="37">
        <f>'Total Property Damage Expected'!J79+Summary!AL79</f>
        <v>5191282.8565919874</v>
      </c>
      <c r="K79" s="37">
        <f>'Total Property Damage Expected'!K79+Summary!AM79</f>
        <v>3889699.9364983942</v>
      </c>
      <c r="L79" s="37">
        <f>'Total Property Damage Expected'!L79+Summary!AN79</f>
        <v>3467130.0241293991</v>
      </c>
      <c r="M79" s="37">
        <f>'Total Property Damage Expected'!M79+Summary!AO79</f>
        <v>1478999.7131345454</v>
      </c>
      <c r="N79" s="38">
        <f>'Total Property Damage Expected'!N79+Summary!AP79</f>
        <v>174956580.14849919</v>
      </c>
      <c r="O79" s="38">
        <f>'Total Property Damage Expected'!O79+Summary!AQ79</f>
        <v>315414162.93782699</v>
      </c>
      <c r="P79" s="38">
        <f>'Total Property Damage Expected'!P79+Summary!AR79</f>
        <v>234520218.27482811</v>
      </c>
      <c r="Q79" s="38">
        <f>'Total Property Damage Expected'!Q79+Summary!AS79</f>
        <v>84084273.974206463</v>
      </c>
      <c r="R79" s="38">
        <f>'Total Property Damage Expected'!R79+Summary!AT79</f>
        <v>57296155.752867192</v>
      </c>
      <c r="S79" s="38">
        <f>'Total Property Damage Expected'!S79+Summary!AU79</f>
        <v>32130938.023840815</v>
      </c>
    </row>
    <row r="80" spans="1:19" x14ac:dyDescent="0.35">
      <c r="A80">
        <v>2099</v>
      </c>
      <c r="B80" s="36">
        <f>'Total Property Damage Expected'!B80+Summary!AD80</f>
        <v>3283479.29752556</v>
      </c>
      <c r="C80" s="36">
        <f>'Total Property Damage Expected'!C80+Summary!AE80</f>
        <v>4212525.7654300798</v>
      </c>
      <c r="D80" s="36">
        <f>'Total Property Damage Expected'!D80+Summary!AF80</f>
        <v>4441605.7164202342</v>
      </c>
      <c r="E80" s="36">
        <f>'Total Property Damage Expected'!E80+Summary!AG80</f>
        <v>2920769.375124481</v>
      </c>
      <c r="F80" s="36">
        <f>'Total Property Damage Expected'!F80+Summary!AH80</f>
        <v>2430792.8132844265</v>
      </c>
      <c r="G80" s="36">
        <f>'Total Property Damage Expected'!G80+Summary!AI80</f>
        <v>1457203.021576266</v>
      </c>
      <c r="H80" s="37">
        <f>'Total Property Damage Expected'!H80+Summary!AJ80</f>
        <v>7754122.4070237614</v>
      </c>
      <c r="I80" s="37">
        <f>'Total Property Damage Expected'!I80+Summary!AK80</f>
        <v>8267102.0893987296</v>
      </c>
      <c r="J80" s="37">
        <f>'Total Property Damage Expected'!J80+Summary!AL80</f>
        <v>5236354.4793199124</v>
      </c>
      <c r="K80" s="37">
        <f>'Total Property Damage Expected'!K80+Summary!AM80</f>
        <v>3923866.9526035152</v>
      </c>
      <c r="L80" s="37">
        <f>'Total Property Damage Expected'!L80+Summary!AN80</f>
        <v>3497453.381394736</v>
      </c>
      <c r="M80" s="37">
        <f>'Total Property Damage Expected'!M80+Summary!AO80</f>
        <v>1491896.1427153414</v>
      </c>
      <c r="N80" s="38">
        <f>'Total Property Damage Expected'!N80+Summary!AP80</f>
        <v>176540860.68713093</v>
      </c>
      <c r="O80" s="38">
        <f>'Total Property Damage Expected'!O80+Summary!AQ80</f>
        <v>318287423.4804216</v>
      </c>
      <c r="P80" s="38">
        <f>'Total Property Damage Expected'!P80+Summary!AR80</f>
        <v>236674411.8574661</v>
      </c>
      <c r="Q80" s="38">
        <f>'Total Property Damage Expected'!Q80+Summary!AS80</f>
        <v>84884451.404452711</v>
      </c>
      <c r="R80" s="38">
        <f>'Total Property Damage Expected'!R80+Summary!AT80</f>
        <v>57834569.266989708</v>
      </c>
      <c r="S80" s="38">
        <f>'Total Property Damage Expected'!S80+Summary!AU80</f>
        <v>32430132.715532169</v>
      </c>
    </row>
    <row r="81" spans="1:19" x14ac:dyDescent="0.35">
      <c r="A81">
        <v>2100</v>
      </c>
      <c r="B81" s="36">
        <f>'Total Property Damage Expected'!B81+Summary!AD81</f>
        <v>3249017.5843929625</v>
      </c>
      <c r="C81" s="36">
        <f>'Total Property Damage Expected'!C81+Summary!AE81</f>
        <v>4168313.2574963984</v>
      </c>
      <c r="D81" s="36">
        <f>'Total Property Damage Expected'!D81+Summary!AF81</f>
        <v>4394988.9029191621</v>
      </c>
      <c r="E81" s="36">
        <f>'Total Property Damage Expected'!E81+Summary!AG81</f>
        <v>2890114.4791402514</v>
      </c>
      <c r="F81" s="36">
        <f>'Total Property Damage Expected'!F81+Summary!AH81</f>
        <v>2405280.4597637826</v>
      </c>
      <c r="G81" s="36">
        <f>'Total Property Damage Expected'!G81+Summary!AI81</f>
        <v>1441908.9667170318</v>
      </c>
      <c r="H81" s="37">
        <f>'Total Property Damage Expected'!H81+Summary!AJ81</f>
        <v>7617574.8754014876</v>
      </c>
      <c r="I81" s="37">
        <f>'Total Property Damage Expected'!I81+Summary!AK81</f>
        <v>8121644.8301841095</v>
      </c>
      <c r="J81" s="37">
        <f>'Total Property Damage Expected'!J81+Summary!AL81</f>
        <v>5144334.5489709666</v>
      </c>
      <c r="K81" s="37">
        <f>'Total Property Damage Expected'!K81+Summary!AM81</f>
        <v>3855302.8098872742</v>
      </c>
      <c r="L81" s="37">
        <f>'Total Property Damage Expected'!L81+Summary!AN81</f>
        <v>3436210.0494088139</v>
      </c>
      <c r="M81" s="37">
        <f>'Total Property Damage Expected'!M81+Summary!AO81</f>
        <v>1465733.4432566385</v>
      </c>
      <c r="N81" s="38">
        <f>'Total Property Damage Expected'!N81+Summary!AP81</f>
        <v>173503261.01310617</v>
      </c>
      <c r="O81" s="38">
        <f>'Total Property Damage Expected'!O81+Summary!AQ81</f>
        <v>312827766.73518759</v>
      </c>
      <c r="P81" s="38">
        <f>'Total Property Damage Expected'!P81+Summary!AR81</f>
        <v>232632272.92222065</v>
      </c>
      <c r="Q81" s="38">
        <f>'Total Property Damage Expected'!Q81+Summary!AS81</f>
        <v>83462154.021178067</v>
      </c>
      <c r="R81" s="38">
        <f>'Total Property Damage Expected'!R81+Summary!AT81</f>
        <v>56858769.381134197</v>
      </c>
      <c r="S81" s="38">
        <f>'Total Property Damage Expected'!S81+Summary!AU81</f>
        <v>31880260.753115956</v>
      </c>
    </row>
    <row r="82" spans="1:19" x14ac:dyDescent="0.35">
      <c r="A82">
        <v>2101</v>
      </c>
      <c r="B82" s="36">
        <f>'Total Property Damage Expected'!B82+Summary!AD82</f>
        <v>3300842.268946344</v>
      </c>
      <c r="C82" s="36">
        <f>'Total Property Damage Expected'!C82+Summary!AE82</f>
        <v>4234801.515586202</v>
      </c>
      <c r="D82" s="36">
        <f>'Total Property Damage Expected'!D82+Summary!AF82</f>
        <v>4465092.83667548</v>
      </c>
      <c r="E82" s="36">
        <f>'Total Property Damage Expected'!E82+Summary!AG82</f>
        <v>2936214.3438883177</v>
      </c>
      <c r="F82" s="36">
        <f>'Total Property Damage Expected'!F82+Summary!AH82</f>
        <v>2443646.7960029137</v>
      </c>
      <c r="G82" s="36">
        <f>'Total Property Damage Expected'!G82+Summary!AI82</f>
        <v>1464908.6813734744</v>
      </c>
      <c r="H82" s="37">
        <f>'Total Property Damage Expected'!H82+Summary!AJ82</f>
        <v>7683452.4786773706</v>
      </c>
      <c r="I82" s="37">
        <f>'Total Property Damage Expected'!I82+Summary!AK82</f>
        <v>8192007.1017284263</v>
      </c>
      <c r="J82" s="37">
        <f>'Total Property Damage Expected'!J82+Summary!AL82</f>
        <v>5189016.5299610281</v>
      </c>
      <c r="K82" s="37">
        <f>'Total Property Damage Expected'!K82+Summary!AM82</f>
        <v>3889185.2592496183</v>
      </c>
      <c r="L82" s="37">
        <f>'Total Property Damage Expected'!L82+Summary!AN82</f>
        <v>3466277.297209451</v>
      </c>
      <c r="M82" s="37">
        <f>'Total Property Damage Expected'!M82+Summary!AO82</f>
        <v>1478519.8983141354</v>
      </c>
      <c r="N82" s="38">
        <f>'Total Property Damage Expected'!N82+Summary!AP82</f>
        <v>175076299.20284253</v>
      </c>
      <c r="O82" s="38">
        <f>'Total Property Damage Expected'!O82+Summary!AQ82</f>
        <v>315681046.34726739</v>
      </c>
      <c r="P82" s="38">
        <f>'Total Property Damage Expected'!P82+Summary!AR82</f>
        <v>234771909.37627506</v>
      </c>
      <c r="Q82" s="38">
        <f>'Total Property Damage Expected'!Q82+Summary!AS82</f>
        <v>84257579.029391319</v>
      </c>
      <c r="R82" s="38">
        <f>'Total Property Damage Expected'!R82+Summary!AT82</f>
        <v>57393829.771910012</v>
      </c>
      <c r="S82" s="38">
        <f>'Total Property Damage Expected'!S82+Summary!AU82</f>
        <v>32177529.063774653</v>
      </c>
    </row>
    <row r="83" spans="1:19" x14ac:dyDescent="0.35">
      <c r="A83">
        <v>2102</v>
      </c>
      <c r="B83" s="36">
        <f>'Total Property Damage Expected'!B83+Summary!AD83</f>
        <v>3353493.6027434724</v>
      </c>
      <c r="C83" s="36">
        <f>'Total Property Damage Expected'!C83+Summary!AE83</f>
        <v>4302350.3197987964</v>
      </c>
      <c r="D83" s="36">
        <f>'Total Property Damage Expected'!D83+Summary!AF83</f>
        <v>4536314.9897576431</v>
      </c>
      <c r="E83" s="36">
        <f>'Total Property Damage Expected'!E83+Summary!AG83</f>
        <v>2983049.5419752984</v>
      </c>
      <c r="F83" s="36">
        <f>'Total Property Damage Expected'!F83+Summary!AH83</f>
        <v>2482625.1090077646</v>
      </c>
      <c r="G83" s="36">
        <f>'Total Property Damage Expected'!G83+Summary!AI83</f>
        <v>1488275.2616826652</v>
      </c>
      <c r="H83" s="37">
        <f>'Total Property Damage Expected'!H83+Summary!AJ83</f>
        <v>7749911.7815164104</v>
      </c>
      <c r="I83" s="37">
        <f>'Total Property Damage Expected'!I83+Summary!AK83</f>
        <v>8262992.416537771</v>
      </c>
      <c r="J83" s="37">
        <f>'Total Property Damage Expected'!J83+Summary!AL83</f>
        <v>5234095.7400587732</v>
      </c>
      <c r="K83" s="37">
        <f>'Total Property Damage Expected'!K83+Summary!AM83</f>
        <v>3923374.4192315843</v>
      </c>
      <c r="L83" s="37">
        <f>'Total Property Damage Expected'!L83+Summary!AN83</f>
        <v>3496614.9135168381</v>
      </c>
      <c r="M83" s="37">
        <f>'Total Property Damage Expected'!M83+Summary!AO83</f>
        <v>1491420.796332224</v>
      </c>
      <c r="N83" s="38">
        <f>'Total Property Damage Expected'!N83+Summary!AP83</f>
        <v>176664571.98151588</v>
      </c>
      <c r="O83" s="38">
        <f>'Total Property Damage Expected'!O83+Summary!AQ83</f>
        <v>318562166.30543166</v>
      </c>
      <c r="P83" s="38">
        <f>'Total Property Damage Expected'!P83+Summary!AR83</f>
        <v>236932637.39792404</v>
      </c>
      <c r="Q83" s="38">
        <f>'Total Property Damage Expected'!Q83+Summary!AS83</f>
        <v>85061176.648988411</v>
      </c>
      <c r="R83" s="38">
        <f>'Total Property Damage Expected'!R83+Summary!AT83</f>
        <v>57934309.021867141</v>
      </c>
      <c r="S83" s="38">
        <f>'Total Property Damage Expected'!S83+Summary!AU83</f>
        <v>32477776.055763245</v>
      </c>
    </row>
    <row r="84" spans="1:19" x14ac:dyDescent="0.35">
      <c r="A84">
        <v>2103</v>
      </c>
      <c r="B84" s="36">
        <f>'Total Property Damage Expected'!B84+Summary!AD84</f>
        <v>3406984.7715659505</v>
      </c>
      <c r="C84" s="36">
        <f>'Total Property Damage Expected'!C84+Summary!AE84</f>
        <v>4370976.5867764717</v>
      </c>
      <c r="D84" s="36">
        <f>'Total Property Damage Expected'!D84+Summary!AF84</f>
        <v>4608673.1987461885</v>
      </c>
      <c r="E84" s="36">
        <f>'Total Property Damage Expected'!E84+Summary!AG84</f>
        <v>3030631.8026138977</v>
      </c>
      <c r="F84" s="36">
        <f>'Total Property Damage Expected'!F84+Summary!AH84</f>
        <v>2522225.1603453355</v>
      </c>
      <c r="G84" s="36">
        <f>'Total Property Damage Expected'!G84+Summary!AI84</f>
        <v>1512014.5594740363</v>
      </c>
      <c r="H84" s="37">
        <f>'Total Property Damage Expected'!H84+Summary!AJ84</f>
        <v>7816958.0869647004</v>
      </c>
      <c r="I84" s="37">
        <f>'Total Property Damage Expected'!I84+Summary!AK84</f>
        <v>8334606.4783201702</v>
      </c>
      <c r="J84" s="37">
        <f>'Total Property Damage Expected'!J84+Summary!AL84</f>
        <v>5279575.8371868245</v>
      </c>
      <c r="K84" s="37">
        <f>'Total Property Damage Expected'!K84+Summary!AM84</f>
        <v>3957873.1884850371</v>
      </c>
      <c r="L84" s="37">
        <f>'Total Property Damage Expected'!L84+Summary!AN84</f>
        <v>3527225.4295265717</v>
      </c>
      <c r="M84" s="37">
        <f>'Total Property Damage Expected'!M84+Summary!AO84</f>
        <v>1504437.2015803305</v>
      </c>
      <c r="N84" s="38">
        <f>'Total Property Damage Expected'!N84+Summary!AP84</f>
        <v>178268238.67649665</v>
      </c>
      <c r="O84" s="38">
        <f>'Total Property Damage Expected'!O84+Summary!AQ84</f>
        <v>321471420.11666304</v>
      </c>
      <c r="P84" s="38">
        <f>'Total Property Damage Expected'!P84+Summary!AR84</f>
        <v>239114681.75860211</v>
      </c>
      <c r="Q84" s="38">
        <f>'Total Property Damage Expected'!Q84+Summary!AS84</f>
        <v>85873037.669510305</v>
      </c>
      <c r="R84" s="38">
        <f>'Total Property Damage Expected'!R84+Summary!AT84</f>
        <v>58480266.488778539</v>
      </c>
      <c r="S84" s="38">
        <f>'Total Property Damage Expected'!S84+Summary!AU84</f>
        <v>32781034.01121515</v>
      </c>
    </row>
    <row r="85" spans="1:19" x14ac:dyDescent="0.35">
      <c r="A85">
        <v>2104</v>
      </c>
      <c r="B85" s="36">
        <f>'Total Property Damage Expected'!B85+Summary!AD85</f>
        <v>3461329.1715201815</v>
      </c>
      <c r="C85" s="36">
        <f>'Total Property Damage Expected'!C85+Summary!AE85</f>
        <v>4440697.5029968228</v>
      </c>
      <c r="D85" s="36">
        <f>'Total Property Damage Expected'!D85+Summary!AF85</f>
        <v>4682185.5847307881</v>
      </c>
      <c r="E85" s="36">
        <f>'Total Property Damage Expected'!E85+Summary!AG85</f>
        <v>3078973.0421080682</v>
      </c>
      <c r="F85" s="36">
        <f>'Total Property Damage Expected'!F85+Summary!AH85</f>
        <v>2562456.8672881965</v>
      </c>
      <c r="G85" s="36">
        <f>'Total Property Damage Expected'!G85+Summary!AI85</f>
        <v>1536132.5199188401</v>
      </c>
      <c r="H85" s="37">
        <f>'Total Property Damage Expected'!H85+Summary!AJ85</f>
        <v>7884596.7486829003</v>
      </c>
      <c r="I85" s="37">
        <f>'Total Property Damage Expected'!I85+Summary!AK85</f>
        <v>8406855.0455356501</v>
      </c>
      <c r="J85" s="37">
        <f>'Total Property Damage Expected'!J85+Summary!AL85</f>
        <v>5325460.5146633573</v>
      </c>
      <c r="K85" s="37">
        <f>'Total Property Damage Expected'!K85+Summary!AM85</f>
        <v>3992684.4946804168</v>
      </c>
      <c r="L85" s="37">
        <f>'Total Property Damage Expected'!L85+Summary!AN85</f>
        <v>3558111.4014688591</v>
      </c>
      <c r="M85" s="37">
        <f>'Total Property Damage Expected'!M85+Summary!AO85</f>
        <v>1517570.188762143</v>
      </c>
      <c r="N85" s="38">
        <f>'Total Property Damage Expected'!N85+Summary!AP85</f>
        <v>179887460.41503936</v>
      </c>
      <c r="O85" s="38">
        <f>'Total Property Damage Expected'!O85+Summary!AQ85</f>
        <v>324409104.62824738</v>
      </c>
      <c r="P85" s="38">
        <f>'Total Property Damage Expected'!P85+Summary!AR85</f>
        <v>241318269.81292877</v>
      </c>
      <c r="Q85" s="38">
        <f>'Total Property Damage Expected'!Q85+Summary!AS85</f>
        <v>86693253.961964041</v>
      </c>
      <c r="R85" s="38">
        <f>'Total Property Damage Expected'!R85+Summary!AT85</f>
        <v>59031762.229168311</v>
      </c>
      <c r="S85" s="38">
        <f>'Total Property Damage Expected'!S85+Summary!AU85</f>
        <v>33087335.588814858</v>
      </c>
    </row>
    <row r="86" spans="1:19" x14ac:dyDescent="0.35">
      <c r="A86">
        <v>2105</v>
      </c>
      <c r="B86" s="36">
        <f>'Total Property Damage Expected'!B86+Summary!AD86</f>
        <v>3516540.4123922335</v>
      </c>
      <c r="C86" s="36">
        <f>'Total Property Damage Expected'!C86+Summary!AE86</f>
        <v>4511530.5290768584</v>
      </c>
      <c r="D86" s="36">
        <f>'Total Property Damage Expected'!D86+Summary!AF86</f>
        <v>4756870.5578484079</v>
      </c>
      <c r="E86" s="36">
        <f>'Total Property Damage Expected'!E86+Summary!AG86</f>
        <v>3128085.3668372775</v>
      </c>
      <c r="F86" s="36">
        <f>'Total Property Damage Expected'!F86+Summary!AH86</f>
        <v>2603330.3052981263</v>
      </c>
      <c r="G86" s="36">
        <f>'Total Property Damage Expected'!G86+Summary!AI86</f>
        <v>1560635.1830190339</v>
      </c>
      <c r="H86" s="37">
        <f>'Total Property Damage Expected'!H86+Summary!AJ86</f>
        <v>7952833.1714592688</v>
      </c>
      <c r="I86" s="37">
        <f>'Total Property Damage Expected'!I86+Summary!AK86</f>
        <v>8479743.9319551568</v>
      </c>
      <c r="J86" s="37">
        <f>'Total Property Damage Expected'!J86+Summary!AL86</f>
        <v>5371753.5015669502</v>
      </c>
      <c r="K86" s="37">
        <f>'Total Property Damage Expected'!K86+Summary!AM86</f>
        <v>4027811.2948179157</v>
      </c>
      <c r="L86" s="37">
        <f>'Total Property Damage Expected'!L86+Summary!AN86</f>
        <v>3589275.4108733055</v>
      </c>
      <c r="M86" s="37">
        <f>'Total Property Damage Expected'!M86+Summary!AO86</f>
        <v>1530820.843124856</v>
      </c>
      <c r="N86" s="38">
        <f>'Total Property Damage Expected'!N86+Summary!AP86</f>
        <v>181522400.14601797</v>
      </c>
      <c r="O86" s="38">
        <f>'Total Property Damage Expected'!O86+Summary!AQ86</f>
        <v>327375520.06835109</v>
      </c>
      <c r="P86" s="38">
        <f>'Total Property Damage Expected'!P86+Summary!AR86</f>
        <v>243543631.53033069</v>
      </c>
      <c r="Q86" s="38">
        <f>'Total Property Damage Expected'!Q86+Summary!AS86</f>
        <v>87521918.492425203</v>
      </c>
      <c r="R86" s="38">
        <f>'Total Property Damage Expected'!R86+Summary!AT86</f>
        <v>59588857.007024124</v>
      </c>
      <c r="S86" s="38">
        <f>'Total Property Damage Expected'!S86+Summary!AU86</f>
        <v>33396713.828460574</v>
      </c>
    </row>
    <row r="87" spans="1:19" x14ac:dyDescent="0.35">
      <c r="A87">
        <v>2106</v>
      </c>
      <c r="B87" s="36">
        <f>'Total Property Damage Expected'!B87+Summary!AD87</f>
        <v>3572632.3210562174</v>
      </c>
      <c r="C87" s="36">
        <f>'Total Property Damage Expected'!C87+Summary!AE87</f>
        <v>4583493.4041457679</v>
      </c>
      <c r="D87" s="36">
        <f>'Total Property Damage Expected'!D87+Summary!AF87</f>
        <v>4832746.8218938746</v>
      </c>
      <c r="E87" s="36">
        <f>'Total Property Damage Expected'!E87+Summary!AG87</f>
        <v>3177981.0762883793</v>
      </c>
      <c r="F87" s="36">
        <f>'Total Property Damage Expected'!F87+Summary!AH87</f>
        <v>2644855.7105493704</v>
      </c>
      <c r="G87" s="36">
        <f>'Total Property Damage Expected'!G87+Summary!AI87</f>
        <v>1585528.6851199104</v>
      </c>
      <c r="H87" s="37">
        <f>'Total Property Damage Expected'!H87+Summary!AJ87</f>
        <v>8021672.8117282577</v>
      </c>
      <c r="I87" s="37">
        <f>'Total Property Damage Expected'!I87+Summary!AK87</f>
        <v>8553279.0072255824</v>
      </c>
      <c r="J87" s="37">
        <f>'Total Property Damage Expected'!J87+Summary!AL87</f>
        <v>5418458.563105478</v>
      </c>
      <c r="K87" s="37">
        <f>'Total Property Damage Expected'!K87+Summary!AM87</f>
        <v>4063256.5755422353</v>
      </c>
      <c r="L87" s="37">
        <f>'Total Property Damage Expected'!L87+Summary!AN87</f>
        <v>3620720.0648367042</v>
      </c>
      <c r="M87" s="37">
        <f>'Total Property Damage Expected'!M87+Summary!AO87</f>
        <v>1544190.2605696414</v>
      </c>
      <c r="N87" s="38">
        <f>'Total Property Damage Expected'!N87+Summary!AP87</f>
        <v>183173222.66193736</v>
      </c>
      <c r="O87" s="38">
        <f>'Total Property Damage Expected'!O87+Summary!AQ87</f>
        <v>330370970.08711541</v>
      </c>
      <c r="P87" s="38">
        <f>'Total Property Damage Expected'!P87+Summary!AR87</f>
        <v>245790999.52706999</v>
      </c>
      <c r="Q87" s="38">
        <f>'Total Property Damage Expected'!Q87+Summary!AS87</f>
        <v>88359125.33581841</v>
      </c>
      <c r="R87" s="38">
        <f>'Total Property Damage Expected'!R87+Summary!AT87</f>
        <v>60151612.302622497</v>
      </c>
      <c r="S87" s="38">
        <f>'Total Property Damage Expected'!S87+Summary!AU87</f>
        <v>33709202.155987062</v>
      </c>
    </row>
    <row r="88" spans="1:19" x14ac:dyDescent="0.35">
      <c r="A88">
        <v>2107</v>
      </c>
      <c r="B88" s="36">
        <f>'Total Property Damage Expected'!B88+Summary!AD88</f>
        <v>3629618.9449370322</v>
      </c>
      <c r="C88" s="36">
        <f>'Total Property Damage Expected'!C88+Summary!AE88</f>
        <v>4656604.1502874335</v>
      </c>
      <c r="D88" s="36">
        <f>'Total Property Damage Expected'!D88+Summary!AF88</f>
        <v>4909833.379003969</v>
      </c>
      <c r="E88" s="36">
        <f>'Total Property Damage Expected'!E88+Summary!AG88</f>
        <v>3228672.666135848</v>
      </c>
      <c r="F88" s="36">
        <f>'Total Property Damage Expected'!F88+Summary!AH88</f>
        <v>2687043.4824921438</v>
      </c>
      <c r="G88" s="36">
        <f>'Total Property Damage Expected'!G88+Summary!AI88</f>
        <v>1610819.2604468612</v>
      </c>
      <c r="H88" s="37">
        <f>'Total Property Damage Expected'!H88+Summary!AJ88</f>
        <v>8091121.178094767</v>
      </c>
      <c r="I88" s="37">
        <f>'Total Property Damage Expected'!I88+Summary!AK88</f>
        <v>8627466.1974410005</v>
      </c>
      <c r="J88" s="37">
        <f>'Total Property Damage Expected'!J88+Summary!AL88</f>
        <v>5465579.5009890795</v>
      </c>
      <c r="K88" s="37">
        <f>'Total Property Damage Expected'!K88+Summary!AM88</f>
        <v>4099023.3534609722</v>
      </c>
      <c r="L88" s="37">
        <f>'Total Property Damage Expected'!L88+Summary!AN88</f>
        <v>3652447.9962938768</v>
      </c>
      <c r="M88" s="37">
        <f>'Total Property Damage Expected'!M88+Summary!AO88</f>
        <v>1557679.547763366</v>
      </c>
      <c r="N88" s="38">
        <f>'Total Property Damage Expected'!N88+Summary!AP88</f>
        <v>184840094.621225</v>
      </c>
      <c r="O88" s="38">
        <f>'Total Property Damage Expected'!O88+Summary!AQ88</f>
        <v>333395761.79827607</v>
      </c>
      <c r="P88" s="38">
        <f>'Total Property Damage Expected'!P88+Summary!AR88</f>
        <v>248060609.09868291</v>
      </c>
      <c r="Q88" s="38">
        <f>'Total Property Damage Expected'!Q88+Summary!AS88</f>
        <v>89204969.689877748</v>
      </c>
      <c r="R88" s="38">
        <f>'Total Property Damage Expected'!R88+Summary!AT88</f>
        <v>60720090.321469083</v>
      </c>
      <c r="S88" s="38">
        <f>'Total Property Damage Expected'!S88+Summary!AU88</f>
        <v>34024834.387949646</v>
      </c>
    </row>
    <row r="89" spans="1:19" x14ac:dyDescent="0.35">
      <c r="A89">
        <v>2108</v>
      </c>
      <c r="B89" s="36">
        <f>'Total Property Damage Expected'!B89+Summary!AD89</f>
        <v>3687514.5555283441</v>
      </c>
      <c r="C89" s="36">
        <f>'Total Property Damage Expected'!C89+Summary!AE89</f>
        <v>4730881.0770538067</v>
      </c>
      <c r="D89" s="36">
        <f>'Total Property Damage Expected'!D89+Summary!AF89</f>
        <v>4988149.5344162481</v>
      </c>
      <c r="E89" s="36">
        <f>'Total Property Damage Expected'!E89+Summary!AG89</f>
        <v>3280172.831371143</v>
      </c>
      <c r="F89" s="36">
        <f>'Total Property Damage Expected'!F89+Summary!AH89</f>
        <v>2729904.18645703</v>
      </c>
      <c r="G89" s="36">
        <f>'Total Property Damage Expected'!G89+Summary!AI89</f>
        <v>1636513.2426666489</v>
      </c>
      <c r="H89" s="37">
        <f>'Total Property Damage Expected'!H89+Summary!AJ89</f>
        <v>8161183.8318640916</v>
      </c>
      <c r="I89" s="37">
        <f>'Total Property Damage Expected'!I89+Summary!AK89</f>
        <v>8702311.4857201595</v>
      </c>
      <c r="J89" s="37">
        <f>'Total Property Damage Expected'!J89+Summary!AL89</f>
        <v>5513120.153807275</v>
      </c>
      <c r="K89" s="37">
        <f>'Total Property Damage Expected'!K89+Summary!AM89</f>
        <v>4135114.6754666828</v>
      </c>
      <c r="L89" s="37">
        <f>'Total Property Damage Expected'!L89+Summary!AN89</f>
        <v>3684461.8642915972</v>
      </c>
      <c r="M89" s="37">
        <f>'Total Property Damage Expected'!M89+Summary!AO89</f>
        <v>1571289.8222515674</v>
      </c>
      <c r="N89" s="38">
        <f>'Total Property Damage Expected'!N89+Summary!AP89</f>
        <v>186523184.57080567</v>
      </c>
      <c r="O89" s="38">
        <f>'Total Property Damage Expected'!O89+Summary!AQ89</f>
        <v>336450205.82131398</v>
      </c>
      <c r="P89" s="38">
        <f>'Total Property Damage Expected'!P89+Summary!AR89</f>
        <v>250352698.25283545</v>
      </c>
      <c r="Q89" s="38">
        <f>'Total Property Damage Expected'!Q89+Summary!AS89</f>
        <v>90059547.889289707</v>
      </c>
      <c r="R89" s="38">
        <f>'Total Property Damage Expected'!R89+Summary!AT89</f>
        <v>61294354.003354907</v>
      </c>
      <c r="S89" s="38">
        <f>'Total Property Damage Expected'!S89+Summary!AU89</f>
        <v>34343644.736470088</v>
      </c>
    </row>
    <row r="90" spans="1:19" x14ac:dyDescent="0.35">
      <c r="A90">
        <v>2109</v>
      </c>
      <c r="B90" s="36">
        <f>'Total Property Damage Expected'!B90+Summary!AD90</f>
        <v>3746333.6519666808</v>
      </c>
      <c r="C90" s="36">
        <f>'Total Property Damage Expected'!C90+Summary!AE90</f>
        <v>4806342.7860502768</v>
      </c>
      <c r="D90" s="36">
        <f>'Total Property Damage Expected'!D90+Summary!AF90</f>
        <v>5067714.9013037654</v>
      </c>
      <c r="E90" s="36">
        <f>'Total Property Damage Expected'!E90+Summary!AG90</f>
        <v>3332494.4694819893</v>
      </c>
      <c r="F90" s="36">
        <f>'Total Property Damage Expected'!F90+Summary!AH90</f>
        <v>2773448.5563009148</v>
      </c>
      <c r="G90" s="36">
        <f>'Total Property Damage Expected'!G90+Summary!AI90</f>
        <v>1662617.0664735851</v>
      </c>
      <c r="H90" s="37">
        <f>'Total Property Damage Expected'!H90+Summary!AJ90</f>
        <v>8231866.3875776557</v>
      </c>
      <c r="I90" s="37">
        <f>'Total Property Damage Expected'!I90+Summary!AK90</f>
        <v>8777820.912790319</v>
      </c>
      <c r="J90" s="37">
        <f>'Total Property Damage Expected'!J90+Summary!AL90</f>
        <v>5561084.397410254</v>
      </c>
      <c r="K90" s="37">
        <f>'Total Property Damage Expected'!K90+Summary!AM90</f>
        <v>4171533.6190626607</v>
      </c>
      <c r="L90" s="37">
        <f>'Total Property Damage Expected'!L90+Summary!AN90</f>
        <v>3716764.3542656349</v>
      </c>
      <c r="M90" s="37">
        <f>'Total Property Damage Expected'!M90+Summary!AO90</f>
        <v>1585022.2125727015</v>
      </c>
      <c r="N90" s="38">
        <f>'Total Property Damage Expected'!N90+Summary!AP90</f>
        <v>188222662.9689635</v>
      </c>
      <c r="O90" s="38">
        <f>'Total Property Damage Expected'!O90+Summary!AQ90</f>
        <v>339534616.32414359</v>
      </c>
      <c r="P90" s="38">
        <f>'Total Property Damage Expected'!P90+Summary!AR90</f>
        <v>252667507.74260038</v>
      </c>
      <c r="Q90" s="38">
        <f>'Total Property Damage Expected'!Q90+Summary!AS90</f>
        <v>90922957.420021236</v>
      </c>
      <c r="R90" s="38">
        <f>'Total Property Damage Expected'!R90+Summary!AT90</f>
        <v>61874467.031530522</v>
      </c>
      <c r="S90" s="38">
        <f>'Total Property Damage Expected'!S90+Summary!AU90</f>
        <v>34665667.81414517</v>
      </c>
    </row>
    <row r="91" spans="1:19" x14ac:dyDescent="0.35">
      <c r="A91">
        <v>2110</v>
      </c>
      <c r="B91" s="36">
        <f>'Total Property Damage Expected'!B91+Summary!AD91</f>
        <v>3705707.5672940575</v>
      </c>
      <c r="C91" s="36">
        <f>'Total Property Damage Expected'!C91+Summary!AE91</f>
        <v>4754221.7239315249</v>
      </c>
      <c r="D91" s="36">
        <f>'Total Property Damage Expected'!D91+Summary!AF91</f>
        <v>5012759.4611845966</v>
      </c>
      <c r="E91" s="36">
        <f>'Total Property Damage Expected'!E91+Summary!AG91</f>
        <v>3296356.1499766912</v>
      </c>
      <c r="F91" s="36">
        <f>'Total Property Damage Expected'!F91+Summary!AH91</f>
        <v>2743372.6564076166</v>
      </c>
      <c r="G91" s="36">
        <f>'Total Property Damage Expected'!G91+Summary!AI91</f>
        <v>1644587.2730820528</v>
      </c>
      <c r="H91" s="37">
        <f>'Total Property Damage Expected'!H91+Summary!AJ91</f>
        <v>8084183.1982253995</v>
      </c>
      <c r="I91" s="37">
        <f>'Total Property Damage Expected'!I91+Summary!AK91</f>
        <v>8620481.5506988447</v>
      </c>
      <c r="J91" s="37">
        <f>'Total Property Damage Expected'!J91+Summary!AL91</f>
        <v>5461529.5307362899</v>
      </c>
      <c r="K91" s="37">
        <f>'Total Property Damage Expected'!K91+Summary!AM91</f>
        <v>4097292.3106241082</v>
      </c>
      <c r="L91" s="37">
        <f>'Total Property Damage Expected'!L91+Summary!AN91</f>
        <v>3650471.0746270204</v>
      </c>
      <c r="M91" s="37">
        <f>'Total Property Damage Expected'!M91+Summary!AO91</f>
        <v>1556708.4008144862</v>
      </c>
      <c r="N91" s="38">
        <f>'Total Property Damage Expected'!N91+Summary!AP91</f>
        <v>184929181.3125225</v>
      </c>
      <c r="O91" s="38">
        <f>'Total Property Damage Expected'!O91+Summary!AQ91</f>
        <v>333612138.21100712</v>
      </c>
      <c r="P91" s="38">
        <f>'Total Property Damage Expected'!P91+Summary!AR91</f>
        <v>248279667.68172219</v>
      </c>
      <c r="Q91" s="38">
        <f>'Total Property Damage Expected'!Q91+Summary!AS91</f>
        <v>89374250.286705524</v>
      </c>
      <c r="R91" s="38">
        <f>'Total Property Damage Expected'!R91+Summary!AT91</f>
        <v>60813135.270860121</v>
      </c>
      <c r="S91" s="38">
        <f>'Total Property Damage Expected'!S91+Summary!AU91</f>
        <v>34068073.334351033</v>
      </c>
    </row>
    <row r="92" spans="1:19" x14ac:dyDescent="0.35">
      <c r="A92">
        <v>2111</v>
      </c>
      <c r="B92" s="36">
        <f>'Total Property Damage Expected'!B92+Summary!AD92</f>
        <v>3764816.8582516117</v>
      </c>
      <c r="C92" s="36">
        <f>'Total Property Damage Expected'!C92+Summary!AE92</f>
        <v>4830055.736749162</v>
      </c>
      <c r="D92" s="36">
        <f>'Total Property Damage Expected'!D92+Summary!AF92</f>
        <v>5092717.3780225292</v>
      </c>
      <c r="E92" s="36">
        <f>'Total Property Damage Expected'!E92+Summary!AG92</f>
        <v>3348935.9262354458</v>
      </c>
      <c r="F92" s="36">
        <f>'Total Property Damage Expected'!F92+Summary!AH92</f>
        <v>2787131.860178519</v>
      </c>
      <c r="G92" s="36">
        <f>'Total Property Damage Expected'!G92+Summary!AI92</f>
        <v>1670819.8847667037</v>
      </c>
      <c r="H92" s="37">
        <f>'Total Property Damage Expected'!H92+Summary!AJ92</f>
        <v>8154225.2574989218</v>
      </c>
      <c r="I92" s="37">
        <f>'Total Property Damage Expected'!I92+Summary!AK92</f>
        <v>8695310.5778070465</v>
      </c>
      <c r="J92" s="37">
        <f>'Total Property Damage Expected'!J92+Summary!AL92</f>
        <v>5509065.0513221119</v>
      </c>
      <c r="K92" s="37">
        <f>'Total Property Damage Expected'!K92+Summary!AM92</f>
        <v>4133397.7974883188</v>
      </c>
      <c r="L92" s="37">
        <f>'Total Property Damage Expected'!L92+Summary!AN92</f>
        <v>3682491.5729903886</v>
      </c>
      <c r="M92" s="37">
        <f>'Total Property Damage Expected'!M92+Summary!AO92</f>
        <v>1570319.737363111</v>
      </c>
      <c r="N92" s="38">
        <f>'Total Property Damage Expected'!N92+Summary!AP92</f>
        <v>186616254.84372181</v>
      </c>
      <c r="O92" s="38">
        <f>'Total Property Damage Expected'!O92+Summary!AQ92</f>
        <v>336674483.15106881</v>
      </c>
      <c r="P92" s="38">
        <f>'Total Property Damage Expected'!P92+Summary!AR92</f>
        <v>250578381.70768058</v>
      </c>
      <c r="Q92" s="38">
        <f>'Total Property Damage Expected'!Q92+Summary!AS92</f>
        <v>90232374.021259785</v>
      </c>
      <c r="R92" s="38">
        <f>'Total Property Damage Expected'!R92+Summary!AT92</f>
        <v>61389527.259309717</v>
      </c>
      <c r="S92" s="38">
        <f>'Total Property Damage Expected'!S92+Summary!AU92</f>
        <v>34387961.917569742</v>
      </c>
    </row>
    <row r="93" spans="1:19" x14ac:dyDescent="0.35">
      <c r="A93">
        <v>2112</v>
      </c>
      <c r="B93" s="36">
        <f>'Total Property Damage Expected'!B93+Summary!AD93</f>
        <v>3824868.9943241836</v>
      </c>
      <c r="C93" s="36">
        <f>'Total Property Damage Expected'!C93+Summary!AE93</f>
        <v>4907099.3686872283</v>
      </c>
      <c r="D93" s="36">
        <f>'Total Property Damage Expected'!D93+Summary!AF93</f>
        <v>5173950.6938726353</v>
      </c>
      <c r="E93" s="36">
        <f>'Total Property Damage Expected'!E93+Summary!AG93</f>
        <v>3402354.3961139545</v>
      </c>
      <c r="F93" s="36">
        <f>'Total Property Damage Expected'!F93+Summary!AH93</f>
        <v>2831589.0616896092</v>
      </c>
      <c r="G93" s="36">
        <f>'Total Property Damage Expected'!G93+Summary!AI93</f>
        <v>1697470.9296516241</v>
      </c>
      <c r="H93" s="37">
        <f>'Total Property Damage Expected'!H93+Summary!AJ93</f>
        <v>8224887.5848473506</v>
      </c>
      <c r="I93" s="37">
        <f>'Total Property Damage Expected'!I93+Summary!AK93</f>
        <v>8770804.2139718104</v>
      </c>
      <c r="J93" s="37">
        <f>'Total Property Damage Expected'!J93+Summary!AL93</f>
        <v>5557024.5330593558</v>
      </c>
      <c r="K93" s="37">
        <f>'Total Property Damage Expected'!K93+Summary!AM93</f>
        <v>4169831.4361726046</v>
      </c>
      <c r="L93" s="37">
        <f>'Total Property Damage Expected'!L93+Summary!AN93</f>
        <v>3714801.0818249029</v>
      </c>
      <c r="M93" s="37">
        <f>'Total Property Damage Expected'!M93+Summary!AO93</f>
        <v>1584053.3306827962</v>
      </c>
      <c r="N93" s="38">
        <f>'Total Property Damage Expected'!N93+Summary!AP93</f>
        <v>188319793.86805749</v>
      </c>
      <c r="O93" s="38">
        <f>'Total Property Damage Expected'!O93+Summary!AQ93</f>
        <v>339766943.02122951</v>
      </c>
      <c r="P93" s="38">
        <f>'Total Property Damage Expected'!P93+Summary!AR93</f>
        <v>252899936.41216367</v>
      </c>
      <c r="Q93" s="38">
        <f>'Total Property Damage Expected'!Q93+Summary!AS93</f>
        <v>91099387.778241172</v>
      </c>
      <c r="R93" s="38">
        <f>'Total Property Damage Expected'!R93+Summary!AT93</f>
        <v>61971804.766109519</v>
      </c>
      <c r="S93" s="38">
        <f>'Total Property Damage Expected'!S93+Summary!AU93</f>
        <v>34711081.983443126</v>
      </c>
    </row>
    <row r="94" spans="1:19" x14ac:dyDescent="0.35">
      <c r="A94">
        <v>2113</v>
      </c>
      <c r="B94" s="36">
        <f>'Total Property Damage Expected'!B94+Summary!AD94</f>
        <v>3885879.0147195938</v>
      </c>
      <c r="C94" s="36">
        <f>'Total Property Damage Expected'!C94+Summary!AE94</f>
        <v>4985371.9142332785</v>
      </c>
      <c r="D94" s="36">
        <f>'Total Property Damage Expected'!D94+Summary!AF94</f>
        <v>5256479.7524695275</v>
      </c>
      <c r="E94" s="36">
        <f>'Total Property Damage Expected'!E94+Summary!AG94</f>
        <v>3456624.9375121971</v>
      </c>
      <c r="F94" s="36">
        <f>'Total Property Damage Expected'!F94+Summary!AH94</f>
        <v>2876755.3946179943</v>
      </c>
      <c r="G94" s="36">
        <f>'Total Property Damage Expected'!G94+Summary!AI94</f>
        <v>1724547.0821139282</v>
      </c>
      <c r="H94" s="37">
        <f>'Total Property Damage Expected'!H94+Summary!AJ94</f>
        <v>8296175.8593908818</v>
      </c>
      <c r="I94" s="37">
        <f>'Total Property Damage Expected'!I94+Summary!AK94</f>
        <v>8846968.5707667284</v>
      </c>
      <c r="J94" s="37">
        <f>'Total Property Damage Expected'!J94+Summary!AL94</f>
        <v>5605411.8984822929</v>
      </c>
      <c r="K94" s="37">
        <f>'Total Property Damage Expected'!K94+Summary!AM94</f>
        <v>4206596.3454723926</v>
      </c>
      <c r="L94" s="37">
        <f>'Total Property Damage Expected'!L94+Summary!AN94</f>
        <v>3747402.321270992</v>
      </c>
      <c r="M94" s="37">
        <f>'Total Property Damage Expected'!M94+Summary!AO94</f>
        <v>1597910.3234971073</v>
      </c>
      <c r="N94" s="38">
        <f>'Total Property Damage Expected'!N94+Summary!AP94</f>
        <v>190039972.02018213</v>
      </c>
      <c r="O94" s="38">
        <f>'Total Property Damage Expected'!O94+Summary!AQ94</f>
        <v>342889837.94915485</v>
      </c>
      <c r="P94" s="38">
        <f>'Total Property Damage Expected'!P94+Summary!AR94</f>
        <v>255244577.222922</v>
      </c>
      <c r="Q94" s="38">
        <f>'Total Property Damage Expected'!Q94+Summary!AS94</f>
        <v>91975391.099333987</v>
      </c>
      <c r="R94" s="38">
        <f>'Total Property Damage Expected'!R94+Summary!AT94</f>
        <v>62560032.781975247</v>
      </c>
      <c r="S94" s="38">
        <f>'Total Property Damage Expected'!S94+Summary!AU94</f>
        <v>35037468.8403733</v>
      </c>
    </row>
    <row r="95" spans="1:19" x14ac:dyDescent="0.35">
      <c r="A95">
        <v>2114</v>
      </c>
      <c r="B95" s="36">
        <f>'Total Property Damage Expected'!B95+Summary!AD95</f>
        <v>3947862.1985342405</v>
      </c>
      <c r="C95" s="36">
        <f>'Total Property Damage Expected'!C95+Summary!AE95</f>
        <v>5064892.9756388906</v>
      </c>
      <c r="D95" s="36">
        <f>'Total Property Damage Expected'!D95+Summary!AF95</f>
        <v>5340325.2220482547</v>
      </c>
      <c r="E95" s="36">
        <f>'Total Property Damage Expected'!E95+Summary!AG95</f>
        <v>3511761.1417194121</v>
      </c>
      <c r="F95" s="36">
        <f>'Total Property Damage Expected'!F95+Summary!AH95</f>
        <v>2922642.1702327132</v>
      </c>
      <c r="G95" s="36">
        <f>'Total Property Damage Expected'!G95+Summary!AI95</f>
        <v>1752055.122992909</v>
      </c>
      <c r="H95" s="37">
        <f>'Total Property Damage Expected'!H95+Summary!AJ95</f>
        <v>8368095.8147764392</v>
      </c>
      <c r="I95" s="37">
        <f>'Total Property Damage Expected'!I95+Summary!AK95</f>
        <v>8923809.818791911</v>
      </c>
      <c r="J95" s="37">
        <f>'Total Property Damage Expected'!J95+Summary!AL95</f>
        <v>5654231.1083221519</v>
      </c>
      <c r="K95" s="37">
        <f>'Total Property Damage Expected'!K95+Summary!AM95</f>
        <v>4243695.6756283464</v>
      </c>
      <c r="L95" s="37">
        <f>'Total Property Damage Expected'!L95+Summary!AN95</f>
        <v>3780298.0385576561</v>
      </c>
      <c r="M95" s="37">
        <f>'Total Property Damage Expected'!M95+Summary!AO95</f>
        <v>1611891.8698079134</v>
      </c>
      <c r="N95" s="38">
        <f>'Total Property Damage Expected'!N95+Summary!AP95</f>
        <v>191776964.91131616</v>
      </c>
      <c r="O95" s="38">
        <f>'Total Property Damage Expected'!O95+Summary!AQ95</f>
        <v>346043491.73328078</v>
      </c>
      <c r="P95" s="38">
        <f>'Total Property Damage Expected'!P95+Summary!AR95</f>
        <v>257612552.40905732</v>
      </c>
      <c r="Q95" s="38">
        <f>'Total Property Damage Expected'!Q95+Summary!AS95</f>
        <v>92860484.719675958</v>
      </c>
      <c r="R95" s="38">
        <f>'Total Property Damage Expected'!R95+Summary!AT95</f>
        <v>63154277.06790863</v>
      </c>
      <c r="S95" s="38">
        <f>'Total Property Damage Expected'!S95+Summary!AU95</f>
        <v>35367158.211515523</v>
      </c>
    </row>
    <row r="96" spans="1:19" x14ac:dyDescent="0.35">
      <c r="A96">
        <v>2115</v>
      </c>
      <c r="B96" s="36">
        <f>'Total Property Damage Expected'!B96+Summary!AD96</f>
        <v>4010834.0685795308</v>
      </c>
      <c r="C96" s="36">
        <f>'Total Property Damage Expected'!C96+Summary!AE96</f>
        <v>5145682.4678287786</v>
      </c>
      <c r="D96" s="36">
        <f>'Total Property Damage Expected'!D96+Summary!AF96</f>
        <v>5425508.1005203724</v>
      </c>
      <c r="E96" s="36">
        <f>'Total Property Damage Expected'!E96+Summary!AG96</f>
        <v>3567776.8168178387</v>
      </c>
      <c r="F96" s="36">
        <f>'Total Property Damage Expected'!F96+Summary!AH96</f>
        <v>2969260.8802274824</v>
      </c>
      <c r="G96" s="36">
        <f>'Total Property Damage Expected'!G96+Summary!AI96</f>
        <v>1780001.9412882025</v>
      </c>
      <c r="H96" s="37">
        <f>'Total Property Damage Expected'!H96+Summary!AJ96</f>
        <v>8440653.2397344094</v>
      </c>
      <c r="I96" s="37">
        <f>'Total Property Damage Expected'!I96+Summary!AK96</f>
        <v>9001334.1882810276</v>
      </c>
      <c r="J96" s="37">
        <f>'Total Property Damage Expected'!J96+Summary!AL96</f>
        <v>5703486.1619038414</v>
      </c>
      <c r="K96" s="37">
        <f>'Total Property Damage Expected'!K96+Summary!AM96</f>
        <v>4281132.6086662319</v>
      </c>
      <c r="L96" s="37">
        <f>'Total Property Damage Expected'!L96+Summary!AN96</f>
        <v>3813491.0082912249</v>
      </c>
      <c r="M96" s="37">
        <f>'Total Property Damage Expected'!M96+Summary!AO96</f>
        <v>1625999.135014385</v>
      </c>
      <c r="N96" s="38">
        <f>'Total Property Damage Expected'!N96+Summary!AP96</f>
        <v>193530950.15326309</v>
      </c>
      <c r="O96" s="38">
        <f>'Total Property Damage Expected'!O96+Summary!AQ96</f>
        <v>349228231.88767022</v>
      </c>
      <c r="P96" s="38">
        <f>'Total Property Damage Expected'!P96+Summary!AR96</f>
        <v>260004113.11600408</v>
      </c>
      <c r="Q96" s="38">
        <f>'Total Property Damage Expected'!Q96+Summary!AS96</f>
        <v>93754770.582940862</v>
      </c>
      <c r="R96" s="38">
        <f>'Total Property Damage Expected'!R96+Summary!AT96</f>
        <v>63754604.164850369</v>
      </c>
      <c r="S96" s="38">
        <f>'Total Property Damage Expected'!S96+Summary!AU96</f>
        <v>35700186.23994118</v>
      </c>
    </row>
    <row r="97" spans="1:19" x14ac:dyDescent="0.35">
      <c r="A97">
        <v>2116</v>
      </c>
      <c r="B97" s="36">
        <f>'Total Property Damage Expected'!B97+Summary!AD97</f>
        <v>4074810.3952693497</v>
      </c>
      <c r="C97" s="36">
        <f>'Total Property Damage Expected'!C97+Summary!AE97</f>
        <v>5227760.6233881973</v>
      </c>
      <c r="D97" s="36">
        <f>'Total Property Damage Expected'!D97+Summary!AF97</f>
        <v>5512049.7207325697</v>
      </c>
      <c r="E97" s="36">
        <f>'Total Property Damage Expected'!E97+Summary!AG97</f>
        <v>3624685.9911407591</v>
      </c>
      <c r="F97" s="36">
        <f>'Total Property Damage Expected'!F97+Summary!AH97</f>
        <v>3016623.1995986276</v>
      </c>
      <c r="G97" s="36">
        <f>'Total Property Damage Expected'!G97+Summary!AI97</f>
        <v>1808394.5358850409</v>
      </c>
      <c r="H97" s="37">
        <f>'Total Property Damage Expected'!H97+Summary!AJ97</f>
        <v>8513853.9786414988</v>
      </c>
      <c r="I97" s="37">
        <f>'Total Property Damage Expected'!I97+Summary!AK97</f>
        <v>9079547.9697150588</v>
      </c>
      <c r="J97" s="37">
        <f>'Total Property Damage Expected'!J97+Summary!AL97</f>
        <v>5753181.0975470906</v>
      </c>
      <c r="K97" s="37">
        <f>'Total Property Damage Expected'!K97+Summary!AM97</f>
        <v>4318910.3587407377</v>
      </c>
      <c r="L97" s="37">
        <f>'Total Property Damage Expected'!L97+Summary!AN97</f>
        <v>3846984.032747427</v>
      </c>
      <c r="M97" s="37">
        <f>'Total Property Damage Expected'!M97+Summary!AO97</f>
        <v>1640233.2960333419</v>
      </c>
      <c r="N97" s="38">
        <f>'Total Property Damage Expected'!N97+Summary!AP97</f>
        <v>195302107.38273162</v>
      </c>
      <c r="O97" s="38">
        <f>'Total Property Damage Expected'!O97+Summary!AQ97</f>
        <v>352444389.68744469</v>
      </c>
      <c r="P97" s="38">
        <f>'Total Property Damage Expected'!P97+Summary!AR97</f>
        <v>262419513.40096104</v>
      </c>
      <c r="Q97" s="38">
        <f>'Total Property Damage Expected'!Q97+Summary!AS97</f>
        <v>94658351.856618538</v>
      </c>
      <c r="R97" s="38">
        <f>'Total Property Damage Expected'!R97+Summary!AT97</f>
        <v>64361081.403458789</v>
      </c>
      <c r="S97" s="38">
        <f>'Total Property Damage Expected'!S97+Summary!AU97</f>
        <v>36036589.493867733</v>
      </c>
    </row>
    <row r="98" spans="1:19" x14ac:dyDescent="0.35">
      <c r="A98">
        <v>2117</v>
      </c>
      <c r="B98" s="36">
        <f>'Total Property Damage Expected'!B98+Summary!AD98</f>
        <v>4139807.200569537</v>
      </c>
      <c r="C98" s="36">
        <f>'Total Property Damage Expected'!C98+Summary!AE98</f>
        <v>5311147.9976299107</v>
      </c>
      <c r="D98" s="36">
        <f>'Total Property Damage Expected'!D98+Summary!AF98</f>
        <v>5599971.7558091795</v>
      </c>
      <c r="E98" s="36">
        <f>'Total Property Damage Expected'!E98+Summary!AG98</f>
        <v>3682502.9167856933</v>
      </c>
      <c r="F98" s="36">
        <f>'Total Property Damage Expected'!F98+Summary!AH98</f>
        <v>3064740.9895689213</v>
      </c>
      <c r="G98" s="36">
        <f>'Total Property Damage Expected'!G98+Summary!AI98</f>
        <v>1837240.0173070233</v>
      </c>
      <c r="H98" s="37">
        <f>'Total Property Damage Expected'!H98+Summary!AJ98</f>
        <v>8587703.9320897423</v>
      </c>
      <c r="I98" s="37">
        <f>'Total Property Damage Expected'!I98+Summary!AK98</f>
        <v>9158457.5144428257</v>
      </c>
      <c r="J98" s="37">
        <f>'Total Property Damage Expected'!J98+Summary!AL98</f>
        <v>5803319.9929720806</v>
      </c>
      <c r="K98" s="37">
        <f>'Total Property Damage Expected'!K98+Summary!AM98</f>
        <v>4357032.172483284</v>
      </c>
      <c r="L98" s="37">
        <f>'Total Property Damage Expected'!L98+Summary!AN98</f>
        <v>3880779.9421668062</v>
      </c>
      <c r="M98" s="37">
        <f>'Total Property Damage Expected'!M98+Summary!AO98</f>
        <v>1654595.5414209682</v>
      </c>
      <c r="N98" s="38">
        <f>'Total Property Damage Expected'!N98+Summary!AP98</f>
        <v>197090618.28596818</v>
      </c>
      <c r="O98" s="38">
        <f>'Total Property Damage Expected'!O98+Summary!AQ98</f>
        <v>355692300.21479845</v>
      </c>
      <c r="P98" s="38">
        <f>'Total Property Damage Expected'!P98+Summary!AR98</f>
        <v>264859010.26877949</v>
      </c>
      <c r="Q98" s="38">
        <f>'Total Property Damage Expected'!Q98+Summary!AS98</f>
        <v>95571332.94749552</v>
      </c>
      <c r="R98" s="38">
        <f>'Total Property Damage Expected'!R98+Summary!AT98</f>
        <v>64973776.914016224</v>
      </c>
      <c r="S98" s="38">
        <f>'Total Property Damage Expected'!S98+Summary!AU98</f>
        <v>36376404.971956566</v>
      </c>
    </row>
    <row r="99" spans="1:19" x14ac:dyDescent="0.35">
      <c r="A99">
        <v>2118</v>
      </c>
      <c r="B99" s="36">
        <f>'Total Property Damage Expected'!B99+Summary!AD99</f>
        <v>4205840.7620103629</v>
      </c>
      <c r="C99" s="36">
        <f>'Total Property Damage Expected'!C99+Summary!AE99</f>
        <v>5395865.4737419784</v>
      </c>
      <c r="D99" s="36">
        <f>'Total Property Damage Expected'!D99+Summary!AF99</f>
        <v>5689296.2245799089</v>
      </c>
      <c r="E99" s="36">
        <f>'Total Property Damage Expected'!E99+Summary!AG99</f>
        <v>3741242.0731836371</v>
      </c>
      <c r="F99" s="36">
        <f>'Total Property Damage Expected'!F99+Summary!AH99</f>
        <v>3113626.3005580595</v>
      </c>
      <c r="G99" s="36">
        <f>'Total Property Damage Expected'!G99+Summary!AI99</f>
        <v>1866545.609496847</v>
      </c>
      <c r="H99" s="37">
        <f>'Total Property Damage Expected'!H99+Summary!AJ99</f>
        <v>8662209.0574617758</v>
      </c>
      <c r="I99" s="37">
        <f>'Total Property Damage Expected'!I99+Summary!AK99</f>
        <v>9238069.2353083901</v>
      </c>
      <c r="J99" s="37">
        <f>'Total Property Damage Expected'!J99+Summary!AL99</f>
        <v>5853906.9657095997</v>
      </c>
      <c r="K99" s="37">
        <f>'Total Property Damage Expected'!K99+Summary!AM99</f>
        <v>4395501.3293538792</v>
      </c>
      <c r="L99" s="37">
        <f>'Total Property Damage Expected'!L99+Summary!AN99</f>
        <v>3914881.5950535238</v>
      </c>
      <c r="M99" s="37">
        <f>'Total Property Damage Expected'!M99+Summary!AO99</f>
        <v>1669087.0714959078</v>
      </c>
      <c r="N99" s="38">
        <f>'Total Property Damage Expected'!N99+Summary!AP99</f>
        <v>198896666.62370375</v>
      </c>
      <c r="O99" s="38">
        <f>'Total Property Damage Expected'!O99+Summary!AQ99</f>
        <v>358972302.40560174</v>
      </c>
      <c r="P99" s="38">
        <f>'Total Property Damage Expected'!P99+Summary!AR99</f>
        <v>267322863.70831358</v>
      </c>
      <c r="Q99" s="38">
        <f>'Total Property Damage Expected'!Q99+Summary!AS99</f>
        <v>96493819.517338514</v>
      </c>
      <c r="R99" s="38">
        <f>'Total Property Damage Expected'!R99+Summary!AT99</f>
        <v>65592759.636464372</v>
      </c>
      <c r="S99" s="38">
        <f>'Total Property Damage Expected'!S99+Summary!AU99</f>
        <v>36719670.108679637</v>
      </c>
    </row>
    <row r="100" spans="1:19" x14ac:dyDescent="0.35">
      <c r="A100">
        <v>2119</v>
      </c>
      <c r="B100" s="36">
        <f>'Total Property Damage Expected'!B100+Summary!AD100</f>
        <v>4272927.6167630022</v>
      </c>
      <c r="C100" s="36">
        <f>'Total Property Damage Expected'!C100+Summary!AE100</f>
        <v>5481934.2680176515</v>
      </c>
      <c r="D100" s="36">
        <f>'Total Property Damage Expected'!D100+Summary!AF100</f>
        <v>5780045.4970941385</v>
      </c>
      <c r="E100" s="36">
        <f>'Total Property Damage Expected'!E100+Summary!AG100</f>
        <v>3800918.1707252292</v>
      </c>
      <c r="F100" s="36">
        <f>'Total Property Damage Expected'!F100+Summary!AH100</f>
        <v>3163291.3752005175</v>
      </c>
      <c r="G100" s="36">
        <f>'Total Property Damage Expected'!G100+Summary!AI100</f>
        <v>1896318.6516254412</v>
      </c>
      <c r="H100" s="37">
        <f>'Total Property Damage Expected'!H100+Summary!AJ100</f>
        <v>8737375.3695124164</v>
      </c>
      <c r="I100" s="37">
        <f>'Total Property Damage Expected'!I100+Summary!AK100</f>
        <v>9318389.6072853897</v>
      </c>
      <c r="J100" s="37">
        <f>'Total Property Damage Expected'!J100+Summary!AL100</f>
        <v>5904946.1735157892</v>
      </c>
      <c r="K100" s="37">
        <f>'Total Property Damage Expected'!K100+Summary!AM100</f>
        <v>4434321.1419970691</v>
      </c>
      <c r="L100" s="37">
        <f>'Total Property Damage Expected'!L100+Summary!AN100</f>
        <v>3949291.8784775971</v>
      </c>
      <c r="M100" s="37">
        <f>'Total Property Damage Expected'!M100+Summary!AO100</f>
        <v>1683709.0984637591</v>
      </c>
      <c r="N100" s="38">
        <f>'Total Property Damage Expected'!N100+Summary!AP100</f>
        <v>200720438.25641939</v>
      </c>
      <c r="O100" s="38">
        <f>'Total Property Damage Expected'!O100+Summary!AQ100</f>
        <v>362284739.09660256</v>
      </c>
      <c r="P100" s="38">
        <f>'Total Property Damage Expected'!P100+Summary!AR100</f>
        <v>269811336.72924012</v>
      </c>
      <c r="Q100" s="38">
        <f>'Total Property Damage Expected'!Q100+Summary!AS100</f>
        <v>97425918.498783797</v>
      </c>
      <c r="R100" s="38">
        <f>'Total Property Damage Expected'!R100+Summary!AT100</f>
        <v>66218099.330570742</v>
      </c>
      <c r="S100" s="38">
        <f>'Total Property Damage Expected'!S100+Summary!AU100</f>
        <v>37066422.779755786</v>
      </c>
    </row>
    <row r="101" spans="1:19" x14ac:dyDescent="0.35">
      <c r="A101">
        <v>2120</v>
      </c>
      <c r="B101" s="36">
        <f>'Total Property Damage Expected'!B101+Summary!AD101</f>
        <v>4225061.072448587</v>
      </c>
      <c r="C101" s="36">
        <f>'Total Property Damage Expected'!C101+Summary!AE101</f>
        <v>5420524.089071637</v>
      </c>
      <c r="D101" s="36">
        <f>'Total Property Damage Expected'!D101+Summary!AF101</f>
        <v>5715295.7918006079</v>
      </c>
      <c r="E101" s="36">
        <f>'Total Property Damage Expected'!E101+Summary!AG101</f>
        <v>3758339.2097943826</v>
      </c>
      <c r="F101" s="36">
        <f>'Total Property Damage Expected'!F101+Summary!AH101</f>
        <v>3127855.2900685277</v>
      </c>
      <c r="G101" s="36">
        <f>'Total Property Damage Expected'!G101+Summary!AI101</f>
        <v>1875075.5534704002</v>
      </c>
      <c r="H101" s="37">
        <f>'Total Property Damage Expected'!H101+Summary!AJ101</f>
        <v>8577659.6736470703</v>
      </c>
      <c r="I101" s="37">
        <f>'Total Property Damage Expected'!I101+Summary!AK101</f>
        <v>9148208.1907025594</v>
      </c>
      <c r="J101" s="37">
        <f>'Total Property Damage Expected'!J101+Summary!AL101</f>
        <v>5797244.9190131882</v>
      </c>
      <c r="K101" s="37">
        <f>'Total Property Damage Expected'!K101+Summary!AM101</f>
        <v>4353932.5513078859</v>
      </c>
      <c r="L101" s="37">
        <f>'Total Property Damage Expected'!L101+Summary!AN101</f>
        <v>3877533.5924265594</v>
      </c>
      <c r="M101" s="37">
        <f>'Total Property Damage Expected'!M101+Summary!AO101</f>
        <v>1653068.293692149</v>
      </c>
      <c r="N101" s="38">
        <f>'Total Property Damage Expected'!N101+Summary!AP101</f>
        <v>197148274.80070665</v>
      </c>
      <c r="O101" s="38">
        <f>'Total Property Damage Expected'!O101+Summary!AQ101</f>
        <v>355857821.96648568</v>
      </c>
      <c r="P101" s="38">
        <f>'Total Property Damage Expected'!P101+Summary!AR101</f>
        <v>265046315.53778771</v>
      </c>
      <c r="Q101" s="38">
        <f>'Total Property Damage Expected'!Q101+Summary!AS101</f>
        <v>95738678.844342068</v>
      </c>
      <c r="R101" s="38">
        <f>'Total Property Damage Expected'!R101+Summary!AT101</f>
        <v>65063180.578937955</v>
      </c>
      <c r="S101" s="38">
        <f>'Total Property Damage Expected'!S101+Summary!AU101</f>
        <v>36416670.93992167</v>
      </c>
    </row>
    <row r="102" spans="1:19" x14ac:dyDescent="0.35">
      <c r="A102">
        <v>2121</v>
      </c>
      <c r="B102" s="36">
        <f>'Total Property Damage Expected'!B102+Summary!AD102</f>
        <v>4292454.5080366964</v>
      </c>
      <c r="C102" s="36">
        <f>'Total Property Damage Expected'!C102+Summary!AE102</f>
        <v>5506986.2099230485</v>
      </c>
      <c r="D102" s="36">
        <f>'Total Property Damage Expected'!D102+Summary!AF102</f>
        <v>5806459.7802511891</v>
      </c>
      <c r="E102" s="36">
        <f>'Total Property Damage Expected'!E102+Summary!AG102</f>
        <v>3818288.0216838052</v>
      </c>
      <c r="F102" s="36">
        <f>'Total Property Damage Expected'!F102+Summary!AH102</f>
        <v>3177747.3295930582</v>
      </c>
      <c r="G102" s="36">
        <f>'Total Property Damage Expected'!G102+Summary!AI102</f>
        <v>1904984.6556984563</v>
      </c>
      <c r="H102" s="37">
        <f>'Total Property Damage Expected'!H102+Summary!AJ102</f>
        <v>8652121.846054215</v>
      </c>
      <c r="I102" s="37">
        <f>'Total Property Damage Expected'!I102+Summary!AK102</f>
        <v>9227780.4255303536</v>
      </c>
      <c r="J102" s="37">
        <f>'Total Property Damage Expected'!J102+Summary!AL102</f>
        <v>5847812.6048832312</v>
      </c>
      <c r="K102" s="37">
        <f>'Total Property Damage Expected'!K102+Summary!AM102</f>
        <v>4392407.2038158029</v>
      </c>
      <c r="L102" s="37">
        <f>'Total Property Damage Expected'!L102+Summary!AN102</f>
        <v>3911633.5036046403</v>
      </c>
      <c r="M102" s="37">
        <f>'Total Property Damage Expected'!M102+Summary!AO102</f>
        <v>1667557.1245730403</v>
      </c>
      <c r="N102" s="38">
        <f>'Total Property Damage Expected'!N102+Summary!AP102</f>
        <v>198958352.96496227</v>
      </c>
      <c r="O102" s="38">
        <f>'Total Property Damage Expected'!O102+Summary!AQ102</f>
        <v>359145879.37405246</v>
      </c>
      <c r="P102" s="38">
        <f>'Total Property Damage Expected'!P102+Summary!AR102</f>
        <v>267516982.56495857</v>
      </c>
      <c r="Q102" s="38">
        <f>'Total Property Damage Expected'!Q102+Summary!AS102</f>
        <v>96664894.015486196</v>
      </c>
      <c r="R102" s="38">
        <f>'Total Property Damage Expected'!R102+Summary!AT102</f>
        <v>65684387.983671814</v>
      </c>
      <c r="S102" s="38">
        <f>'Total Property Damage Expected'!S102+Summary!AU102</f>
        <v>36761056.988256074</v>
      </c>
    </row>
    <row r="103" spans="1:19" x14ac:dyDescent="0.35">
      <c r="A103">
        <v>2122</v>
      </c>
      <c r="B103" s="36">
        <f>'Total Property Damage Expected'!B103+Summary!AD103</f>
        <v>4360922.9281238429</v>
      </c>
      <c r="C103" s="36">
        <f>'Total Property Damage Expected'!C103+Summary!AE103</f>
        <v>5594827.4775542328</v>
      </c>
      <c r="D103" s="36">
        <f>'Total Property Damage Expected'!D103+Summary!AF103</f>
        <v>5899077.9144000812</v>
      </c>
      <c r="E103" s="36">
        <f>'Total Property Damage Expected'!E103+Summary!AG103</f>
        <v>3879193.0697845807</v>
      </c>
      <c r="F103" s="36">
        <f>'Total Property Damage Expected'!F103+Summary!AH103</f>
        <v>3228435.1909754029</v>
      </c>
      <c r="G103" s="36">
        <f>'Total Property Damage Expected'!G103+Summary!AI103</f>
        <v>1935370.8343805426</v>
      </c>
      <c r="H103" s="37">
        <f>'Total Property Damage Expected'!H103+Summary!AJ103</f>
        <v>8727245.4364914261</v>
      </c>
      <c r="I103" s="37">
        <f>'Total Property Damage Expected'!I103+Summary!AK103</f>
        <v>9308061.646306619</v>
      </c>
      <c r="J103" s="37">
        <f>'Total Property Damage Expected'!J103+Summary!AL103</f>
        <v>5898832.8179090172</v>
      </c>
      <c r="K103" s="37">
        <f>'Total Property Damage Expected'!K103+Summary!AM103</f>
        <v>4431233.0098088291</v>
      </c>
      <c r="L103" s="37">
        <f>'Total Property Damage Expected'!L103+Summary!AN103</f>
        <v>3946042.3961296524</v>
      </c>
      <c r="M103" s="37">
        <f>'Total Property Damage Expected'!M103+Summary!AO103</f>
        <v>1682176.5746461174</v>
      </c>
      <c r="N103" s="38">
        <f>'Total Property Damage Expected'!N103+Summary!AP103</f>
        <v>200786235.92792112</v>
      </c>
      <c r="O103" s="38">
        <f>'Total Property Damage Expected'!O103+Summary!AQ103</f>
        <v>362466528.67938095</v>
      </c>
      <c r="P103" s="38">
        <f>'Total Property Damage Expected'!P103+Summary!AR103</f>
        <v>270012397.11639863</v>
      </c>
      <c r="Q103" s="38">
        <f>'Total Property Damage Expected'!Q103+Summary!AS103</f>
        <v>97600784.491918802</v>
      </c>
      <c r="R103" s="38">
        <f>'Total Property Damage Expected'!R103+Summary!AT103</f>
        <v>66311991.032577068</v>
      </c>
      <c r="S103" s="38">
        <f>'Total Property Damage Expected'!S103+Summary!AU103</f>
        <v>37108950.581085235</v>
      </c>
    </row>
    <row r="104" spans="1:19" x14ac:dyDescent="0.35">
      <c r="A104">
        <v>2123</v>
      </c>
      <c r="B104" s="36">
        <f>'Total Property Damage Expected'!B104+Summary!AD104</f>
        <v>4430483.4796571005</v>
      </c>
      <c r="C104" s="36">
        <f>'Total Property Damage Expected'!C104+Summary!AE104</f>
        <v>5684069.8905678317</v>
      </c>
      <c r="D104" s="36">
        <f>'Total Property Damage Expected'!D104+Summary!AF104</f>
        <v>5993173.3891485585</v>
      </c>
      <c r="E104" s="36">
        <f>'Total Property Damage Expected'!E104+Summary!AG104</f>
        <v>3941069.6069042818</v>
      </c>
      <c r="F104" s="36">
        <f>'Total Property Damage Expected'!F104+Summary!AH104</f>
        <v>3279931.5682732803</v>
      </c>
      <c r="G104" s="36">
        <f>'Total Property Damage Expected'!G104+Summary!AI104</f>
        <v>1966241.6993051863</v>
      </c>
      <c r="H104" s="37">
        <f>'Total Property Damage Expected'!H104+Summary!AJ104</f>
        <v>8803036.5280992594</v>
      </c>
      <c r="I104" s="37">
        <f>'Total Property Damage Expected'!I104+Summary!AK104</f>
        <v>9389058.4031374343</v>
      </c>
      <c r="J104" s="37">
        <f>'Total Property Damage Expected'!J104+Summary!AL104</f>
        <v>5950309.7654517926</v>
      </c>
      <c r="K104" s="37">
        <f>'Total Property Damage Expected'!K104+Summary!AM104</f>
        <v>4470413.3261312479</v>
      </c>
      <c r="L104" s="37">
        <f>'Total Property Damage Expected'!L104+Summary!AN104</f>
        <v>3980763.19412866</v>
      </c>
      <c r="M104" s="37">
        <f>'Total Property Damage Expected'!M104+Summary!AO104</f>
        <v>1696927.8712350545</v>
      </c>
      <c r="N104" s="38">
        <f>'Total Property Damage Expected'!N104+Summary!AP104</f>
        <v>202632113.00937429</v>
      </c>
      <c r="O104" s="38">
        <f>'Total Property Damage Expected'!O104+Summary!AQ104</f>
        <v>365820119.21405923</v>
      </c>
      <c r="P104" s="38">
        <f>'Total Property Damage Expected'!P104+Summary!AR104</f>
        <v>272532827.30039501</v>
      </c>
      <c r="Q104" s="38">
        <f>'Total Property Damage Expected'!Q104+Summary!AS104</f>
        <v>98546459.4546635</v>
      </c>
      <c r="R104" s="38">
        <f>'Total Property Damage Expected'!R104+Summary!AT104</f>
        <v>66946060.914176017</v>
      </c>
      <c r="S104" s="38">
        <f>'Total Property Damage Expected'!S104+Summary!AU104</f>
        <v>37460390.353943877</v>
      </c>
    </row>
    <row r="105" spans="1:19" x14ac:dyDescent="0.35">
      <c r="A105">
        <v>2124</v>
      </c>
      <c r="B105" s="36">
        <f>'Total Property Damage Expected'!B105+Summary!AD105</f>
        <v>4501153.5830924129</v>
      </c>
      <c r="C105" s="36">
        <f>'Total Property Damage Expected'!C105+Summary!AE105</f>
        <v>5774735.7984635225</v>
      </c>
      <c r="D105" s="36">
        <f>'Total Property Damage Expected'!D105+Summary!AF105</f>
        <v>6088769.7693769457</v>
      </c>
      <c r="E105" s="36">
        <f>'Total Property Damage Expected'!E105+Summary!AG105</f>
        <v>4003933.1291461578</v>
      </c>
      <c r="F105" s="36">
        <f>'Total Property Damage Expected'!F105+Summary!AH105</f>
        <v>3332249.3580257786</v>
      </c>
      <c r="G105" s="36">
        <f>'Total Property Damage Expected'!G105+Summary!AI105</f>
        <v>1997604.9816437259</v>
      </c>
      <c r="H105" s="37">
        <f>'Total Property Damage Expected'!H105+Summary!AJ105</f>
        <v>8879501.2627820894</v>
      </c>
      <c r="I105" s="37">
        <f>'Total Property Damage Expected'!I105+Summary!AK105</f>
        <v>9470777.3097890858</v>
      </c>
      <c r="J105" s="37">
        <f>'Total Property Damage Expected'!J105+Summary!AL105</f>
        <v>6002247.6961102253</v>
      </c>
      <c r="K105" s="37">
        <f>'Total Property Damage Expected'!K105+Summary!AM105</f>
        <v>4509951.543718663</v>
      </c>
      <c r="L105" s="37">
        <f>'Total Property Damage Expected'!L105+Summary!AN105</f>
        <v>4015798.8510534312</v>
      </c>
      <c r="M105" s="37">
        <f>'Total Property Damage Expected'!M105+Summary!AO105</f>
        <v>1711812.2538596271</v>
      </c>
      <c r="N105" s="38">
        <f>'Total Property Damage Expected'!N105+Summary!AP105</f>
        <v>204496175.70049316</v>
      </c>
      <c r="O105" s="38">
        <f>'Total Property Damage Expected'!O105+Summary!AQ105</f>
        <v>369207004.34499454</v>
      </c>
      <c r="P105" s="38">
        <f>'Total Property Damage Expected'!P105+Summary!AR105</f>
        <v>275078544.35155272</v>
      </c>
      <c r="Q105" s="38">
        <f>'Total Property Damage Expected'!Q105+Summary!AS105</f>
        <v>99502029.402069494</v>
      </c>
      <c r="R105" s="38">
        <f>'Total Property Damage Expected'!R105+Summary!AT105</f>
        <v>67586669.666350752</v>
      </c>
      <c r="S105" s="38">
        <f>'Total Property Damage Expected'!S105+Summary!AU105</f>
        <v>37815415.399325475</v>
      </c>
    </row>
    <row r="106" spans="1:19" x14ac:dyDescent="0.35">
      <c r="A106">
        <v>2125</v>
      </c>
      <c r="B106" s="36">
        <f>'Total Property Damage Expected'!B106+Summary!AD106</f>
        <v>4572950.9367572963</v>
      </c>
      <c r="C106" s="36">
        <f>'Total Property Damage Expected'!C106+Summary!AE106</f>
        <v>5866847.9072351363</v>
      </c>
      <c r="D106" s="36">
        <f>'Total Property Damage Expected'!D106+Summary!AF106</f>
        <v>6185890.9958461104</v>
      </c>
      <c r="E106" s="36">
        <f>'Total Property Damage Expected'!E106+Summary!AG106</f>
        <v>4067799.3797899205</v>
      </c>
      <c r="F106" s="36">
        <f>'Total Property Damage Expected'!F106+Summary!AH106</f>
        <v>3385401.6624831147</v>
      </c>
      <c r="G106" s="36">
        <f>'Total Property Damage Expected'!G106+Summary!AI106</f>
        <v>2029468.5358864747</v>
      </c>
      <c r="H106" s="37">
        <f>'Total Property Damage Expected'!H106+Summary!AJ106</f>
        <v>8956645.8418125976</v>
      </c>
      <c r="I106" s="37">
        <f>'Total Property Damage Expected'!I106+Summary!AK106</f>
        <v>9553225.0443477202</v>
      </c>
      <c r="J106" s="37">
        <f>'Total Property Damage Expected'!J106+Summary!AL106</f>
        <v>6054650.9001519997</v>
      </c>
      <c r="K106" s="37">
        <f>'Total Property Damage Expected'!K106+Summary!AM106</f>
        <v>4549851.0879694084</v>
      </c>
      <c r="L106" s="37">
        <f>'Total Property Damage Expected'!L106+Summary!AN106</f>
        <v>4051152.3499955055</v>
      </c>
      <c r="M106" s="37">
        <f>'Total Property Damage Expected'!M106+Summary!AO106</f>
        <v>1726830.9743654057</v>
      </c>
      <c r="N106" s="38">
        <f>'Total Property Damage Expected'!N106+Summary!AP106</f>
        <v>206378617.69036883</v>
      </c>
      <c r="O106" s="38">
        <f>'Total Property Damage Expected'!O106+Summary!AQ106</f>
        <v>372627541.52400881</v>
      </c>
      <c r="P106" s="38">
        <f>'Total Property Damage Expected'!P106+Summary!AR106</f>
        <v>277649822.66949672</v>
      </c>
      <c r="Q106" s="38">
        <f>'Total Property Damage Expected'!Q106+Summary!AS106</f>
        <v>100467606.16653574</v>
      </c>
      <c r="R106" s="38">
        <f>'Total Property Damage Expected'!R106+Summary!AT106</f>
        <v>68233890.187039047</v>
      </c>
      <c r="S106" s="38">
        <f>'Total Property Damage Expected'!S106+Summary!AU106</f>
        <v>38174065.272399828</v>
      </c>
    </row>
    <row r="107" spans="1:19" x14ac:dyDescent="0.35">
      <c r="A107">
        <v>2126</v>
      </c>
      <c r="B107" s="36">
        <f>'Total Property Damage Expected'!B107+Summary!AD107</f>
        <v>4645893.5212831413</v>
      </c>
      <c r="C107" s="36">
        <f>'Total Property Damage Expected'!C107+Summary!AE107</f>
        <v>5960429.2850570539</v>
      </c>
      <c r="D107" s="36">
        <f>'Total Property Damage Expected'!D107+Summary!AF107</f>
        <v>6284561.3911930863</v>
      </c>
      <c r="E107" s="36">
        <f>'Total Property Damage Expected'!E107+Summary!AG107</f>
        <v>4132684.3532344219</v>
      </c>
      <c r="F107" s="36">
        <f>'Total Property Damage Expected'!F107+Summary!AH107</f>
        <v>3439401.792887907</v>
      </c>
      <c r="G107" s="36">
        <f>'Total Property Damage Expected'!G107+Summary!AI107</f>
        <v>2061840.3418097661</v>
      </c>
      <c r="H107" s="37">
        <f>'Total Property Damage Expected'!H107+Summary!AJ107</f>
        <v>9034476.526442945</v>
      </c>
      <c r="I107" s="37">
        <f>'Total Property Damage Expected'!I107+Summary!AK107</f>
        <v>9636408.3498863485</v>
      </c>
      <c r="J107" s="37">
        <f>'Total Property Damage Expected'!J107+Summary!AL107</f>
        <v>6107523.7099502655</v>
      </c>
      <c r="K107" s="37">
        <f>'Total Property Damage Expected'!K107+Summary!AM107</f>
        <v>4590115.4191202885</v>
      </c>
      <c r="L107" s="37">
        <f>'Total Property Damage Expected'!L107+Summary!AN107</f>
        <v>4086826.7040049033</v>
      </c>
      <c r="M107" s="37">
        <f>'Total Property Damage Expected'!M107+Summary!AO107</f>
        <v>1741985.2970549287</v>
      </c>
      <c r="N107" s="38">
        <f>'Total Property Damage Expected'!N107+Summary!AP107</f>
        <v>208279634.89289188</v>
      </c>
      <c r="O107" s="38">
        <f>'Total Property Damage Expected'!O107+Summary!AQ107</f>
        <v>376082092.3380729</v>
      </c>
      <c r="P107" s="38">
        <f>'Total Property Damage Expected'!P107+Summary!AR107</f>
        <v>280246939.85807395</v>
      </c>
      <c r="Q107" s="38">
        <f>'Total Property Damage Expected'!Q107+Summary!AS107</f>
        <v>101443302.93145466</v>
      </c>
      <c r="R107" s="38">
        <f>'Total Property Damage Expected'!R107+Summary!AT107</f>
        <v>68887796.245070055</v>
      </c>
      <c r="S107" s="38">
        <f>'Total Property Damage Expected'!S107+Summary!AU107</f>
        <v>38536379.996805072</v>
      </c>
    </row>
    <row r="108" spans="1:19" x14ac:dyDescent="0.35">
      <c r="A108">
        <v>2127</v>
      </c>
      <c r="B108" s="36">
        <f>'Total Property Damage Expected'!B108+Summary!AD108</f>
        <v>4719999.6041082004</v>
      </c>
      <c r="C108" s="36">
        <f>'Total Property Damage Expected'!C108+Summary!AE108</f>
        <v>6055503.3680612966</v>
      </c>
      <c r="D108" s="36">
        <f>'Total Property Damage Expected'!D108+Summary!AF108</f>
        <v>6384805.6660223333</v>
      </c>
      <c r="E108" s="36">
        <f>'Total Property Damage Expected'!E108+Summary!AG108</f>
        <v>4198604.2990032248</v>
      </c>
      <c r="F108" s="36">
        <f>'Total Property Damage Expected'!F108+Summary!AH108</f>
        <v>3494263.2728087842</v>
      </c>
      <c r="G108" s="36">
        <f>'Total Property Damage Expected'!G108+Summary!AI108</f>
        <v>2094728.506474376</v>
      </c>
      <c r="H108" s="37">
        <f>'Total Property Damage Expected'!H108+Summary!AJ108</f>
        <v>9112999.638522692</v>
      </c>
      <c r="I108" s="37">
        <f>'Total Property Damage Expected'!I108+Summary!AK108</f>
        <v>9720334.0351392776</v>
      </c>
      <c r="J108" s="37">
        <f>'Total Property Damage Expected'!J108+Summary!AL108</f>
        <v>6160870.5004249997</v>
      </c>
      <c r="K108" s="37">
        <f>'Total Property Damage Expected'!K108+Summary!AM108</f>
        <v>4630748.032626735</v>
      </c>
      <c r="L108" s="37">
        <f>'Total Property Damage Expected'!L108+Summary!AN108</f>
        <v>4122824.9564125142</v>
      </c>
      <c r="M108" s="37">
        <f>'Total Property Damage Expected'!M108+Summary!AO108</f>
        <v>1757276.4988203763</v>
      </c>
      <c r="N108" s="38">
        <f>'Total Property Damage Expected'!N108+Summary!AP108</f>
        <v>210199425.47397599</v>
      </c>
      <c r="O108" s="38">
        <f>'Total Property Damage Expected'!O108+Summary!AQ108</f>
        <v>379571022.56018651</v>
      </c>
      <c r="P108" s="38">
        <f>'Total Property Damage Expected'!P108+Summary!AR108</f>
        <v>282870176.76506275</v>
      </c>
      <c r="Q108" s="38">
        <f>'Total Property Damage Expected'!Q108+Summary!AS108</f>
        <v>102429234.24837887</v>
      </c>
      <c r="R108" s="38">
        <f>'Total Property Damage Expected'!R108+Summary!AT108</f>
        <v>69548462.49114193</v>
      </c>
      <c r="S108" s="38">
        <f>'Total Property Damage Expected'!S108+Summary!AU108</f>
        <v>38902400.070515044</v>
      </c>
    </row>
    <row r="109" spans="1:19" x14ac:dyDescent="0.35">
      <c r="A109">
        <v>2128</v>
      </c>
      <c r="B109" s="36">
        <f>'Total Property Damage Expected'!B109+Summary!AD109</f>
        <v>4795287.7440524157</v>
      </c>
      <c r="C109" s="36">
        <f>'Total Property Damage Expected'!C109+Summary!AE109</f>
        <v>6152093.9662067825</v>
      </c>
      <c r="D109" s="36">
        <f>'Total Property Damage Expected'!D109+Summary!AF109</f>
        <v>6486648.9250941593</v>
      </c>
      <c r="E109" s="36">
        <f>'Total Property Damage Expected'!E109+Summary!AG109</f>
        <v>4265575.7258140678</v>
      </c>
      <c r="F109" s="36">
        <f>'Total Property Damage Expected'!F109+Summary!AH109</f>
        <v>3549999.8415271761</v>
      </c>
      <c r="G109" s="36">
        <f>'Total Property Damage Expected'!G109+Summary!AI109</f>
        <v>2128141.2662558202</v>
      </c>
      <c r="H109" s="37">
        <f>'Total Property Damage Expected'!H109+Summary!AJ109</f>
        <v>9192221.5611235686</v>
      </c>
      <c r="I109" s="37">
        <f>'Total Property Damage Expected'!I109+Summary!AK109</f>
        <v>9805008.9751840625</v>
      </c>
      <c r="J109" s="37">
        <f>'Total Property Damage Expected'!J109+Summary!AL109</f>
        <v>6214695.6894893339</v>
      </c>
      <c r="K109" s="37">
        <f>'Total Property Damage Expected'!K109+Summary!AM109</f>
        <v>4671752.4595474014</v>
      </c>
      <c r="L109" s="37">
        <f>'Total Property Damage Expected'!L109+Summary!AN109</f>
        <v>4159150.1811562069</v>
      </c>
      <c r="M109" s="37">
        <f>'Total Property Damage Expected'!M109+Summary!AO109</f>
        <v>1772705.8692777643</v>
      </c>
      <c r="N109" s="38">
        <f>'Total Property Damage Expected'!N109+Summary!AP109</f>
        <v>212138189.87913096</v>
      </c>
      <c r="O109" s="38">
        <f>'Total Property Damage Expected'!O109+Summary!AQ109</f>
        <v>383094702.20091355</v>
      </c>
      <c r="P109" s="38">
        <f>'Total Property Damage Expected'!P109+Summary!AR109</f>
        <v>285519817.52239549</v>
      </c>
      <c r="Q109" s="38">
        <f>'Total Property Damage Expected'!Q109+Summary!AS109</f>
        <v>103425516.05441368</v>
      </c>
      <c r="R109" s="38">
        <f>'Total Property Damage Expected'!R109+Summary!AT109</f>
        <v>70215964.468942806</v>
      </c>
      <c r="S109" s="38">
        <f>'Total Property Damage Expected'!S109+Summary!AU109</f>
        <v>39272166.471783273</v>
      </c>
    </row>
    <row r="110" spans="1:19" x14ac:dyDescent="0.35">
      <c r="A110">
        <v>2129</v>
      </c>
      <c r="B110" s="36">
        <f>'Total Property Damage Expected'!B110+Summary!AD110</f>
        <v>4871776.7959652105</v>
      </c>
      <c r="C110" s="36">
        <f>'Total Property Damage Expected'!C110+Summary!AE110</f>
        <v>6250225.2692421889</v>
      </c>
      <c r="D110" s="36">
        <f>'Total Property Damage Expected'!D110+Summary!AF110</f>
        <v>6590116.6736118542</v>
      </c>
      <c r="E110" s="36">
        <f>'Total Property Damage Expected'!E110+Summary!AG110</f>
        <v>4333615.4057132397</v>
      </c>
      <c r="F110" s="36">
        <f>'Total Property Damage Expected'!F110+Summary!AH110</f>
        <v>3606625.4574781209</v>
      </c>
      <c r="G110" s="36">
        <f>'Total Property Damage Expected'!G110+Summary!AI110</f>
        <v>2162086.988907041</v>
      </c>
      <c r="H110" s="37">
        <f>'Total Property Damage Expected'!H110+Summary!AJ110</f>
        <v>9272148.7391711473</v>
      </c>
      <c r="I110" s="37">
        <f>'Total Property Damage Expected'!I110+Summary!AK110</f>
        <v>9890440.1121310648</v>
      </c>
      <c r="J110" s="37">
        <f>'Total Property Damage Expected'!J110+Summary!AL110</f>
        <v>6269003.738500922</v>
      </c>
      <c r="K110" s="37">
        <f>'Total Property Damage Expected'!K110+Summary!AM110</f>
        <v>4713132.2669332763</v>
      </c>
      <c r="L110" s="37">
        <f>'Total Property Damage Expected'!L110+Summary!AN110</f>
        <v>4195805.4831107231</v>
      </c>
      <c r="M110" s="37">
        <f>'Total Property Damage Expected'!M110+Summary!AO110</f>
        <v>1788274.7109026713</v>
      </c>
      <c r="N110" s="38">
        <f>'Total Property Damage Expected'!N110+Summary!AP110</f>
        <v>214096130.86138982</v>
      </c>
      <c r="O110" s="38">
        <f>'Total Property Damage Expected'!O110+Summary!AQ110</f>
        <v>386653505.56058067</v>
      </c>
      <c r="P110" s="38">
        <f>'Total Property Damage Expected'!P110+Summary!AR110</f>
        <v>288196149.5869019</v>
      </c>
      <c r="Q110" s="38">
        <f>'Total Property Damage Expected'!Q110+Summary!AS110</f>
        <v>104432265.68983835</v>
      </c>
      <c r="R110" s="38">
        <f>'Total Property Damage Expected'!R110+Summary!AT110</f>
        <v>70890378.626417622</v>
      </c>
      <c r="S110" s="38">
        <f>'Total Property Damage Expected'!S110+Summary!AU110</f>
        <v>39645720.665164247</v>
      </c>
    </row>
    <row r="111" spans="1:19" x14ac:dyDescent="0.35">
      <c r="A111">
        <v>2130</v>
      </c>
      <c r="B111" s="36">
        <f>'Total Property Damage Expected'!B111+Summary!AD111</f>
        <v>4815410.1458513374</v>
      </c>
      <c r="C111" s="36">
        <f>'Total Property Damage Expected'!C111+Summary!AE111</f>
        <v>6177909.9158015223</v>
      </c>
      <c r="D111" s="36">
        <f>'Total Property Damage Expected'!D111+Summary!AF111</f>
        <v>6513868.7631864985</v>
      </c>
      <c r="E111" s="36">
        <f>'Total Property Damage Expected'!E111+Summary!AG111</f>
        <v>4283475.3041584576</v>
      </c>
      <c r="F111" s="36">
        <f>'Total Property Damage Expected'!F111+Summary!AH111</f>
        <v>3564896.6583628119</v>
      </c>
      <c r="G111" s="36">
        <f>'Total Property Damage Expected'!G111+Summary!AI111</f>
        <v>2137071.5569766597</v>
      </c>
      <c r="H111" s="37">
        <f>'Total Property Damage Expected'!H111+Summary!AJ111</f>
        <v>9099431.6290717926</v>
      </c>
      <c r="I111" s="37">
        <f>'Total Property Damage Expected'!I111+Summary!AK111</f>
        <v>9706379.1271878518</v>
      </c>
      <c r="J111" s="37">
        <f>'Total Property Damage Expected'!J111+Summary!AL111</f>
        <v>6152494.8490682784</v>
      </c>
      <c r="K111" s="37">
        <f>'Total Property Damage Expected'!K111+Summary!AM111</f>
        <v>4626086.6351222135</v>
      </c>
      <c r="L111" s="37">
        <f>'Total Property Damage Expected'!L111+Summary!AN111</f>
        <v>4118132.5724521135</v>
      </c>
      <c r="M111" s="37">
        <f>'Total Property Damage Expected'!M111+Summary!AO111</f>
        <v>1755116.5188029353</v>
      </c>
      <c r="N111" s="38">
        <f>'Total Property Damage Expected'!N111+Summary!AP111</f>
        <v>210220277.02551371</v>
      </c>
      <c r="O111" s="38">
        <f>'Total Property Damage Expected'!O111+Summary!AQ111</f>
        <v>379676455.68589556</v>
      </c>
      <c r="P111" s="38">
        <f>'Total Property Damage Expected'!P111+Summary!AR111</f>
        <v>283019338.42151499</v>
      </c>
      <c r="Q111" s="38">
        <f>'Total Property Damage Expected'!Q111+Summary!AS111</f>
        <v>102593095.85209593</v>
      </c>
      <c r="R111" s="38">
        <f>'Total Property Damage Expected'!R111+Summary!AT111</f>
        <v>69632986.670257464</v>
      </c>
      <c r="S111" s="38">
        <f>'Total Property Damage Expected'!S111+Summary!AU111</f>
        <v>38938925.635582618</v>
      </c>
    </row>
    <row r="112" spans="1:19" x14ac:dyDescent="0.35">
      <c r="A112">
        <v>2131</v>
      </c>
      <c r="B112" s="36">
        <f>'Total Property Damage Expected'!B112+Summary!AD112</f>
        <v>4892220.1677492419</v>
      </c>
      <c r="C112" s="36">
        <f>'Total Property Damage Expected'!C112+Summary!AE112</f>
        <v>6276453.0059108492</v>
      </c>
      <c r="D112" s="36">
        <f>'Total Property Damage Expected'!D112+Summary!AF112</f>
        <v>6617770.6920328885</v>
      </c>
      <c r="E112" s="36">
        <f>'Total Property Damage Expected'!E112+Summary!AG112</f>
        <v>4351800.4980560113</v>
      </c>
      <c r="F112" s="36">
        <f>'Total Property Damage Expected'!F112+Summary!AH112</f>
        <v>3621759.8916283147</v>
      </c>
      <c r="G112" s="36">
        <f>'Total Property Damage Expected'!G112+Summary!AI112</f>
        <v>2171159.7256096443</v>
      </c>
      <c r="H112" s="37">
        <f>'Total Property Damage Expected'!H112+Summary!AJ112</f>
        <v>9178585.0302445963</v>
      </c>
      <c r="I112" s="37">
        <f>'Total Property Damage Expected'!I112+Summary!AK112</f>
        <v>9790987.9860802069</v>
      </c>
      <c r="J112" s="37">
        <f>'Total Property Damage Expected'!J112+Summary!AL112</f>
        <v>6206284.5091998987</v>
      </c>
      <c r="K112" s="37">
        <f>'Total Property Damage Expected'!K112+Summary!AM112</f>
        <v>4667086.4890060592</v>
      </c>
      <c r="L112" s="37">
        <f>'Total Property Damage Expected'!L112+Summary!AN112</f>
        <v>4154446.3811961845</v>
      </c>
      <c r="M112" s="37">
        <f>'Total Property Damage Expected'!M112+Summary!AO112</f>
        <v>1770538.8571721427</v>
      </c>
      <c r="N112" s="38">
        <f>'Total Property Damage Expected'!N112+Summary!AP112</f>
        <v>212163094.79479313</v>
      </c>
      <c r="O112" s="38">
        <f>'Total Property Damage Expected'!O112+Summary!AQ112</f>
        <v>383208309.18782496</v>
      </c>
      <c r="P112" s="38">
        <f>'Total Property Damage Expected'!P112+Summary!AR112</f>
        <v>285675960.48111695</v>
      </c>
      <c r="Q112" s="38">
        <f>'Total Property Damage Expected'!Q112+Summary!AS112</f>
        <v>103593290.38949971</v>
      </c>
      <c r="R112" s="38">
        <f>'Total Property Damage Expected'!R112+Summary!AT112</f>
        <v>70302808.318595663</v>
      </c>
      <c r="S112" s="38">
        <f>'Total Property Damage Expected'!S112+Summary!AU112</f>
        <v>39309854.000679299</v>
      </c>
    </row>
    <row r="113" spans="1:19" x14ac:dyDescent="0.35">
      <c r="A113">
        <v>2132</v>
      </c>
      <c r="B113" s="36">
        <f>'Total Property Damage Expected'!B113+Summary!AD113</f>
        <v>4970255.3769697752</v>
      </c>
      <c r="C113" s="36">
        <f>'Total Property Damage Expected'!C113+Summary!AE113</f>
        <v>6376567.9448720766</v>
      </c>
      <c r="D113" s="36">
        <f>'Total Property Damage Expected'!D113+Summary!AF113</f>
        <v>6723329.9479164788</v>
      </c>
      <c r="E113" s="36">
        <f>'Total Property Damage Expected'!E113+Summary!AG113</f>
        <v>4421215.5388161372</v>
      </c>
      <c r="F113" s="36">
        <f>'Total Property Damage Expected'!F113+Summary!AH113</f>
        <v>3679530.1434156089</v>
      </c>
      <c r="G113" s="36">
        <f>'Total Property Damage Expected'!G113+Summary!AI113</f>
        <v>2205791.6304768967</v>
      </c>
      <c r="H113" s="37">
        <f>'Total Property Damage Expected'!H113+Summary!AJ113</f>
        <v>9258443.760659406</v>
      </c>
      <c r="I113" s="37">
        <f>'Total Property Damage Expected'!I113+Summary!AK113</f>
        <v>9876353.2176810969</v>
      </c>
      <c r="J113" s="37">
        <f>'Total Property Damage Expected'!J113+Summary!AL113</f>
        <v>6260557.2287550997</v>
      </c>
      <c r="K113" s="37">
        <f>'Total Property Damage Expected'!K113+Summary!AM113</f>
        <v>4708462.1799664795</v>
      </c>
      <c r="L113" s="37">
        <f>'Total Property Damage Expected'!L113+Summary!AN113</f>
        <v>4191090.5719069634</v>
      </c>
      <c r="M113" s="37">
        <f>'Total Property Damage Expected'!M113+Summary!AO113</f>
        <v>1786100.766588242</v>
      </c>
      <c r="N113" s="38">
        <f>'Total Property Damage Expected'!N113+Summary!AP113</f>
        <v>214125175.19931233</v>
      </c>
      <c r="O113" s="38">
        <f>'Total Property Damage Expected'!O113+Summary!AQ113</f>
        <v>386775452.99030602</v>
      </c>
      <c r="P113" s="38">
        <f>'Total Property Damage Expected'!P113+Summary!AR113</f>
        <v>288359409.63467771</v>
      </c>
      <c r="Q113" s="38">
        <f>'Total Property Damage Expected'!Q113+Summary!AS113</f>
        <v>104604020.04590106</v>
      </c>
      <c r="R113" s="38">
        <f>'Total Property Damage Expected'!R113+Summary!AT113</f>
        <v>70979583.425293386</v>
      </c>
      <c r="S113" s="38">
        <f>'Total Property Damage Expected'!S113+Summary!AU113</f>
        <v>39684591.47352726</v>
      </c>
    </row>
    <row r="114" spans="1:19" x14ac:dyDescent="0.35">
      <c r="A114">
        <v>2133</v>
      </c>
      <c r="B114" s="36">
        <f>'Total Property Damage Expected'!B114+Summary!AD114</f>
        <v>5049535.3163269935</v>
      </c>
      <c r="C114" s="36">
        <f>'Total Property Damage Expected'!C114+Summary!AE114</f>
        <v>6478279.805055174</v>
      </c>
      <c r="D114" s="36">
        <f>'Total Property Damage Expected'!D114+Summary!AF114</f>
        <v>6830572.966659382</v>
      </c>
      <c r="E114" s="36">
        <f>'Total Property Damage Expected'!E114+Summary!AG114</f>
        <v>4491737.8104536626</v>
      </c>
      <c r="F114" s="36">
        <f>'Total Property Damage Expected'!F114+Summary!AH114</f>
        <v>3738221.8814668828</v>
      </c>
      <c r="G114" s="36">
        <f>'Total Property Damage Expected'!G114+Summary!AI114</f>
        <v>2240975.9446489951</v>
      </c>
      <c r="H114" s="37">
        <f>'Total Property Damage Expected'!H114+Summary!AJ114</f>
        <v>9339014.3376525771</v>
      </c>
      <c r="I114" s="37">
        <f>'Total Property Damage Expected'!I114+Summary!AK114</f>
        <v>9962481.8437750656</v>
      </c>
      <c r="J114" s="37">
        <f>'Total Property Damage Expected'!J114+Summary!AL114</f>
        <v>6315317.5218005525</v>
      </c>
      <c r="K114" s="37">
        <f>'Total Property Damage Expected'!K114+Summary!AM114</f>
        <v>4750217.3223719653</v>
      </c>
      <c r="L114" s="37">
        <f>'Total Property Damage Expected'!L114+Summary!AN114</f>
        <v>4228068.2890316118</v>
      </c>
      <c r="M114" s="37">
        <f>'Total Property Damage Expected'!M114+Summary!AO114</f>
        <v>1801803.5656402106</v>
      </c>
      <c r="N114" s="38">
        <f>'Total Property Damage Expected'!N114+Summary!AP114</f>
        <v>216106724.75856736</v>
      </c>
      <c r="O114" s="38">
        <f>'Total Property Damage Expected'!O114+Summary!AQ114</f>
        <v>390378268.46960396</v>
      </c>
      <c r="P114" s="38">
        <f>'Total Property Damage Expected'!P114+Summary!AR114</f>
        <v>291069978.89824027</v>
      </c>
      <c r="Q114" s="38">
        <f>'Total Property Damage Expected'!Q114+Summary!AS114</f>
        <v>105625404.6196222</v>
      </c>
      <c r="R114" s="38">
        <f>'Total Property Damage Expected'!R114+Summary!AT114</f>
        <v>71663389.998970762</v>
      </c>
      <c r="S114" s="38">
        <f>'Total Property Damage Expected'!S114+Summary!AU114</f>
        <v>40063180.348090872</v>
      </c>
    </row>
    <row r="115" spans="1:19" x14ac:dyDescent="0.35">
      <c r="A115">
        <v>2134</v>
      </c>
      <c r="B115" s="36">
        <f>'Total Property Damage Expected'!B115+Summary!AD115</f>
        <v>5130079.8403600017</v>
      </c>
      <c r="C115" s="36">
        <f>'Total Property Damage Expected'!C115+Summary!AE115</f>
        <v>6581614.0587564372</v>
      </c>
      <c r="D115" s="36">
        <f>'Total Property Damage Expected'!D115+Summary!AF115</f>
        <v>6939526.6057582973</v>
      </c>
      <c r="E115" s="36">
        <f>'Total Property Damage Expected'!E115+Summary!AG115</f>
        <v>4563384.9742737226</v>
      </c>
      <c r="F115" s="36">
        <f>'Total Property Damage Expected'!F115+Summary!AH115</f>
        <v>3797849.8042975208</v>
      </c>
      <c r="G115" s="36">
        <f>'Total Property Damage Expected'!G115+Summary!AI115</f>
        <v>2276721.4795396137</v>
      </c>
      <c r="H115" s="37">
        <f>'Total Property Damage Expected'!H115+Summary!AJ115</f>
        <v>9420303.3419153802</v>
      </c>
      <c r="I115" s="37">
        <f>'Total Property Damage Expected'!I115+Summary!AK115</f>
        <v>10049380.954832193</v>
      </c>
      <c r="J115" s="37">
        <f>'Total Property Damage Expected'!J115+Summary!AL115</f>
        <v>6370569.9469417846</v>
      </c>
      <c r="K115" s="37">
        <f>'Total Property Damage Expected'!K115+Summary!AM115</f>
        <v>4792355.5675689438</v>
      </c>
      <c r="L115" s="37">
        <f>'Total Property Damage Expected'!L115+Summary!AN115</f>
        <v>4265382.7087775469</v>
      </c>
      <c r="M115" s="37">
        <f>'Total Property Damage Expected'!M115+Summary!AO115</f>
        <v>1817648.586111581</v>
      </c>
      <c r="N115" s="38">
        <f>'Total Property Damage Expected'!N115+Summary!AP115</f>
        <v>218107952.37824401</v>
      </c>
      <c r="O115" s="38">
        <f>'Total Property Damage Expected'!O115+Summary!AQ115</f>
        <v>394017141.43945432</v>
      </c>
      <c r="P115" s="38">
        <f>'Total Property Damage Expected'!P115+Summary!AR115</f>
        <v>293807964.72871089</v>
      </c>
      <c r="Q115" s="38">
        <f>'Total Property Damage Expected'!Q115+Summary!AS115</f>
        <v>106657565.36331514</v>
      </c>
      <c r="R115" s="38">
        <f>'Total Property Damage Expected'!R115+Summary!AT115</f>
        <v>72354306.985008657</v>
      </c>
      <c r="S115" s="38">
        <f>'Total Property Damage Expected'!S115+Summary!AU115</f>
        <v>40445663.421919718</v>
      </c>
    </row>
    <row r="116" spans="1:19" x14ac:dyDescent="0.35">
      <c r="A116">
        <v>2135</v>
      </c>
      <c r="B116" s="36">
        <f>'Total Property Damage Expected'!B116+Summary!AD116</f>
        <v>5211909.1203052485</v>
      </c>
      <c r="C116" s="36">
        <f>'Total Property Damage Expected'!C116+Summary!AE116</f>
        <v>6686596.5845776647</v>
      </c>
      <c r="D116" s="36">
        <f>'Total Property Damage Expected'!D116+Summary!AF116</f>
        <v>7050218.1511105876</v>
      </c>
      <c r="E116" s="36">
        <f>'Total Property Damage Expected'!E116+Summary!AG116</f>
        <v>4636174.9732947852</v>
      </c>
      <c r="F116" s="36">
        <f>'Total Property Damage Expected'!F116+Summary!AH116</f>
        <v>3858428.8448771415</v>
      </c>
      <c r="G116" s="36">
        <f>'Total Property Damage Expected'!G116+Summary!AI116</f>
        <v>2313037.1871122131</v>
      </c>
      <c r="H116" s="37">
        <f>'Total Property Damage Expected'!H116+Summary!AJ116</f>
        <v>9502317.4181506541</v>
      </c>
      <c r="I116" s="37">
        <f>'Total Property Damage Expected'!I116+Summary!AK116</f>
        <v>10137057.710725276</v>
      </c>
      <c r="J116" s="37">
        <f>'Total Property Damage Expected'!J116+Summary!AL116</f>
        <v>6426319.1077929437</v>
      </c>
      <c r="K116" s="37">
        <f>'Total Property Damage Expected'!K116+Summary!AM116</f>
        <v>4834880.6042878386</v>
      </c>
      <c r="L116" s="37">
        <f>'Total Property Damage Expected'!L116+Summary!AN116</f>
        <v>4303037.0394563871</v>
      </c>
      <c r="M116" s="37">
        <f>'Total Property Damage Expected'!M116+Summary!AO116</f>
        <v>1833637.1731218598</v>
      </c>
      <c r="N116" s="38">
        <f>'Total Property Damage Expected'!N116+Summary!AP116</f>
        <v>220129069.37955022</v>
      </c>
      <c r="O116" s="38">
        <f>'Total Property Damage Expected'!O116+Summary!AQ116</f>
        <v>397692462.20590585</v>
      </c>
      <c r="P116" s="38">
        <f>'Total Property Damage Expected'!P116+Summary!AR116</f>
        <v>296573667.06668174</v>
      </c>
      <c r="Q116" s="38">
        <f>'Total Property Damage Expected'!Q116+Summary!AS116</f>
        <v>107700625.00250593</v>
      </c>
      <c r="R116" s="38">
        <f>'Total Property Damage Expected'!R116+Summary!AT116</f>
        <v>73052414.277400538</v>
      </c>
      <c r="S116" s="38">
        <f>'Total Property Damage Expected'!S116+Summary!AU116</f>
        <v>40832084.002480686</v>
      </c>
    </row>
    <row r="117" spans="1:19" x14ac:dyDescent="0.35">
      <c r="A117">
        <v>2136</v>
      </c>
      <c r="B117" s="36">
        <f>'Total Property Damage Expected'!B117+Summary!AD117</f>
        <v>5295043.6491481205</v>
      </c>
      <c r="C117" s="36">
        <f>'Total Property Damage Expected'!C117+Summary!AE117</f>
        <v>6793253.6739070853</v>
      </c>
      <c r="D117" s="36">
        <f>'Total Property Damage Expected'!D117+Summary!AF117</f>
        <v>7162675.3238476506</v>
      </c>
      <c r="E117" s="36">
        <f>'Total Property Damage Expected'!E117+Summary!AG117</f>
        <v>4710126.0367422234</v>
      </c>
      <c r="F117" s="36">
        <f>'Total Property Damage Expected'!F117+Summary!AH117</f>
        <v>3919974.174369345</v>
      </c>
      <c r="G117" s="36">
        <f>'Total Property Damage Expected'!G117+Summary!AI117</f>
        <v>2349932.1621219371</v>
      </c>
      <c r="H117" s="37">
        <f>'Total Property Damage Expected'!H117+Summary!AJ117</f>
        <v>9585063.2757367678</v>
      </c>
      <c r="I117" s="37">
        <f>'Total Property Damage Expected'!I117+Summary!AK117</f>
        <v>10225519.341455074</v>
      </c>
      <c r="J117" s="37">
        <f>'Total Property Damage Expected'!J117+Summary!AL117</f>
        <v>6482569.6534518991</v>
      </c>
      <c r="K117" s="37">
        <f>'Total Property Damage Expected'!K117+Summary!AM117</f>
        <v>4877796.1590539198</v>
      </c>
      <c r="L117" s="37">
        <f>'Total Property Damage Expected'!L117+Summary!AN117</f>
        <v>4341034.521831899</v>
      </c>
      <c r="M117" s="37">
        <f>'Total Property Damage Expected'!M117+Summary!AO117</f>
        <v>1849770.6852695709</v>
      </c>
      <c r="N117" s="38">
        <f>'Total Property Damage Expected'!N117+Summary!AP117</f>
        <v>222170289.52892658</v>
      </c>
      <c r="O117" s="38">
        <f>'Total Property Damage Expected'!O117+Summary!AQ117</f>
        <v>401404625.62287104</v>
      </c>
      <c r="P117" s="38">
        <f>'Total Property Damage Expected'!P117+Summary!AR117</f>
        <v>299367389.37980962</v>
      </c>
      <c r="Q117" s="38">
        <f>'Total Property Damage Expected'!Q117+Summary!AS117</f>
        <v>108754707.75438362</v>
      </c>
      <c r="R117" s="38">
        <f>'Total Property Damage Expected'!R117+Summary!AT117</f>
        <v>73757792.730760112</v>
      </c>
      <c r="S117" s="38">
        <f>'Total Property Damage Expected'!S117+Summary!AU117</f>
        <v>41222485.913572766</v>
      </c>
    </row>
    <row r="118" spans="1:19" x14ac:dyDescent="0.35">
      <c r="A118">
        <v>2137</v>
      </c>
      <c r="B118" s="36">
        <f>'Total Property Damage Expected'!B118+Summary!AD118</f>
        <v>5379504.2467551222</v>
      </c>
      <c r="C118" s="36">
        <f>'Total Property Damage Expected'!C118+Summary!AE118</f>
        <v>6901612.0375036653</v>
      </c>
      <c r="D118" s="36">
        <f>'Total Property Damage Expected'!D118+Summary!AF118</f>
        <v>7276926.2872772776</v>
      </c>
      <c r="E118" s="36">
        <f>'Total Property Damage Expected'!E118+Summary!AG118</f>
        <v>4785256.6846135687</v>
      </c>
      <c r="F118" s="36">
        <f>'Total Property Damage Expected'!F118+Summary!AH118</f>
        <v>3982501.2059311178</v>
      </c>
      <c r="G118" s="36">
        <f>'Total Property Damage Expected'!G118+Summary!AI118</f>
        <v>2387415.644393262</v>
      </c>
      <c r="H118" s="37">
        <f>'Total Property Damage Expected'!H118+Summary!AJ118</f>
        <v>9668547.6893990058</v>
      </c>
      <c r="I118" s="37">
        <f>'Total Property Damage Expected'!I118+Summary!AK118</f>
        <v>10314773.147883689</v>
      </c>
      <c r="J118" s="37">
        <f>'Total Property Damage Expected'!J118+Summary!AL118</f>
        <v>6539326.2789807273</v>
      </c>
      <c r="K118" s="37">
        <f>'Total Property Damage Expected'!K118+Summary!AM118</f>
        <v>4921105.996602999</v>
      </c>
      <c r="L118" s="37">
        <f>'Total Property Damage Expected'!L118+Summary!AN118</f>
        <v>4379378.4294720013</v>
      </c>
      <c r="M118" s="37">
        <f>'Total Property Damage Expected'!M118+Summary!AO118</f>
        <v>1866050.494776953</v>
      </c>
      <c r="N118" s="38">
        <f>'Total Property Damage Expected'!N118+Summary!AP118</f>
        <v>224231829.06813839</v>
      </c>
      <c r="O118" s="38">
        <f>'Total Property Damage Expected'!O118+Summary!AQ118</f>
        <v>405154031.14839447</v>
      </c>
      <c r="P118" s="38">
        <f>'Total Property Damage Expected'!P118+Summary!AR118</f>
        <v>302189438.70675701</v>
      </c>
      <c r="Q118" s="38">
        <f>'Total Property Damage Expected'!Q118+Summary!AS118</f>
        <v>109819939.34683669</v>
      </c>
      <c r="R118" s="38">
        <f>'Total Property Damage Expected'!R118+Summary!AT118</f>
        <v>74470524.172486261</v>
      </c>
      <c r="S118" s="38">
        <f>'Total Property Damage Expected'!S118+Summary!AU118</f>
        <v>41616913.501825802</v>
      </c>
    </row>
    <row r="119" spans="1:19" x14ac:dyDescent="0.35">
      <c r="A119">
        <v>2138</v>
      </c>
      <c r="B119" s="36">
        <f>'Total Property Damage Expected'!B119+Summary!AD119</f>
        <v>5465312.0650879219</v>
      </c>
      <c r="C119" s="36">
        <f>'Total Property Damage Expected'!C119+Summary!AE119</f>
        <v>7011698.8121864432</v>
      </c>
      <c r="D119" s="36">
        <f>'Total Property Damage Expected'!D119+Summary!AF119</f>
        <v>7392999.6539367624</v>
      </c>
      <c r="E119" s="36">
        <f>'Total Property Damage Expected'!E119+Summary!AG119</f>
        <v>4861585.7323165815</v>
      </c>
      <c r="F119" s="36">
        <f>'Total Property Damage Expected'!F119+Summary!AH119</f>
        <v>4046025.5985728414</v>
      </c>
      <c r="G119" s="36">
        <f>'Total Property Damage Expected'!G119+Summary!AI119</f>
        <v>2425497.0211339812</v>
      </c>
      <c r="H119" s="37">
        <f>'Total Property Damage Expected'!H119+Summary!AJ119</f>
        <v>9752777.4998884052</v>
      </c>
      <c r="I119" s="37">
        <f>'Total Property Damage Expected'!I119+Summary!AK119</f>
        <v>10404826.502476173</v>
      </c>
      <c r="J119" s="37">
        <f>'Total Property Damage Expected'!J119+Summary!AL119</f>
        <v>6596593.7258916413</v>
      </c>
      <c r="K119" s="37">
        <f>'Total Property Damage Expected'!K119+Summary!AM119</f>
        <v>4964813.9203020334</v>
      </c>
      <c r="L119" s="37">
        <f>'Total Property Damage Expected'!L119+Summary!AN119</f>
        <v>4418072.0691048615</v>
      </c>
      <c r="M119" s="37">
        <f>'Total Property Damage Expected'!M119+Summary!AO119</f>
        <v>1882477.9876363201</v>
      </c>
      <c r="N119" s="38">
        <f>'Total Property Damage Expected'!N119+Summary!AP119</f>
        <v>226313906.74475574</v>
      </c>
      <c r="O119" s="38">
        <f>'Total Property Damage Expected'!O119+Summary!AQ119</f>
        <v>408941082.90164816</v>
      </c>
      <c r="P119" s="38">
        <f>'Total Property Damage Expected'!P119+Summary!AR119</f>
        <v>305040125.70170403</v>
      </c>
      <c r="Q119" s="38">
        <f>'Total Property Damage Expected'!Q119+Summary!AS119</f>
        <v>110896447.0377408</v>
      </c>
      <c r="R119" s="38">
        <f>'Total Property Damage Expected'!R119+Summary!AT119</f>
        <v>75190691.415087745</v>
      </c>
      <c r="S119" s="38">
        <f>'Total Property Damage Expected'!S119+Summary!AU119</f>
        <v>42015411.643284008</v>
      </c>
    </row>
    <row r="120" spans="1:19" x14ac:dyDescent="0.35">
      <c r="A120">
        <v>2139</v>
      </c>
      <c r="B120" s="36">
        <f>'Total Property Damage Expected'!B120+Summary!AD120</f>
        <v>5552488.5935005536</v>
      </c>
      <c r="C120" s="36">
        <f>'Total Property Damage Expected'!C120+Summary!AE120</f>
        <v>7123541.5676305555</v>
      </c>
      <c r="D120" s="36">
        <f>'Total Property Damage Expected'!D120+Summary!AF120</f>
        <v>7510924.4927585004</v>
      </c>
      <c r="E120" s="36">
        <f>'Total Property Damage Expected'!E120+Summary!AG120</f>
        <v>4939132.2953813067</v>
      </c>
      <c r="F120" s="36">
        <f>'Total Property Damage Expected'!F120+Summary!AH120</f>
        <v>4110563.2610798674</v>
      </c>
      <c r="G120" s="36">
        <f>'Total Property Damage Expected'!G120+Summary!AI120</f>
        <v>2464185.8292860985</v>
      </c>
      <c r="H120" s="37">
        <f>'Total Property Damage Expected'!H120+Summary!AJ120</f>
        <v>9837759.6146681942</v>
      </c>
      <c r="I120" s="37">
        <f>'Total Property Damage Expected'!I120+Summary!AK120</f>
        <v>10495686.850050502</v>
      </c>
      <c r="J120" s="37">
        <f>'Total Property Damage Expected'!J120+Summary!AL120</f>
        <v>6654376.7826384688</v>
      </c>
      <c r="K120" s="37">
        <f>'Total Property Damage Expected'!K120+Summary!AM120</f>
        <v>5008923.7725746911</v>
      </c>
      <c r="L120" s="37">
        <f>'Total Property Damage Expected'!L120+Summary!AN120</f>
        <v>4457118.7809791453</v>
      </c>
      <c r="M120" s="37">
        <f>'Total Property Damage Expected'!M120+Summary!AO120</f>
        <v>1899054.5637581148</v>
      </c>
      <c r="N120" s="38">
        <f>'Total Property Damage Expected'!N120+Summary!AP120</f>
        <v>228416743.84302598</v>
      </c>
      <c r="O120" s="38">
        <f>'Total Property Damage Expected'!O120+Summary!AQ120</f>
        <v>412766189.72066343</v>
      </c>
      <c r="P120" s="38">
        <f>'Total Property Damage Expected'!P120+Summary!AR120</f>
        <v>307919764.67943835</v>
      </c>
      <c r="Q120" s="38">
        <f>'Total Property Damage Expected'!Q120+Summary!AS120</f>
        <v>111984359.63450098</v>
      </c>
      <c r="R120" s="38">
        <f>'Total Property Damage Expected'!R120+Summary!AT120</f>
        <v>75918378.268669784</v>
      </c>
      <c r="S120" s="38">
        <f>'Total Property Damage Expected'!S120+Summary!AU120</f>
        <v>42418025.750075728</v>
      </c>
    </row>
    <row r="121" spans="1:19" x14ac:dyDescent="0.35">
      <c r="A121">
        <v>2140</v>
      </c>
      <c r="B121" s="36">
        <f>'Total Property Damage Expected'!B121+Summary!AD121</f>
        <v>5486148.0484222258</v>
      </c>
      <c r="C121" s="36">
        <f>'Total Property Damage Expected'!C121+Summary!AE121</f>
        <v>7038430.248169601</v>
      </c>
      <c r="D121" s="36">
        <f>'Total Property Damage Expected'!D121+Summary!AF121</f>
        <v>7421184.7631758014</v>
      </c>
      <c r="E121" s="36">
        <f>'Total Property Damage Expected'!E121+Summary!AG121</f>
        <v>4880120.0663290732</v>
      </c>
      <c r="F121" s="36">
        <f>'Total Property Damage Expected'!F121+Summary!AH121</f>
        <v>4061450.6870102528</v>
      </c>
      <c r="G121" s="36">
        <f>'Total Property Damage Expected'!G121+Summary!AI121</f>
        <v>2434743.9982338948</v>
      </c>
      <c r="H121" s="37">
        <f>'Total Property Damage Expected'!H121+Summary!AJ121</f>
        <v>9650994.2346708197</v>
      </c>
      <c r="I121" s="37">
        <f>'Total Property Damage Expected'!I121+Summary!AK121</f>
        <v>10296624.822310498</v>
      </c>
      <c r="J121" s="37">
        <f>'Total Property Damage Expected'!J121+Summary!AL121</f>
        <v>6528345.0542933708</v>
      </c>
      <c r="K121" s="37">
        <f>'Total Property Damage Expected'!K121+Summary!AM121</f>
        <v>4914668.201609686</v>
      </c>
      <c r="L121" s="37">
        <f>'Total Property Damage Expected'!L121+Summary!AN121</f>
        <v>4373044.0772789912</v>
      </c>
      <c r="M121" s="37">
        <f>'Total Property Damage Expected'!M121+Summary!AO121</f>
        <v>1863172.8377617775</v>
      </c>
      <c r="N121" s="38">
        <f>'Total Property Damage Expected'!N121+Summary!AP121</f>
        <v>224209747.56470886</v>
      </c>
      <c r="O121" s="38">
        <f>'Total Property Damage Expected'!O121+Summary!AQ121</f>
        <v>405188799.66359329</v>
      </c>
      <c r="P121" s="38">
        <f>'Total Property Damage Expected'!P121+Summary!AR121</f>
        <v>302293085.36078924</v>
      </c>
      <c r="Q121" s="38">
        <f>'Total Property Damage Expected'!Q121+Summary!AS121</f>
        <v>109978441.41942739</v>
      </c>
      <c r="R121" s="38">
        <f>'Total Property Damage Expected'!R121+Summary!AT121</f>
        <v>74548702.346712008</v>
      </c>
      <c r="S121" s="38">
        <f>'Total Property Damage Expected'!S121+Summary!AU121</f>
        <v>41648800.629322588</v>
      </c>
    </row>
    <row r="122" spans="1:19" x14ac:dyDescent="0.35">
      <c r="A122">
        <v>2141</v>
      </c>
      <c r="B122" s="36">
        <f>'Total Property Damage Expected'!B122+Summary!AD122</f>
        <v>5573656.929072299</v>
      </c>
      <c r="C122" s="36">
        <f>'Total Property Damage Expected'!C122+Summary!AE122</f>
        <v>7150699.3934997339</v>
      </c>
      <c r="D122" s="36">
        <f>'Total Property Damage Expected'!D122+Summary!AF122</f>
        <v>7539559.1792489626</v>
      </c>
      <c r="E122" s="36">
        <f>'Total Property Damage Expected'!E122+Summary!AG122</f>
        <v>4957962.2683026846</v>
      </c>
      <c r="F122" s="36">
        <f>'Total Property Damage Expected'!F122+Summary!AH122</f>
        <v>4126234.3932279428</v>
      </c>
      <c r="G122" s="36">
        <f>'Total Property Damage Expected'!G122+Summary!AI122</f>
        <v>2473580.3037937144</v>
      </c>
      <c r="H122" s="37">
        <f>'Total Property Damage Expected'!H122+Summary!AJ122</f>
        <v>9735126.3840394691</v>
      </c>
      <c r="I122" s="37">
        <f>'Total Property Damage Expected'!I122+Summary!AK122</f>
        <v>10386581.747646784</v>
      </c>
      <c r="J122" s="37">
        <f>'Total Property Damage Expected'!J122+Summary!AL122</f>
        <v>6585558.4025192782</v>
      </c>
      <c r="K122" s="37">
        <f>'Total Property Damage Expected'!K122+Summary!AM122</f>
        <v>4958359.9116716115</v>
      </c>
      <c r="L122" s="37">
        <f>'Total Property Damage Expected'!L122+Summary!AN122</f>
        <v>4411715.1681566676</v>
      </c>
      <c r="M122" s="37">
        <f>'Total Property Damage Expected'!M122+Summary!AO122</f>
        <v>1879588.3266073493</v>
      </c>
      <c r="N122" s="38">
        <f>'Total Property Damage Expected'!N122+Summary!AP122</f>
        <v>226295873.52861145</v>
      </c>
      <c r="O122" s="38">
        <f>'Total Property Damage Expected'!O122+Summary!AQ122</f>
        <v>408984097.74856782</v>
      </c>
      <c r="P122" s="38">
        <f>'Total Property Damage Expected'!P122+Summary!AR122</f>
        <v>305150892.68703347</v>
      </c>
      <c r="Q122" s="38">
        <f>'Total Property Damage Expected'!Q122+Summary!AS122</f>
        <v>111059044.49345714</v>
      </c>
      <c r="R122" s="38">
        <f>'Total Property Damage Expected'!R122+Summary!AT122</f>
        <v>75271281.075988665</v>
      </c>
      <c r="S122" s="38">
        <f>'Total Property Damage Expected'!S122+Summary!AU122</f>
        <v>42048499.140348598</v>
      </c>
    </row>
    <row r="123" spans="1:19" x14ac:dyDescent="0.35">
      <c r="A123">
        <v>2142</v>
      </c>
      <c r="B123" s="36">
        <f>'Total Property Damage Expected'!B123+Summary!AD123</f>
        <v>5662561.6532404553</v>
      </c>
      <c r="C123" s="36">
        <f>'Total Property Damage Expected'!C123+Summary!AE123</f>
        <v>7264759.3303201199</v>
      </c>
      <c r="D123" s="36">
        <f>'Total Property Damage Expected'!D123+Summary!AF123</f>
        <v>7659821.7712438712</v>
      </c>
      <c r="E123" s="36">
        <f>'Total Property Damage Expected'!E123+Summary!AG123</f>
        <v>5037046.1217778465</v>
      </c>
      <c r="F123" s="36">
        <f>'Total Property Damage Expected'!F123+Summary!AH123</f>
        <v>4192051.4564687093</v>
      </c>
      <c r="G123" s="36">
        <f>'Total Property Damage Expected'!G123+Summary!AI123</f>
        <v>2513036.0825427603</v>
      </c>
      <c r="H123" s="37">
        <f>'Total Property Damage Expected'!H123+Summary!AJ123</f>
        <v>9820010.7282658052</v>
      </c>
      <c r="I123" s="37">
        <f>'Total Property Damage Expected'!I123+Summary!AK123</f>
        <v>10477345.656079689</v>
      </c>
      <c r="J123" s="37">
        <f>'Total Property Damage Expected'!J123+Summary!AL123</f>
        <v>6643287.4512033733</v>
      </c>
      <c r="K123" s="37">
        <f>'Total Property Damage Expected'!K123+Summary!AM123</f>
        <v>5002453.955888534</v>
      </c>
      <c r="L123" s="37">
        <f>'Total Property Damage Expected'!L123+Summary!AN123</f>
        <v>4450739.5803814502</v>
      </c>
      <c r="M123" s="37">
        <f>'Total Property Damage Expected'!M123+Summary!AO123</f>
        <v>1896152.9718613019</v>
      </c>
      <c r="N123" s="38">
        <f>'Total Property Damage Expected'!N123+Summary!AP123</f>
        <v>228402849.57592809</v>
      </c>
      <c r="O123" s="38">
        <f>'Total Property Damage Expected'!O123+Summary!AQ123</f>
        <v>412817626.81984949</v>
      </c>
      <c r="P123" s="38">
        <f>'Total Property Damage Expected'!P123+Summary!AR123</f>
        <v>308037795.81094086</v>
      </c>
      <c r="Q123" s="38">
        <f>'Total Property Damage Expected'!Q123+Summary!AS123</f>
        <v>112151124.332562</v>
      </c>
      <c r="R123" s="38">
        <f>'Total Property Damage Expected'!R123+Summary!AT123</f>
        <v>76001423.39299567</v>
      </c>
      <c r="S123" s="38">
        <f>'Total Property Damage Expected'!S123+Summary!AU123</f>
        <v>42452336.278769508</v>
      </c>
    </row>
    <row r="124" spans="1:19" x14ac:dyDescent="0.35">
      <c r="A124">
        <v>2143</v>
      </c>
      <c r="B124" s="36">
        <f>'Total Property Damage Expected'!B124+Summary!AD124</f>
        <v>5752884.4858569764</v>
      </c>
      <c r="C124" s="36">
        <f>'Total Property Damage Expected'!C124+Summary!AE124</f>
        <v>7380638.6233281381</v>
      </c>
      <c r="D124" s="36">
        <f>'Total Property Damage Expected'!D124+Summary!AF124</f>
        <v>7782002.6572251348</v>
      </c>
      <c r="E124" s="36">
        <f>'Total Property Damage Expected'!E124+Summary!AG124</f>
        <v>5117391.4321867293</v>
      </c>
      <c r="F124" s="36">
        <f>'Total Property Damage Expected'!F124+Summary!AH124</f>
        <v>4258918.3596848166</v>
      </c>
      <c r="G124" s="36">
        <f>'Total Property Damage Expected'!G124+Summary!AI124</f>
        <v>2553121.2156225732</v>
      </c>
      <c r="H124" s="37">
        <f>'Total Property Damage Expected'!H124+Summary!AJ124</f>
        <v>9905654.2514760923</v>
      </c>
      <c r="I124" s="37">
        <f>'Total Property Damage Expected'!I124+Summary!AK124</f>
        <v>10568924.076910423</v>
      </c>
      <c r="J124" s="37">
        <f>'Total Property Damage Expected'!J124+Summary!AL124</f>
        <v>6701537.0448044818</v>
      </c>
      <c r="K124" s="37">
        <f>'Total Property Damage Expected'!K124+Summary!AM124</f>
        <v>5046954.2273426196</v>
      </c>
      <c r="L124" s="37">
        <f>'Total Property Damage Expected'!L124+Summary!AN124</f>
        <v>4490120.6964623723</v>
      </c>
      <c r="M124" s="37">
        <f>'Total Property Damage Expected'!M124+Summary!AO124</f>
        <v>1912868.1906086328</v>
      </c>
      <c r="N124" s="38">
        <f>'Total Property Damage Expected'!N124+Summary!AP124</f>
        <v>230530901.09040725</v>
      </c>
      <c r="O124" s="38">
        <f>'Total Property Damage Expected'!O124+Summary!AQ124</f>
        <v>416689803.42170709</v>
      </c>
      <c r="P124" s="38">
        <f>'Total Property Damage Expected'!P124+Summary!AR124</f>
        <v>310954115.10634243</v>
      </c>
      <c r="Q124" s="38">
        <f>'Total Property Damage Expected'!Q124+Summary!AS124</f>
        <v>113254812.43003616</v>
      </c>
      <c r="R124" s="38">
        <f>'Total Property Damage Expected'!R124+Summary!AT124</f>
        <v>76739214.811814934</v>
      </c>
      <c r="S124" s="38">
        <f>'Total Property Damage Expected'!S124+Summary!AU124</f>
        <v>42860358.361693442</v>
      </c>
    </row>
    <row r="125" spans="1:19" x14ac:dyDescent="0.35">
      <c r="A125">
        <v>2144</v>
      </c>
      <c r="B125" s="36">
        <f>'Total Property Damage Expected'!B125+Summary!AD125</f>
        <v>5844648.0469973469</v>
      </c>
      <c r="C125" s="36">
        <f>'Total Property Damage Expected'!C125+Summary!AE125</f>
        <v>7498366.2928531868</v>
      </c>
      <c r="D125" s="36">
        <f>'Total Property Damage Expected'!D125+Summary!AF125</f>
        <v>7906132.4356669532</v>
      </c>
      <c r="E125" s="36">
        <f>'Total Property Damage Expected'!E125+Summary!AG125</f>
        <v>5199018.3208755469</v>
      </c>
      <c r="F125" s="36">
        <f>'Total Property Damage Expected'!F125+Summary!AH125</f>
        <v>4326851.8487460986</v>
      </c>
      <c r="G125" s="36">
        <f>'Total Property Damage Expected'!G125+Summary!AI125</f>
        <v>2593845.7417875822</v>
      </c>
      <c r="H125" s="37">
        <f>'Total Property Damage Expected'!H125+Summary!AJ125</f>
        <v>9992064.0061283633</v>
      </c>
      <c r="I125" s="37">
        <f>'Total Property Damage Expected'!I125+Summary!AK125</f>
        <v>10661324.613578208</v>
      </c>
      <c r="J125" s="37">
        <f>'Total Property Damage Expected'!J125+Summary!AL125</f>
        <v>6760312.0759066558</v>
      </c>
      <c r="K125" s="37">
        <f>'Total Property Damage Expected'!K125+Summary!AM125</f>
        <v>5091864.6592442505</v>
      </c>
      <c r="L125" s="37">
        <f>'Total Property Damage Expected'!L125+Summary!AN125</f>
        <v>4529861.9333225964</v>
      </c>
      <c r="M125" s="37">
        <f>'Total Property Damage Expected'!M125+Summary!AO125</f>
        <v>1929735.4142155624</v>
      </c>
      <c r="N125" s="38">
        <f>'Total Property Damage Expected'!N125+Summary!AP125</f>
        <v>232680256.07884485</v>
      </c>
      <c r="O125" s="38">
        <f>'Total Property Damage Expected'!O125+Summary!AQ125</f>
        <v>420601048.97950399</v>
      </c>
      <c r="P125" s="38">
        <f>'Total Property Damage Expected'!P125+Summary!AR125</f>
        <v>313900174.73511124</v>
      </c>
      <c r="Q125" s="38">
        <f>'Total Property Damage Expected'!Q125+Summary!AS125</f>
        <v>114370241.8850112</v>
      </c>
      <c r="R125" s="38">
        <f>'Total Property Damage Expected'!R125+Summary!AT125</f>
        <v>77484741.879883721</v>
      </c>
      <c r="S125" s="38">
        <f>'Total Property Damage Expected'!S125+Summary!AU125</f>
        <v>43272612.261319727</v>
      </c>
    </row>
    <row r="126" spans="1:19" x14ac:dyDescent="0.35">
      <c r="A126">
        <v>2145</v>
      </c>
      <c r="B126" s="36">
        <f>'Total Property Damage Expected'!B126+Summary!AD126</f>
        <v>5937875.3175471211</v>
      </c>
      <c r="C126" s="36">
        <f>'Total Property Damage Expected'!C126+Summary!AE126</f>
        <v>7617971.8221244086</v>
      </c>
      <c r="D126" s="36">
        <f>'Total Property Damage Expected'!D126+Summary!AF126</f>
        <v>8032242.193116066</v>
      </c>
      <c r="E126" s="36">
        <f>'Total Property Damage Expected'!E126+Summary!AG126</f>
        <v>5281947.2301436597</v>
      </c>
      <c r="F126" s="36">
        <f>'Total Property Damage Expected'!F126+Summary!AH126</f>
        <v>4395868.9366337219</v>
      </c>
      <c r="G126" s="36">
        <f>'Total Property Damage Expected'!G126+Summary!AI126</f>
        <v>2635219.8599191681</v>
      </c>
      <c r="H126" s="37">
        <f>'Total Property Damage Expected'!H126+Summary!AJ126</f>
        <v>10079247.113726091</v>
      </c>
      <c r="I126" s="37">
        <f>'Total Property Damage Expected'!I126+Summary!AK126</f>
        <v>10754554.944440391</v>
      </c>
      <c r="J126" s="37">
        <f>'Total Property Damage Expected'!J126+Summary!AL126</f>
        <v>6819617.485730744</v>
      </c>
      <c r="K126" s="37">
        <f>'Total Property Damage Expected'!K126+Summary!AM126</f>
        <v>5137189.2253761971</v>
      </c>
      <c r="L126" s="37">
        <f>'Total Property Damage Expected'!L126+Summary!AN126</f>
        <v>4569966.7426750688</v>
      </c>
      <c r="M126" s="37">
        <f>'Total Property Damage Expected'!M126+Summary!AO126</f>
        <v>1946756.0884838104</v>
      </c>
      <c r="N126" s="38">
        <f>'Total Property Damage Expected'!N126+Summary!AP126</f>
        <v>234851145.20350775</v>
      </c>
      <c r="O126" s="38">
        <f>'Total Property Damage Expected'!O126+Summary!AQ126</f>
        <v>424551789.86034852</v>
      </c>
      <c r="P126" s="38">
        <f>'Total Property Damage Expected'!P126+Summary!AR126</f>
        <v>316876302.69454813</v>
      </c>
      <c r="Q126" s="38">
        <f>'Total Property Damage Expected'!Q126+Summary!AS126</f>
        <v>115497547.42301849</v>
      </c>
      <c r="R126" s="38">
        <f>'Total Property Damage Expected'!R126+Summary!AT126</f>
        <v>78238092.191127956</v>
      </c>
      <c r="S126" s="38">
        <f>'Total Property Damage Expected'!S126+Summary!AU126</f>
        <v>43689145.4119519</v>
      </c>
    </row>
    <row r="127" spans="1:19" x14ac:dyDescent="0.35">
      <c r="A127">
        <v>2146</v>
      </c>
      <c r="B127" s="36">
        <f>'Total Property Damage Expected'!B127+Summary!AD127</f>
        <v>6032589.6449571671</v>
      </c>
      <c r="C127" s="36">
        <f>'Total Property Damage Expected'!C127+Summary!AE127</f>
        <v>7739485.1646543508</v>
      </c>
      <c r="D127" s="36">
        <f>'Total Property Damage Expected'!D127+Summary!AF127</f>
        <v>8160363.5119769424</v>
      </c>
      <c r="E127" s="36">
        <f>'Total Property Damage Expected'!E127+Summary!AG127</f>
        <v>5366198.9283630615</v>
      </c>
      <c r="F127" s="36">
        <f>'Total Property Damage Expected'!F127+Summary!AH127</f>
        <v>4465986.9077008488</v>
      </c>
      <c r="G127" s="36">
        <f>'Total Property Damage Expected'!G127+Summary!AI127</f>
        <v>2677253.9315798278</v>
      </c>
      <c r="H127" s="37">
        <f>'Total Property Damage Expected'!H127+Summary!AJ127</f>
        <v>10167210.765539872</v>
      </c>
      <c r="I127" s="37">
        <f>'Total Property Damage Expected'!I127+Summary!AK127</f>
        <v>10848622.823561383</v>
      </c>
      <c r="J127" s="37">
        <f>'Total Property Damage Expected'!J127+Summary!AL127</f>
        <v>6879458.2646518182</v>
      </c>
      <c r="K127" s="37">
        <f>'Total Property Damage Expected'!K127+Summary!AM127</f>
        <v>5182931.9405430574</v>
      </c>
      <c r="L127" s="37">
        <f>'Total Property Damage Expected'!L127+Summary!AN127</f>
        <v>4610438.6114025796</v>
      </c>
      <c r="M127" s="37">
        <f>'Total Property Damage Expected'!M127+Summary!AO127</f>
        <v>1963931.6738066648</v>
      </c>
      <c r="N127" s="38">
        <f>'Total Property Damage Expected'!N127+Summary!AP127</f>
        <v>237043801.81497714</v>
      </c>
      <c r="O127" s="38">
        <f>'Total Property Damage Expected'!O127+Summary!AQ127</f>
        <v>428542457.43452978</v>
      </c>
      <c r="P127" s="38">
        <f>'Total Property Damage Expected'!P127+Summary!AR127</f>
        <v>319882830.8653847</v>
      </c>
      <c r="Q127" s="38">
        <f>'Total Property Damage Expected'!Q127+Summary!AS127</f>
        <v>116636865.41682345</v>
      </c>
      <c r="R127" s="38">
        <f>'Total Property Damage Expected'!R127+Summary!AT127</f>
        <v>78999354.39926824</v>
      </c>
      <c r="S127" s="38">
        <f>'Total Property Damage Expected'!S127+Summary!AU127</f>
        <v>44110005.817102559</v>
      </c>
    </row>
    <row r="128" spans="1:19" x14ac:dyDescent="0.35">
      <c r="A128">
        <v>2147</v>
      </c>
      <c r="B128" s="36">
        <f>'Total Property Damage Expected'!B128+Summary!AD128</f>
        <v>6128814.7490907032</v>
      </c>
      <c r="C128" s="36">
        <f>'Total Property Damage Expected'!C128+Summary!AE128</f>
        <v>7862936.7517403997</v>
      </c>
      <c r="D128" s="36">
        <f>'Total Property Damage Expected'!D128+Summary!AF128</f>
        <v>8290528.4784211451</v>
      </c>
      <c r="E128" s="36">
        <f>'Total Property Damage Expected'!E128+Summary!AG128</f>
        <v>5451794.5151795214</v>
      </c>
      <c r="F128" s="36">
        <f>'Total Property Damage Expected'!F128+Summary!AH128</f>
        <v>4537223.3220012579</v>
      </c>
      <c r="G128" s="36">
        <f>'Total Property Damage Expected'!G128+Summary!AI128</f>
        <v>2719958.4836080833</v>
      </c>
      <c r="H128" s="37">
        <f>'Total Property Damage Expected'!H128+Summary!AJ128</f>
        <v>10255962.223337214</v>
      </c>
      <c r="I128" s="37">
        <f>'Total Property Damage Expected'!I128+Summary!AK128</f>
        <v>10943536.081510549</v>
      </c>
      <c r="J128" s="37">
        <f>'Total Property Damage Expected'!J128+Summary!AL128</f>
        <v>6939839.4527225094</v>
      </c>
      <c r="K128" s="37">
        <f>'Total Property Damage Expected'!K128+Summary!AM128</f>
        <v>5229096.8610260524</v>
      </c>
      <c r="L128" s="37">
        <f>'Total Property Damage Expected'!L128+Summary!AN128</f>
        <v>4651281.061942284</v>
      </c>
      <c r="M128" s="37">
        <f>'Total Property Damage Expected'!M128+Summary!AO128</f>
        <v>1981263.6453268642</v>
      </c>
      <c r="N128" s="38">
        <f>'Total Property Damage Expected'!N128+Summary!AP128</f>
        <v>239258461.98541498</v>
      </c>
      <c r="O128" s="38">
        <f>'Total Property Damage Expected'!O128+Summary!AQ128</f>
        <v>432573488.13775098</v>
      </c>
      <c r="P128" s="38">
        <f>'Total Property Damage Expected'!P128+Summary!AR128</f>
        <v>322920095.0604111</v>
      </c>
      <c r="Q128" s="38">
        <f>'Total Property Damage Expected'!Q128+Summary!AS128</f>
        <v>117788333.90753539</v>
      </c>
      <c r="R128" s="38">
        <f>'Total Property Damage Expected'!R128+Summary!AT128</f>
        <v>79768618.231301039</v>
      </c>
      <c r="S128" s="38">
        <f>'Total Property Damage Expected'!S128+Summary!AU128</f>
        <v>44535242.05669146</v>
      </c>
    </row>
    <row r="129" spans="1:19" x14ac:dyDescent="0.35">
      <c r="A129">
        <v>2148</v>
      </c>
      <c r="B129" s="36">
        <f>'Total Property Damage Expected'!B129+Summary!AD129</f>
        <v>6226574.7281636028</v>
      </c>
      <c r="C129" s="36">
        <f>'Total Property Damage Expected'!C129+Summary!AE129</f>
        <v>7988357.5000858642</v>
      </c>
      <c r="D129" s="36">
        <f>'Total Property Damage Expected'!D129+Summary!AF129</f>
        <v>8422769.6904228572</v>
      </c>
      <c r="E129" s="36">
        <f>'Total Property Damage Expected'!E129+Summary!AG129</f>
        <v>5538755.4267966934</v>
      </c>
      <c r="F129" s="36">
        <f>'Total Property Damage Expected'!F129+Summary!AH129</f>
        <v>4609596.019687009</v>
      </c>
      <c r="G129" s="36">
        <f>'Total Property Damage Expected'!G129+Summary!AI129</f>
        <v>2763344.2107547773</v>
      </c>
      <c r="H129" s="37">
        <f>'Total Property Damage Expected'!H129+Summary!AJ129</f>
        <v>10345508.820120536</v>
      </c>
      <c r="I129" s="37">
        <f>'Total Property Damage Expected'!I129+Summary!AK129</f>
        <v>11039302.6261691</v>
      </c>
      <c r="J129" s="37">
        <f>'Total Property Damage Expected'!J129+Summary!AL129</f>
        <v>7000766.1402023332</v>
      </c>
      <c r="K129" s="37">
        <f>'Total Property Damage Expected'!K129+Summary!AM129</f>
        <v>5275688.0850432003</v>
      </c>
      <c r="L129" s="37">
        <f>'Total Property Damage Expected'!L129+Summary!AN129</f>
        <v>4692497.6526747262</v>
      </c>
      <c r="M129" s="37">
        <f>'Total Property Damage Expected'!M129+Summary!AO129</f>
        <v>1998753.493096313</v>
      </c>
      <c r="N129" s="38">
        <f>'Total Property Damage Expected'!N129+Summary!AP129</f>
        <v>241495364.54226094</v>
      </c>
      <c r="O129" s="38">
        <f>'Total Property Damage Expected'!O129+Summary!AQ129</f>
        <v>436645323.53416896</v>
      </c>
      <c r="P129" s="38">
        <f>'Total Property Damage Expected'!P129+Summary!AR129</f>
        <v>325988435.0737378</v>
      </c>
      <c r="Q129" s="38">
        <f>'Total Property Damage Expected'!Q129+Summary!AS129</f>
        <v>118952092.62599644</v>
      </c>
      <c r="R129" s="38">
        <f>'Total Property Damage Expected'!R129+Summary!AT129</f>
        <v>80545974.501157343</v>
      </c>
      <c r="S129" s="38">
        <f>'Total Property Damage Expected'!S129+Summary!AU129</f>
        <v>44964903.294337869</v>
      </c>
    </row>
    <row r="130" spans="1:19" x14ac:dyDescent="0.35">
      <c r="A130">
        <v>2149</v>
      </c>
      <c r="B130" s="36">
        <f>'Total Property Damage Expected'!B130+Summary!AD130</f>
        <v>6325894.064779452</v>
      </c>
      <c r="C130" s="36">
        <f>'Total Property Damage Expected'!C130+Summary!AE130</f>
        <v>8115778.8195426315</v>
      </c>
      <c r="D130" s="36">
        <f>'Total Property Damage Expected'!D130+Summary!AF130</f>
        <v>8557120.2659225911</v>
      </c>
      <c r="E130" s="36">
        <f>'Total Property Damage Expected'!E130+Summary!AG130</f>
        <v>5627103.4413445126</v>
      </c>
      <c r="F130" s="36">
        <f>'Total Property Damage Expected'!F130+Summary!AH130</f>
        <v>4683123.1254762616</v>
      </c>
      <c r="G130" s="36">
        <f>'Total Property Damage Expected'!G130+Summary!AI130</f>
        <v>2807421.9783614236</v>
      </c>
      <c r="H130" s="37">
        <f>'Total Property Damage Expected'!H130+Summary!AJ130</f>
        <v>10435857.96087346</v>
      </c>
      <c r="I130" s="37">
        <f>'Total Property Damage Expected'!I130+Summary!AK130</f>
        <v>11135930.443546157</v>
      </c>
      <c r="J130" s="37">
        <f>'Total Property Damage Expected'!J130+Summary!AL130</f>
        <v>7062243.468093073</v>
      </c>
      <c r="K130" s="37">
        <f>'Total Property Damage Expected'!K130+Summary!AM130</f>
        <v>5322709.7532149935</v>
      </c>
      <c r="L130" s="37">
        <f>'Total Property Damage Expected'!L130+Summary!AN130</f>
        <v>4734091.9783174424</v>
      </c>
      <c r="M130" s="37">
        <f>'Total Property Damage Expected'!M130+Summary!AO130</f>
        <v>2016402.7222376547</v>
      </c>
      <c r="N130" s="38">
        <f>'Total Property Damage Expected'!N130+Summary!AP130</f>
        <v>243754751.10236502</v>
      </c>
      <c r="O130" s="38">
        <f>'Total Property Damage Expected'!O130+Summary!AQ130</f>
        <v>440758410.38025141</v>
      </c>
      <c r="P130" s="38">
        <f>'Total Property Damage Expected'!P130+Summary!AR130</f>
        <v>329088194.73069865</v>
      </c>
      <c r="Q130" s="38">
        <f>'Total Property Damage Expected'!Q130+Summary!AS130</f>
        <v>120128283.01445358</v>
      </c>
      <c r="R130" s="38">
        <f>'Total Property Damage Expected'!R130+Summary!AT130</f>
        <v>81331515.123541027</v>
      </c>
      <c r="S130" s="38">
        <f>'Total Property Damage Expected'!S130+Summary!AU130</f>
        <v>45399039.284748651</v>
      </c>
    </row>
    <row r="131" spans="1:19" x14ac:dyDescent="0.35">
      <c r="A131">
        <v>2150</v>
      </c>
      <c r="B131" s="36">
        <f>'Total Property Damage Expected'!B131+Summary!AD131</f>
        <v>6247856.1401279941</v>
      </c>
      <c r="C131" s="36">
        <f>'Total Property Damage Expected'!C131+Summary!AE131</f>
        <v>8015660.3968308773</v>
      </c>
      <c r="D131" s="36">
        <f>'Total Property Damage Expected'!D131+Summary!AF131</f>
        <v>8451557.3368398044</v>
      </c>
      <c r="E131" s="36">
        <f>'Total Property Damage Expected'!E131+Summary!AG131</f>
        <v>5557685.9851138545</v>
      </c>
      <c r="F131" s="36">
        <f>'Total Property Damage Expected'!F131+Summary!AH131</f>
        <v>4625350.8634280888</v>
      </c>
      <c r="G131" s="36">
        <f>'Total Property Damage Expected'!G131+Summary!AI131</f>
        <v>2772788.8683901369</v>
      </c>
      <c r="H131" s="37">
        <f>'Total Property Damage Expected'!H131+Summary!AJ131</f>
        <v>10233913.114523957</v>
      </c>
      <c r="I131" s="37">
        <f>'Total Property Damage Expected'!I131+Summary!AK131</f>
        <v>10920654.984761914</v>
      </c>
      <c r="J131" s="37">
        <f>'Total Property Damage Expected'!J131+Summary!AL131</f>
        <v>6925915.2110873535</v>
      </c>
      <c r="K131" s="37">
        <f>'Total Property Damage Expected'!K131+Summary!AM131</f>
        <v>5220644.3774727853</v>
      </c>
      <c r="L131" s="37">
        <f>'Total Property Damage Expected'!L131+Summary!AN131</f>
        <v>4643087.4952144269</v>
      </c>
      <c r="M131" s="37">
        <f>'Total Property Damage Expected'!M131+Summary!AO131</f>
        <v>1977574.2122660964</v>
      </c>
      <c r="N131" s="38">
        <f>'Total Property Damage Expected'!N131+Summary!AP131</f>
        <v>239186455.30912656</v>
      </c>
      <c r="O131" s="38">
        <f>'Total Property Damage Expected'!O131+Summary!AQ131</f>
        <v>432525470.98799562</v>
      </c>
      <c r="P131" s="38">
        <f>'Total Property Damage Expected'!P131+Summary!AR131</f>
        <v>322969719.667193</v>
      </c>
      <c r="Q131" s="38">
        <f>'Total Property Damage Expected'!Q131+Summary!AS131</f>
        <v>117939214.55072281</v>
      </c>
      <c r="R131" s="38">
        <f>'Total Property Damage Expected'!R131+Summary!AT131</f>
        <v>79838715.36328131</v>
      </c>
      <c r="S131" s="38">
        <f>'Total Property Damage Expected'!S131+Summary!AU131</f>
        <v>44561440.109358609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I22" sqref="I22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Medium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Expected Cost'!B4</f>
        <v>675708.07497868256</v>
      </c>
      <c r="C4" s="36">
        <f>'[1]Annual Expected Cost'!C4</f>
        <v>866896.7938679998</v>
      </c>
      <c r="D4" s="36">
        <f>'[1]Annual Expected Cost'!D4</f>
        <v>914039.21770372172</v>
      </c>
      <c r="E4" s="36">
        <f>'[1]Annual Expected Cost'!E4</f>
        <v>601065.90390545607</v>
      </c>
      <c r="F4" s="36">
        <f>'[1]Annual Expected Cost'!F4</f>
        <v>500233.49736793939</v>
      </c>
      <c r="G4" s="36">
        <f>'[1]Annual Expected Cost'!G4</f>
        <v>299878.19606612076</v>
      </c>
      <c r="H4" s="37">
        <f>'[1]Annual Expected Cost'!H4</f>
        <v>2690083.479345676</v>
      </c>
      <c r="I4" s="37">
        <f>'[1]Annual Expected Cost'!I4</f>
        <v>2860341.9274055292</v>
      </c>
      <c r="J4" s="37">
        <f>'[1]Annual Expected Cost'!J4</f>
        <v>1804739.5494344409</v>
      </c>
      <c r="K4" s="37">
        <f>'[1]Annual Expected Cost'!K4</f>
        <v>1328015.8948668526</v>
      </c>
      <c r="L4" s="37">
        <f>'[1]Annual Expected Cost'!L4</f>
        <v>1191809.1364189705</v>
      </c>
      <c r="M4" s="37">
        <f>'[1]Annual Expected Cost'!M4</f>
        <v>510775.34417955874</v>
      </c>
      <c r="N4" s="38">
        <f>'[1]Annual Expected Cost'!N4</f>
        <v>53644142.771776401</v>
      </c>
      <c r="O4" s="38">
        <f>'[1]Annual Expected Cost'!O4</f>
        <v>95626515.375775322</v>
      </c>
      <c r="P4" s="38">
        <f>'[1]Annual Expected Cost'!P4</f>
        <v>69970621.006664872</v>
      </c>
      <c r="Q4" s="38">
        <f>'[1]Annual Expected Cost'!Q4</f>
        <v>23323540.335554954</v>
      </c>
      <c r="R4" s="38">
        <f>'[1]Annual Expected Cost'!R4</f>
        <v>16326478.23488847</v>
      </c>
      <c r="S4" s="38">
        <f>'[1]Annual Expected Cost'!S4</f>
        <v>9329416.1342219822</v>
      </c>
    </row>
    <row r="5" spans="1:19" x14ac:dyDescent="0.35">
      <c r="A5">
        <v>2024</v>
      </c>
      <c r="B5" s="36">
        <f>'[1]Annual Expected Cost'!B5</f>
        <v>686486.21234677744</v>
      </c>
      <c r="C5" s="36">
        <f>'[1]Annual Expected Cost'!C5</f>
        <v>880724.55925109831</v>
      </c>
      <c r="D5" s="36">
        <f>'[1]Annual Expected Cost'!D5</f>
        <v>928618.94615901285</v>
      </c>
      <c r="E5" s="36">
        <f>'[1]Annual Expected Cost'!E5</f>
        <v>610653.43307591253</v>
      </c>
      <c r="F5" s="36">
        <f>'[1]Annual Expected Cost'!F5</f>
        <v>508212.66107842827</v>
      </c>
      <c r="G5" s="36">
        <f>'[1]Annual Expected Cost'!G5</f>
        <v>304661.51671979076</v>
      </c>
      <c r="H5" s="37">
        <f>'[1]Annual Expected Cost'!H5</f>
        <v>2712607.1661554892</v>
      </c>
      <c r="I5" s="37">
        <f>'[1]Annual Expected Cost'!I5</f>
        <v>2884291.1640134319</v>
      </c>
      <c r="J5" s="37">
        <f>'[1]Annual Expected Cost'!J5</f>
        <v>1819850.3772941891</v>
      </c>
      <c r="K5" s="37">
        <f>'[1]Annual Expected Cost'!K5</f>
        <v>1339135.1832919503</v>
      </c>
      <c r="L5" s="37">
        <f>'[1]Annual Expected Cost'!L5</f>
        <v>1201787.9850055967</v>
      </c>
      <c r="M5" s="37">
        <f>'[1]Annual Expected Cost'!M5</f>
        <v>515051.99357382709</v>
      </c>
      <c r="N5" s="38">
        <f>'[1]Annual Expected Cost'!N5</f>
        <v>54068162.268274531</v>
      </c>
      <c r="O5" s="38">
        <f>'[1]Annual Expected Cost'!O5</f>
        <v>96382376.217358947</v>
      </c>
      <c r="P5" s="38">
        <f>'[1]Annual Expected Cost'!P5</f>
        <v>70523689.915140688</v>
      </c>
      <c r="Q5" s="38">
        <f>'[1]Annual Expected Cost'!Q5</f>
        <v>23507896.638380229</v>
      </c>
      <c r="R5" s="38">
        <f>'[1]Annual Expected Cost'!R5</f>
        <v>16455527.646866161</v>
      </c>
      <c r="S5" s="38">
        <f>'[1]Annual Expected Cost'!S5</f>
        <v>9403158.6553520933</v>
      </c>
    </row>
    <row r="6" spans="1:19" x14ac:dyDescent="0.35">
      <c r="A6">
        <v>2025</v>
      </c>
      <c r="B6" s="36">
        <f>'[1]Annual Expected Cost'!B6</f>
        <v>697436.27047389117</v>
      </c>
      <c r="C6" s="36">
        <f>'[1]Annual Expected Cost'!C6</f>
        <v>894772.88963898446</v>
      </c>
      <c r="D6" s="36">
        <f>'[1]Annual Expected Cost'!D6</f>
        <v>943431.23409065115</v>
      </c>
      <c r="E6" s="36">
        <f>'[1]Annual Expected Cost'!E6</f>
        <v>620393.89175875206</v>
      </c>
      <c r="F6" s="36">
        <f>'[1]Annual Expected Cost'!F6</f>
        <v>516319.09945935349</v>
      </c>
      <c r="G6" s="36">
        <f>'[1]Annual Expected Cost'!G6</f>
        <v>309521.13553976954</v>
      </c>
      <c r="H6" s="37">
        <f>'[1]Annual Expected Cost'!H6</f>
        <v>2735319.4405951668</v>
      </c>
      <c r="I6" s="37">
        <f>'[1]Annual Expected Cost'!I6</f>
        <v>2908440.9241771391</v>
      </c>
      <c r="J6" s="37">
        <f>'[1]Annual Expected Cost'!J6</f>
        <v>1835087.7259689092</v>
      </c>
      <c r="K6" s="37">
        <f>'[1]Annual Expected Cost'!K6</f>
        <v>1350347.571939386</v>
      </c>
      <c r="L6" s="37">
        <f>'[1]Annual Expected Cost'!L6</f>
        <v>1211850.385073808</v>
      </c>
      <c r="M6" s="37">
        <f>'[1]Annual Expected Cost'!M6</f>
        <v>519364.45074591774</v>
      </c>
      <c r="N6" s="38">
        <f>'[1]Annual Expected Cost'!N6</f>
        <v>54495533.342859678</v>
      </c>
      <c r="O6" s="38">
        <f>'[1]Annual Expected Cost'!O6</f>
        <v>97144211.611184642</v>
      </c>
      <c r="P6" s="38">
        <f>'[1]Annual Expected Cost'!P6</f>
        <v>71081130.44720827</v>
      </c>
      <c r="Q6" s="38">
        <f>'[1]Annual Expected Cost'!Q6</f>
        <v>23693710.149069421</v>
      </c>
      <c r="R6" s="38">
        <f>'[1]Annual Expected Cost'!R6</f>
        <v>16585597.104348598</v>
      </c>
      <c r="S6" s="38">
        <f>'[1]Annual Expected Cost'!S6</f>
        <v>9477484.0596277695</v>
      </c>
    </row>
    <row r="7" spans="1:19" x14ac:dyDescent="0.35">
      <c r="A7">
        <v>2026</v>
      </c>
      <c r="B7" s="36">
        <f>'[1]Annual Expected Cost'!B7</f>
        <v>708560.99164715305</v>
      </c>
      <c r="C7" s="36">
        <f>'[1]Annual Expected Cost'!C7</f>
        <v>909045.30323723902</v>
      </c>
      <c r="D7" s="36">
        <f>'[1]Annual Expected Cost'!D7</f>
        <v>958479.79102657514</v>
      </c>
      <c r="E7" s="36">
        <f>'[1]Annual Expected Cost'!E7</f>
        <v>630289.71931403724</v>
      </c>
      <c r="F7" s="36">
        <f>'[1]Annual Expected Cost'!F7</f>
        <v>524554.84265351249</v>
      </c>
      <c r="G7" s="36">
        <f>'[1]Annual Expected Cost'!G7</f>
        <v>314458.26954883343</v>
      </c>
      <c r="H7" s="37">
        <f>'[1]Annual Expected Cost'!H7</f>
        <v>2758221.8816821412</v>
      </c>
      <c r="I7" s="37">
        <f>'[1]Annual Expected Cost'!I7</f>
        <v>2932792.8868518975</v>
      </c>
      <c r="J7" s="37">
        <f>'[1]Annual Expected Cost'!J7</f>
        <v>1850452.6547994113</v>
      </c>
      <c r="K7" s="37">
        <f>'[1]Annual Expected Cost'!K7</f>
        <v>1361653.840324095</v>
      </c>
      <c r="L7" s="37">
        <f>'[1]Annual Expected Cost'!L7</f>
        <v>1221997.0361882907</v>
      </c>
      <c r="M7" s="37">
        <f>'[1]Annual Expected Cost'!M7</f>
        <v>523713.0155092674</v>
      </c>
      <c r="N7" s="38">
        <f>'[1]Annual Expected Cost'!N7</f>
        <v>54926282.487416677</v>
      </c>
      <c r="O7" s="38">
        <f>'[1]Annual Expected Cost'!O7</f>
        <v>97912068.781916678</v>
      </c>
      <c r="P7" s="38">
        <f>'[1]Annual Expected Cost'!P7</f>
        <v>71642977.157500014</v>
      </c>
      <c r="Q7" s="38">
        <f>'[1]Annual Expected Cost'!Q7</f>
        <v>23880992.385833338</v>
      </c>
      <c r="R7" s="38">
        <f>'[1]Annual Expected Cost'!R7</f>
        <v>16716694.670083337</v>
      </c>
      <c r="S7" s="38">
        <f>'[1]Annual Expected Cost'!S7</f>
        <v>9552396.9543333352</v>
      </c>
    </row>
    <row r="8" spans="1:19" x14ac:dyDescent="0.35">
      <c r="A8">
        <v>2027</v>
      </c>
      <c r="B8" s="36">
        <f>'[1]Annual Expected Cost'!B8</f>
        <v>719863.16189558082</v>
      </c>
      <c r="C8" s="36">
        <f>'[1]Annual Expected Cost'!C8</f>
        <v>923545.37436991197</v>
      </c>
      <c r="D8" s="36">
        <f>'[1]Annual Expected Cost'!D8</f>
        <v>973768.38566495234</v>
      </c>
      <c r="E8" s="36">
        <f>'[1]Annual Expected Cost'!E8</f>
        <v>640343.39401176665</v>
      </c>
      <c r="F8" s="36">
        <f>'[1]Annual Expected Cost'!F8</f>
        <v>532921.95318626333</v>
      </c>
      <c r="G8" s="36">
        <f>'[1]Annual Expected Cost'!G8</f>
        <v>319474.15518234111</v>
      </c>
      <c r="H8" s="37">
        <f>'[1]Annual Expected Cost'!H8</f>
        <v>2781316.0816547363</v>
      </c>
      <c r="I8" s="37">
        <f>'[1]Annual Expected Cost'!I8</f>
        <v>2957348.7450506054</v>
      </c>
      <c r="J8" s="37">
        <f>'[1]Annual Expected Cost'!J8</f>
        <v>1865946.2319962152</v>
      </c>
      <c r="K8" s="37">
        <f>'[1]Annual Expected Cost'!K8</f>
        <v>1373054.7744877811</v>
      </c>
      <c r="L8" s="37">
        <f>'[1]Annual Expected Cost'!L8</f>
        <v>1232228.6437710857</v>
      </c>
      <c r="M8" s="37">
        <f>'[1]Annual Expected Cost'!M8</f>
        <v>528097.99018760817</v>
      </c>
      <c r="N8" s="38">
        <f>'[1]Annual Expected Cost'!N8</f>
        <v>55360436.403230228</v>
      </c>
      <c r="O8" s="38">
        <f>'[1]Annual Expected Cost'!O8</f>
        <v>98685995.327497363</v>
      </c>
      <c r="P8" s="38">
        <f>'[1]Annual Expected Cost'!P8</f>
        <v>72209264.873778567</v>
      </c>
      <c r="Q8" s="38">
        <f>'[1]Annual Expected Cost'!Q8</f>
        <v>24069754.957926188</v>
      </c>
      <c r="R8" s="38">
        <f>'[1]Annual Expected Cost'!R8</f>
        <v>16848828.470548332</v>
      </c>
      <c r="S8" s="38">
        <f>'[1]Annual Expected Cost'!S8</f>
        <v>9627901.9831704739</v>
      </c>
    </row>
    <row r="9" spans="1:19" x14ac:dyDescent="0.35">
      <c r="A9">
        <v>2028</v>
      </c>
      <c r="B9" s="36">
        <f>'[1]Annual Expected Cost'!B9</f>
        <v>731345.61168780271</v>
      </c>
      <c r="C9" s="36">
        <f>'[1]Annual Expected Cost'!C9</f>
        <v>938276.7343746617</v>
      </c>
      <c r="D9" s="36">
        <f>'[1]Annual Expected Cost'!D9</f>
        <v>989300.8468179967</v>
      </c>
      <c r="E9" s="36">
        <f>'[1]Annual Expected Cost'!E9</f>
        <v>650557.43365252228</v>
      </c>
      <c r="F9" s="36">
        <f>'[1]Annual Expected Cost'!F9</f>
        <v>541422.52648205555</v>
      </c>
      <c r="G9" s="36">
        <f>'[1]Annual Expected Cost'!G9</f>
        <v>324570.04859788145</v>
      </c>
      <c r="H9" s="37">
        <f>'[1]Annual Expected Cost'!H9</f>
        <v>2804603.6460828576</v>
      </c>
      <c r="I9" s="37">
        <f>'[1]Annual Expected Cost'!I9</f>
        <v>2982110.2059615199</v>
      </c>
      <c r="J9" s="37">
        <f>'[1]Annual Expected Cost'!J9</f>
        <v>1881569.5347138159</v>
      </c>
      <c r="K9" s="37">
        <f>'[1]Annual Expected Cost'!K9</f>
        <v>1384551.1670535626</v>
      </c>
      <c r="L9" s="37">
        <f>'[1]Annual Expected Cost'!L9</f>
        <v>1242545.9191506333</v>
      </c>
      <c r="M9" s="37">
        <f>'[1]Annual Expected Cost'!M9</f>
        <v>532519.67963598564</v>
      </c>
      <c r="N9" s="38">
        <f>'[1]Annual Expected Cost'!N9</f>
        <v>55798022.002640054</v>
      </c>
      <c r="O9" s="38">
        <f>'[1]Annual Expected Cost'!O9</f>
        <v>99466039.222097486</v>
      </c>
      <c r="P9" s="38">
        <f>'[1]Annual Expected Cost'!P9</f>
        <v>72780028.699095726</v>
      </c>
      <c r="Q9" s="38">
        <f>'[1]Annual Expected Cost'!Q9</f>
        <v>24260009.566365242</v>
      </c>
      <c r="R9" s="38">
        <f>'[1]Annual Expected Cost'!R9</f>
        <v>16982006.696455669</v>
      </c>
      <c r="S9" s="38">
        <f>'[1]Annual Expected Cost'!S9</f>
        <v>9704003.8265460972</v>
      </c>
    </row>
    <row r="10" spans="1:19" x14ac:dyDescent="0.35">
      <c r="A10">
        <v>2029</v>
      </c>
      <c r="B10" s="36">
        <f>'[1]Annual Expected Cost'!B10</f>
        <v>743011.21664090792</v>
      </c>
      <c r="C10" s="36">
        <f>'[1]Annual Expected Cost'!C10</f>
        <v>953243.07251217274</v>
      </c>
      <c r="D10" s="36">
        <f>'[1]Annual Expected Cost'!D10</f>
        <v>1005081.0643708406</v>
      </c>
      <c r="E10" s="36">
        <f>'[1]Annual Expected Cost'!E10</f>
        <v>660934.39619801694</v>
      </c>
      <c r="F10" s="36">
        <f>'[1]Annual Expected Cost'!F10</f>
        <v>550058.69138919935</v>
      </c>
      <c r="G10" s="36">
        <f>'[1]Annual Expected Cost'!G10</f>
        <v>329747.22598986031</v>
      </c>
      <c r="H10" s="37">
        <f>'[1]Annual Expected Cost'!H10</f>
        <v>2828086.1939796223</v>
      </c>
      <c r="I10" s="37">
        <f>'[1]Annual Expected Cost'!I10</f>
        <v>3007078.9910669401</v>
      </c>
      <c r="J10" s="37">
        <f>'[1]Annual Expected Cost'!J10</f>
        <v>1897323.6491255693</v>
      </c>
      <c r="K10" s="37">
        <f>'[1]Annual Expected Cost'!K10</f>
        <v>1396143.8172810792</v>
      </c>
      <c r="L10" s="37">
        <f>'[1]Annual Expected Cost'!L10</f>
        <v>1252949.5796112253</v>
      </c>
      <c r="M10" s="37">
        <f>'[1]Annual Expected Cost'!M10</f>
        <v>536978.39126195363</v>
      </c>
      <c r="N10" s="38">
        <f>'[1]Annual Expected Cost'!N10</f>
        <v>56239066.410709128</v>
      </c>
      <c r="O10" s="38">
        <f>'[1]Annual Expected Cost'!O10</f>
        <v>100252248.81909019</v>
      </c>
      <c r="P10" s="38">
        <f>'[1]Annual Expected Cost'!P10</f>
        <v>73355304.013968423</v>
      </c>
      <c r="Q10" s="38">
        <f>'[1]Annual Expected Cost'!Q10</f>
        <v>24451768.004656143</v>
      </c>
      <c r="R10" s="38">
        <f>'[1]Annual Expected Cost'!R10</f>
        <v>17116237.603259299</v>
      </c>
      <c r="S10" s="38">
        <f>'[1]Annual Expected Cost'!S10</f>
        <v>9780707.2018624581</v>
      </c>
    </row>
    <row r="11" spans="1:19" x14ac:dyDescent="0.35">
      <c r="A11">
        <v>2030</v>
      </c>
      <c r="B11" s="36">
        <f>'[1]Annual Expected Cost'!B11</f>
        <v>848062.01515679562</v>
      </c>
      <c r="C11" s="36">
        <f>'[1]Annual Expected Cost'!C11</f>
        <v>1088017.5465771293</v>
      </c>
      <c r="D11" s="36">
        <f>'[1]Annual Expected Cost'!D11</f>
        <v>1147184.6639136497</v>
      </c>
      <c r="E11" s="36">
        <f>'[1]Annual Expected Cost'!E11</f>
        <v>754380.74604063795</v>
      </c>
      <c r="F11" s="36">
        <f>'[1]Annual Expected Cost'!F11</f>
        <v>627828.85618196882</v>
      </c>
      <c r="G11" s="36">
        <f>'[1]Annual Expected Cost'!G11</f>
        <v>376368.60750175617</v>
      </c>
      <c r="H11" s="37">
        <f>'[1]Annual Expected Cost'!H11</f>
        <v>3203858.4514137181</v>
      </c>
      <c r="I11" s="37">
        <f>'[1]Annual Expected Cost'!I11</f>
        <v>3406634.3027690169</v>
      </c>
      <c r="J11" s="37">
        <f>'[1]Annual Expected Cost'!J11</f>
        <v>2149424.024366165</v>
      </c>
      <c r="K11" s="37">
        <f>'[1]Annual Expected Cost'!K11</f>
        <v>1581651.6405713293</v>
      </c>
      <c r="L11" s="37">
        <f>'[1]Annual Expected Cost'!L11</f>
        <v>1419430.9594870906</v>
      </c>
      <c r="M11" s="37">
        <f>'[1]Annual Expected Cost'!M11</f>
        <v>608327.55406589585</v>
      </c>
      <c r="N11" s="38">
        <f>'[1]Annual Expected Cost'!N11</f>
        <v>63682034.952480868</v>
      </c>
      <c r="O11" s="38">
        <f>'[1]Annual Expected Cost'!O11</f>
        <v>113520149.26311804</v>
      </c>
      <c r="P11" s="38">
        <f>'[1]Annual Expected Cost'!P11</f>
        <v>83063523.851062</v>
      </c>
      <c r="Q11" s="38">
        <f>'[1]Annual Expected Cost'!Q11</f>
        <v>27687841.283687327</v>
      </c>
      <c r="R11" s="38">
        <f>'[1]Annual Expected Cost'!R11</f>
        <v>19381488.898581132</v>
      </c>
      <c r="S11" s="38">
        <f>'[1]Annual Expected Cost'!S11</f>
        <v>11075136.513474932</v>
      </c>
    </row>
    <row r="12" spans="1:19" x14ac:dyDescent="0.35">
      <c r="A12">
        <v>2031</v>
      </c>
      <c r="B12" s="36">
        <f>'[1]Annual Expected Cost'!B12</f>
        <v>861589.34927413857</v>
      </c>
      <c r="C12" s="36">
        <f>'[1]Annual Expected Cost'!C12</f>
        <v>1105372.3822082942</v>
      </c>
      <c r="D12" s="36">
        <f>'[1]Annual Expected Cost'!D12</f>
        <v>1165483.2670413733</v>
      </c>
      <c r="E12" s="36">
        <f>'[1]Annual Expected Cost'!E12</f>
        <v>766413.78162176278</v>
      </c>
      <c r="F12" s="36">
        <f>'[1]Annual Expected Cost'!F12</f>
        <v>637843.27795100946</v>
      </c>
      <c r="G12" s="36">
        <f>'[1]Annual Expected Cost'!G12</f>
        <v>382372.01741042192</v>
      </c>
      <c r="H12" s="37">
        <f>'[1]Annual Expected Cost'!H12</f>
        <v>3230683.9030759721</v>
      </c>
      <c r="I12" s="37">
        <f>'[1]Annual Expected Cost'!I12</f>
        <v>3435157.5678276159</v>
      </c>
      <c r="J12" s="37">
        <f>'[1]Annual Expected Cost'!J12</f>
        <v>2167420.8463674244</v>
      </c>
      <c r="K12" s="37">
        <f>'[1]Annual Expected Cost'!K12</f>
        <v>1594894.5850628216</v>
      </c>
      <c r="L12" s="37">
        <f>'[1]Annual Expected Cost'!L12</f>
        <v>1431315.6532615069</v>
      </c>
      <c r="M12" s="37">
        <f>'[1]Annual Expected Cost'!M12</f>
        <v>613420.99425493146</v>
      </c>
      <c r="N12" s="38">
        <f>'[1]Annual Expected Cost'!N12</f>
        <v>64185396.978627995</v>
      </c>
      <c r="O12" s="38">
        <f>'[1]Annual Expected Cost'!O12</f>
        <v>114417446.78798902</v>
      </c>
      <c r="P12" s="38">
        <f>'[1]Annual Expected Cost'!P12</f>
        <v>83720083.015601724</v>
      </c>
      <c r="Q12" s="38">
        <f>'[1]Annual Expected Cost'!Q12</f>
        <v>27906694.338533904</v>
      </c>
      <c r="R12" s="38">
        <f>'[1]Annual Expected Cost'!R12</f>
        <v>19534686.036973737</v>
      </c>
      <c r="S12" s="38">
        <f>'[1]Annual Expected Cost'!S12</f>
        <v>11162677.735413563</v>
      </c>
    </row>
    <row r="13" spans="1:19" x14ac:dyDescent="0.35">
      <c r="A13">
        <v>2032</v>
      </c>
      <c r="B13" s="36">
        <f>'[1]Annual Expected Cost'!B13</f>
        <v>875332.45625366829</v>
      </c>
      <c r="C13" s="36">
        <f>'[1]Annual Expected Cost'!C13</f>
        <v>1123004.0427130396</v>
      </c>
      <c r="D13" s="36">
        <f>'[1]Annual Expected Cost'!D13</f>
        <v>1184073.7489632952</v>
      </c>
      <c r="E13" s="36">
        <f>'[1]Annual Expected Cost'!E13</f>
        <v>778638.75469076307</v>
      </c>
      <c r="F13" s="36">
        <f>'[1]Annual Expected Cost'!F13</f>
        <v>648017.43854438222</v>
      </c>
      <c r="G13" s="36">
        <f>'[1]Annual Expected Cost'!G13</f>
        <v>388471.18698079465</v>
      </c>
      <c r="H13" s="37">
        <f>'[1]Annual Expected Cost'!H13</f>
        <v>3257733.9604340759</v>
      </c>
      <c r="I13" s="37">
        <f>'[1]Annual Expected Cost'!I13</f>
        <v>3463919.6541324351</v>
      </c>
      <c r="J13" s="37">
        <f>'[1]Annual Expected Cost'!J13</f>
        <v>2185568.3532026079</v>
      </c>
      <c r="K13" s="37">
        <f>'[1]Annual Expected Cost'!K13</f>
        <v>1608248.4108472022</v>
      </c>
      <c r="L13" s="37">
        <f>'[1]Annual Expected Cost'!L13</f>
        <v>1443299.8558885148</v>
      </c>
      <c r="M13" s="37">
        <f>'[1]Annual Expected Cost'!M13</f>
        <v>618557.0810950778</v>
      </c>
      <c r="N13" s="38">
        <f>'[1]Annual Expected Cost'!N13</f>
        <v>64692737.730165347</v>
      </c>
      <c r="O13" s="38">
        <f>'[1]Annual Expected Cost'!O13</f>
        <v>115321836.82333823</v>
      </c>
      <c r="P13" s="38">
        <f>'[1]Annual Expected Cost'!P13</f>
        <v>84381831.821954802</v>
      </c>
      <c r="Q13" s="38">
        <f>'[1]Annual Expected Cost'!Q13</f>
        <v>28127277.273984931</v>
      </c>
      <c r="R13" s="38">
        <f>'[1]Annual Expected Cost'!R13</f>
        <v>19689094.091789454</v>
      </c>
      <c r="S13" s="38">
        <f>'[1]Annual Expected Cost'!S13</f>
        <v>11250910.909593973</v>
      </c>
    </row>
    <row r="14" spans="1:19" x14ac:dyDescent="0.35">
      <c r="A14">
        <v>2033</v>
      </c>
      <c r="B14" s="36">
        <f>'[1]Annual Expected Cost'!B14</f>
        <v>889294.77786208107</v>
      </c>
      <c r="C14" s="36">
        <f>'[1]Annual Expected Cost'!C14</f>
        <v>1140916.9436912746</v>
      </c>
      <c r="D14" s="36">
        <f>'[1]Annual Expected Cost'!D14</f>
        <v>1202960.7654025825</v>
      </c>
      <c r="E14" s="36">
        <f>'[1]Annual Expected Cost'!E14</f>
        <v>791058.72681917681</v>
      </c>
      <c r="F14" s="36">
        <f>'[1]Annual Expected Cost'!F14</f>
        <v>658353.88593665685</v>
      </c>
      <c r="G14" s="36">
        <f>'[1]Annual Expected Cost'!G14</f>
        <v>394667.64366359799</v>
      </c>
      <c r="H14" s="37">
        <f>'[1]Annual Expected Cost'!H14</f>
        <v>3285010.5040796129</v>
      </c>
      <c r="I14" s="37">
        <f>'[1]Annual Expected Cost'!I14</f>
        <v>3492922.5612998414</v>
      </c>
      <c r="J14" s="37">
        <f>'[1]Annual Expected Cost'!J14</f>
        <v>2203867.8065344235</v>
      </c>
      <c r="K14" s="37">
        <f>'[1]Annual Expected Cost'!K14</f>
        <v>1621714.0463177837</v>
      </c>
      <c r="L14" s="37">
        <f>'[1]Annual Expected Cost'!L14</f>
        <v>1455384.4005416008</v>
      </c>
      <c r="M14" s="37">
        <f>'[1]Annual Expected Cost'!M14</f>
        <v>623736.17166068603</v>
      </c>
      <c r="N14" s="38">
        <f>'[1]Annual Expected Cost'!N14</f>
        <v>65204088.656139366</v>
      </c>
      <c r="O14" s="38">
        <f>'[1]Annual Expected Cost'!O14</f>
        <v>116233375.43050928</v>
      </c>
      <c r="P14" s="38">
        <f>'[1]Annual Expected Cost'!P14</f>
        <v>85048811.290616557</v>
      </c>
      <c r="Q14" s="38">
        <f>'[1]Annual Expected Cost'!Q14</f>
        <v>28349603.763538849</v>
      </c>
      <c r="R14" s="38">
        <f>'[1]Annual Expected Cost'!R14</f>
        <v>19844722.634477198</v>
      </c>
      <c r="S14" s="38">
        <f>'[1]Annual Expected Cost'!S14</f>
        <v>11339841.50541554</v>
      </c>
    </row>
    <row r="15" spans="1:19" x14ac:dyDescent="0.35">
      <c r="A15">
        <v>2034</v>
      </c>
      <c r="B15" s="36">
        <f>'[1]Annual Expected Cost'!B15</f>
        <v>903479.81076527562</v>
      </c>
      <c r="C15" s="36">
        <f>'[1]Annual Expected Cost'!C15</f>
        <v>1159115.5711756058</v>
      </c>
      <c r="D15" s="36">
        <f>'[1]Annual Expected Cost'!D15</f>
        <v>1222149.0463452758</v>
      </c>
      <c r="E15" s="36">
        <f>'[1]Annual Expected Cost'!E15</f>
        <v>803676.80841329752</v>
      </c>
      <c r="F15" s="36">
        <f>'[1]Annual Expected Cost'!F15</f>
        <v>668855.20874483581</v>
      </c>
      <c r="G15" s="36">
        <f>'[1]Annual Expected Cost'!G15</f>
        <v>400962.93927373667</v>
      </c>
      <c r="H15" s="37">
        <f>'[1]Annual Expected Cost'!H15</f>
        <v>3312515.4303500918</v>
      </c>
      <c r="I15" s="37">
        <f>'[1]Annual Expected Cost'!I15</f>
        <v>3522168.3056887048</v>
      </c>
      <c r="J15" s="37">
        <f>'[1]Annual Expected Cost'!J15</f>
        <v>2222320.4785893019</v>
      </c>
      <c r="K15" s="37">
        <f>'[1]Annual Expected Cost'!K15</f>
        <v>1635292.4276411845</v>
      </c>
      <c r="L15" s="37">
        <f>'[1]Annual Expected Cost'!L15</f>
        <v>1467570.127370294</v>
      </c>
      <c r="M15" s="37">
        <f>'[1]Annual Expected Cost'!M15</f>
        <v>628958.62601584021</v>
      </c>
      <c r="N15" s="38">
        <f>'[1]Annual Expected Cost'!N15</f>
        <v>65719481.45417922</v>
      </c>
      <c r="O15" s="38">
        <f>'[1]Annual Expected Cost'!O15</f>
        <v>117152119.11397164</v>
      </c>
      <c r="P15" s="38">
        <f>'[1]Annual Expected Cost'!P15</f>
        <v>85721062.76632072</v>
      </c>
      <c r="Q15" s="38">
        <f>'[1]Annual Expected Cost'!Q15</f>
        <v>28573687.588773567</v>
      </c>
      <c r="R15" s="38">
        <f>'[1]Annual Expected Cost'!R15</f>
        <v>20001581.3121415</v>
      </c>
      <c r="S15" s="38">
        <f>'[1]Annual Expected Cost'!S15</f>
        <v>11429475.035509428</v>
      </c>
    </row>
    <row r="16" spans="1:19" x14ac:dyDescent="0.35">
      <c r="A16">
        <v>2035</v>
      </c>
      <c r="B16" s="36">
        <f>'[1]Annual Expected Cost'!B16</f>
        <v>917891.10740404332</v>
      </c>
      <c r="C16" s="36">
        <f>'[1]Annual Expected Cost'!C16</f>
        <v>1177604.4827547998</v>
      </c>
      <c r="D16" s="36">
        <f>'[1]Annual Expected Cost'!D16</f>
        <v>1241643.3972248491</v>
      </c>
      <c r="E16" s="36">
        <f>'[1]Annual Expected Cost'!E16</f>
        <v>816496.15949313156</v>
      </c>
      <c r="F16" s="36">
        <f>'[1]Annual Expected Cost'!F16</f>
        <v>679524.03687663667</v>
      </c>
      <c r="G16" s="36">
        <f>'[1]Annual Expected Cost'!G16</f>
        <v>407358.65037892619</v>
      </c>
      <c r="H16" s="37">
        <f>'[1]Annual Expected Cost'!H16</f>
        <v>3340250.6514607864</v>
      </c>
      <c r="I16" s="37">
        <f>'[1]Annual Expected Cost'!I16</f>
        <v>3551658.9205405829</v>
      </c>
      <c r="J16" s="37">
        <f>'[1]Annual Expected Cost'!J16</f>
        <v>2240927.6522458438</v>
      </c>
      <c r="K16" s="37">
        <f>'[1]Annual Expected Cost'!K16</f>
        <v>1648984.4988224134</v>
      </c>
      <c r="L16" s="37">
        <f>'[1]Annual Expected Cost'!L16</f>
        <v>1479857.8835585765</v>
      </c>
      <c r="M16" s="37">
        <f>'[1]Annual Expected Cost'!M16</f>
        <v>634224.80723938975</v>
      </c>
      <c r="N16" s="38">
        <f>'[1]Annual Expected Cost'!N16</f>
        <v>66238948.072461732</v>
      </c>
      <c r="O16" s="38">
        <f>'[1]Annual Expected Cost'!O16</f>
        <v>118078124.82482307</v>
      </c>
      <c r="P16" s="38">
        <f>'[1]Annual Expected Cost'!P16</f>
        <v>86398627.920602262</v>
      </c>
      <c r="Q16" s="38">
        <f>'[1]Annual Expected Cost'!Q16</f>
        <v>28799542.640200749</v>
      </c>
      <c r="R16" s="38">
        <f>'[1]Annual Expected Cost'!R16</f>
        <v>20159679.848140527</v>
      </c>
      <c r="S16" s="38">
        <f>'[1]Annual Expected Cost'!S16</f>
        <v>11519817.0560803</v>
      </c>
    </row>
    <row r="17" spans="1:19" x14ac:dyDescent="0.35">
      <c r="A17">
        <v>2036</v>
      </c>
      <c r="B17" s="36">
        <f>'[1]Annual Expected Cost'!B17</f>
        <v>932532.27688372671</v>
      </c>
      <c r="C17" s="36">
        <f>'[1]Annual Expected Cost'!C17</f>
        <v>1196388.3087151689</v>
      </c>
      <c r="D17" s="36">
        <f>'[1]Annual Expected Cost'!D17</f>
        <v>1261448.7001256612</v>
      </c>
      <c r="E17" s="36">
        <f>'[1]Annual Expected Cost'!E17</f>
        <v>829519.99048378016</v>
      </c>
      <c r="F17" s="36">
        <f>'[1]Annual Expected Cost'!F17</f>
        <v>690363.04218911543</v>
      </c>
      <c r="G17" s="36">
        <f>'[1]Annual Expected Cost'!G17</f>
        <v>413856.37869452214</v>
      </c>
      <c r="H17" s="37">
        <f>'[1]Annual Expected Cost'!H17</f>
        <v>3368218.0956376772</v>
      </c>
      <c r="I17" s="37">
        <f>'[1]Annual Expected Cost'!I17</f>
        <v>3581396.4561210745</v>
      </c>
      <c r="J17" s="37">
        <f>'[1]Annual Expected Cost'!J17</f>
        <v>2259690.621124011</v>
      </c>
      <c r="K17" s="37">
        <f>'[1]Annual Expected Cost'!K17</f>
        <v>1662791.2117704989</v>
      </c>
      <c r="L17" s="37">
        <f>'[1]Annual Expected Cost'!L17</f>
        <v>1492248.5233837813</v>
      </c>
      <c r="M17" s="37">
        <f>'[1]Annual Expected Cost'!M17</f>
        <v>639535.08145019191</v>
      </c>
      <c r="N17" s="38">
        <f>'[1]Annual Expected Cost'!N17</f>
        <v>66762520.711691745</v>
      </c>
      <c r="O17" s="38">
        <f>'[1]Annual Expected Cost'!O17</f>
        <v>119011449.96432005</v>
      </c>
      <c r="P17" s="38">
        <f>'[1]Annual Expected Cost'!P17</f>
        <v>87081548.754380524</v>
      </c>
      <c r="Q17" s="38">
        <f>'[1]Annual Expected Cost'!Q17</f>
        <v>29027182.91812684</v>
      </c>
      <c r="R17" s="38">
        <f>'[1]Annual Expected Cost'!R17</f>
        <v>20319028.042688791</v>
      </c>
      <c r="S17" s="38">
        <f>'[1]Annual Expected Cost'!S17</f>
        <v>11610873.167250738</v>
      </c>
    </row>
    <row r="18" spans="1:19" x14ac:dyDescent="0.35">
      <c r="A18">
        <v>2037</v>
      </c>
      <c r="B18" s="36">
        <f>'[1]Annual Expected Cost'!B18</f>
        <v>947406.98587806895</v>
      </c>
      <c r="C18" s="36">
        <f>'[1]Annual Expected Cost'!C18</f>
        <v>1215471.7532001585</v>
      </c>
      <c r="D18" s="36">
        <f>'[1]Annual Expected Cost'!D18</f>
        <v>1281569.915005605</v>
      </c>
      <c r="E18" s="36">
        <f>'[1]Annual Expected Cost'!E18</f>
        <v>842751.56301944517</v>
      </c>
      <c r="F18" s="36">
        <f>'[1]Annual Expected Cost'!F18</f>
        <v>701374.93915779516</v>
      </c>
      <c r="G18" s="36">
        <f>'[1]Annual Expected Cost'!G18</f>
        <v>420457.75148464687</v>
      </c>
      <c r="H18" s="37">
        <f>'[1]Annual Expected Cost'!H18</f>
        <v>3396419.7072515078</v>
      </c>
      <c r="I18" s="37">
        <f>'[1]Annual Expected Cost'!I18</f>
        <v>3611382.9798623626</v>
      </c>
      <c r="J18" s="37">
        <f>'[1]Annual Expected Cost'!J18</f>
        <v>2278610.689675062</v>
      </c>
      <c r="K18" s="37">
        <f>'[1]Annual Expected Cost'!K18</f>
        <v>1676713.5263646683</v>
      </c>
      <c r="L18" s="37">
        <f>'[1]Annual Expected Cost'!L18</f>
        <v>1504742.9082759845</v>
      </c>
      <c r="M18" s="37">
        <f>'[1]Annual Expected Cost'!M18</f>
        <v>644889.8178325647</v>
      </c>
      <c r="N18" s="38">
        <f>'[1]Annual Expected Cost'!N18</f>
        <v>67290231.827098191</v>
      </c>
      <c r="O18" s="38">
        <f>'[1]Annual Expected Cost'!O18</f>
        <v>119952152.3874359</v>
      </c>
      <c r="P18" s="38">
        <f>'[1]Annual Expected Cost'!P18</f>
        <v>87769867.600562856</v>
      </c>
      <c r="Q18" s="38">
        <f>'[1]Annual Expected Cost'!Q18</f>
        <v>29256622.533520948</v>
      </c>
      <c r="R18" s="38">
        <f>'[1]Annual Expected Cost'!R18</f>
        <v>20479635.773464669</v>
      </c>
      <c r="S18" s="38">
        <f>'[1]Annual Expected Cost'!S18</f>
        <v>11702649.01340838</v>
      </c>
    </row>
    <row r="19" spans="1:19" x14ac:dyDescent="0.35">
      <c r="A19">
        <v>2038</v>
      </c>
      <c r="B19" s="36">
        <f>'[1]Annual Expected Cost'!B19</f>
        <v>962518.95954748045</v>
      </c>
      <c r="C19" s="36">
        <f>'[1]Annual Expected Cost'!C19</f>
        <v>1234859.5953884344</v>
      </c>
      <c r="D19" s="36">
        <f>'[1]Annual Expected Cost'!D19</f>
        <v>1302012.0809382582</v>
      </c>
      <c r="E19" s="36">
        <f>'[1]Annual Expected Cost'!E19</f>
        <v>856194.19076025882</v>
      </c>
      <c r="F19" s="36">
        <f>'[1]Annual Expected Cost'!F19</f>
        <v>712562.48555646802</v>
      </c>
      <c r="G19" s="36">
        <f>'[1]Annual Expected Cost'!G19</f>
        <v>427164.42196971516</v>
      </c>
      <c r="H19" s="37">
        <f>'[1]Annual Expected Cost'!H19</f>
        <v>3424857.4469529605</v>
      </c>
      <c r="I19" s="37">
        <f>'[1]Annual Expected Cost'!I19</f>
        <v>3641620.5765069453</v>
      </c>
      <c r="J19" s="37">
        <f>'[1]Annual Expected Cost'!J19</f>
        <v>2297689.173272239</v>
      </c>
      <c r="K19" s="37">
        <f>'[1]Annual Expected Cost'!K19</f>
        <v>1690752.4105210819</v>
      </c>
      <c r="L19" s="37">
        <f>'[1]Annual Expected Cost'!L19</f>
        <v>1517341.906877894</v>
      </c>
      <c r="M19" s="37">
        <f>'[1]Annual Expected Cost'!M19</f>
        <v>650289.38866195455</v>
      </c>
      <c r="N19" s="38">
        <f>'[1]Annual Expected Cost'!N19</f>
        <v>67822114.130445957</v>
      </c>
      <c r="O19" s="38">
        <f>'[1]Annual Expected Cost'!O19</f>
        <v>120900290.40644711</v>
      </c>
      <c r="P19" s="38">
        <f>'[1]Annual Expected Cost'!P19</f>
        <v>88463627.126668632</v>
      </c>
      <c r="Q19" s="38">
        <f>'[1]Annual Expected Cost'!Q19</f>
        <v>29487875.70888954</v>
      </c>
      <c r="R19" s="38">
        <f>'[1]Annual Expected Cost'!R19</f>
        <v>20641512.996222682</v>
      </c>
      <c r="S19" s="38">
        <f>'[1]Annual Expected Cost'!S19</f>
        <v>11795150.283555817</v>
      </c>
    </row>
    <row r="20" spans="1:19" x14ac:dyDescent="0.35">
      <c r="A20">
        <v>2039</v>
      </c>
      <c r="B20" s="36">
        <f>'[1]Annual Expected Cost'!B20</f>
        <v>977871.98247195233</v>
      </c>
      <c r="C20" s="36">
        <f>'[1]Annual Expected Cost'!C20</f>
        <v>1254556.6906907607</v>
      </c>
      <c r="D20" s="36">
        <f>'[1]Annual Expected Cost'!D20</f>
        <v>1322780.3173748502</v>
      </c>
      <c r="E20" s="36">
        <f>'[1]Annual Expected Cost'!E20</f>
        <v>869851.24022214371</v>
      </c>
      <c r="F20" s="36">
        <f>'[1]Annual Expected Cost'!F20</f>
        <v>723928.4831478406</v>
      </c>
      <c r="G20" s="36">
        <f>'[1]Annual Expected Cost'!G20</f>
        <v>433978.06974045944</v>
      </c>
      <c r="H20" s="37">
        <f>'[1]Annual Expected Cost'!H20</f>
        <v>3453533.2918089679</v>
      </c>
      <c r="I20" s="37">
        <f>'[1]Annual Expected Cost'!I20</f>
        <v>3672111.3482525735</v>
      </c>
      <c r="J20" s="37">
        <f>'[1]Annual Expected Cost'!J20</f>
        <v>2316927.3983022189</v>
      </c>
      <c r="K20" s="37">
        <f>'[1]Annual Expected Cost'!K20</f>
        <v>1704908.8402601234</v>
      </c>
      <c r="L20" s="37">
        <f>'[1]Annual Expected Cost'!L20</f>
        <v>1530046.395105239</v>
      </c>
      <c r="M20" s="37">
        <f>'[1]Annual Expected Cost'!M20</f>
        <v>655734.16933081672</v>
      </c>
      <c r="N20" s="38">
        <f>'[1]Annual Expected Cost'!N20</f>
        <v>68358200.592063546</v>
      </c>
      <c r="O20" s="38">
        <f>'[1]Annual Expected Cost'!O20</f>
        <v>121855922.79454803</v>
      </c>
      <c r="P20" s="38">
        <f>'[1]Annual Expected Cost'!P20</f>
        <v>89162870.337474182</v>
      </c>
      <c r="Q20" s="38">
        <f>'[1]Annual Expected Cost'!Q20</f>
        <v>29720956.779158056</v>
      </c>
      <c r="R20" s="38">
        <f>'[1]Annual Expected Cost'!R20</f>
        <v>20804669.745410644</v>
      </c>
      <c r="S20" s="38">
        <f>'[1]Annual Expected Cost'!S20</f>
        <v>11888382.711663224</v>
      </c>
    </row>
    <row r="21" spans="1:19" x14ac:dyDescent="0.35">
      <c r="A21">
        <v>2040</v>
      </c>
      <c r="B21" s="36">
        <f>'[1]Annual Expected Cost'!B21</f>
        <v>1103894.6510280815</v>
      </c>
      <c r="C21" s="36">
        <f>'[1]Annual Expected Cost'!C21</f>
        <v>1416236.9360088953</v>
      </c>
      <c r="D21" s="36">
        <f>'[1]Annual Expected Cost'!D21</f>
        <v>1493252.8418945754</v>
      </c>
      <c r="E21" s="36">
        <f>'[1]Annual Expected Cost'!E21</f>
        <v>981952.80004242132</v>
      </c>
      <c r="F21" s="36">
        <f>'[1]Annual Expected Cost'!F21</f>
        <v>817224.33467582776</v>
      </c>
      <c r="G21" s="36">
        <f>'[1]Annual Expected Cost'!G21</f>
        <v>489906.73466168734</v>
      </c>
      <c r="H21" s="37">
        <f>'[1]Annual Expected Cost'!H21</f>
        <v>3869525.4733248418</v>
      </c>
      <c r="I21" s="37">
        <f>'[1]Annual Expected Cost'!I21</f>
        <v>4114432.1488517313</v>
      </c>
      <c r="J21" s="37">
        <f>'[1]Annual Expected Cost'!J21</f>
        <v>2596010.7605850203</v>
      </c>
      <c r="K21" s="37">
        <f>'[1]Annual Expected Cost'!K21</f>
        <v>1910272.0691097321</v>
      </c>
      <c r="L21" s="37">
        <f>'[1]Annual Expected Cost'!L21</f>
        <v>1714346.7286882212</v>
      </c>
      <c r="M21" s="37">
        <f>'[1]Annual Expected Cost'!M21</f>
        <v>734720.02658066619</v>
      </c>
      <c r="N21" s="38">
        <f>'[1]Annual Expected Cost'!N21</f>
        <v>76556635.109871954</v>
      </c>
      <c r="O21" s="38">
        <f>'[1]Annual Expected Cost'!O21</f>
        <v>136470523.45672828</v>
      </c>
      <c r="P21" s="38">
        <f>'[1]Annual Expected Cost'!P21</f>
        <v>99856480.578093857</v>
      </c>
      <c r="Q21" s="38">
        <f>'[1]Annual Expected Cost'!Q21</f>
        <v>33285493.526031286</v>
      </c>
      <c r="R21" s="38">
        <f>'[1]Annual Expected Cost'!R21</f>
        <v>23299845.468221903</v>
      </c>
      <c r="S21" s="38">
        <f>'[1]Annual Expected Cost'!S21</f>
        <v>13314197.410412515</v>
      </c>
    </row>
    <row r="22" spans="1:19" x14ac:dyDescent="0.35">
      <c r="A22">
        <v>2041</v>
      </c>
      <c r="B22" s="36">
        <f>'[1]Annual Expected Cost'!B22</f>
        <v>1121502.7404223976</v>
      </c>
      <c r="C22" s="36">
        <f>'[1]Annual Expected Cost'!C22</f>
        <v>1438827.1592240836</v>
      </c>
      <c r="D22" s="36">
        <f>'[1]Annual Expected Cost'!D22</f>
        <v>1517071.5364628555</v>
      </c>
      <c r="E22" s="36">
        <f>'[1]Annual Expected Cost'!E22</f>
        <v>997615.80979434203</v>
      </c>
      <c r="F22" s="36">
        <f>'[1]Annual Expected Cost'!F22</f>
        <v>830259.78070030198</v>
      </c>
      <c r="G22" s="36">
        <f>'[1]Annual Expected Cost'!G22</f>
        <v>497721.17743552139</v>
      </c>
      <c r="H22" s="37">
        <f>'[1]Annual Expected Cost'!H22</f>
        <v>3901924.460394552</v>
      </c>
      <c r="I22" s="37">
        <f>'[1]Annual Expected Cost'!I22</f>
        <v>4148881.7047233218</v>
      </c>
      <c r="J22" s="37">
        <f>'[1]Annual Expected Cost'!J22</f>
        <v>2617746.7898849524</v>
      </c>
      <c r="K22" s="37">
        <f>'[1]Annual Expected Cost'!K22</f>
        <v>1926266.5057643992</v>
      </c>
      <c r="L22" s="37">
        <f>'[1]Annual Expected Cost'!L22</f>
        <v>1728700.7103013841</v>
      </c>
      <c r="M22" s="37">
        <f>'[1]Annual Expected Cost'!M22</f>
        <v>740871.73298630747</v>
      </c>
      <c r="N22" s="38">
        <f>'[1]Annual Expected Cost'!N22</f>
        <v>77161761.861752093</v>
      </c>
      <c r="O22" s="38">
        <f>'[1]Annual Expected Cost'!O22</f>
        <v>137549227.66660154</v>
      </c>
      <c r="P22" s="38">
        <f>'[1]Annual Expected Cost'!P22</f>
        <v>100645776.34141576</v>
      </c>
      <c r="Q22" s="38">
        <f>'[1]Annual Expected Cost'!Q22</f>
        <v>33548592.113805257</v>
      </c>
      <c r="R22" s="38">
        <f>'[1]Annual Expected Cost'!R22</f>
        <v>23484014.479663681</v>
      </c>
      <c r="S22" s="38">
        <f>'[1]Annual Expected Cost'!S22</f>
        <v>13419436.845522102</v>
      </c>
    </row>
    <row r="23" spans="1:19" x14ac:dyDescent="0.35">
      <c r="A23">
        <v>2042</v>
      </c>
      <c r="B23" s="36">
        <f>'[1]Annual Expected Cost'!B23</f>
        <v>1139391.6943102858</v>
      </c>
      <c r="C23" s="36">
        <f>'[1]Annual Expected Cost'!C23</f>
        <v>1461777.7163438164</v>
      </c>
      <c r="D23" s="36">
        <f>'[1]Annual Expected Cost'!D23</f>
        <v>1541270.1601329059</v>
      </c>
      <c r="E23" s="36">
        <f>'[1]Annual Expected Cost'!E23</f>
        <v>1013528.6583108938</v>
      </c>
      <c r="F23" s="36">
        <f>'[1]Annual Expected Cost'!F23</f>
        <v>843503.15353978518</v>
      </c>
      <c r="G23" s="36">
        <f>'[1]Annual Expected Cost'!G23</f>
        <v>505660.26743615401</v>
      </c>
      <c r="H23" s="37">
        <f>'[1]Annual Expected Cost'!H23</f>
        <v>3934594.7195802829</v>
      </c>
      <c r="I23" s="37">
        <f>'[1]Annual Expected Cost'!I23</f>
        <v>4183619.7018322004</v>
      </c>
      <c r="J23" s="37">
        <f>'[1]Annual Expected Cost'!J23</f>
        <v>2639664.8118703165</v>
      </c>
      <c r="K23" s="37">
        <f>'[1]Annual Expected Cost'!K23</f>
        <v>1942394.8615649499</v>
      </c>
      <c r="L23" s="37">
        <f>'[1]Annual Expected Cost'!L23</f>
        <v>1743174.8757634168</v>
      </c>
      <c r="M23" s="37">
        <f>'[1]Annual Expected Cost'!M23</f>
        <v>747074.94675574999</v>
      </c>
      <c r="N23" s="38">
        <f>'[1]Annual Expected Cost'!N23</f>
        <v>77771671.718131453</v>
      </c>
      <c r="O23" s="38">
        <f>'[1]Annual Expected Cost'!O23</f>
        <v>138636458.28014737</v>
      </c>
      <c r="P23" s="38">
        <f>'[1]Annual Expected Cost'!P23</f>
        <v>101441310.93669321</v>
      </c>
      <c r="Q23" s="38">
        <f>'[1]Annual Expected Cost'!Q23</f>
        <v>33813770.312231071</v>
      </c>
      <c r="R23" s="38">
        <f>'[1]Annual Expected Cost'!R23</f>
        <v>23669639.21856175</v>
      </c>
      <c r="S23" s="38">
        <f>'[1]Annual Expected Cost'!S23</f>
        <v>13525508.124892427</v>
      </c>
    </row>
    <row r="24" spans="1:19" x14ac:dyDescent="0.35">
      <c r="A24">
        <v>2043</v>
      </c>
      <c r="B24" s="36">
        <f>'[1]Annual Expected Cost'!B24</f>
        <v>1157565.992727143</v>
      </c>
      <c r="C24" s="36">
        <f>'[1]Annual Expected Cost'!C24</f>
        <v>1485094.3550104045</v>
      </c>
      <c r="D24" s="36">
        <f>'[1]Annual Expected Cost'!D24</f>
        <v>1565854.7731076467</v>
      </c>
      <c r="E24" s="36">
        <f>'[1]Annual Expected Cost'!E24</f>
        <v>1029695.3307398423</v>
      </c>
      <c r="F24" s="36">
        <f>'[1]Annual Expected Cost'!F24</f>
        <v>856957.76980962907</v>
      </c>
      <c r="G24" s="36">
        <f>'[1]Annual Expected Cost'!G24</f>
        <v>513725.99289634835</v>
      </c>
      <c r="H24" s="37">
        <f>'[1]Annual Expected Cost'!H24</f>
        <v>3967538.5222049244</v>
      </c>
      <c r="I24" s="37">
        <f>'[1]Annual Expected Cost'!I24</f>
        <v>4218648.5552558694</v>
      </c>
      <c r="J24" s="37">
        <f>'[1]Annual Expected Cost'!J24</f>
        <v>2661766.3503400125</v>
      </c>
      <c r="K24" s="37">
        <f>'[1]Annual Expected Cost'!K24</f>
        <v>1958658.2577973676</v>
      </c>
      <c r="L24" s="37">
        <f>'[1]Annual Expected Cost'!L24</f>
        <v>1757770.2313566122</v>
      </c>
      <c r="M24" s="37">
        <f>'[1]Annual Expected Cost'!M24</f>
        <v>753330.09915283381</v>
      </c>
      <c r="N24" s="38">
        <f>'[1]Annual Expected Cost'!N24</f>
        <v>78386402.486111775</v>
      </c>
      <c r="O24" s="38">
        <f>'[1]Annual Expected Cost'!O24</f>
        <v>139732282.69263402</v>
      </c>
      <c r="P24" s="38">
        <f>'[1]Annual Expected Cost'!P24</f>
        <v>102243133.6775371</v>
      </c>
      <c r="Q24" s="38">
        <f>'[1]Annual Expected Cost'!Q24</f>
        <v>34081044.55917903</v>
      </c>
      <c r="R24" s="38">
        <f>'[1]Annual Expected Cost'!R24</f>
        <v>23856731.191425323</v>
      </c>
      <c r="S24" s="38">
        <f>'[1]Annual Expected Cost'!S24</f>
        <v>13632417.823671613</v>
      </c>
    </row>
    <row r="25" spans="1:19" x14ac:dyDescent="0.35">
      <c r="A25">
        <v>2044</v>
      </c>
      <c r="B25" s="36">
        <f>'[1]Annual Expected Cost'!B25</f>
        <v>1176030.1871688652</v>
      </c>
      <c r="C25" s="36">
        <f>'[1]Annual Expected Cost'!C25</f>
        <v>1508782.9145461023</v>
      </c>
      <c r="D25" s="36">
        <f>'[1]Annual Expected Cost'!D25</f>
        <v>1590831.5322555578</v>
      </c>
      <c r="E25" s="36">
        <f>'[1]Annual Expected Cost'!E25</f>
        <v>1046119.8757955603</v>
      </c>
      <c r="F25" s="36">
        <f>'[1]Annual Expected Cost'!F25</f>
        <v>870626.99902811332</v>
      </c>
      <c r="G25" s="36">
        <f>'[1]Annual Expected Cost'!G25</f>
        <v>521920.37376292661</v>
      </c>
      <c r="H25" s="37">
        <f>'[1]Annual Expected Cost'!H25</f>
        <v>4000758.1586088282</v>
      </c>
      <c r="I25" s="37">
        <f>'[1]Annual Expected Cost'!I25</f>
        <v>4253970.7002929319</v>
      </c>
      <c r="J25" s="37">
        <f>'[1]Annual Expected Cost'!J25</f>
        <v>2684052.941851492</v>
      </c>
      <c r="K25" s="37">
        <f>'[1]Annual Expected Cost'!K25</f>
        <v>1975057.8251360038</v>
      </c>
      <c r="L25" s="37">
        <f>'[1]Annual Expected Cost'!L25</f>
        <v>1772487.7917887217</v>
      </c>
      <c r="M25" s="37">
        <f>'[1]Annual Expected Cost'!M25</f>
        <v>759637.62505230925</v>
      </c>
      <c r="N25" s="38">
        <f>'[1]Annual Expected Cost'!N25</f>
        <v>79005992.271633476</v>
      </c>
      <c r="O25" s="38">
        <f>'[1]Annual Expected Cost'!O25</f>
        <v>140836768.83204228</v>
      </c>
      <c r="P25" s="38">
        <f>'[1]Annual Expected Cost'!P25</f>
        <v>103051294.26734802</v>
      </c>
      <c r="Q25" s="38">
        <f>'[1]Annual Expected Cost'!Q25</f>
        <v>34350431.422449335</v>
      </c>
      <c r="R25" s="38">
        <f>'[1]Annual Expected Cost'!R25</f>
        <v>24045301.995714538</v>
      </c>
      <c r="S25" s="38">
        <f>'[1]Annual Expected Cost'!S25</f>
        <v>13740172.568979735</v>
      </c>
    </row>
    <row r="26" spans="1:19" x14ac:dyDescent="0.35">
      <c r="A26">
        <v>2045</v>
      </c>
      <c r="B26" s="36">
        <f>'[1]Annual Expected Cost'!B26</f>
        <v>1194788.9017317069</v>
      </c>
      <c r="C26" s="36">
        <f>'[1]Annual Expected Cost'!C26</f>
        <v>1532849.3274154845</v>
      </c>
      <c r="D26" s="36">
        <f>'[1]Annual Expected Cost'!D26</f>
        <v>1616206.6926525803</v>
      </c>
      <c r="E26" s="36">
        <f>'[1]Annual Expected Cost'!E26</f>
        <v>1062806.4067729719</v>
      </c>
      <c r="F26" s="36">
        <f>'[1]Annual Expected Cost'!F26</f>
        <v>884514.26446029462</v>
      </c>
      <c r="G26" s="36">
        <f>'[1]Annual Expected Cost'!G26</f>
        <v>530245.46220263734</v>
      </c>
      <c r="H26" s="37">
        <f>'[1]Annual Expected Cost'!H26</f>
        <v>4034255.9383090436</v>
      </c>
      <c r="I26" s="37">
        <f>'[1]Annual Expected Cost'!I26</f>
        <v>4289588.5926324017</v>
      </c>
      <c r="J26" s="37">
        <f>'[1]Annual Expected Cost'!J26</f>
        <v>2706526.1358275861</v>
      </c>
      <c r="K26" s="37">
        <f>'[1]Annual Expected Cost'!K26</f>
        <v>1991594.7037221862</v>
      </c>
      <c r="L26" s="37">
        <f>'[1]Annual Expected Cost'!L26</f>
        <v>1787328.5802635006</v>
      </c>
      <c r="M26" s="37">
        <f>'[1]Annual Expected Cost'!M26</f>
        <v>765997.96297007159</v>
      </c>
      <c r="N26" s="38">
        <f>'[1]Annual Expected Cost'!N26</f>
        <v>79630479.481837869</v>
      </c>
      <c r="O26" s="38">
        <f>'[1]Annual Expected Cost'!O26</f>
        <v>141949985.1632762</v>
      </c>
      <c r="P26" s="38">
        <f>'[1]Annual Expected Cost'!P26</f>
        <v>103865842.80239722</v>
      </c>
      <c r="Q26" s="38">
        <f>'[1]Annual Expected Cost'!Q26</f>
        <v>34621947.600799076</v>
      </c>
      <c r="R26" s="38">
        <f>'[1]Annual Expected Cost'!R26</f>
        <v>24235363.320559353</v>
      </c>
      <c r="S26" s="38">
        <f>'[1]Annual Expected Cost'!S26</f>
        <v>13848779.040319629</v>
      </c>
    </row>
    <row r="27" spans="1:19" x14ac:dyDescent="0.35">
      <c r="A27">
        <v>2046</v>
      </c>
      <c r="B27" s="36">
        <f>'[1]Annual Expected Cost'!B27</f>
        <v>1213846.8342703197</v>
      </c>
      <c r="C27" s="36">
        <f>'[1]Annual Expected Cost'!C27</f>
        <v>1557299.6207111464</v>
      </c>
      <c r="D27" s="36">
        <f>'[1]Annual Expected Cost'!D27</f>
        <v>1641986.6091486104</v>
      </c>
      <c r="E27" s="36">
        <f>'[1]Annual Expected Cost'!E27</f>
        <v>1079759.1025776679</v>
      </c>
      <c r="F27" s="36">
        <f>'[1]Annual Expected Cost'!F27</f>
        <v>898623.04397531401</v>
      </c>
      <c r="G27" s="36">
        <f>'[1]Annual Expected Cost'!G27</f>
        <v>538703.34311609145</v>
      </c>
      <c r="H27" s="37">
        <f>'[1]Annual Expected Cost'!H27</f>
        <v>4068034.1901598764</v>
      </c>
      <c r="I27" s="37">
        <f>'[1]Annual Expected Cost'!I27</f>
        <v>4325504.7085244264</v>
      </c>
      <c r="J27" s="37">
        <f>'[1]Annual Expected Cost'!J27</f>
        <v>2729187.4946642206</v>
      </c>
      <c r="K27" s="37">
        <f>'[1]Annual Expected Cost'!K27</f>
        <v>2008270.0432434832</v>
      </c>
      <c r="L27" s="37">
        <f>'[1]Annual Expected Cost'!L27</f>
        <v>1802293.628551844</v>
      </c>
      <c r="M27" s="37">
        <f>'[1]Annual Expected Cost'!M27</f>
        <v>772411.55509364745</v>
      </c>
      <c r="N27" s="38">
        <f>'[1]Annual Expected Cost'!N27</f>
        <v>80259902.827447906</v>
      </c>
      <c r="O27" s="38">
        <f>'[1]Annual Expected Cost'!O27</f>
        <v>143072000.69240713</v>
      </c>
      <c r="P27" s="38">
        <f>'[1]Annual Expected Cost'!P27</f>
        <v>104686829.77493204</v>
      </c>
      <c r="Q27" s="38">
        <f>'[1]Annual Expected Cost'!Q27</f>
        <v>34895609.924977347</v>
      </c>
      <c r="R27" s="38">
        <f>'[1]Annual Expected Cost'!R27</f>
        <v>24426926.947484143</v>
      </c>
      <c r="S27" s="38">
        <f>'[1]Annual Expected Cost'!S27</f>
        <v>13958243.969990939</v>
      </c>
    </row>
    <row r="28" spans="1:19" x14ac:dyDescent="0.35">
      <c r="A28">
        <v>2047</v>
      </c>
      <c r="B28" s="36">
        <f>'[1]Annual Expected Cost'!B28</f>
        <v>1233208.7575742633</v>
      </c>
      <c r="C28" s="36">
        <f>'[1]Annual Expected Cost'!C28</f>
        <v>1582139.9176631051</v>
      </c>
      <c r="D28" s="36">
        <f>'[1]Annual Expected Cost'!D28</f>
        <v>1668177.7379589838</v>
      </c>
      <c r="E28" s="36">
        <f>'[1]Annual Expected Cost'!E28</f>
        <v>1096982.2087724549</v>
      </c>
      <c r="F28" s="36">
        <f>'[1]Annual Expected Cost'!F28</f>
        <v>912956.87091738079</v>
      </c>
      <c r="G28" s="36">
        <f>'[1]Annual Expected Cost'!G28</f>
        <v>547296.13465989579</v>
      </c>
      <c r="H28" s="37">
        <f>'[1]Annual Expected Cost'!H28</f>
        <v>4102095.2625147984</v>
      </c>
      <c r="I28" s="37">
        <f>'[1]Annual Expected Cost'!I28</f>
        <v>4361721.5449524447</v>
      </c>
      <c r="J28" s="37">
        <f>'[1]Annual Expected Cost'!J28</f>
        <v>2752038.5938390419</v>
      </c>
      <c r="K28" s="37">
        <f>'[1]Annual Expected Cost'!K28</f>
        <v>2025085.0030136346</v>
      </c>
      <c r="L28" s="37">
        <f>'[1]Annual Expected Cost'!L28</f>
        <v>1817383.9770635185</v>
      </c>
      <c r="M28" s="37">
        <f>'[1]Annual Expected Cost'!M28</f>
        <v>778878.84731293644</v>
      </c>
      <c r="N28" s="38">
        <f>'[1]Annual Expected Cost'!N28</f>
        <v>80894301.32516773</v>
      </c>
      <c r="O28" s="38">
        <f>'[1]Annual Expected Cost'!O28</f>
        <v>144202884.97095117</v>
      </c>
      <c r="P28" s="38">
        <f>'[1]Annual Expected Cost'!P28</f>
        <v>105514306.07630573</v>
      </c>
      <c r="Q28" s="38">
        <f>'[1]Annual Expected Cost'!Q28</f>
        <v>35171435.358768575</v>
      </c>
      <c r="R28" s="38">
        <f>'[1]Annual Expected Cost'!R28</f>
        <v>24620004.751138005</v>
      </c>
      <c r="S28" s="38">
        <f>'[1]Annual Expected Cost'!S28</f>
        <v>14068574.14350743</v>
      </c>
    </row>
    <row r="29" spans="1:19" x14ac:dyDescent="0.35">
      <c r="A29">
        <v>2048</v>
      </c>
      <c r="B29" s="36">
        <f>'[1]Annual Expected Cost'!B29</f>
        <v>1252879.5205632837</v>
      </c>
      <c r="C29" s="36">
        <f>'[1]Annual Expected Cost'!C29</f>
        <v>1607376.4391722749</v>
      </c>
      <c r="D29" s="36">
        <f>'[1]Annual Expected Cost'!D29</f>
        <v>1694786.6382813409</v>
      </c>
      <c r="E29" s="36">
        <f>'[1]Annual Expected Cost'!E29</f>
        <v>1114480.0386405953</v>
      </c>
      <c r="F29" s="36">
        <f>'[1]Annual Expected Cost'!F29</f>
        <v>927519.33499064785</v>
      </c>
      <c r="G29" s="36">
        <f>'[1]Annual Expected Cost'!G29</f>
        <v>556025.98877711617</v>
      </c>
      <c r="H29" s="37">
        <f>'[1]Annual Expected Cost'!H29</f>
        <v>4136441.523389712</v>
      </c>
      <c r="I29" s="37">
        <f>'[1]Annual Expected Cost'!I29</f>
        <v>4398241.6198067833</v>
      </c>
      <c r="J29" s="37">
        <f>'[1]Annual Expected Cost'!J29</f>
        <v>2775081.0220209458</v>
      </c>
      <c r="K29" s="37">
        <f>'[1]Annual Expected Cost'!K29</f>
        <v>2042040.7520531488</v>
      </c>
      <c r="L29" s="37">
        <f>'[1]Annual Expected Cost'!L29</f>
        <v>1832600.6749194928</v>
      </c>
      <c r="M29" s="37">
        <f>'[1]Annual Expected Cost'!M29</f>
        <v>785400.2892512111</v>
      </c>
      <c r="N29" s="38">
        <f>'[1]Annual Expected Cost'!N29</f>
        <v>81533714.300101355</v>
      </c>
      <c r="O29" s="38">
        <f>'[1]Annual Expected Cost'!O29</f>
        <v>145342708.10018066</v>
      </c>
      <c r="P29" s="38">
        <f>'[1]Annual Expected Cost'!P29</f>
        <v>106348323.00013219</v>
      </c>
      <c r="Q29" s="38">
        <f>'[1]Annual Expected Cost'!Q29</f>
        <v>35449441.000044063</v>
      </c>
      <c r="R29" s="38">
        <f>'[1]Annual Expected Cost'!R29</f>
        <v>24814608.700030848</v>
      </c>
      <c r="S29" s="38">
        <f>'[1]Annual Expected Cost'!S29</f>
        <v>14179776.400017625</v>
      </c>
    </row>
    <row r="30" spans="1:19" x14ac:dyDescent="0.35">
      <c r="A30">
        <v>2049</v>
      </c>
      <c r="B30" s="36">
        <f>'[1]Annual Expected Cost'!B30</f>
        <v>1272864.0495016568</v>
      </c>
      <c r="C30" s="36">
        <f>'[1]Annual Expected Cost'!C30</f>
        <v>1633015.5053684046</v>
      </c>
      <c r="D30" s="36">
        <f>'[1]Annual Expected Cost'!D30</f>
        <v>1721819.9739382875</v>
      </c>
      <c r="E30" s="36">
        <f>'[1]Annual Expected Cost'!E30</f>
        <v>1132256.9742660085</v>
      </c>
      <c r="F30" s="36">
        <f>'[1]Annual Expected Cost'!F30</f>
        <v>942314.08315820317</v>
      </c>
      <c r="G30" s="36">
        <f>'[1]Annual Expected Cost'!G30</f>
        <v>564895.09173620038</v>
      </c>
      <c r="H30" s="37">
        <f>'[1]Annual Expected Cost'!H30</f>
        <v>4171075.36062758</v>
      </c>
      <c r="I30" s="37">
        <f>'[1]Annual Expected Cost'!I30</f>
        <v>4435067.4720597062</v>
      </c>
      <c r="J30" s="37">
        <f>'[1]Annual Expected Cost'!J30</f>
        <v>2798316.3811805281</v>
      </c>
      <c r="K30" s="37">
        <f>'[1]Annual Expected Cost'!K30</f>
        <v>2059138.4691705774</v>
      </c>
      <c r="L30" s="37">
        <f>'[1]Annual Expected Cost'!L30</f>
        <v>1847944.7800248775</v>
      </c>
      <c r="M30" s="37">
        <f>'[1]Annual Expected Cost'!M30</f>
        <v>791976.33429637598</v>
      </c>
      <c r="N30" s="38">
        <f>'[1]Annual Expected Cost'!N30</f>
        <v>82178181.388190225</v>
      </c>
      <c r="O30" s="38">
        <f>'[1]Annual Expected Cost'!O30</f>
        <v>146491540.73546955</v>
      </c>
      <c r="P30" s="38">
        <f>'[1]Annual Expected Cost'!P30</f>
        <v>107188932.24546552</v>
      </c>
      <c r="Q30" s="38">
        <f>'[1]Annual Expected Cost'!Q30</f>
        <v>35729644.081821837</v>
      </c>
      <c r="R30" s="38">
        <f>'[1]Annual Expected Cost'!R30</f>
        <v>25010750.857275289</v>
      </c>
      <c r="S30" s="38">
        <f>'[1]Annual Expected Cost'!S30</f>
        <v>14291857.632728735</v>
      </c>
    </row>
    <row r="31" spans="1:19" x14ac:dyDescent="0.35">
      <c r="A31">
        <v>2050</v>
      </c>
      <c r="B31" s="36">
        <f>'[1]Annual Expected Cost'!B31</f>
        <v>1408395.7470323099</v>
      </c>
      <c r="C31" s="36">
        <f>'[1]Annual Expected Cost'!C31</f>
        <v>1806895.3188670333</v>
      </c>
      <c r="D31" s="36">
        <f>'[1]Annual Expected Cost'!D31</f>
        <v>1905155.487264636</v>
      </c>
      <c r="E31" s="36">
        <f>'[1]Annual Expected Cost'!E31</f>
        <v>1252817.1470694384</v>
      </c>
      <c r="F31" s="36">
        <f>'[1]Annual Expected Cost'!F31</f>
        <v>1042649.5646634542</v>
      </c>
      <c r="G31" s="36">
        <f>'[1]Annual Expected Cost'!G31</f>
        <v>625043.84897364129</v>
      </c>
      <c r="H31" s="37">
        <f>'[1]Annual Expected Cost'!H31</f>
        <v>4580777.0846978286</v>
      </c>
      <c r="I31" s="37">
        <f>'[1]Annual Expected Cost'!I31</f>
        <v>4870699.6849951595</v>
      </c>
      <c r="J31" s="37">
        <f>'[1]Annual Expected Cost'!J31</f>
        <v>3073179.5631517079</v>
      </c>
      <c r="K31" s="37">
        <f>'[1]Annual Expected Cost'!K31</f>
        <v>2261396.2823191807</v>
      </c>
      <c r="L31" s="37">
        <f>'[1]Annual Expected Cost'!L31</f>
        <v>2029458.2020813166</v>
      </c>
      <c r="M31" s="37">
        <f>'[1]Annual Expected Cost'!M31</f>
        <v>869767.80089199275</v>
      </c>
      <c r="N31" s="38">
        <f>'[1]Annual Expected Cost'!N31</f>
        <v>90208154.727258787</v>
      </c>
      <c r="O31" s="38">
        <f>'[1]Annual Expected Cost'!O31</f>
        <v>160805841.03554824</v>
      </c>
      <c r="P31" s="38">
        <f>'[1]Annual Expected Cost'!P31</f>
        <v>117662810.51381579</v>
      </c>
      <c r="Q31" s="38">
        <f>'[1]Annual Expected Cost'!Q31</f>
        <v>39220936.837938599</v>
      </c>
      <c r="R31" s="38">
        <f>'[1]Annual Expected Cost'!R31</f>
        <v>27454655.786557022</v>
      </c>
      <c r="S31" s="38">
        <f>'[1]Annual Expected Cost'!S31</f>
        <v>15688374.735175438</v>
      </c>
    </row>
    <row r="32" spans="1:19" x14ac:dyDescent="0.35">
      <c r="A32">
        <v>2051</v>
      </c>
      <c r="B32" s="36">
        <f>'[1]Annual Expected Cost'!B32</f>
        <v>1430860.8963952707</v>
      </c>
      <c r="C32" s="36">
        <f>'[1]Annual Expected Cost'!C32</f>
        <v>1835716.8864605993</v>
      </c>
      <c r="D32" s="36">
        <f>'[1]Annual Expected Cost'!D32</f>
        <v>1935544.3908602691</v>
      </c>
      <c r="E32" s="36">
        <f>'[1]Annual Expected Cost'!E32</f>
        <v>1272800.6810957931</v>
      </c>
      <c r="F32" s="36">
        <f>'[1]Annual Expected Cost'!F32</f>
        <v>1059280.7411298321</v>
      </c>
      <c r="G32" s="36">
        <f>'[1]Annual Expected Cost'!G32</f>
        <v>635013.84743123443</v>
      </c>
      <c r="H32" s="37">
        <f>'[1]Annual Expected Cost'!H32</f>
        <v>4619131.2804666525</v>
      </c>
      <c r="I32" s="37">
        <f>'[1]Annual Expected Cost'!I32</f>
        <v>4911481.3615088454</v>
      </c>
      <c r="J32" s="37">
        <f>'[1]Annual Expected Cost'!J32</f>
        <v>3098910.859047248</v>
      </c>
      <c r="K32" s="37">
        <f>'[1]Annual Expected Cost'!K32</f>
        <v>2280330.6321291067</v>
      </c>
      <c r="L32" s="37">
        <f>'[1]Annual Expected Cost'!L32</f>
        <v>2046450.5672953527</v>
      </c>
      <c r="M32" s="37">
        <f>'[1]Annual Expected Cost'!M32</f>
        <v>877050.24312657956</v>
      </c>
      <c r="N32" s="38">
        <f>'[1]Annual Expected Cost'!N32</f>
        <v>90921187.210790262</v>
      </c>
      <c r="O32" s="38">
        <f>'[1]Annual Expected Cost'!O32</f>
        <v>162076898.94097394</v>
      </c>
      <c r="P32" s="38">
        <f>'[1]Annual Expected Cost'!P32</f>
        <v>118592852.88363947</v>
      </c>
      <c r="Q32" s="38">
        <f>'[1]Annual Expected Cost'!Q32</f>
        <v>39530950.961213157</v>
      </c>
      <c r="R32" s="38">
        <f>'[1]Annual Expected Cost'!R32</f>
        <v>27671665.672849216</v>
      </c>
      <c r="S32" s="38">
        <f>'[1]Annual Expected Cost'!S32</f>
        <v>15812380.384485262</v>
      </c>
    </row>
    <row r="33" spans="1:19" x14ac:dyDescent="0.35">
      <c r="A33">
        <v>2052</v>
      </c>
      <c r="B33" s="36">
        <f>'[1]Annual Expected Cost'!B33</f>
        <v>1453684.3846249625</v>
      </c>
      <c r="C33" s="36">
        <f>'[1]Annual Expected Cost'!C33</f>
        <v>1864998.1833754366</v>
      </c>
      <c r="D33" s="36">
        <f>'[1]Annual Expected Cost'!D33</f>
        <v>1966418.0241632243</v>
      </c>
      <c r="E33" s="36">
        <f>'[1]Annual Expected Cost'!E33</f>
        <v>1293102.9700442981</v>
      </c>
      <c r="F33" s="36">
        <f>'[1]Annual Expected Cost'!F33</f>
        <v>1076177.1994704178</v>
      </c>
      <c r="G33" s="36">
        <f>'[1]Annual Expected Cost'!G33</f>
        <v>645142.87612231856</v>
      </c>
      <c r="H33" s="37">
        <f>'[1]Annual Expected Cost'!H33</f>
        <v>4657806.6104679164</v>
      </c>
      <c r="I33" s="37">
        <f>'[1]Annual Expected Cost'!I33</f>
        <v>4952604.4972063918</v>
      </c>
      <c r="J33" s="37">
        <f>'[1]Annual Expected Cost'!J33</f>
        <v>3124857.5994278425</v>
      </c>
      <c r="K33" s="37">
        <f>'[1]Annual Expected Cost'!K33</f>
        <v>2299423.5165601103</v>
      </c>
      <c r="L33" s="37">
        <f>'[1]Annual Expected Cost'!L33</f>
        <v>2063585.2071693302</v>
      </c>
      <c r="M33" s="37">
        <f>'[1]Annual Expected Cost'!M33</f>
        <v>884393.66021542717</v>
      </c>
      <c r="N33" s="38">
        <f>'[1]Annual Expected Cost'!N33</f>
        <v>91639855.718294397</v>
      </c>
      <c r="O33" s="38">
        <f>'[1]Annual Expected Cost'!O33</f>
        <v>163358003.67174217</v>
      </c>
      <c r="P33" s="38">
        <f>'[1]Annual Expected Cost'!P33</f>
        <v>119530246.58907965</v>
      </c>
      <c r="Q33" s="38">
        <f>'[1]Annual Expected Cost'!Q33</f>
        <v>39843415.529693209</v>
      </c>
      <c r="R33" s="38">
        <f>'[1]Annual Expected Cost'!R33</f>
        <v>27890390.870785251</v>
      </c>
      <c r="S33" s="38">
        <f>'[1]Annual Expected Cost'!S33</f>
        <v>15937366.211877285</v>
      </c>
    </row>
    <row r="34" spans="1:19" x14ac:dyDescent="0.35">
      <c r="A34">
        <v>2053</v>
      </c>
      <c r="B34" s="36">
        <f>'[1]Annual Expected Cost'!B34</f>
        <v>1476871.9275410902</v>
      </c>
      <c r="C34" s="36">
        <f>'[1]Annual Expected Cost'!C34</f>
        <v>1894746.5426980653</v>
      </c>
      <c r="D34" s="36">
        <f>'[1]Annual Expected Cost'!D34</f>
        <v>1997784.1190381411</v>
      </c>
      <c r="E34" s="36">
        <f>'[1]Annual Expected Cost'!E34</f>
        <v>1313729.0983359697</v>
      </c>
      <c r="F34" s="36">
        <f>'[1]Annual Expected Cost'!F34</f>
        <v>1093343.1711641403</v>
      </c>
      <c r="G34" s="36">
        <f>'[1]Annual Expected Cost'!G34</f>
        <v>655433.47171881713</v>
      </c>
      <c r="H34" s="37">
        <f>'[1]Annual Expected Cost'!H34</f>
        <v>4696805.7635129271</v>
      </c>
      <c r="I34" s="37">
        <f>'[1]Annual Expected Cost'!I34</f>
        <v>4994071.9510770366</v>
      </c>
      <c r="J34" s="37">
        <f>'[1]Annual Expected Cost'!J34</f>
        <v>3151021.588179559</v>
      </c>
      <c r="K34" s="37">
        <f>'[1]Annual Expected Cost'!K34</f>
        <v>2318676.2630000524</v>
      </c>
      <c r="L34" s="37">
        <f>'[1]Annual Expected Cost'!L34</f>
        <v>2080863.3129487655</v>
      </c>
      <c r="M34" s="37">
        <f>'[1]Annual Expected Cost'!M34</f>
        <v>891798.56269232801</v>
      </c>
      <c r="N34" s="38">
        <f>'[1]Annual Expected Cost'!N34</f>
        <v>92364204.798605844</v>
      </c>
      <c r="O34" s="38">
        <f>'[1]Annual Expected Cost'!O34</f>
        <v>164649234.640993</v>
      </c>
      <c r="P34" s="38">
        <f>'[1]Annual Expected Cost'!P34</f>
        <v>120475049.73731196</v>
      </c>
      <c r="Q34" s="38">
        <f>'[1]Annual Expected Cost'!Q34</f>
        <v>40158349.91243732</v>
      </c>
      <c r="R34" s="38">
        <f>'[1]Annual Expected Cost'!R34</f>
        <v>28110844.93870613</v>
      </c>
      <c r="S34" s="38">
        <f>'[1]Annual Expected Cost'!S34</f>
        <v>16063339.964974927</v>
      </c>
    </row>
    <row r="35" spans="1:19" x14ac:dyDescent="0.35">
      <c r="A35">
        <v>2054</v>
      </c>
      <c r="B35" s="36">
        <f>'[1]Annual Expected Cost'!B35</f>
        <v>1500429.3321357046</v>
      </c>
      <c r="C35" s="36">
        <f>'[1]Annual Expected Cost'!C35</f>
        <v>1924969.4144841793</v>
      </c>
      <c r="D35" s="36">
        <f>'[1]Annual Expected Cost'!D35</f>
        <v>2029650.5306796932</v>
      </c>
      <c r="E35" s="36">
        <f>'[1]Annual Expected Cost'!E35</f>
        <v>1334684.2314928069</v>
      </c>
      <c r="F35" s="36">
        <f>'[1]Annual Expected Cost'!F35</f>
        <v>1110782.9551857347</v>
      </c>
      <c r="G35" s="36">
        <f>'[1]Annual Expected Cost'!G35</f>
        <v>665888.2113547991</v>
      </c>
      <c r="H35" s="37">
        <f>'[1]Annual Expected Cost'!H35</f>
        <v>4736131.4509260273</v>
      </c>
      <c r="I35" s="37">
        <f>'[1]Annual Expected Cost'!I35</f>
        <v>5035886.6060479274</v>
      </c>
      <c r="J35" s="37">
        <f>'[1]Annual Expected Cost'!J35</f>
        <v>3177404.6442921446</v>
      </c>
      <c r="K35" s="37">
        <f>'[1]Annual Expected Cost'!K35</f>
        <v>2338090.2099508233</v>
      </c>
      <c r="L35" s="37">
        <f>'[1]Annual Expected Cost'!L35</f>
        <v>2098286.0858533033</v>
      </c>
      <c r="M35" s="37">
        <f>'[1]Annual Expected Cost'!M35</f>
        <v>899265.46536570136</v>
      </c>
      <c r="N35" s="38">
        <f>'[1]Annual Expected Cost'!N35</f>
        <v>93094279.352686703</v>
      </c>
      <c r="O35" s="38">
        <f>'[1]Annual Expected Cost'!O35</f>
        <v>165950671.88957193</v>
      </c>
      <c r="P35" s="38">
        <f>'[1]Annual Expected Cost'!P35</f>
        <v>121427320.89480875</v>
      </c>
      <c r="Q35" s="38">
        <f>'[1]Annual Expected Cost'!Q35</f>
        <v>40475773.631602913</v>
      </c>
      <c r="R35" s="38">
        <f>'[1]Annual Expected Cost'!R35</f>
        <v>28333041.542122044</v>
      </c>
      <c r="S35" s="38">
        <f>'[1]Annual Expected Cost'!S35</f>
        <v>16190309.452641165</v>
      </c>
    </row>
    <row r="36" spans="1:19" x14ac:dyDescent="0.35">
      <c r="A36">
        <v>2055</v>
      </c>
      <c r="B36" s="36">
        <f>'[1]Annual Expected Cost'!B36</f>
        <v>1524362.4980274807</v>
      </c>
      <c r="C36" s="36">
        <f>'[1]Annual Expected Cost'!C36</f>
        <v>1955674.3676244037</v>
      </c>
      <c r="D36" s="36">
        <f>'[1]Annual Expected Cost'!D36</f>
        <v>2062025.2395798089</v>
      </c>
      <c r="E36" s="36">
        <f>'[1]Annual Expected Cost'!E36</f>
        <v>1355973.6174314218</v>
      </c>
      <c r="F36" s="36">
        <f>'[1]Annual Expected Cost'!F36</f>
        <v>1128500.9190823596</v>
      </c>
      <c r="G36" s="36">
        <f>'[1]Annual Expected Cost'!G36</f>
        <v>676509.71327188576</v>
      </c>
      <c r="H36" s="37">
        <f>'[1]Annual Expected Cost'!H36</f>
        <v>4775786.4067330901</v>
      </c>
      <c r="I36" s="37">
        <f>'[1]Annual Expected Cost'!I36</f>
        <v>5078051.3691845518</v>
      </c>
      <c r="J36" s="37">
        <f>'[1]Annual Expected Cost'!J36</f>
        <v>3204008.6019854909</v>
      </c>
      <c r="K36" s="37">
        <f>'[1]Annual Expected Cost'!K36</f>
        <v>2357666.7071213988</v>
      </c>
      <c r="L36" s="37">
        <f>'[1]Annual Expected Cost'!L36</f>
        <v>2115854.7371602301</v>
      </c>
      <c r="M36" s="37">
        <f>'[1]Annual Expected Cost'!M36</f>
        <v>906794.88735438418</v>
      </c>
      <c r="N36" s="38">
        <f>'[1]Annual Expected Cost'!N36</f>
        <v>93830124.636409834</v>
      </c>
      <c r="O36" s="38">
        <f>'[1]Annual Expected Cost'!O36</f>
        <v>167262396.09099144</v>
      </c>
      <c r="P36" s="38">
        <f>'[1]Annual Expected Cost'!P36</f>
        <v>122387119.09096935</v>
      </c>
      <c r="Q36" s="38">
        <f>'[1]Annual Expected Cost'!Q36</f>
        <v>40795706.363656446</v>
      </c>
      <c r="R36" s="38">
        <f>'[1]Annual Expected Cost'!R36</f>
        <v>28556994.454559516</v>
      </c>
      <c r="S36" s="38">
        <f>'[1]Annual Expected Cost'!S36</f>
        <v>16318282.545462579</v>
      </c>
    </row>
    <row r="37" spans="1:19" x14ac:dyDescent="0.35">
      <c r="A37">
        <v>2056</v>
      </c>
      <c r="B37" s="36">
        <f>'[1]Annual Expected Cost'!B37</f>
        <v>1548677.4189391935</v>
      </c>
      <c r="C37" s="36">
        <f>'[1]Annual Expected Cost'!C37</f>
        <v>1986869.0917398182</v>
      </c>
      <c r="D37" s="36">
        <f>'[1]Annual Expected Cost'!D37</f>
        <v>2094916.353526273</v>
      </c>
      <c r="E37" s="36">
        <f>'[1]Annual Expected Cost'!E37</f>
        <v>1377602.5877773059</v>
      </c>
      <c r="F37" s="36">
        <f>'[1]Annual Expected Cost'!F37</f>
        <v>1146501.5000673875</v>
      </c>
      <c r="G37" s="36">
        <f>'[1]Annual Expected Cost'!G37</f>
        <v>687300.63747495215</v>
      </c>
      <c r="H37" s="37">
        <f>'[1]Annual Expected Cost'!H37</f>
        <v>4815773.3878516033</v>
      </c>
      <c r="I37" s="37">
        <f>'[1]Annual Expected Cost'!I37</f>
        <v>5120569.1718928441</v>
      </c>
      <c r="J37" s="37">
        <f>'[1]Annual Expected Cost'!J37</f>
        <v>3230835.3108371515</v>
      </c>
      <c r="K37" s="37">
        <f>'[1]Annual Expected Cost'!K37</f>
        <v>2377407.1155216773</v>
      </c>
      <c r="L37" s="37">
        <f>'[1]Annual Expected Cost'!L37</f>
        <v>2133570.4882886852</v>
      </c>
      <c r="M37" s="37">
        <f>'[1]Annual Expected Cost'!M37</f>
        <v>914387.3521237222</v>
      </c>
      <c r="N37" s="38">
        <f>'[1]Annual Expected Cost'!N37</f>
        <v>94571786.263364196</v>
      </c>
      <c r="O37" s="38">
        <f>'[1]Annual Expected Cost'!O37</f>
        <v>168584488.5564318</v>
      </c>
      <c r="P37" s="38">
        <f>'[1]Annual Expected Cost'!P37</f>
        <v>123354503.82177937</v>
      </c>
      <c r="Q37" s="38">
        <f>'[1]Annual Expected Cost'!Q37</f>
        <v>41118167.940593123</v>
      </c>
      <c r="R37" s="38">
        <f>'[1]Annual Expected Cost'!R37</f>
        <v>28782717.558415189</v>
      </c>
      <c r="S37" s="38">
        <f>'[1]Annual Expected Cost'!S37</f>
        <v>16447267.176237248</v>
      </c>
    </row>
    <row r="38" spans="1:19" x14ac:dyDescent="0.35">
      <c r="A38">
        <v>2057</v>
      </c>
      <c r="B38" s="36">
        <f>'[1]Annual Expected Cost'!B38</f>
        <v>1573380.1841987618</v>
      </c>
      <c r="C38" s="36">
        <f>'[1]Annual Expected Cost'!C38</f>
        <v>2018561.399107714</v>
      </c>
      <c r="D38" s="36">
        <f>'[1]Annual Expected Cost'!D38</f>
        <v>2128332.1096332087</v>
      </c>
      <c r="E38" s="36">
        <f>'[1]Annual Expected Cost'!E38</f>
        <v>1399576.5592000615</v>
      </c>
      <c r="F38" s="36">
        <f>'[1]Annual Expected Cost'!F38</f>
        <v>1164789.2061316415</v>
      </c>
      <c r="G38" s="36">
        <f>'[1]Annual Expected Cost'!G38</f>
        <v>698263.68639828765</v>
      </c>
      <c r="H38" s="37">
        <f>'[1]Annual Expected Cost'!H38</f>
        <v>4856095.1742823301</v>
      </c>
      <c r="I38" s="37">
        <f>'[1]Annual Expected Cost'!I38</f>
        <v>5163442.9701229837</v>
      </c>
      <c r="J38" s="37">
        <f>'[1]Annual Expected Cost'!J38</f>
        <v>3257886.6359109301</v>
      </c>
      <c r="K38" s="37">
        <f>'[1]Annual Expected Cost'!K38</f>
        <v>2397312.8075570995</v>
      </c>
      <c r="L38" s="37">
        <f>'[1]Annual Expected Cost'!L38</f>
        <v>2151434.570884577</v>
      </c>
      <c r="M38" s="37">
        <f>'[1]Annual Expected Cost'!M38</f>
        <v>922043.38752196147</v>
      </c>
      <c r="N38" s="38">
        <f>'[1]Annual Expected Cost'!N38</f>
        <v>95319310.207682267</v>
      </c>
      <c r="O38" s="38">
        <f>'[1]Annual Expected Cost'!O38</f>
        <v>169917031.23978141</v>
      </c>
      <c r="P38" s="38">
        <f>'[1]Annual Expected Cost'!P38</f>
        <v>124329535.0534986</v>
      </c>
      <c r="Q38" s="38">
        <f>'[1]Annual Expected Cost'!Q38</f>
        <v>41443178.351166196</v>
      </c>
      <c r="R38" s="38">
        <f>'[1]Annual Expected Cost'!R38</f>
        <v>29010224.845816344</v>
      </c>
      <c r="S38" s="38">
        <f>'[1]Annual Expected Cost'!S38</f>
        <v>16577271.340466479</v>
      </c>
    </row>
    <row r="39" spans="1:19" x14ac:dyDescent="0.35">
      <c r="A39">
        <v>2058</v>
      </c>
      <c r="B39" s="36">
        <f>'[1]Annual Expected Cost'!B39</f>
        <v>1598476.9802642337</v>
      </c>
      <c r="C39" s="36">
        <f>'[1]Annual Expected Cost'!C39</f>
        <v>2050759.2266180674</v>
      </c>
      <c r="D39" s="36">
        <f>'[1]Annual Expected Cost'!D39</f>
        <v>2162280.8764039436</v>
      </c>
      <c r="E39" s="36">
        <f>'[1]Annual Expected Cost'!E39</f>
        <v>1421901.0347699288</v>
      </c>
      <c r="F39" s="36">
        <f>'[1]Annual Expected Cost'!F39</f>
        <v>1183368.617172359</v>
      </c>
      <c r="G39" s="36">
        <f>'[1]Annual Expected Cost'!G39</f>
        <v>709401.60558238276</v>
      </c>
      <c r="H39" s="37">
        <f>'[1]Annual Expected Cost'!H39</f>
        <v>4896754.5693025859</v>
      </c>
      <c r="I39" s="37">
        <f>'[1]Annual Expected Cost'!I39</f>
        <v>5206675.7445749016</v>
      </c>
      <c r="J39" s="37">
        <f>'[1]Annual Expected Cost'!J39</f>
        <v>3285164.457886545</v>
      </c>
      <c r="K39" s="37">
        <f>'[1]Annual Expected Cost'!K39</f>
        <v>2417385.1671240614</v>
      </c>
      <c r="L39" s="37">
        <f>'[1]Annual Expected Cost'!L39</f>
        <v>2169448.2269062093</v>
      </c>
      <c r="M39" s="37">
        <f>'[1]Annual Expected Cost'!M39</f>
        <v>929763.52581694676</v>
      </c>
      <c r="N39" s="38">
        <f>'[1]Annual Expected Cost'!N39</f>
        <v>96072742.806889996</v>
      </c>
      <c r="O39" s="38">
        <f>'[1]Annual Expected Cost'!O39</f>
        <v>171260106.74271691</v>
      </c>
      <c r="P39" s="38">
        <f>'[1]Annual Expected Cost'!P39</f>
        <v>125312273.22637825</v>
      </c>
      <c r="Q39" s="38">
        <f>'[1]Annual Expected Cost'!Q39</f>
        <v>41770757.742126077</v>
      </c>
      <c r="R39" s="38">
        <f>'[1]Annual Expected Cost'!R39</f>
        <v>29239530.419488259</v>
      </c>
      <c r="S39" s="38">
        <f>'[1]Annual Expected Cost'!S39</f>
        <v>16708303.096850431</v>
      </c>
    </row>
    <row r="40" spans="1:19" x14ac:dyDescent="0.35">
      <c r="A40">
        <v>2059</v>
      </c>
      <c r="B40" s="36">
        <f>'[1]Annual Expected Cost'!B40</f>
        <v>1623974.0922730977</v>
      </c>
      <c r="C40" s="36">
        <f>'[1]Annual Expected Cost'!C40</f>
        <v>2083470.6377612224</v>
      </c>
      <c r="D40" s="36">
        <f>'[1]Annual Expected Cost'!D40</f>
        <v>2196771.155826787</v>
      </c>
      <c r="E40" s="36">
        <f>'[1]Annual Expected Cost'!E40</f>
        <v>1444581.6053359532</v>
      </c>
      <c r="F40" s="36">
        <f>'[1]Annual Expected Cost'!F40</f>
        <v>1202244.3861401614</v>
      </c>
      <c r="G40" s="36">
        <f>'[1]Annual Expected Cost'!G40</f>
        <v>720717.18436151033</v>
      </c>
      <c r="H40" s="37">
        <f>'[1]Annual Expected Cost'!H40</f>
        <v>4937754.3996611303</v>
      </c>
      <c r="I40" s="37">
        <f>'[1]Annual Expected Cost'!I40</f>
        <v>5250270.5009055054</v>
      </c>
      <c r="J40" s="37">
        <f>'[1]Annual Expected Cost'!J40</f>
        <v>3312670.6731903781</v>
      </c>
      <c r="K40" s="37">
        <f>'[1]Annual Expected Cost'!K40</f>
        <v>2437625.5897061271</v>
      </c>
      <c r="L40" s="37">
        <f>'[1]Annual Expected Cost'!L40</f>
        <v>2187612.7087106276</v>
      </c>
      <c r="M40" s="37">
        <f>'[1]Annual Expected Cost'!M40</f>
        <v>937548.30373312591</v>
      </c>
      <c r="N40" s="38">
        <f>'[1]Annual Expected Cost'!N40</f>
        <v>96832130.764779106</v>
      </c>
      <c r="O40" s="38">
        <f>'[1]Annual Expected Cost'!O40</f>
        <v>172613798.31982359</v>
      </c>
      <c r="P40" s="38">
        <f>'[1]Annual Expected Cost'!P40</f>
        <v>126302779.25840752</v>
      </c>
      <c r="Q40" s="38">
        <f>'[1]Annual Expected Cost'!Q40</f>
        <v>42100926.41946917</v>
      </c>
      <c r="R40" s="38">
        <f>'[1]Annual Expected Cost'!R40</f>
        <v>29470648.493628424</v>
      </c>
      <c r="S40" s="38">
        <f>'[1]Annual Expected Cost'!S40</f>
        <v>16840370.56778767</v>
      </c>
    </row>
    <row r="41" spans="1:19" x14ac:dyDescent="0.35">
      <c r="A41">
        <v>2060</v>
      </c>
      <c r="B41" s="36">
        <f>'[1]Annual Expected Cost'!B41</f>
        <v>1748617.2820225272</v>
      </c>
      <c r="C41" s="36">
        <f>'[1]Annual Expected Cost'!C41</f>
        <v>2243381.0866258005</v>
      </c>
      <c r="D41" s="36">
        <f>'[1]Annual Expected Cost'!D41</f>
        <v>2365377.6411855114</v>
      </c>
      <c r="E41" s="36">
        <f>'[1]Annual Expected Cost'!E41</f>
        <v>1555456.0706363178</v>
      </c>
      <c r="F41" s="36">
        <f>'[1]Annual Expected Cost'!F41</f>
        <v>1294518.995605824</v>
      </c>
      <c r="G41" s="36">
        <f>'[1]Annual Expected Cost'!G41</f>
        <v>776033.63872705167</v>
      </c>
      <c r="H41" s="37">
        <f>'[1]Annual Expected Cost'!H41</f>
        <v>5277078.9494915688</v>
      </c>
      <c r="I41" s="37">
        <f>'[1]Annual Expected Cost'!I41</f>
        <v>5611071.2880669851</v>
      </c>
      <c r="J41" s="37">
        <f>'[1]Annual Expected Cost'!J41</f>
        <v>3540318.7888994068</v>
      </c>
      <c r="K41" s="37">
        <f>'[1]Annual Expected Cost'!K41</f>
        <v>2605140.2408882426</v>
      </c>
      <c r="L41" s="37">
        <f>'[1]Annual Expected Cost'!L41</f>
        <v>2337946.3700279105</v>
      </c>
      <c r="M41" s="37">
        <f>'[1]Annual Expected Cost'!M41</f>
        <v>1001977.0157262472</v>
      </c>
      <c r="N41" s="38">
        <f>'[1]Annual Expected Cost'!N41</f>
        <v>103438388.73896688</v>
      </c>
      <c r="O41" s="38">
        <f>'[1]Annual Expected Cost'!O41</f>
        <v>184390171.23033226</v>
      </c>
      <c r="P41" s="38">
        <f>'[1]Annual Expected Cost'!P41</f>
        <v>134919637.48560897</v>
      </c>
      <c r="Q41" s="38">
        <f>'[1]Annual Expected Cost'!Q41</f>
        <v>44973212.495202996</v>
      </c>
      <c r="R41" s="38">
        <f>'[1]Annual Expected Cost'!R41</f>
        <v>31481248.746642094</v>
      </c>
      <c r="S41" s="38">
        <f>'[1]Annual Expected Cost'!S41</f>
        <v>17989284.998081196</v>
      </c>
    </row>
    <row r="42" spans="1:19" x14ac:dyDescent="0.35">
      <c r="A42">
        <v>2061</v>
      </c>
      <c r="B42" s="36">
        <f>'[1]Annual Expected Cost'!B42</f>
        <v>1776509.26373439</v>
      </c>
      <c r="C42" s="36">
        <f>'[1]Annual Expected Cost'!C42</f>
        <v>2279164.9856437328</v>
      </c>
      <c r="D42" s="36">
        <f>'[1]Annual Expected Cost'!D42</f>
        <v>2403107.4924158994</v>
      </c>
      <c r="E42" s="36">
        <f>'[1]Annual Expected Cost'!E42</f>
        <v>1580266.9613451262</v>
      </c>
      <c r="F42" s="36">
        <f>'[1]Annual Expected Cost'!F42</f>
        <v>1315167.7107491025</v>
      </c>
      <c r="G42" s="36">
        <f>'[1]Annual Expected Cost'!G42</f>
        <v>788412.05696739396</v>
      </c>
      <c r="H42" s="37">
        <f>'[1]Annual Expected Cost'!H42</f>
        <v>5321263.181855212</v>
      </c>
      <c r="I42" s="37">
        <f>'[1]Annual Expected Cost'!I42</f>
        <v>5658051.9908333905</v>
      </c>
      <c r="J42" s="37">
        <f>'[1]Annual Expected Cost'!J42</f>
        <v>3569961.3751686863</v>
      </c>
      <c r="K42" s="37">
        <f>'[1]Annual Expected Cost'!K42</f>
        <v>2626952.7100297878</v>
      </c>
      <c r="L42" s="37">
        <f>'[1]Annual Expected Cost'!L42</f>
        <v>2357521.662847246</v>
      </c>
      <c r="M42" s="37">
        <f>'[1]Annual Expected Cost'!M42</f>
        <v>1010366.4269345339</v>
      </c>
      <c r="N42" s="38">
        <f>'[1]Annual Expected Cost'!N42</f>
        <v>104255996.98556095</v>
      </c>
      <c r="O42" s="38">
        <f>'[1]Annual Expected Cost'!O42</f>
        <v>185847646.80034781</v>
      </c>
      <c r="P42" s="38">
        <f>'[1]Annual Expected Cost'!P42</f>
        <v>135986083.02464473</v>
      </c>
      <c r="Q42" s="38">
        <f>'[1]Annual Expected Cost'!Q42</f>
        <v>45328694.341548249</v>
      </c>
      <c r="R42" s="38">
        <f>'[1]Annual Expected Cost'!R42</f>
        <v>31730086.039083771</v>
      </c>
      <c r="S42" s="38">
        <f>'[1]Annual Expected Cost'!S42</f>
        <v>18131477.736619297</v>
      </c>
    </row>
    <row r="43" spans="1:19" x14ac:dyDescent="0.35">
      <c r="A43">
        <v>2062</v>
      </c>
      <c r="B43" s="36">
        <f>'[1]Annual Expected Cost'!B43</f>
        <v>1804846.1470561209</v>
      </c>
      <c r="C43" s="36">
        <f>'[1]Annual Expected Cost'!C43</f>
        <v>2315519.6692851782</v>
      </c>
      <c r="D43" s="36">
        <f>'[1]Annual Expected Cost'!D43</f>
        <v>2441439.1679170006</v>
      </c>
      <c r="E43" s="36">
        <f>'[1]Annual Expected Cost'!E43</f>
        <v>1605473.6075557356</v>
      </c>
      <c r="F43" s="36">
        <f>'[1]Annual Expected Cost'!F43</f>
        <v>1336145.7910376708</v>
      </c>
      <c r="G43" s="36">
        <f>'[1]Annual Expected Cost'!G43</f>
        <v>800987.92185242567</v>
      </c>
      <c r="H43" s="37">
        <f>'[1]Annual Expected Cost'!H43</f>
        <v>5365817.3625194682</v>
      </c>
      <c r="I43" s="37">
        <f>'[1]Annual Expected Cost'!I43</f>
        <v>5705426.0563498139</v>
      </c>
      <c r="J43" s="37">
        <f>'[1]Annual Expected Cost'!J43</f>
        <v>3599852.154601668</v>
      </c>
      <c r="K43" s="37">
        <f>'[1]Annual Expected Cost'!K43</f>
        <v>2648947.8118766989</v>
      </c>
      <c r="L43" s="37">
        <f>'[1]Annual Expected Cost'!L43</f>
        <v>2377260.8568124226</v>
      </c>
      <c r="M43" s="37">
        <f>'[1]Annual Expected Cost'!M43</f>
        <v>1018826.0814910382</v>
      </c>
      <c r="N43" s="38">
        <f>'[1]Annual Expected Cost'!N43</f>
        <v>105080067.85452424</v>
      </c>
      <c r="O43" s="38">
        <f>'[1]Annual Expected Cost'!O43</f>
        <v>187316642.69719538</v>
      </c>
      <c r="P43" s="38">
        <f>'[1]Annual Expected Cost'!P43</f>
        <v>137060958.07111856</v>
      </c>
      <c r="Q43" s="38">
        <f>'[1]Annual Expected Cost'!Q43</f>
        <v>45686986.02370619</v>
      </c>
      <c r="R43" s="38">
        <f>'[1]Annual Expected Cost'!R43</f>
        <v>31980890.216594335</v>
      </c>
      <c r="S43" s="38">
        <f>'[1]Annual Expected Cost'!S43</f>
        <v>18274794.409482475</v>
      </c>
    </row>
    <row r="44" spans="1:19" x14ac:dyDescent="0.35">
      <c r="A44">
        <v>2063</v>
      </c>
      <c r="B44" s="36">
        <f>'[1]Annual Expected Cost'!B44</f>
        <v>1833635.0285592186</v>
      </c>
      <c r="C44" s="36">
        <f>'[1]Annual Expected Cost'!C44</f>
        <v>2352454.2420662842</v>
      </c>
      <c r="D44" s="36">
        <f>'[1]Annual Expected Cost'!D44</f>
        <v>2480382.2673146017</v>
      </c>
      <c r="E44" s="36">
        <f>'[1]Annual Expected Cost'!E44</f>
        <v>1631082.3219160491</v>
      </c>
      <c r="F44" s="36">
        <f>'[1]Annual Expected Cost'!F44</f>
        <v>1357458.4901349251</v>
      </c>
      <c r="G44" s="36">
        <f>'[1]Annual Expected Cost'!G44</f>
        <v>813764.38282957557</v>
      </c>
      <c r="H44" s="37">
        <f>'[1]Annual Expected Cost'!H44</f>
        <v>5410744.5890089013</v>
      </c>
      <c r="I44" s="37">
        <f>'[1]Annual Expected Cost'!I44</f>
        <v>5753196.7781866807</v>
      </c>
      <c r="J44" s="37">
        <f>'[1]Annual Expected Cost'!J44</f>
        <v>3629993.2052844525</v>
      </c>
      <c r="K44" s="37">
        <f>'[1]Annual Expected Cost'!K44</f>
        <v>2671127.0755866724</v>
      </c>
      <c r="L44" s="37">
        <f>'[1]Annual Expected Cost'!L44</f>
        <v>2397165.3242444503</v>
      </c>
      <c r="M44" s="37">
        <f>'[1]Annual Expected Cost'!M44</f>
        <v>1027356.5675333358</v>
      </c>
      <c r="N44" s="38">
        <f>'[1]Annual Expected Cost'!N44</f>
        <v>105910652.4283746</v>
      </c>
      <c r="O44" s="38">
        <f>'[1]Annual Expected Cost'!O44</f>
        <v>188797249.98101559</v>
      </c>
      <c r="P44" s="38">
        <f>'[1]Annual Expected Cost'!P44</f>
        <v>138144329.25440165</v>
      </c>
      <c r="Q44" s="38">
        <f>'[1]Annual Expected Cost'!Q44</f>
        <v>46048109.75146722</v>
      </c>
      <c r="R44" s="38">
        <f>'[1]Annual Expected Cost'!R44</f>
        <v>32233676.826027054</v>
      </c>
      <c r="S44" s="38">
        <f>'[1]Annual Expected Cost'!S44</f>
        <v>18419243.900586888</v>
      </c>
    </row>
    <row r="45" spans="1:19" x14ac:dyDescent="0.35">
      <c r="A45">
        <v>2064</v>
      </c>
      <c r="B45" s="36">
        <f>'[1]Annual Expected Cost'!B45</f>
        <v>1862883.1180117317</v>
      </c>
      <c r="C45" s="36">
        <f>'[1]Annual Expected Cost'!C45</f>
        <v>2389977.9537282293</v>
      </c>
      <c r="D45" s="36">
        <f>'[1]Annual Expected Cost'!D45</f>
        <v>2519946.5433569546</v>
      </c>
      <c r="E45" s="36">
        <f>'[1]Annual Expected Cost'!E45</f>
        <v>1657099.5177662496</v>
      </c>
      <c r="F45" s="36">
        <f>'[1]Annual Expected Cost'!F45</f>
        <v>1379111.1455048088</v>
      </c>
      <c r="G45" s="36">
        <f>'[1]Annual Expected Cost'!G45</f>
        <v>826744.63958272571</v>
      </c>
      <c r="H45" s="37">
        <f>'[1]Annual Expected Cost'!H45</f>
        <v>5456047.9847832108</v>
      </c>
      <c r="I45" s="37">
        <f>'[1]Annual Expected Cost'!I45</f>
        <v>5801367.47749101</v>
      </c>
      <c r="J45" s="37">
        <f>'[1]Annual Expected Cost'!J45</f>
        <v>3660386.6227026605</v>
      </c>
      <c r="K45" s="37">
        <f>'[1]Annual Expected Cost'!K45</f>
        <v>2693492.0431208257</v>
      </c>
      <c r="L45" s="37">
        <f>'[1]Annual Expected Cost'!L45</f>
        <v>2417236.4489545878</v>
      </c>
      <c r="M45" s="37">
        <f>'[1]Annual Expected Cost'!M45</f>
        <v>1035958.4781233945</v>
      </c>
      <c r="N45" s="38">
        <f>'[1]Annual Expected Cost'!N45</f>
        <v>106747802.1934016</v>
      </c>
      <c r="O45" s="38">
        <f>'[1]Annual Expected Cost'!O45</f>
        <v>190289560.43171591</v>
      </c>
      <c r="P45" s="38">
        <f>'[1]Annual Expected Cost'!P45</f>
        <v>139236263.73052382</v>
      </c>
      <c r="Q45" s="38">
        <f>'[1]Annual Expected Cost'!Q45</f>
        <v>46412087.910174616</v>
      </c>
      <c r="R45" s="38">
        <f>'[1]Annual Expected Cost'!R45</f>
        <v>32488461.537122227</v>
      </c>
      <c r="S45" s="38">
        <f>'[1]Annual Expected Cost'!S45</f>
        <v>18564835.164069843</v>
      </c>
    </row>
    <row r="46" spans="1:19" x14ac:dyDescent="0.35">
      <c r="A46">
        <v>2065</v>
      </c>
      <c r="B46" s="36">
        <f>'[1]Annual Expected Cost'!B46</f>
        <v>1892597.7401838417</v>
      </c>
      <c r="C46" s="36">
        <f>'[1]Annual Expected Cost'!C46</f>
        <v>2428100.2015536884</v>
      </c>
      <c r="D46" s="36">
        <f>'[1]Annual Expected Cost'!D46</f>
        <v>2560141.9043572117</v>
      </c>
      <c r="E46" s="36">
        <f>'[1]Annual Expected Cost'!E46</f>
        <v>1683531.710744929</v>
      </c>
      <c r="F46" s="36">
        <f>'[1]Annual Expected Cost'!F46</f>
        <v>1401109.1797485028</v>
      </c>
      <c r="G46" s="36">
        <f>'[1]Annual Expected Cost'!G46</f>
        <v>839931.94283352653</v>
      </c>
      <c r="H46" s="37">
        <f>'[1]Annual Expected Cost'!H46</f>
        <v>5501730.6994543783</v>
      </c>
      <c r="I46" s="37">
        <f>'[1]Annual Expected Cost'!I46</f>
        <v>5849941.5032173144</v>
      </c>
      <c r="J46" s="37">
        <f>'[1]Annual Expected Cost'!J46</f>
        <v>3691034.5198871144</v>
      </c>
      <c r="K46" s="37">
        <f>'[1]Annual Expected Cost'!K46</f>
        <v>2716044.2693508952</v>
      </c>
      <c r="L46" s="37">
        <f>'[1]Annual Expected Cost'!L46</f>
        <v>2437475.6263405476</v>
      </c>
      <c r="M46" s="37">
        <f>'[1]Annual Expected Cost'!M46</f>
        <v>1044632.411288806</v>
      </c>
      <c r="N46" s="38">
        <f>'[1]Annual Expected Cost'!N46</f>
        <v>107591569.04285794</v>
      </c>
      <c r="O46" s="38">
        <f>'[1]Annual Expected Cost'!O46</f>
        <v>191793666.55465978</v>
      </c>
      <c r="P46" s="38">
        <f>'[1]Annual Expected Cost'!P46</f>
        <v>140336829.18633643</v>
      </c>
      <c r="Q46" s="38">
        <f>'[1]Annual Expected Cost'!Q46</f>
        <v>46778943.062112153</v>
      </c>
      <c r="R46" s="38">
        <f>'[1]Annual Expected Cost'!R46</f>
        <v>32745260.143478505</v>
      </c>
      <c r="S46" s="38">
        <f>'[1]Annual Expected Cost'!S46</f>
        <v>18711577.224844858</v>
      </c>
    </row>
    <row r="47" spans="1:19" x14ac:dyDescent="0.35">
      <c r="A47">
        <v>2066</v>
      </c>
      <c r="B47" s="36">
        <f>'[1]Annual Expected Cost'!B47</f>
        <v>1922786.3366822496</v>
      </c>
      <c r="C47" s="36">
        <f>'[1]Annual Expected Cost'!C47</f>
        <v>2466830.5327202501</v>
      </c>
      <c r="D47" s="36">
        <f>'[1]Annual Expected Cost'!D47</f>
        <v>2600978.4166748258</v>
      </c>
      <c r="E47" s="36">
        <f>'[1]Annual Expected Cost'!E47</f>
        <v>1710385.5204208384</v>
      </c>
      <c r="F47" s="36">
        <f>'[1]Annual Expected Cost'!F47</f>
        <v>1423458.1019624402</v>
      </c>
      <c r="G47" s="36">
        <f>'[1]Annual Expected Cost'!G47</f>
        <v>853329.59515549429</v>
      </c>
      <c r="H47" s="37">
        <f>'[1]Annual Expected Cost'!H47</f>
        <v>5547795.9090056391</v>
      </c>
      <c r="I47" s="37">
        <f>'[1]Annual Expected Cost'!I47</f>
        <v>5898922.2323604273</v>
      </c>
      <c r="J47" s="37">
        <f>'[1]Annual Expected Cost'!J47</f>
        <v>3721939.0275607449</v>
      </c>
      <c r="K47" s="37">
        <f>'[1]Annual Expected Cost'!K47</f>
        <v>2738785.3221673407</v>
      </c>
      <c r="L47" s="37">
        <f>'[1]Annual Expected Cost'!L47</f>
        <v>2457884.2634835113</v>
      </c>
      <c r="M47" s="37">
        <f>'[1]Annual Expected Cost'!M47</f>
        <v>1053378.9700643618</v>
      </c>
      <c r="N47" s="38">
        <f>'[1]Annual Expected Cost'!N47</f>
        <v>108442005.28017625</v>
      </c>
      <c r="O47" s="38">
        <f>'[1]Annual Expected Cost'!O47</f>
        <v>193309661.58640113</v>
      </c>
      <c r="P47" s="38">
        <f>'[1]Annual Expected Cost'!P47</f>
        <v>141446093.84370816</v>
      </c>
      <c r="Q47" s="38">
        <f>'[1]Annual Expected Cost'!Q47</f>
        <v>47148697.947902724</v>
      </c>
      <c r="R47" s="38">
        <f>'[1]Annual Expected Cost'!R47</f>
        <v>33004088.563531905</v>
      </c>
      <c r="S47" s="38">
        <f>'[1]Annual Expected Cost'!S47</f>
        <v>18859479.179161087</v>
      </c>
    </row>
    <row r="48" spans="1:19" x14ac:dyDescent="0.35">
      <c r="A48">
        <v>2067</v>
      </c>
      <c r="B48" s="36">
        <f>'[1]Annual Expected Cost'!B48</f>
        <v>1953456.4678138196</v>
      </c>
      <c r="C48" s="36">
        <f>'[1]Annual Expected Cost'!C48</f>
        <v>2506178.6466913731</v>
      </c>
      <c r="D48" s="36">
        <f>'[1]Annual Expected Cost'!D48</f>
        <v>2642466.3072365234</v>
      </c>
      <c r="E48" s="36">
        <f>'[1]Annual Expected Cost'!E48</f>
        <v>1737667.6719506653</v>
      </c>
      <c r="F48" s="36">
        <f>'[1]Annual Expected Cost'!F48</f>
        <v>1446163.5091179826</v>
      </c>
      <c r="G48" s="36">
        <f>'[1]Annual Expected Cost'!G48</f>
        <v>866940.95180109434</v>
      </c>
      <c r="H48" s="37">
        <f>'[1]Annual Expected Cost'!H48</f>
        <v>5594246.8160122875</v>
      </c>
      <c r="I48" s="37">
        <f>'[1]Annual Expected Cost'!I48</f>
        <v>5948313.0701902807</v>
      </c>
      <c r="J48" s="37">
        <f>'[1]Annual Expected Cost'!J48</f>
        <v>3753102.2942867242</v>
      </c>
      <c r="K48" s="37">
        <f>'[1]Annual Expected Cost'!K48</f>
        <v>2761716.7825883441</v>
      </c>
      <c r="L48" s="37">
        <f>'[1]Annual Expected Cost'!L48</f>
        <v>2478463.7792459507</v>
      </c>
      <c r="M48" s="37">
        <f>'[1]Annual Expected Cost'!M48</f>
        <v>1062198.7625339788</v>
      </c>
      <c r="N48" s="38">
        <f>'[1]Annual Expected Cost'!N48</f>
        <v>109299163.62221131</v>
      </c>
      <c r="O48" s="38">
        <f>'[1]Annual Expected Cost'!O48</f>
        <v>194837639.50046363</v>
      </c>
      <c r="P48" s="38">
        <f>'[1]Annual Expected Cost'!P48</f>
        <v>142564126.46375388</v>
      </c>
      <c r="Q48" s="38">
        <f>'[1]Annual Expected Cost'!Q48</f>
        <v>47521375.487917967</v>
      </c>
      <c r="R48" s="38">
        <f>'[1]Annual Expected Cost'!R48</f>
        <v>33264962.841542576</v>
      </c>
      <c r="S48" s="38">
        <f>'[1]Annual Expected Cost'!S48</f>
        <v>19008550.195167184</v>
      </c>
    </row>
    <row r="49" spans="1:19" x14ac:dyDescent="0.35">
      <c r="A49">
        <v>2068</v>
      </c>
      <c r="B49" s="36">
        <f>'[1]Annual Expected Cost'!B49</f>
        <v>1984615.8144789534</v>
      </c>
      <c r="C49" s="36">
        <f>'[1]Annual Expected Cost'!C49</f>
        <v>2546154.3976454786</v>
      </c>
      <c r="D49" s="36">
        <f>'[1]Annual Expected Cost'!D49</f>
        <v>2684615.9660974983</v>
      </c>
      <c r="E49" s="36">
        <f>'[1]Annual Expected Cost'!E49</f>
        <v>1765384.9977632549</v>
      </c>
      <c r="F49" s="36">
        <f>'[1]Annual Expected Cost'!F49</f>
        <v>1469231.0874631009</v>
      </c>
      <c r="G49" s="36">
        <f>'[1]Annual Expected Cost'!G49</f>
        <v>880769.42154201597</v>
      </c>
      <c r="H49" s="37">
        <f>'[1]Annual Expected Cost'!H49</f>
        <v>5641086.6498643234</v>
      </c>
      <c r="I49" s="37">
        <f>'[1]Annual Expected Cost'!I49</f>
        <v>5998117.4504886474</v>
      </c>
      <c r="J49" s="37">
        <f>'[1]Annual Expected Cost'!J49</f>
        <v>3784526.4866178366</v>
      </c>
      <c r="K49" s="37">
        <f>'[1]Annual Expected Cost'!K49</f>
        <v>2784840.244869729</v>
      </c>
      <c r="L49" s="37">
        <f>'[1]Annual Expected Cost'!L49</f>
        <v>2499215.6043702704</v>
      </c>
      <c r="M49" s="37">
        <f>'[1]Annual Expected Cost'!M49</f>
        <v>1071092.4018729727</v>
      </c>
      <c r="N49" s="38">
        <f>'[1]Annual Expected Cost'!N49</f>
        <v>110163097.20250778</v>
      </c>
      <c r="O49" s="38">
        <f>'[1]Annual Expected Cost'!O49</f>
        <v>196377695.01316604</v>
      </c>
      <c r="P49" s="38">
        <f>'[1]Annual Expected Cost'!P49</f>
        <v>143690996.35109711</v>
      </c>
      <c r="Q49" s="38">
        <f>'[1]Annual Expected Cost'!Q49</f>
        <v>47896998.783699043</v>
      </c>
      <c r="R49" s="38">
        <f>'[1]Annual Expected Cost'!R49</f>
        <v>33527899.148589328</v>
      </c>
      <c r="S49" s="38">
        <f>'[1]Annual Expected Cost'!S49</f>
        <v>19158799.513479613</v>
      </c>
    </row>
    <row r="50" spans="1:19" x14ac:dyDescent="0.35">
      <c r="A50">
        <v>2069</v>
      </c>
      <c r="B50" s="36">
        <f>'[1]Annual Expected Cost'!B50</f>
        <v>2016272.1800951588</v>
      </c>
      <c r="C50" s="36">
        <f>'[1]Annual Expected Cost'!C50</f>
        <v>2586767.7969437889</v>
      </c>
      <c r="D50" s="36">
        <f>'[1]Annual Expected Cost'!D50</f>
        <v>2727437.9490434509</v>
      </c>
      <c r="E50" s="36">
        <f>'[1]Annual Expected Cost'!E50</f>
        <v>1793544.4392706936</v>
      </c>
      <c r="F50" s="36">
        <f>'[1]Annual Expected Cost'!F50</f>
        <v>1492666.6139464157</v>
      </c>
      <c r="G50" s="36">
        <f>'[1]Annual Expected Cost'!G50</f>
        <v>894818.46752285131</v>
      </c>
      <c r="H50" s="37">
        <f>'[1]Annual Expected Cost'!H50</f>
        <v>5688318.6669909693</v>
      </c>
      <c r="I50" s="37">
        <f>'[1]Annual Expected Cost'!I50</f>
        <v>6048338.8357878663</v>
      </c>
      <c r="J50" s="37">
        <f>'[1]Annual Expected Cost'!J50</f>
        <v>3816213.7892471058</v>
      </c>
      <c r="K50" s="37">
        <f>'[1]Annual Expected Cost'!K50</f>
        <v>2808157.3166157948</v>
      </c>
      <c r="L50" s="37">
        <f>'[1]Annual Expected Cost'!L50</f>
        <v>2520141.1815782781</v>
      </c>
      <c r="M50" s="37">
        <f>'[1]Annual Expected Cost'!M50</f>
        <v>1080060.5063906903</v>
      </c>
      <c r="N50" s="38">
        <f>'[1]Annual Expected Cost'!N50</f>
        <v>111033859.57459396</v>
      </c>
      <c r="O50" s="38">
        <f>'[1]Annual Expected Cost'!O50</f>
        <v>197929923.58949357</v>
      </c>
      <c r="P50" s="38">
        <f>'[1]Annual Expected Cost'!P50</f>
        <v>144826773.35816604</v>
      </c>
      <c r="Q50" s="38">
        <f>'[1]Annual Expected Cost'!Q50</f>
        <v>48275591.119388685</v>
      </c>
      <c r="R50" s="38">
        <f>'[1]Annual Expected Cost'!R50</f>
        <v>33792913.783572078</v>
      </c>
      <c r="S50" s="38">
        <f>'[1]Annual Expected Cost'!S50</f>
        <v>19310236.447755471</v>
      </c>
    </row>
    <row r="51" spans="1:19" x14ac:dyDescent="0.35">
      <c r="A51">
        <v>2070</v>
      </c>
      <c r="B51" s="36">
        <f>'[1]Annual Expected Cost'!B51</f>
        <v>2104731.2315358394</v>
      </c>
      <c r="C51" s="36">
        <f>'[1]Annual Expected Cost'!C51</f>
        <v>2700255.9598386157</v>
      </c>
      <c r="D51" s="36">
        <f>'[1]Annual Expected Cost'!D51</f>
        <v>2847097.673666697</v>
      </c>
      <c r="E51" s="36">
        <f>'[1]Annual Expected Cost'!E51</f>
        <v>1872231.8513080431</v>
      </c>
      <c r="F51" s="36">
        <f>'[1]Annual Expected Cost'!F51</f>
        <v>1558153.7411757568</v>
      </c>
      <c r="G51" s="36">
        <f>'[1]Annual Expected Cost'!G51</f>
        <v>934076.45740640943</v>
      </c>
      <c r="H51" s="37">
        <f>'[1]Annual Expected Cost'!H51</f>
        <v>5893588.9549259311</v>
      </c>
      <c r="I51" s="37">
        <f>'[1]Annual Expected Cost'!I51</f>
        <v>6266600.9140984584</v>
      </c>
      <c r="J51" s="37">
        <f>'[1]Annual Expected Cost'!J51</f>
        <v>3953926.7672287887</v>
      </c>
      <c r="K51" s="37">
        <f>'[1]Annual Expected Cost'!K51</f>
        <v>2909493.2815457126</v>
      </c>
      <c r="L51" s="37">
        <f>'[1]Annual Expected Cost'!L51</f>
        <v>2611083.7142076911</v>
      </c>
      <c r="M51" s="37">
        <f>'[1]Annual Expected Cost'!M51</f>
        <v>1119035.8775175817</v>
      </c>
      <c r="N51" s="38">
        <f>'[1]Annual Expected Cost'!N51</f>
        <v>114987203.63583645</v>
      </c>
      <c r="O51" s="38">
        <f>'[1]Annual Expected Cost'!O51</f>
        <v>204977189.08996934</v>
      </c>
      <c r="P51" s="38">
        <f>'[1]Annual Expected Cost'!P51</f>
        <v>149983309.09022146</v>
      </c>
      <c r="Q51" s="38">
        <f>'[1]Annual Expected Cost'!Q51</f>
        <v>49994436.363407157</v>
      </c>
      <c r="R51" s="38">
        <f>'[1]Annual Expected Cost'!R51</f>
        <v>34996105.454385012</v>
      </c>
      <c r="S51" s="38">
        <f>'[1]Annual Expected Cost'!S51</f>
        <v>19997774.54536286</v>
      </c>
    </row>
    <row r="52" spans="1:19" x14ac:dyDescent="0.35">
      <c r="A52">
        <v>2071</v>
      </c>
      <c r="B52" s="36">
        <f>'[1]Annual Expected Cost'!B52</f>
        <v>2138303.5435688552</v>
      </c>
      <c r="C52" s="36">
        <f>'[1]Annual Expected Cost'!C52</f>
        <v>2743327.4144236087</v>
      </c>
      <c r="D52" s="36">
        <f>'[1]Annual Expected Cost'!D52</f>
        <v>2892511.3825795748</v>
      </c>
      <c r="E52" s="36">
        <f>'[1]Annual Expected Cost'!E52</f>
        <v>1902095.5939885746</v>
      </c>
      <c r="F52" s="36">
        <f>'[1]Annual Expected Cost'!F52</f>
        <v>1583007.6620994236</v>
      </c>
      <c r="G52" s="36">
        <f>'[1]Annual Expected Cost'!G52</f>
        <v>948975.79743656563</v>
      </c>
      <c r="H52" s="37">
        <f>'[1]Annual Expected Cost'!H52</f>
        <v>5942935.1379814893</v>
      </c>
      <c r="I52" s="37">
        <f>'[1]Annual Expected Cost'!I52</f>
        <v>6319070.2732967744</v>
      </c>
      <c r="J52" s="37">
        <f>'[1]Annual Expected Cost'!J52</f>
        <v>3987032.4343420113</v>
      </c>
      <c r="K52" s="37">
        <f>'[1]Annual Expected Cost'!K52</f>
        <v>2933854.0554592162</v>
      </c>
      <c r="L52" s="37">
        <f>'[1]Annual Expected Cost'!L52</f>
        <v>2632945.9472069889</v>
      </c>
      <c r="M52" s="37">
        <f>'[1]Annual Expected Cost'!M52</f>
        <v>1128405.4059458524</v>
      </c>
      <c r="N52" s="38">
        <f>'[1]Annual Expected Cost'!N52</f>
        <v>115896097.20128731</v>
      </c>
      <c r="O52" s="38">
        <f>'[1]Annual Expected Cost'!O52</f>
        <v>206597390.66316438</v>
      </c>
      <c r="P52" s="38">
        <f>'[1]Annual Expected Cost'!P52</f>
        <v>151168822.43646172</v>
      </c>
      <c r="Q52" s="38">
        <f>'[1]Annual Expected Cost'!Q52</f>
        <v>50389607.47882057</v>
      </c>
      <c r="R52" s="38">
        <f>'[1]Annual Expected Cost'!R52</f>
        <v>35272725.235174403</v>
      </c>
      <c r="S52" s="38">
        <f>'[1]Annual Expected Cost'!S52</f>
        <v>20155842.991528228</v>
      </c>
    </row>
    <row r="53" spans="1:19" x14ac:dyDescent="0.35">
      <c r="A53">
        <v>2072</v>
      </c>
      <c r="B53" s="36">
        <f>'[1]Annual Expected Cost'!B53</f>
        <v>2172411.3634702172</v>
      </c>
      <c r="C53" s="36">
        <f>'[1]Annual Expected Cost'!C53</f>
        <v>2787085.8965451238</v>
      </c>
      <c r="D53" s="36">
        <f>'[1]Annual Expected Cost'!D53</f>
        <v>2938649.4800430457</v>
      </c>
      <c r="E53" s="36">
        <f>'[1]Annual Expected Cost'!E53</f>
        <v>1932435.6895985072</v>
      </c>
      <c r="F53" s="36">
        <f>'[1]Annual Expected Cost'!F53</f>
        <v>1608258.024894618</v>
      </c>
      <c r="G53" s="36">
        <f>'[1]Annual Expected Cost'!G53</f>
        <v>964112.79502844915</v>
      </c>
      <c r="H53" s="37">
        <f>'[1]Annual Expected Cost'!H53</f>
        <v>5992694.489617479</v>
      </c>
      <c r="I53" s="37">
        <f>'[1]Annual Expected Cost'!I53</f>
        <v>6371978.9509856747</v>
      </c>
      <c r="J53" s="37">
        <f>'[1]Annual Expected Cost'!J53</f>
        <v>4020415.2905028653</v>
      </c>
      <c r="K53" s="37">
        <f>'[1]Annual Expected Cost'!K53</f>
        <v>2958418.7986719199</v>
      </c>
      <c r="L53" s="37">
        <f>'[1]Annual Expected Cost'!L53</f>
        <v>2654991.2295773644</v>
      </c>
      <c r="M53" s="37">
        <f>'[1]Annual Expected Cost'!M53</f>
        <v>1137853.3841045846</v>
      </c>
      <c r="N53" s="38">
        <f>'[1]Annual Expected Cost'!N53</f>
        <v>116812174.93582132</v>
      </c>
      <c r="O53" s="38">
        <f>'[1]Annual Expected Cost'!O53</f>
        <v>208230398.79863802</v>
      </c>
      <c r="P53" s="38">
        <f>'[1]Annual Expected Cost'!P53</f>
        <v>152363706.4380278</v>
      </c>
      <c r="Q53" s="38">
        <f>'[1]Annual Expected Cost'!Q53</f>
        <v>50787902.146009266</v>
      </c>
      <c r="R53" s="38">
        <f>'[1]Annual Expected Cost'!R53</f>
        <v>35551531.502206497</v>
      </c>
      <c r="S53" s="38">
        <f>'[1]Annual Expected Cost'!S53</f>
        <v>20315160.858403709</v>
      </c>
    </row>
    <row r="54" spans="1:19" x14ac:dyDescent="0.35">
      <c r="A54">
        <v>2073</v>
      </c>
      <c r="B54" s="36">
        <f>'[1]Annual Expected Cost'!B54</f>
        <v>2207063.2330608401</v>
      </c>
      <c r="C54" s="36">
        <f>'[1]Annual Expected Cost'!C54</f>
        <v>2831542.3648958839</v>
      </c>
      <c r="D54" s="36">
        <f>'[1]Annual Expected Cost'!D54</f>
        <v>2985523.5206908262</v>
      </c>
      <c r="E54" s="36">
        <f>'[1]Annual Expected Cost'!E54</f>
        <v>1963259.7363855147</v>
      </c>
      <c r="F54" s="36">
        <f>'[1]Annual Expected Cost'!F54</f>
        <v>1633911.1531574435</v>
      </c>
      <c r="G54" s="36">
        <f>'[1]Annual Expected Cost'!G54</f>
        <v>979491.24102893879</v>
      </c>
      <c r="H54" s="37">
        <f>'[1]Annual Expected Cost'!H54</f>
        <v>6042870.4692357285</v>
      </c>
      <c r="I54" s="37">
        <f>'[1]Annual Expected Cost'!I54</f>
        <v>6425330.6255164705</v>
      </c>
      <c r="J54" s="37">
        <f>'[1]Annual Expected Cost'!J54</f>
        <v>4054077.6565758679</v>
      </c>
      <c r="K54" s="37">
        <f>'[1]Annual Expected Cost'!K54</f>
        <v>2983189.2189897895</v>
      </c>
      <c r="L54" s="37">
        <f>'[1]Annual Expected Cost'!L54</f>
        <v>2677221.0939651961</v>
      </c>
      <c r="M54" s="37">
        <f>'[1]Annual Expected Cost'!M54</f>
        <v>1147380.4688422268</v>
      </c>
      <c r="N54" s="38">
        <f>'[1]Annual Expected Cost'!N54</f>
        <v>117735493.62527938</v>
      </c>
      <c r="O54" s="38">
        <f>'[1]Annual Expected Cost'!O54</f>
        <v>209876314.72332412</v>
      </c>
      <c r="P54" s="38">
        <f>'[1]Annual Expected Cost'!P54</f>
        <v>153568035.16340789</v>
      </c>
      <c r="Q54" s="38">
        <f>'[1]Annual Expected Cost'!Q54</f>
        <v>51189345.054469295</v>
      </c>
      <c r="R54" s="38">
        <f>'[1]Annual Expected Cost'!R54</f>
        <v>35832541.53812851</v>
      </c>
      <c r="S54" s="38">
        <f>'[1]Annual Expected Cost'!S54</f>
        <v>20475738.021787718</v>
      </c>
    </row>
    <row r="55" spans="1:19" x14ac:dyDescent="0.35">
      <c r="A55">
        <v>2074</v>
      </c>
      <c r="B55" s="36">
        <f>'[1]Annual Expected Cost'!B55</f>
        <v>2242267.830411185</v>
      </c>
      <c r="C55" s="36">
        <f>'[1]Annual Expected Cost'!C55</f>
        <v>2876707.9529693886</v>
      </c>
      <c r="D55" s="36">
        <f>'[1]Annual Expected Cost'!D55</f>
        <v>3033145.2434631921</v>
      </c>
      <c r="E55" s="36">
        <f>'[1]Annual Expected Cost'!E55</f>
        <v>1994575.453795996</v>
      </c>
      <c r="F55" s="36">
        <f>'[1]Annual Expected Cost'!F55</f>
        <v>1659973.471350916</v>
      </c>
      <c r="G55" s="36">
        <f>'[1]Annual Expected Cost'!G55</f>
        <v>995114.98675225081</v>
      </c>
      <c r="H55" s="37">
        <f>'[1]Annual Expected Cost'!H55</f>
        <v>6093466.5652031442</v>
      </c>
      <c r="I55" s="37">
        <f>'[1]Annual Expected Cost'!I55</f>
        <v>6479129.0060387868</v>
      </c>
      <c r="J55" s="37">
        <f>'[1]Annual Expected Cost'!J55</f>
        <v>4088021.8728578053</v>
      </c>
      <c r="K55" s="37">
        <f>'[1]Annual Expected Cost'!K55</f>
        <v>3008167.0385180078</v>
      </c>
      <c r="L55" s="37">
        <f>'[1]Annual Expected Cost'!L55</f>
        <v>2699637.0858494947</v>
      </c>
      <c r="M55" s="37">
        <f>'[1]Annual Expected Cost'!M55</f>
        <v>1156987.322506926</v>
      </c>
      <c r="N55" s="38">
        <f>'[1]Annual Expected Cost'!N55</f>
        <v>118666110.50435485</v>
      </c>
      <c r="O55" s="38">
        <f>'[1]Annual Expected Cost'!O55</f>
        <v>211535240.46428475</v>
      </c>
      <c r="P55" s="38">
        <f>'[1]Annual Expected Cost'!P55</f>
        <v>154781883.2665498</v>
      </c>
      <c r="Q55" s="38">
        <f>'[1]Annual Expected Cost'!Q55</f>
        <v>51593961.088849932</v>
      </c>
      <c r="R55" s="38">
        <f>'[1]Annual Expected Cost'!R55</f>
        <v>36115772.762194961</v>
      </c>
      <c r="S55" s="38">
        <f>'[1]Annual Expected Cost'!S55</f>
        <v>20637584.435539972</v>
      </c>
    </row>
    <row r="56" spans="1:19" x14ac:dyDescent="0.35">
      <c r="A56">
        <v>2075</v>
      </c>
      <c r="B56" s="36">
        <f>'[1]Annual Expected Cost'!B56</f>
        <v>2278033.9720145604</v>
      </c>
      <c r="C56" s="36">
        <f>'[1]Annual Expected Cost'!C56</f>
        <v>2922593.9718481377</v>
      </c>
      <c r="D56" s="36">
        <f>'[1]Annual Expected Cost'!D56</f>
        <v>3081526.5745468279</v>
      </c>
      <c r="E56" s="36">
        <f>'[1]Annual Expected Cost'!E56</f>
        <v>2026390.684408301</v>
      </c>
      <c r="F56" s="36">
        <f>'[1]Annual Expected Cost'!F56</f>
        <v>1686451.5064138798</v>
      </c>
      <c r="G56" s="36">
        <f>'[1]Annual Expected Cost'!G56</f>
        <v>1010987.9449444464</v>
      </c>
      <c r="H56" s="37">
        <f>'[1]Annual Expected Cost'!H56</f>
        <v>6144486.2950942367</v>
      </c>
      <c r="I56" s="37">
        <f>'[1]Annual Expected Cost'!I56</f>
        <v>6533377.8327584295</v>
      </c>
      <c r="J56" s="37">
        <f>'[1]Annual Expected Cost'!J56</f>
        <v>4122250.2992404364</v>
      </c>
      <c r="K56" s="37">
        <f>'[1]Annual Expected Cost'!K56</f>
        <v>3033353.9937806986</v>
      </c>
      <c r="L56" s="37">
        <f>'[1]Annual Expected Cost'!L56</f>
        <v>2722240.7636493454</v>
      </c>
      <c r="M56" s="37">
        <f>'[1]Annual Expected Cost'!M56</f>
        <v>1166674.6129925766</v>
      </c>
      <c r="N56" s="38">
        <f>'[1]Annual Expected Cost'!N56</f>
        <v>119604083.26014136</v>
      </c>
      <c r="O56" s="38">
        <f>'[1]Annual Expected Cost'!O56</f>
        <v>213207278.85503459</v>
      </c>
      <c r="P56" s="38">
        <f>'[1]Annual Expected Cost'!P56</f>
        <v>156005325.9914887</v>
      </c>
      <c r="Q56" s="38">
        <f>'[1]Annual Expected Cost'!Q56</f>
        <v>52001775.330496237</v>
      </c>
      <c r="R56" s="38">
        <f>'[1]Annual Expected Cost'!R56</f>
        <v>36401242.731347375</v>
      </c>
      <c r="S56" s="38">
        <f>'[1]Annual Expected Cost'!S56</f>
        <v>20800710.132198494</v>
      </c>
    </row>
    <row r="57" spans="1:19" x14ac:dyDescent="0.35">
      <c r="A57">
        <v>2076</v>
      </c>
      <c r="B57" s="36">
        <f>'[1]Annual Expected Cost'!B57</f>
        <v>2314370.614995088</v>
      </c>
      <c r="C57" s="36">
        <f>'[1]Annual Expected Cost'!C57</f>
        <v>2969211.9130363339</v>
      </c>
      <c r="D57" s="36">
        <f>'[1]Annual Expected Cost'!D57</f>
        <v>3130679.6303615719</v>
      </c>
      <c r="E57" s="36">
        <f>'[1]Annual Expected Cost'!E57</f>
        <v>2058713.3958967933</v>
      </c>
      <c r="F57" s="36">
        <f>'[1]Annual Expected Cost'!F57</f>
        <v>1713351.8893955881</v>
      </c>
      <c r="G57" s="36">
        <f>'[1]Annual Expected Cost'!G57</f>
        <v>1027114.0907633239</v>
      </c>
      <c r="H57" s="37">
        <f>'[1]Annual Expected Cost'!H57</f>
        <v>6195933.2059356626</v>
      </c>
      <c r="I57" s="37">
        <f>'[1]Annual Expected Cost'!I57</f>
        <v>6588080.8771974137</v>
      </c>
      <c r="J57" s="37">
        <f>'[1]Annual Expected Cost'!J57</f>
        <v>4156765.3153745579</v>
      </c>
      <c r="K57" s="37">
        <f>'[1]Annual Expected Cost'!K57</f>
        <v>3058751.8358416562</v>
      </c>
      <c r="L57" s="37">
        <f>'[1]Annual Expected Cost'!L57</f>
        <v>2745033.6988322558</v>
      </c>
      <c r="M57" s="37">
        <f>'[1]Annual Expected Cost'!M57</f>
        <v>1176443.0137852523</v>
      </c>
      <c r="N57" s="38">
        <f>'[1]Annual Expected Cost'!N57</f>
        <v>120549470.03570871</v>
      </c>
      <c r="O57" s="38">
        <f>'[1]Annual Expected Cost'!O57</f>
        <v>214892533.54191557</v>
      </c>
      <c r="P57" s="38">
        <f>'[1]Annual Expected Cost'!P57</f>
        <v>157238439.17701137</v>
      </c>
      <c r="Q57" s="38">
        <f>'[1]Annual Expected Cost'!Q57</f>
        <v>52412813.059003793</v>
      </c>
      <c r="R57" s="38">
        <f>'[1]Annual Expected Cost'!R57</f>
        <v>36688969.14130266</v>
      </c>
      <c r="S57" s="38">
        <f>'[1]Annual Expected Cost'!S57</f>
        <v>20965125.223601516</v>
      </c>
    </row>
    <row r="58" spans="1:19" x14ac:dyDescent="0.35">
      <c r="A58">
        <v>2077</v>
      </c>
      <c r="B58" s="36">
        <f>'[1]Annual Expected Cost'!B58</f>
        <v>2351286.8593508862</v>
      </c>
      <c r="C58" s="36">
        <f>'[1]Annual Expected Cost'!C58</f>
        <v>3016573.451337765</v>
      </c>
      <c r="D58" s="36">
        <f>'[1]Annual Expected Cost'!D58</f>
        <v>3180616.7205948033</v>
      </c>
      <c r="E58" s="36">
        <f>'[1]Annual Expected Cost'!E58</f>
        <v>2091551.6830272418</v>
      </c>
      <c r="F58" s="36">
        <f>'[1]Annual Expected Cost'!F58</f>
        <v>1740681.3571163535</v>
      </c>
      <c r="G58" s="36">
        <f>'[1]Annual Expected Cost'!G58</f>
        <v>1043497.4627739398</v>
      </c>
      <c r="H58" s="37">
        <f>'[1]Annual Expected Cost'!H58</f>
        <v>6247810.8744528349</v>
      </c>
      <c r="I58" s="37">
        <f>'[1]Annual Expected Cost'!I58</f>
        <v>6643241.9424561793</v>
      </c>
      <c r="J58" s="37">
        <f>'[1]Annual Expected Cost'!J58</f>
        <v>4191569.320835446</v>
      </c>
      <c r="K58" s="37">
        <f>'[1]Annual Expected Cost'!K58</f>
        <v>3084362.3304260829</v>
      </c>
      <c r="L58" s="37">
        <f>'[1]Annual Expected Cost'!L58</f>
        <v>2768017.4760234081</v>
      </c>
      <c r="M58" s="37">
        <f>'[1]Annual Expected Cost'!M58</f>
        <v>1186293.2040100319</v>
      </c>
      <c r="N58" s="38">
        <f>'[1]Annual Expected Cost'!N58</f>
        <v>121502329.43370716</v>
      </c>
      <c r="O58" s="38">
        <f>'[1]Annual Expected Cost'!O58</f>
        <v>216591108.99052146</v>
      </c>
      <c r="P58" s="38">
        <f>'[1]Annual Expected Cost'!P58</f>
        <v>158481299.26135716</v>
      </c>
      <c r="Q58" s="38">
        <f>'[1]Annual Expected Cost'!Q58</f>
        <v>52827099.753785722</v>
      </c>
      <c r="R58" s="38">
        <f>'[1]Annual Expected Cost'!R58</f>
        <v>36978969.827650011</v>
      </c>
      <c r="S58" s="38">
        <f>'[1]Annual Expected Cost'!S58</f>
        <v>21130839.901514288</v>
      </c>
    </row>
    <row r="59" spans="1:19" x14ac:dyDescent="0.35">
      <c r="A59">
        <v>2078</v>
      </c>
      <c r="B59" s="36">
        <f>'[1]Annual Expected Cost'!B59</f>
        <v>2388791.9502330394</v>
      </c>
      <c r="C59" s="36">
        <f>'[1]Annual Expected Cost'!C59</f>
        <v>3064690.4477795968</v>
      </c>
      <c r="D59" s="36">
        <f>'[1]Annual Expected Cost'!D59</f>
        <v>3231350.3512842273</v>
      </c>
      <c r="E59" s="36">
        <f>'[1]Annual Expected Cost'!E59</f>
        <v>2124913.7696840409</v>
      </c>
      <c r="F59" s="36">
        <f>'[1]Annual Expected Cost'!F59</f>
        <v>1768446.7538546917</v>
      </c>
      <c r="G59" s="36">
        <f>'[1]Annual Expected Cost'!G59</f>
        <v>1060142.1639600117</v>
      </c>
      <c r="H59" s="37">
        <f>'[1]Annual Expected Cost'!H59</f>
        <v>6300122.9073185772</v>
      </c>
      <c r="I59" s="37">
        <f>'[1]Annual Expected Cost'!I59</f>
        <v>6698864.8634779816</v>
      </c>
      <c r="J59" s="37">
        <f>'[1]Annual Expected Cost'!J59</f>
        <v>4226664.735289678</v>
      </c>
      <c r="K59" s="37">
        <f>'[1]Annual Expected Cost'!K59</f>
        <v>3110187.2580433479</v>
      </c>
      <c r="L59" s="37">
        <f>'[1]Annual Expected Cost'!L59</f>
        <v>2791193.6931158253</v>
      </c>
      <c r="M59" s="37">
        <f>'[1]Annual Expected Cost'!M59</f>
        <v>1196225.8684782109</v>
      </c>
      <c r="N59" s="38">
        <f>'[1]Annual Expected Cost'!N59</f>
        <v>122462720.51999992</v>
      </c>
      <c r="O59" s="38">
        <f>'[1]Annual Expected Cost'!O59</f>
        <v>218303110.49217379</v>
      </c>
      <c r="P59" s="38">
        <f>'[1]Annual Expected Cost'!P59</f>
        <v>159733983.2869564</v>
      </c>
      <c r="Q59" s="38">
        <f>'[1]Annual Expected Cost'!Q59</f>
        <v>53244661.095652141</v>
      </c>
      <c r="R59" s="38">
        <f>'[1]Annual Expected Cost'!R59</f>
        <v>37271262.766956501</v>
      </c>
      <c r="S59" s="38">
        <f>'[1]Annual Expected Cost'!S59</f>
        <v>21297864.438260853</v>
      </c>
    </row>
    <row r="60" spans="1:19" x14ac:dyDescent="0.35">
      <c r="A60">
        <v>2079</v>
      </c>
      <c r="B60" s="36">
        <f>'[1]Annual Expected Cost'!B60</f>
        <v>2426895.2802609117</v>
      </c>
      <c r="C60" s="36">
        <f>'[1]Annual Expected Cost'!C60</f>
        <v>3113574.9525827975</v>
      </c>
      <c r="D60" s="36">
        <f>'[1]Annual Expected Cost'!D60</f>
        <v>3282893.2279498372</v>
      </c>
      <c r="E60" s="36">
        <f>'[1]Annual Expected Cost'!E60</f>
        <v>2158808.0109297642</v>
      </c>
      <c r="F60" s="36">
        <f>'[1]Annual Expected Cost'!F60</f>
        <v>1796655.0330613723</v>
      </c>
      <c r="G60" s="36">
        <f>'[1]Annual Expected Cost'!G60</f>
        <v>1077052.3627514511</v>
      </c>
      <c r="H60" s="37">
        <f>'[1]Annual Expected Cost'!H60</f>
        <v>6352872.9414038723</v>
      </c>
      <c r="I60" s="37">
        <f>'[1]Annual Expected Cost'!I60</f>
        <v>6754953.50731551</v>
      </c>
      <c r="J60" s="37">
        <f>'[1]Annual Expected Cost'!J60</f>
        <v>4262053.9986633565</v>
      </c>
      <c r="K60" s="37">
        <f>'[1]Annual Expected Cost'!K60</f>
        <v>3136228.4141107723</v>
      </c>
      <c r="L60" s="37">
        <f>'[1]Annual Expected Cost'!L60</f>
        <v>2814563.9613814624</v>
      </c>
      <c r="M60" s="37">
        <f>'[1]Annual Expected Cost'!M60</f>
        <v>1206241.6977349124</v>
      </c>
      <c r="N60" s="38">
        <f>'[1]Annual Expected Cost'!N60</f>
        <v>123430702.82732463</v>
      </c>
      <c r="O60" s="38">
        <f>'[1]Annual Expected Cost'!O60</f>
        <v>220028644.17044827</v>
      </c>
      <c r="P60" s="38">
        <f>'[1]Annual Expected Cost'!P60</f>
        <v>160996568.90520602</v>
      </c>
      <c r="Q60" s="38">
        <f>'[1]Annual Expected Cost'!Q60</f>
        <v>53665522.968402013</v>
      </c>
      <c r="R60" s="38">
        <f>'[1]Annual Expected Cost'!R60</f>
        <v>37565866.077881411</v>
      </c>
      <c r="S60" s="38">
        <f>'[1]Annual Expected Cost'!S60</f>
        <v>21466209.187360805</v>
      </c>
    </row>
    <row r="61" spans="1:19" x14ac:dyDescent="0.35">
      <c r="A61">
        <v>2080</v>
      </c>
      <c r="B61" s="36">
        <f>'[1]Annual Expected Cost'!B61</f>
        <v>2470498.1756687979</v>
      </c>
      <c r="C61" s="36">
        <f>'[1]Annual Expected Cost'!C61</f>
        <v>3169515.1013425277</v>
      </c>
      <c r="D61" s="36">
        <f>'[1]Annual Expected Cost'!D61</f>
        <v>3341875.4391798852</v>
      </c>
      <c r="E61" s="36">
        <f>'[1]Annual Expected Cost'!E61</f>
        <v>2197594.3074263143</v>
      </c>
      <c r="F61" s="36">
        <f>'[1]Annual Expected Cost'!F61</f>
        <v>1828934.695940854</v>
      </c>
      <c r="G61" s="36">
        <f>'[1]Annual Expected Cost'!G61</f>
        <v>1096403.2601320827</v>
      </c>
      <c r="H61" s="37">
        <f>'[1]Annual Expected Cost'!H61</f>
        <v>6418774.3301001582</v>
      </c>
      <c r="I61" s="37">
        <f>'[1]Annual Expected Cost'!I61</f>
        <v>6825025.8699799152</v>
      </c>
      <c r="J61" s="37">
        <f>'[1]Annual Expected Cost'!J61</f>
        <v>4306266.3227254227</v>
      </c>
      <c r="K61" s="37">
        <f>'[1]Annual Expected Cost'!K61</f>
        <v>3168762.0110621033</v>
      </c>
      <c r="L61" s="37">
        <f>'[1]Annual Expected Cost'!L61</f>
        <v>2843760.7791582984</v>
      </c>
      <c r="M61" s="37">
        <f>'[1]Annual Expected Cost'!M61</f>
        <v>1218754.6196392707</v>
      </c>
      <c r="N61" s="38">
        <f>'[1]Annual Expected Cost'!N61</f>
        <v>124653159.57542542</v>
      </c>
      <c r="O61" s="38">
        <f>'[1]Annual Expected Cost'!O61</f>
        <v>222207806.19967142</v>
      </c>
      <c r="P61" s="38">
        <f>'[1]Annual Expected Cost'!P61</f>
        <v>162591077.70707664</v>
      </c>
      <c r="Q61" s="38">
        <f>'[1]Annual Expected Cost'!Q61</f>
        <v>54197025.902358875</v>
      </c>
      <c r="R61" s="38">
        <f>'[1]Annual Expected Cost'!R61</f>
        <v>37937918.131651215</v>
      </c>
      <c r="S61" s="38">
        <f>'[1]Annual Expected Cost'!S61</f>
        <v>21678810.360943552</v>
      </c>
    </row>
    <row r="62" spans="1:19" x14ac:dyDescent="0.35">
      <c r="A62">
        <v>2081</v>
      </c>
      <c r="B62" s="36">
        <f>'[1]Annual Expected Cost'!B62</f>
        <v>2509904.791766772</v>
      </c>
      <c r="C62" s="36">
        <f>'[1]Annual Expected Cost'!C62</f>
        <v>3220071.6514527192</v>
      </c>
      <c r="D62" s="36">
        <f>'[1]Annual Expected Cost'!D62</f>
        <v>3395181.2880876102</v>
      </c>
      <c r="E62" s="36">
        <f>'[1]Annual Expected Cost'!E62</f>
        <v>2232647.8670948609</v>
      </c>
      <c r="F62" s="36">
        <f>'[1]Annual Expected Cost'!F62</f>
        <v>1858107.8109591217</v>
      </c>
      <c r="G62" s="36">
        <f>'[1]Annual Expected Cost'!G62</f>
        <v>1113891.8552608348</v>
      </c>
      <c r="H62" s="37">
        <f>'[1]Annual Expected Cost'!H62</f>
        <v>6472517.8156923642</v>
      </c>
      <c r="I62" s="37">
        <f>'[1]Annual Expected Cost'!I62</f>
        <v>6882170.8420020081</v>
      </c>
      <c r="J62" s="37">
        <f>'[1]Annual Expected Cost'!J62</f>
        <v>4342322.0788822183</v>
      </c>
      <c r="K62" s="37">
        <f>'[1]Annual Expected Cost'!K62</f>
        <v>3195293.6052152175</v>
      </c>
      <c r="L62" s="37">
        <f>'[1]Annual Expected Cost'!L62</f>
        <v>2867571.1841675034</v>
      </c>
      <c r="M62" s="37">
        <f>'[1]Annual Expected Cost'!M62</f>
        <v>1228959.07892893</v>
      </c>
      <c r="N62" s="38">
        <f>'[1]Annual Expected Cost'!N62</f>
        <v>125638455.77420969</v>
      </c>
      <c r="O62" s="38">
        <f>'[1]Annual Expected Cost'!O62</f>
        <v>223964203.77141729</v>
      </c>
      <c r="P62" s="38">
        <f>'[1]Annual Expected Cost'!P62</f>
        <v>163876246.66201267</v>
      </c>
      <c r="Q62" s="38">
        <f>'[1]Annual Expected Cost'!Q62</f>
        <v>54625415.554004215</v>
      </c>
      <c r="R62" s="38">
        <f>'[1]Annual Expected Cost'!R62</f>
        <v>38237790.887802951</v>
      </c>
      <c r="S62" s="38">
        <f>'[1]Annual Expected Cost'!S62</f>
        <v>21850166.221601687</v>
      </c>
    </row>
    <row r="63" spans="1:19" x14ac:dyDescent="0.35">
      <c r="A63">
        <v>2082</v>
      </c>
      <c r="B63" s="36">
        <f>'[1]Annual Expected Cost'!B63</f>
        <v>2549939.9780080426</v>
      </c>
      <c r="C63" s="36">
        <f>'[1]Annual Expected Cost'!C63</f>
        <v>3271434.6229483024</v>
      </c>
      <c r="D63" s="36">
        <f>'[1]Annual Expected Cost'!D63</f>
        <v>3449337.4121116539</v>
      </c>
      <c r="E63" s="36">
        <f>'[1]Annual Expected Cost'!E63</f>
        <v>2268260.5618327353</v>
      </c>
      <c r="F63" s="36">
        <f>'[1]Annual Expected Cost'!F63</f>
        <v>1887746.2627888992</v>
      </c>
      <c r="G63" s="36">
        <f>'[1]Annual Expected Cost'!G63</f>
        <v>1131659.4088446544</v>
      </c>
      <c r="H63" s="37">
        <f>'[1]Annual Expected Cost'!H63</f>
        <v>6526711.2878544442</v>
      </c>
      <c r="I63" s="37">
        <f>'[1]Annual Expected Cost'!I63</f>
        <v>6939794.2807566244</v>
      </c>
      <c r="J63" s="37">
        <f>'[1]Annual Expected Cost'!J63</f>
        <v>4378679.7247631075</v>
      </c>
      <c r="K63" s="37">
        <f>'[1]Annual Expected Cost'!K63</f>
        <v>3222047.3446370037</v>
      </c>
      <c r="L63" s="37">
        <f>'[1]Annual Expected Cost'!L63</f>
        <v>2891580.9503152603</v>
      </c>
      <c r="M63" s="37">
        <f>'[1]Annual Expected Cost'!M63</f>
        <v>1239248.9787065401</v>
      </c>
      <c r="N63" s="38">
        <f>'[1]Annual Expected Cost'!N63</f>
        <v>126631540.05155247</v>
      </c>
      <c r="O63" s="38">
        <f>'[1]Annual Expected Cost'!O63</f>
        <v>225734484.439724</v>
      </c>
      <c r="P63" s="38">
        <f>'[1]Annual Expected Cost'!P63</f>
        <v>165171573.98028585</v>
      </c>
      <c r="Q63" s="38">
        <f>'[1]Annual Expected Cost'!Q63</f>
        <v>55057191.326761946</v>
      </c>
      <c r="R63" s="38">
        <f>'[1]Annual Expected Cost'!R63</f>
        <v>38540033.928733364</v>
      </c>
      <c r="S63" s="38">
        <f>'[1]Annual Expected Cost'!S63</f>
        <v>22022876.530704781</v>
      </c>
    </row>
    <row r="64" spans="1:19" x14ac:dyDescent="0.35">
      <c r="A64">
        <v>2083</v>
      </c>
      <c r="B64" s="36">
        <f>'[1]Annual Expected Cost'!B64</f>
        <v>2590613.7606385588</v>
      </c>
      <c r="C64" s="36">
        <f>'[1]Annual Expected Cost'!C64</f>
        <v>3323616.878958771</v>
      </c>
      <c r="D64" s="36">
        <f>'[1]Annual Expected Cost'!D64</f>
        <v>3504357.373887042</v>
      </c>
      <c r="E64" s="36">
        <f>'[1]Annual Expected Cost'!E64</f>
        <v>2304441.310335462</v>
      </c>
      <c r="F64" s="36">
        <f>'[1]Annual Expected Cost'!F64</f>
        <v>1917857.4739611032</v>
      </c>
      <c r="G64" s="36">
        <f>'[1]Annual Expected Cost'!G64</f>
        <v>1149710.3705159493</v>
      </c>
      <c r="H64" s="37">
        <f>'[1]Annual Expected Cost'!H64</f>
        <v>6581358.514260021</v>
      </c>
      <c r="I64" s="37">
        <f>'[1]Annual Expected Cost'!I64</f>
        <v>6997900.1923777442</v>
      </c>
      <c r="J64" s="37">
        <f>'[1]Annual Expected Cost'!J64</f>
        <v>4415341.7880478622</v>
      </c>
      <c r="K64" s="37">
        <f>'[1]Annual Expected Cost'!K64</f>
        <v>3249025.0893182377</v>
      </c>
      <c r="L64" s="37">
        <f>'[1]Annual Expected Cost'!L64</f>
        <v>2915791.7468240601</v>
      </c>
      <c r="M64" s="37">
        <f>'[1]Annual Expected Cost'!M64</f>
        <v>1249625.0343531687</v>
      </c>
      <c r="N64" s="38">
        <f>'[1]Annual Expected Cost'!N64</f>
        <v>127632473.96677744</v>
      </c>
      <c r="O64" s="38">
        <f>'[1]Annual Expected Cost'!O64</f>
        <v>227518757.94077718</v>
      </c>
      <c r="P64" s="38">
        <f>'[1]Annual Expected Cost'!P64</f>
        <v>166477139.95666623</v>
      </c>
      <c r="Q64" s="38">
        <f>'[1]Annual Expected Cost'!Q64</f>
        <v>55492379.985555403</v>
      </c>
      <c r="R64" s="38">
        <f>'[1]Annual Expected Cost'!R64</f>
        <v>38844665.989888787</v>
      </c>
      <c r="S64" s="38">
        <f>'[1]Annual Expected Cost'!S64</f>
        <v>22196951.994222164</v>
      </c>
    </row>
    <row r="65" spans="1:19" x14ac:dyDescent="0.35">
      <c r="A65">
        <v>2084</v>
      </c>
      <c r="B65" s="36">
        <f>'[1]Annual Expected Cost'!B65</f>
        <v>2631936.3258317006</v>
      </c>
      <c r="C65" s="36">
        <f>'[1]Annual Expected Cost'!C65</f>
        <v>3376631.487791833</v>
      </c>
      <c r="D65" s="36">
        <f>'[1]Annual Expected Cost'!D65</f>
        <v>3560254.952384742</v>
      </c>
      <c r="E65" s="36">
        <f>'[1]Annual Expected Cost'!E65</f>
        <v>2341199.173559594</v>
      </c>
      <c r="F65" s="36">
        <f>'[1]Annual Expected Cost'!F65</f>
        <v>1948448.9854025377</v>
      </c>
      <c r="G65" s="36">
        <f>'[1]Annual Expected Cost'!G65</f>
        <v>1168049.2608826733</v>
      </c>
      <c r="H65" s="37">
        <f>'[1]Annual Expected Cost'!H65</f>
        <v>6636463.2941289134</v>
      </c>
      <c r="I65" s="37">
        <f>'[1]Annual Expected Cost'!I65</f>
        <v>7056492.6165421363</v>
      </c>
      <c r="J65" s="37">
        <f>'[1]Annual Expected Cost'!J65</f>
        <v>4452310.817580157</v>
      </c>
      <c r="K65" s="37">
        <f>'[1]Annual Expected Cost'!K65</f>
        <v>3276228.7148231342</v>
      </c>
      <c r="L65" s="37">
        <f>'[1]Annual Expected Cost'!L65</f>
        <v>2940205.2568925568</v>
      </c>
      <c r="M65" s="37">
        <f>'[1]Annual Expected Cost'!M65</f>
        <v>1260087.9672396672</v>
      </c>
      <c r="N65" s="38">
        <f>'[1]Annual Expected Cost'!N65</f>
        <v>128641319.56579177</v>
      </c>
      <c r="O65" s="38">
        <f>'[1]Annual Expected Cost'!O65</f>
        <v>229317134.87815055</v>
      </c>
      <c r="P65" s="38">
        <f>'[1]Annual Expected Cost'!P65</f>
        <v>167793025.52059796</v>
      </c>
      <c r="Q65" s="38">
        <f>'[1]Annual Expected Cost'!Q65</f>
        <v>55931008.506865986</v>
      </c>
      <c r="R65" s="38">
        <f>'[1]Annual Expected Cost'!R65</f>
        <v>39151705.954806194</v>
      </c>
      <c r="S65" s="38">
        <f>'[1]Annual Expected Cost'!S65</f>
        <v>22372403.402746394</v>
      </c>
    </row>
    <row r="66" spans="1:19" x14ac:dyDescent="0.35">
      <c r="A66">
        <v>2085</v>
      </c>
      <c r="B66" s="36">
        <f>'[1]Annual Expected Cost'!B66</f>
        <v>2673918.0222392622</v>
      </c>
      <c r="C66" s="36">
        <f>'[1]Annual Expected Cost'!C66</f>
        <v>3430491.7262061853</v>
      </c>
      <c r="D66" s="36">
        <f>'[1]Annual Expected Cost'!D66</f>
        <v>3617044.1463624123</v>
      </c>
      <c r="E66" s="36">
        <f>'[1]Annual Expected Cost'!E66</f>
        <v>2378543.3569919015</v>
      </c>
      <c r="F66" s="36">
        <f>'[1]Annual Expected Cost'!F66</f>
        <v>1979528.4583244147</v>
      </c>
      <c r="G66" s="36">
        <f>'[1]Annual Expected Cost'!G66</f>
        <v>1186680.6726604477</v>
      </c>
      <c r="H66" s="37">
        <f>'[1]Annual Expected Cost'!H66</f>
        <v>6692029.4584912695</v>
      </c>
      <c r="I66" s="37">
        <f>'[1]Annual Expected Cost'!I66</f>
        <v>7115575.6267502112</v>
      </c>
      <c r="J66" s="37">
        <f>'[1]Annual Expected Cost'!J66</f>
        <v>4489589.3835447757</v>
      </c>
      <c r="K66" s="37">
        <f>'[1]Annual Expected Cost'!K66</f>
        <v>3303660.1124197403</v>
      </c>
      <c r="L66" s="37">
        <f>'[1]Annual Expected Cost'!L66</f>
        <v>2964823.1778125879</v>
      </c>
      <c r="M66" s="37">
        <f>'[1]Annual Expected Cost'!M66</f>
        <v>1270638.5047768233</v>
      </c>
      <c r="N66" s="38">
        <f>'[1]Annual Expected Cost'!N66</f>
        <v>129658139.38493222</v>
      </c>
      <c r="O66" s="38">
        <f>'[1]Annual Expected Cost'!O66</f>
        <v>231129726.72966179</v>
      </c>
      <c r="P66" s="38">
        <f>'[1]Annual Expected Cost'!P66</f>
        <v>169119312.24121594</v>
      </c>
      <c r="Q66" s="38">
        <f>'[1]Annual Expected Cost'!Q66</f>
        <v>56373104.08040531</v>
      </c>
      <c r="R66" s="38">
        <f>'[1]Annual Expected Cost'!R66</f>
        <v>39461172.856283724</v>
      </c>
      <c r="S66" s="38">
        <f>'[1]Annual Expected Cost'!S66</f>
        <v>22549241.632162128</v>
      </c>
    </row>
    <row r="67" spans="1:19" x14ac:dyDescent="0.35">
      <c r="A67">
        <v>2086</v>
      </c>
      <c r="B67" s="36">
        <f>'[1]Annual Expected Cost'!B67</f>
        <v>2716569.3635831233</v>
      </c>
      <c r="C67" s="36">
        <f>'[1]Annual Expected Cost'!C67</f>
        <v>3485211.082736488</v>
      </c>
      <c r="D67" s="36">
        <f>'[1]Annual Expected Cost'!D67</f>
        <v>3674739.177870194</v>
      </c>
      <c r="E67" s="36">
        <f>'[1]Annual Expected Cost'!E67</f>
        <v>2416483.2129547549</v>
      </c>
      <c r="F67" s="36">
        <f>'[1]Annual Expected Cost'!F67</f>
        <v>2011103.6761409941</v>
      </c>
      <c r="G67" s="36">
        <f>'[1]Annual Expected Cost'!G67</f>
        <v>1205609.2718227427</v>
      </c>
      <c r="H67" s="37">
        <f>'[1]Annual Expected Cost'!H67</f>
        <v>6748060.8704539062</v>
      </c>
      <c r="I67" s="37">
        <f>'[1]Annual Expected Cost'!I67</f>
        <v>7175153.3306092173</v>
      </c>
      <c r="J67" s="37">
        <f>'[1]Annual Expected Cost'!J67</f>
        <v>4527180.0776462918</v>
      </c>
      <c r="K67" s="37">
        <f>'[1]Annual Expected Cost'!K67</f>
        <v>3331321.1892114216</v>
      </c>
      <c r="L67" s="37">
        <f>'[1]Annual Expected Cost'!L67</f>
        <v>2989647.221087174</v>
      </c>
      <c r="M67" s="37">
        <f>'[1]Annual Expected Cost'!M67</f>
        <v>1281277.3804659317</v>
      </c>
      <c r="N67" s="38">
        <f>'[1]Annual Expected Cost'!N67</f>
        <v>130682996.4548416</v>
      </c>
      <c r="O67" s="38">
        <f>'[1]Annual Expected Cost'!O67</f>
        <v>232956645.85428286</v>
      </c>
      <c r="P67" s="38">
        <f>'[1]Annual Expected Cost'!P67</f>
        <v>170456082.33240208</v>
      </c>
      <c r="Q67" s="38">
        <f>'[1]Annual Expected Cost'!Q67</f>
        <v>56818694.110800691</v>
      </c>
      <c r="R67" s="38">
        <f>'[1]Annual Expected Cost'!R67</f>
        <v>39773085.877560489</v>
      </c>
      <c r="S67" s="38">
        <f>'[1]Annual Expected Cost'!S67</f>
        <v>22727477.644320279</v>
      </c>
    </row>
    <row r="68" spans="1:19" x14ac:dyDescent="0.35">
      <c r="A68">
        <v>2087</v>
      </c>
      <c r="B68" s="36">
        <f>'[1]Annual Expected Cost'!B68</f>
        <v>2759901.0312882648</v>
      </c>
      <c r="C68" s="36">
        <f>'[1]Annual Expected Cost'!C68</f>
        <v>3540803.2610713784</v>
      </c>
      <c r="D68" s="36">
        <f>'[1]Annual Expected Cost'!D68</f>
        <v>3733354.4958124198</v>
      </c>
      <c r="E68" s="36">
        <f>'[1]Annual Expected Cost'!E68</f>
        <v>2455028.2429482816</v>
      </c>
      <c r="F68" s="36">
        <f>'[1]Annual Expected Cost'!F68</f>
        <v>2043182.5464188312</v>
      </c>
      <c r="G68" s="36">
        <f>'[1]Annual Expected Cost'!G68</f>
        <v>1224839.7987694042</v>
      </c>
      <c r="H68" s="37">
        <f>'[1]Annual Expected Cost'!H68</f>
        <v>6804561.4254688863</v>
      </c>
      <c r="I68" s="37">
        <f>'[1]Annual Expected Cost'!I68</f>
        <v>7235229.8701188164</v>
      </c>
      <c r="J68" s="37">
        <f>'[1]Annual Expected Cost'!J68</f>
        <v>4565085.5132892532</v>
      </c>
      <c r="K68" s="37">
        <f>'[1]Annual Expected Cost'!K68</f>
        <v>3359213.86826945</v>
      </c>
      <c r="L68" s="37">
        <f>'[1]Annual Expected Cost'!L68</f>
        <v>3014679.1125495071</v>
      </c>
      <c r="M68" s="37">
        <f>'[1]Annual Expected Cost'!M68</f>
        <v>1292005.3339497887</v>
      </c>
      <c r="N68" s="38">
        <f>'[1]Annual Expected Cost'!N68</f>
        <v>131715954.30437596</v>
      </c>
      <c r="O68" s="38">
        <f>'[1]Annual Expected Cost'!O68</f>
        <v>234798005.49910498</v>
      </c>
      <c r="P68" s="38">
        <f>'[1]Annual Expected Cost'!P68</f>
        <v>171803418.65788171</v>
      </c>
      <c r="Q68" s="38">
        <f>'[1]Annual Expected Cost'!Q68</f>
        <v>57267806.219293892</v>
      </c>
      <c r="R68" s="38">
        <f>'[1]Annual Expected Cost'!R68</f>
        <v>40087464.353505731</v>
      </c>
      <c r="S68" s="38">
        <f>'[1]Annual Expected Cost'!S68</f>
        <v>22907122.487717561</v>
      </c>
    </row>
    <row r="69" spans="1:19" x14ac:dyDescent="0.35">
      <c r="A69">
        <v>2088</v>
      </c>
      <c r="B69" s="36">
        <f>'[1]Annual Expected Cost'!B69</f>
        <v>2803923.8771577771</v>
      </c>
      <c r="C69" s="36">
        <f>'[1]Annual Expected Cost'!C69</f>
        <v>3597282.1834853655</v>
      </c>
      <c r="D69" s="36">
        <f>'[1]Annual Expected Cost'!D69</f>
        <v>3792904.7795661399</v>
      </c>
      <c r="E69" s="36">
        <f>'[1]Annual Expected Cost'!E69</f>
        <v>2494188.100029883</v>
      </c>
      <c r="F69" s="36">
        <f>'[1]Annual Expected Cost'!F69</f>
        <v>2075773.1028571138</v>
      </c>
      <c r="G69" s="36">
        <f>'[1]Annual Expected Cost'!G69</f>
        <v>1244377.0695138196</v>
      </c>
      <c r="H69" s="37">
        <f>'[1]Annual Expected Cost'!H69</f>
        <v>6861535.0516043399</v>
      </c>
      <c r="I69" s="37">
        <f>'[1]Annual Expected Cost'!I69</f>
        <v>7295809.4219590453</v>
      </c>
      <c r="J69" s="37">
        <f>'[1]Annual Expected Cost'!J69</f>
        <v>4603308.3257598728</v>
      </c>
      <c r="K69" s="37">
        <f>'[1]Annual Expected Cost'!K69</f>
        <v>3387340.0887666992</v>
      </c>
      <c r="L69" s="37">
        <f>'[1]Annual Expected Cost'!L69</f>
        <v>3039920.5924829356</v>
      </c>
      <c r="M69" s="37">
        <f>'[1]Annual Expected Cost'!M69</f>
        <v>1302823.1110641153</v>
      </c>
      <c r="N69" s="38">
        <f>'[1]Annual Expected Cost'!N69</f>
        <v>132757076.96454261</v>
      </c>
      <c r="O69" s="38">
        <f>'[1]Annual Expected Cost'!O69</f>
        <v>236653919.80635858</v>
      </c>
      <c r="P69" s="38">
        <f>'[1]Annual Expected Cost'!P69</f>
        <v>173161404.73635995</v>
      </c>
      <c r="Q69" s="38">
        <f>'[1]Annual Expected Cost'!Q69</f>
        <v>57720468.245453313</v>
      </c>
      <c r="R69" s="38">
        <f>'[1]Annual Expected Cost'!R69</f>
        <v>40404327.771817319</v>
      </c>
      <c r="S69" s="38">
        <f>'[1]Annual Expected Cost'!S69</f>
        <v>23088187.298181325</v>
      </c>
    </row>
    <row r="70" spans="1:19" x14ac:dyDescent="0.35">
      <c r="A70">
        <v>2089</v>
      </c>
      <c r="B70" s="36">
        <f>'[1]Annual Expected Cost'!B70</f>
        <v>2848648.9260905446</v>
      </c>
      <c r="C70" s="36">
        <f>'[1]Annual Expected Cost'!C70</f>
        <v>3654661.994325466</v>
      </c>
      <c r="D70" s="36">
        <f>'[1]Annual Expected Cost'!D70</f>
        <v>3853404.9426573641</v>
      </c>
      <c r="E70" s="36">
        <f>'[1]Annual Expected Cost'!E70</f>
        <v>2533972.5912317052</v>
      </c>
      <c r="F70" s="36">
        <f>'[1]Annual Expected Cost'!F70</f>
        <v>2108883.507299589</v>
      </c>
      <c r="G70" s="36">
        <f>'[1]Annual Expected Cost'!G70</f>
        <v>1264225.9768890208</v>
      </c>
      <c r="H70" s="37">
        <f>'[1]Annual Expected Cost'!H70</f>
        <v>6918985.7098175501</v>
      </c>
      <c r="I70" s="37">
        <f>'[1]Annual Expected Cost'!I70</f>
        <v>7356896.1977806864</v>
      </c>
      <c r="J70" s="37">
        <f>'[1]Annual Expected Cost'!J70</f>
        <v>4641851.172409242</v>
      </c>
      <c r="K70" s="37">
        <f>'[1]Annual Expected Cost'!K70</f>
        <v>3415701.8061124613</v>
      </c>
      <c r="L70" s="37">
        <f>'[1]Annual Expected Cost'!L70</f>
        <v>3065373.4157419526</v>
      </c>
      <c r="M70" s="37">
        <f>'[1]Annual Expected Cost'!M70</f>
        <v>1313731.4638894084</v>
      </c>
      <c r="N70" s="38">
        <f>'[1]Annual Expected Cost'!N70</f>
        <v>133806428.97246929</v>
      </c>
      <c r="O70" s="38">
        <f>'[1]Annual Expected Cost'!O70</f>
        <v>238524503.82048872</v>
      </c>
      <c r="P70" s="38">
        <f>'[1]Annual Expected Cost'!P70</f>
        <v>174530124.74669906</v>
      </c>
      <c r="Q70" s="38">
        <f>'[1]Annual Expected Cost'!Q70</f>
        <v>58176708.248899683</v>
      </c>
      <c r="R70" s="38">
        <f>'[1]Annual Expected Cost'!R70</f>
        <v>40723695.77422978</v>
      </c>
      <c r="S70" s="38">
        <f>'[1]Annual Expected Cost'!S70</f>
        <v>23270683.299559876</v>
      </c>
    </row>
    <row r="71" spans="1:19" x14ac:dyDescent="0.35">
      <c r="A71">
        <v>2090</v>
      </c>
      <c r="B71" s="36">
        <f>'[1]Annual Expected Cost'!B71</f>
        <v>2847605.9440275608</v>
      </c>
      <c r="C71" s="36">
        <f>'[1]Annual Expected Cost'!C71</f>
        <v>3653323.9049345842</v>
      </c>
      <c r="D71" s="36">
        <f>'[1]Annual Expected Cost'!D71</f>
        <v>3851994.0870760414</v>
      </c>
      <c r="E71" s="36">
        <f>'[1]Annual Expected Cost'!E71</f>
        <v>2533044.8223035862</v>
      </c>
      <c r="F71" s="36">
        <f>'[1]Annual Expected Cost'!F71</f>
        <v>2108111.3771676905</v>
      </c>
      <c r="G71" s="36">
        <f>'[1]Annual Expected Cost'!G71</f>
        <v>1263763.1030664949</v>
      </c>
      <c r="H71" s="37">
        <f>'[1]Annual Expected Cost'!H71</f>
        <v>6864862.3355481522</v>
      </c>
      <c r="I71" s="37">
        <f>'[1]Annual Expected Cost'!I71</f>
        <v>7299347.2934942367</v>
      </c>
      <c r="J71" s="37">
        <f>'[1]Annual Expected Cost'!J71</f>
        <v>4605540.5542285061</v>
      </c>
      <c r="K71" s="37">
        <f>'[1]Annual Expected Cost'!K71</f>
        <v>3388982.6719794669</v>
      </c>
      <c r="L71" s="37">
        <f>'[1]Annual Expected Cost'!L71</f>
        <v>3041394.705622599</v>
      </c>
      <c r="M71" s="37">
        <f>'[1]Annual Expected Cost'!M71</f>
        <v>1303454.8738382566</v>
      </c>
      <c r="N71" s="38">
        <f>'[1]Annual Expected Cost'!N71</f>
        <v>132698046.88081375</v>
      </c>
      <c r="O71" s="38">
        <f>'[1]Annual Expected Cost'!O71</f>
        <v>236548692.26579839</v>
      </c>
      <c r="P71" s="38">
        <f>'[1]Annual Expected Cost'!P71</f>
        <v>173084408.97497445</v>
      </c>
      <c r="Q71" s="38">
        <f>'[1]Annual Expected Cost'!Q71</f>
        <v>57694802.991658151</v>
      </c>
      <c r="R71" s="38">
        <f>'[1]Annual Expected Cost'!R71</f>
        <v>40386362.094160706</v>
      </c>
      <c r="S71" s="38">
        <f>'[1]Annual Expected Cost'!S71</f>
        <v>23077921.19666326</v>
      </c>
    </row>
    <row r="72" spans="1:19" x14ac:dyDescent="0.35">
      <c r="A72">
        <v>2091</v>
      </c>
      <c r="B72" s="36">
        <f>'[1]Annual Expected Cost'!B72</f>
        <v>2893027.760299182</v>
      </c>
      <c r="C72" s="36">
        <f>'[1]Annual Expected Cost'!C72</f>
        <v>3711597.6304613538</v>
      </c>
      <c r="D72" s="36">
        <f>'[1]Annual Expected Cost'!D72</f>
        <v>3913436.776528738</v>
      </c>
      <c r="E72" s="36">
        <f>'[1]Annual Expected Cost'!E72</f>
        <v>2573449.1123591559</v>
      </c>
      <c r="F72" s="36">
        <f>'[1]Annual Expected Cost'!F72</f>
        <v>2141737.6054928051</v>
      </c>
      <c r="G72" s="36">
        <f>'[1]Annual Expected Cost'!G72</f>
        <v>1283921.2347064198</v>
      </c>
      <c r="H72" s="37">
        <f>'[1]Annual Expected Cost'!H72</f>
        <v>6922340.8526371382</v>
      </c>
      <c r="I72" s="37">
        <f>'[1]Annual Expected Cost'!I72</f>
        <v>7360463.6914116396</v>
      </c>
      <c r="J72" s="37">
        <f>'[1]Annual Expected Cost'!J72</f>
        <v>4644102.0910097249</v>
      </c>
      <c r="K72" s="37">
        <f>'[1]Annual Expected Cost'!K72</f>
        <v>3417358.1424411181</v>
      </c>
      <c r="L72" s="37">
        <f>'[1]Annual Expected Cost'!L72</f>
        <v>3066859.8714215169</v>
      </c>
      <c r="M72" s="37">
        <f>'[1]Annual Expected Cost'!M72</f>
        <v>1314368.5163235071</v>
      </c>
      <c r="N72" s="38">
        <f>'[1]Annual Expected Cost'!N72</f>
        <v>133746932.29714088</v>
      </c>
      <c r="O72" s="38">
        <f>'[1]Annual Expected Cost'!O72</f>
        <v>238418444.52968591</v>
      </c>
      <c r="P72" s="38">
        <f>'[1]Annual Expected Cost'!P72</f>
        <v>174452520.38757506</v>
      </c>
      <c r="Q72" s="38">
        <f>'[1]Annual Expected Cost'!Q72</f>
        <v>58150840.129191689</v>
      </c>
      <c r="R72" s="38">
        <f>'[1]Annual Expected Cost'!R72</f>
        <v>40705588.090434186</v>
      </c>
      <c r="S72" s="38">
        <f>'[1]Annual Expected Cost'!S72</f>
        <v>23260336.051676676</v>
      </c>
    </row>
    <row r="73" spans="1:19" x14ac:dyDescent="0.35">
      <c r="A73">
        <v>2092</v>
      </c>
      <c r="B73" s="36">
        <f>'[1]Annual Expected Cost'!B73</f>
        <v>2939174.0944408895</v>
      </c>
      <c r="C73" s="36">
        <f>'[1]Annual Expected Cost'!C73</f>
        <v>3770800.873100521</v>
      </c>
      <c r="D73" s="36">
        <f>'[1]Annual Expected Cost'!D73</f>
        <v>3975859.5308522107</v>
      </c>
      <c r="E73" s="36">
        <f>'[1]Annual Expected Cost'!E73</f>
        <v>2614497.8863340472</v>
      </c>
      <c r="F73" s="36">
        <f>'[1]Annual Expected Cost'!F73</f>
        <v>2175900.2016984881</v>
      </c>
      <c r="G73" s="36">
        <f>'[1]Annual Expected Cost'!G73</f>
        <v>1304400.9062538056</v>
      </c>
      <c r="H73" s="37">
        <f>'[1]Annual Expected Cost'!H73</f>
        <v>6980300.6291841092</v>
      </c>
      <c r="I73" s="37">
        <f>'[1]Annual Expected Cost'!I73</f>
        <v>7422091.8082463937</v>
      </c>
      <c r="J73" s="37">
        <f>'[1]Annual Expected Cost'!J73</f>
        <v>4682986.4980602246</v>
      </c>
      <c r="K73" s="37">
        <f>'[1]Annual Expected Cost'!K73</f>
        <v>3445971.1966858255</v>
      </c>
      <c r="L73" s="37">
        <f>'[1]Annual Expected Cost'!L73</f>
        <v>3092538.2534359978</v>
      </c>
      <c r="M73" s="37">
        <f>'[1]Annual Expected Cost'!M73</f>
        <v>1325373.5371868559</v>
      </c>
      <c r="N73" s="38">
        <f>'[1]Annual Expected Cost'!N73</f>
        <v>134804108.42039585</v>
      </c>
      <c r="O73" s="38">
        <f>'[1]Annual Expected Cost'!O73</f>
        <v>240302975.87983608</v>
      </c>
      <c r="P73" s="38">
        <f>'[1]Annual Expected Cost'!P73</f>
        <v>175831445.76573372</v>
      </c>
      <c r="Q73" s="38">
        <f>'[1]Annual Expected Cost'!Q73</f>
        <v>58610481.92191124</v>
      </c>
      <c r="R73" s="38">
        <f>'[1]Annual Expected Cost'!R73</f>
        <v>41027337.345337868</v>
      </c>
      <c r="S73" s="38">
        <f>'[1]Annual Expected Cost'!S73</f>
        <v>23444192.768764496</v>
      </c>
    </row>
    <row r="74" spans="1:19" x14ac:dyDescent="0.35">
      <c r="A74">
        <v>2093</v>
      </c>
      <c r="B74" s="36">
        <f>'[1]Annual Expected Cost'!B74</f>
        <v>2986056.5031491606</v>
      </c>
      <c r="C74" s="36">
        <f>'[1]Annual Expected Cost'!C74</f>
        <v>3830948.4594665589</v>
      </c>
      <c r="D74" s="36">
        <f>'[1]Annual Expected Cost'!D74</f>
        <v>4039277.9829420811</v>
      </c>
      <c r="E74" s="36">
        <f>'[1]Annual Expected Cost'!E74</f>
        <v>2656201.4243129161</v>
      </c>
      <c r="F74" s="36">
        <f>'[1]Annual Expected Cost'!F74</f>
        <v>2210607.7213236038</v>
      </c>
      <c r="G74" s="36">
        <f>'[1]Annual Expected Cost'!G74</f>
        <v>1325207.2465526313</v>
      </c>
      <c r="H74" s="37">
        <f>'[1]Annual Expected Cost'!H74</f>
        <v>7038745.6947061373</v>
      </c>
      <c r="I74" s="37">
        <f>'[1]Annual Expected Cost'!I74</f>
        <v>7484235.9285482969</v>
      </c>
      <c r="J74" s="37">
        <f>'[1]Annual Expected Cost'!J74</f>
        <v>4722196.4787269011</v>
      </c>
      <c r="K74" s="37">
        <f>'[1]Annual Expected Cost'!K74</f>
        <v>3474823.8239688519</v>
      </c>
      <c r="L74" s="37">
        <f>'[1]Annual Expected Cost'!L74</f>
        <v>3118431.6368951243</v>
      </c>
      <c r="M74" s="37">
        <f>'[1]Annual Expected Cost'!M74</f>
        <v>1336470.7015264817</v>
      </c>
      <c r="N74" s="38">
        <f>'[1]Annual Expected Cost'!N74</f>
        <v>135869640.78282869</v>
      </c>
      <c r="O74" s="38">
        <f>'[1]Annual Expected Cost'!O74</f>
        <v>242202403.13460767</v>
      </c>
      <c r="P74" s="38">
        <f>'[1]Annual Expected Cost'!P74</f>
        <v>177221270.58629829</v>
      </c>
      <c r="Q74" s="38">
        <f>'[1]Annual Expected Cost'!Q74</f>
        <v>59073756.862099431</v>
      </c>
      <c r="R74" s="38">
        <f>'[1]Annual Expected Cost'!R74</f>
        <v>41351629.803469606</v>
      </c>
      <c r="S74" s="38">
        <f>'[1]Annual Expected Cost'!S74</f>
        <v>23629502.744839773</v>
      </c>
    </row>
    <row r="75" spans="1:19" x14ac:dyDescent="0.35">
      <c r="A75">
        <v>2094</v>
      </c>
      <c r="B75" s="36">
        <f>'[1]Annual Expected Cost'!B75</f>
        <v>3033686.7274599327</v>
      </c>
      <c r="C75" s="36">
        <f>'[1]Annual Expected Cost'!C75</f>
        <v>3892055.4526714641</v>
      </c>
      <c r="D75" s="36">
        <f>'[1]Annual Expected Cost'!D75</f>
        <v>4103708.0150523889</v>
      </c>
      <c r="E75" s="36">
        <f>'[1]Annual Expected Cost'!E75</f>
        <v>2698570.1703568008</v>
      </c>
      <c r="F75" s="36">
        <f>'[1]Annual Expected Cost'!F75</f>
        <v>2245868.8563753767</v>
      </c>
      <c r="G75" s="36">
        <f>'[1]Annual Expected Cost'!G75</f>
        <v>1346345.4662564429</v>
      </c>
      <c r="H75" s="37">
        <f>'[1]Annual Expected Cost'!H75</f>
        <v>7097680.1124588698</v>
      </c>
      <c r="I75" s="37">
        <f>'[1]Annual Expected Cost'!I75</f>
        <v>7546900.3727410762</v>
      </c>
      <c r="J75" s="37">
        <f>'[1]Annual Expected Cost'!J75</f>
        <v>4761734.7589913933</v>
      </c>
      <c r="K75" s="37">
        <f>'[1]Annual Expected Cost'!K75</f>
        <v>3503918.0302012134</v>
      </c>
      <c r="L75" s="37">
        <f>'[1]Annual Expected Cost'!L75</f>
        <v>3144541.8219754486</v>
      </c>
      <c r="M75" s="37">
        <f>'[1]Annual Expected Cost'!M75</f>
        <v>1347660.7808466207</v>
      </c>
      <c r="N75" s="38">
        <f>'[1]Annual Expected Cost'!N75</f>
        <v>136943595.43467611</v>
      </c>
      <c r="O75" s="38">
        <f>'[1]Annual Expected Cost'!O75</f>
        <v>244116844.03572696</v>
      </c>
      <c r="P75" s="38">
        <f>'[1]Annual Expected Cost'!P75</f>
        <v>178622081.00175145</v>
      </c>
      <c r="Q75" s="38">
        <f>'[1]Annual Expected Cost'!Q75</f>
        <v>59540693.667250484</v>
      </c>
      <c r="R75" s="38">
        <f>'[1]Annual Expected Cost'!R75</f>
        <v>41678485.567075342</v>
      </c>
      <c r="S75" s="38">
        <f>'[1]Annual Expected Cost'!S75</f>
        <v>23816277.466900192</v>
      </c>
    </row>
    <row r="76" spans="1:19" x14ac:dyDescent="0.35">
      <c r="A76">
        <v>2095</v>
      </c>
      <c r="B76" s="36">
        <f>'[1]Annual Expected Cost'!B76</f>
        <v>3082076.6956889797</v>
      </c>
      <c r="C76" s="36">
        <f>'[1]Annual Expected Cost'!C76</f>
        <v>3954137.1560971024</v>
      </c>
      <c r="D76" s="36">
        <f>'[1]Annual Expected Cost'!D76</f>
        <v>4169165.762773077</v>
      </c>
      <c r="E76" s="36">
        <f>'[1]Annual Expected Cost'!E76</f>
        <v>2741614.7351186858</v>
      </c>
      <c r="F76" s="36">
        <f>'[1]Annual Expected Cost'!F76</f>
        <v>2281692.4375061831</v>
      </c>
      <c r="G76" s="36">
        <f>'[1]Annual Expected Cost'!G76</f>
        <v>1367820.8591332876</v>
      </c>
      <c r="H76" s="37">
        <f>'[1]Annual Expected Cost'!H76</f>
        <v>7157107.9797190148</v>
      </c>
      <c r="I76" s="37">
        <f>'[1]Annual Expected Cost'!I76</f>
        <v>7610089.4974227492</v>
      </c>
      <c r="J76" s="37">
        <f>'[1]Annual Expected Cost'!J76</f>
        <v>4801604.0876595909</v>
      </c>
      <c r="K76" s="37">
        <f>'[1]Annual Expected Cost'!K76</f>
        <v>3533255.8380891331</v>
      </c>
      <c r="L76" s="37">
        <f>'[1]Annual Expected Cost'!L76</f>
        <v>3170870.623926146</v>
      </c>
      <c r="M76" s="37">
        <f>'[1]Annual Expected Cost'!M76</f>
        <v>1358944.5531112051</v>
      </c>
      <c r="N76" s="38">
        <f>'[1]Annual Expected Cost'!N76</f>
        <v>138026038.94825587</v>
      </c>
      <c r="O76" s="38">
        <f>'[1]Annual Expected Cost'!O76</f>
        <v>246046417.2555865</v>
      </c>
      <c r="P76" s="38">
        <f>'[1]Annual Expected Cost'!P76</f>
        <v>180033963.84555113</v>
      </c>
      <c r="Q76" s="38">
        <f>'[1]Annual Expected Cost'!Q76</f>
        <v>60011321.281850368</v>
      </c>
      <c r="R76" s="38">
        <f>'[1]Annual Expected Cost'!R76</f>
        <v>42007924.897295266</v>
      </c>
      <c r="S76" s="38">
        <f>'[1]Annual Expected Cost'!S76</f>
        <v>24004528.512740146</v>
      </c>
    </row>
    <row r="77" spans="1:19" x14ac:dyDescent="0.35">
      <c r="A77">
        <v>2096</v>
      </c>
      <c r="B77" s="36">
        <f>'[1]Annual Expected Cost'!B77</f>
        <v>3131238.5264191926</v>
      </c>
      <c r="C77" s="36">
        <f>'[1]Annual Expected Cost'!C77</f>
        <v>4017209.1172277238</v>
      </c>
      <c r="D77" s="36">
        <f>'[1]Annual Expected Cost'!D77</f>
        <v>4235667.619070923</v>
      </c>
      <c r="E77" s="36">
        <f>'[1]Annual Expected Cost'!E77</f>
        <v>2785345.8985007936</v>
      </c>
      <c r="F77" s="36">
        <f>'[1]Annual Expected Cost'!F77</f>
        <v>2318087.4362250613</v>
      </c>
      <c r="G77" s="36">
        <f>'[1]Annual Expected Cost'!G77</f>
        <v>1389638.8033914634</v>
      </c>
      <c r="H77" s="37">
        <f>'[1]Annual Expected Cost'!H77</f>
        <v>7217033.4280691966</v>
      </c>
      <c r="I77" s="37">
        <f>'[1]Annual Expected Cost'!I77</f>
        <v>7673807.695668512</v>
      </c>
      <c r="J77" s="37">
        <f>'[1]Annual Expected Cost'!J77</f>
        <v>4841807.2365527507</v>
      </c>
      <c r="K77" s="37">
        <f>'[1]Annual Expected Cost'!K77</f>
        <v>3562839.2872746657</v>
      </c>
      <c r="L77" s="37">
        <f>'[1]Annual Expected Cost'!L77</f>
        <v>3197419.8731952137</v>
      </c>
      <c r="M77" s="37">
        <f>'[1]Annual Expected Cost'!M77</f>
        <v>1370322.8027979485</v>
      </c>
      <c r="N77" s="38">
        <f>'[1]Annual Expected Cost'!N77</f>
        <v>139117038.42209333</v>
      </c>
      <c r="O77" s="38">
        <f>'[1]Annual Expected Cost'!O77</f>
        <v>247991242.40460113</v>
      </c>
      <c r="P77" s="38">
        <f>'[1]Annual Expected Cost'!P77</f>
        <v>181457006.63751304</v>
      </c>
      <c r="Q77" s="38">
        <f>'[1]Annual Expected Cost'!Q77</f>
        <v>60485668.879171014</v>
      </c>
      <c r="R77" s="38">
        <f>'[1]Annual Expected Cost'!R77</f>
        <v>42339968.21541971</v>
      </c>
      <c r="S77" s="38">
        <f>'[1]Annual Expected Cost'!S77</f>
        <v>24194267.551668406</v>
      </c>
    </row>
    <row r="78" spans="1:19" x14ac:dyDescent="0.35">
      <c r="A78">
        <v>2097</v>
      </c>
      <c r="B78" s="36">
        <f>'[1]Annual Expected Cost'!B78</f>
        <v>3181184.5315355016</v>
      </c>
      <c r="C78" s="36">
        <f>'[1]Annual Expected Cost'!C78</f>
        <v>4081287.1315436093</v>
      </c>
      <c r="D78" s="36">
        <f>'[1]Annual Expected Cost'!D78</f>
        <v>4303230.2383949226</v>
      </c>
      <c r="E78" s="36">
        <f>'[1]Annual Expected Cost'!E78</f>
        <v>2829774.6123542548</v>
      </c>
      <c r="F78" s="36">
        <f>'[1]Annual Expected Cost'!F78</f>
        <v>2355062.9671444995</v>
      </c>
      <c r="G78" s="36">
        <f>'[1]Annual Expected Cost'!G78</f>
        <v>1411804.7630264147</v>
      </c>
      <c r="H78" s="37">
        <f>'[1]Annual Expected Cost'!H78</f>
        <v>7277460.6236851932</v>
      </c>
      <c r="I78" s="37">
        <f>'[1]Annual Expected Cost'!I78</f>
        <v>7738059.3973361542</v>
      </c>
      <c r="J78" s="37">
        <f>'[1]Annual Expected Cost'!J78</f>
        <v>4882347.0007001916</v>
      </c>
      <c r="K78" s="37">
        <f>'[1]Annual Expected Cost'!K78</f>
        <v>3592670.4344774997</v>
      </c>
      <c r="L78" s="37">
        <f>'[1]Annual Expected Cost'!L78</f>
        <v>3224191.4155567312</v>
      </c>
      <c r="M78" s="37">
        <f>'[1]Annual Expected Cost'!M78</f>
        <v>1381796.3209528846</v>
      </c>
      <c r="N78" s="38">
        <f>'[1]Annual Expected Cost'!N78</f>
        <v>140216661.48508096</v>
      </c>
      <c r="O78" s="38">
        <f>'[1]Annual Expected Cost'!O78</f>
        <v>249951440.03862259</v>
      </c>
      <c r="P78" s="38">
        <f>'[1]Annual Expected Cost'!P78</f>
        <v>182891297.58923605</v>
      </c>
      <c r="Q78" s="38">
        <f>'[1]Annual Expected Cost'!Q78</f>
        <v>60963765.863078684</v>
      </c>
      <c r="R78" s="38">
        <f>'[1]Annual Expected Cost'!R78</f>
        <v>42674636.104155079</v>
      </c>
      <c r="S78" s="38">
        <f>'[1]Annual Expected Cost'!S78</f>
        <v>24385506.345231473</v>
      </c>
    </row>
    <row r="79" spans="1:19" x14ac:dyDescent="0.35">
      <c r="A79">
        <v>2098</v>
      </c>
      <c r="B79" s="36">
        <f>'[1]Annual Expected Cost'!B79</f>
        <v>3231927.2193082208</v>
      </c>
      <c r="C79" s="36">
        <f>'[1]Annual Expected Cost'!C79</f>
        <v>4146387.2464768258</v>
      </c>
      <c r="D79" s="36">
        <f>'[1]Annual Expected Cost'!D79</f>
        <v>4371870.5408471664</v>
      </c>
      <c r="E79" s="36">
        <f>'[1]Annual Expected Cost'!E79</f>
        <v>2874912.0032218476</v>
      </c>
      <c r="F79" s="36">
        <f>'[1]Annual Expected Cost'!F79</f>
        <v>2392628.2902630628</v>
      </c>
      <c r="G79" s="36">
        <f>'[1]Annual Expected Cost'!G79</f>
        <v>1434324.2891891135</v>
      </c>
      <c r="H79" s="37">
        <f>'[1]Annual Expected Cost'!H79</f>
        <v>7338393.7676255824</v>
      </c>
      <c r="I79" s="37">
        <f>'[1]Annual Expected Cost'!I79</f>
        <v>7802849.069374036</v>
      </c>
      <c r="J79" s="37">
        <f>'[1]Annual Expected Cost'!J79</f>
        <v>4923226.1985336179</v>
      </c>
      <c r="K79" s="37">
        <f>'[1]Annual Expected Cost'!K79</f>
        <v>3622751.3536379449</v>
      </c>
      <c r="L79" s="37">
        <f>'[1]Annual Expected Cost'!L79</f>
        <v>3251187.112239182</v>
      </c>
      <c r="M79" s="37">
        <f>'[1]Annual Expected Cost'!M79</f>
        <v>1393365.9052453637</v>
      </c>
      <c r="N79" s="38">
        <f>'[1]Annual Expected Cost'!N79</f>
        <v>141324976.30067036</v>
      </c>
      <c r="O79" s="38">
        <f>'[1]Annual Expected Cost'!O79</f>
        <v>251927131.66641238</v>
      </c>
      <c r="P79" s="38">
        <f>'[1]Annual Expected Cost'!P79</f>
        <v>184336925.60957006</v>
      </c>
      <c r="Q79" s="38">
        <f>'[1]Annual Expected Cost'!Q79</f>
        <v>61445641.869856678</v>
      </c>
      <c r="R79" s="38">
        <f>'[1]Annual Expected Cost'!R79</f>
        <v>43011949.308899678</v>
      </c>
      <c r="S79" s="38">
        <f>'[1]Annual Expected Cost'!S79</f>
        <v>24578256.747942671</v>
      </c>
    </row>
    <row r="80" spans="1:19" x14ac:dyDescent="0.35">
      <c r="A80">
        <v>2099</v>
      </c>
      <c r="B80" s="36">
        <f>'[1]Annual Expected Cost'!B80</f>
        <v>3283479.29752556</v>
      </c>
      <c r="C80" s="36">
        <f>'[1]Annual Expected Cost'!C80</f>
        <v>4212525.7654300798</v>
      </c>
      <c r="D80" s="36">
        <f>'[1]Annual Expected Cost'!D80</f>
        <v>4441605.7164202342</v>
      </c>
      <c r="E80" s="36">
        <f>'[1]Annual Expected Cost'!E80</f>
        <v>2920769.375124481</v>
      </c>
      <c r="F80" s="36">
        <f>'[1]Annual Expected Cost'!F80</f>
        <v>2430792.8132844265</v>
      </c>
      <c r="G80" s="36">
        <f>'[1]Annual Expected Cost'!G80</f>
        <v>1457203.021576266</v>
      </c>
      <c r="H80" s="37">
        <f>'[1]Annual Expected Cost'!H80</f>
        <v>7399837.0961238071</v>
      </c>
      <c r="I80" s="37">
        <f>'[1]Annual Expected Cost'!I80</f>
        <v>7868181.2161316425</v>
      </c>
      <c r="J80" s="37">
        <f>'[1]Annual Expected Cost'!J80</f>
        <v>4964447.6720830593</v>
      </c>
      <c r="K80" s="37">
        <f>'[1]Annual Expected Cost'!K80</f>
        <v>3653084.1360611194</v>
      </c>
      <c r="L80" s="37">
        <f>'[1]Annual Expected Cost'!L80</f>
        <v>3278408.840054851</v>
      </c>
      <c r="M80" s="37">
        <f>'[1]Annual Expected Cost'!M80</f>
        <v>1405032.3600235076</v>
      </c>
      <c r="N80" s="38">
        <f>'[1]Annual Expected Cost'!N80</f>
        <v>142442051.57109761</v>
      </c>
      <c r="O80" s="38">
        <f>'[1]Annual Expected Cost'!O80</f>
        <v>253918439.75717399</v>
      </c>
      <c r="P80" s="38">
        <f>'[1]Annual Expected Cost'!P80</f>
        <v>185793980.31012732</v>
      </c>
      <c r="Q80" s="38">
        <f>'[1]Annual Expected Cost'!Q80</f>
        <v>61931326.770042434</v>
      </c>
      <c r="R80" s="38">
        <f>'[1]Annual Expected Cost'!R80</f>
        <v>43351928.739029706</v>
      </c>
      <c r="S80" s="38">
        <f>'[1]Annual Expected Cost'!S80</f>
        <v>24772530.708016973</v>
      </c>
    </row>
    <row r="81" spans="1:19" x14ac:dyDescent="0.35">
      <c r="A81">
        <v>2100</v>
      </c>
      <c r="B81" s="36">
        <f>'[1]Annual Expected Cost'!B81</f>
        <v>3249017.5843929625</v>
      </c>
      <c r="C81" s="36">
        <f>'[1]Annual Expected Cost'!C81</f>
        <v>4168313.2574963984</v>
      </c>
      <c r="D81" s="36">
        <f>'[1]Annual Expected Cost'!D81</f>
        <v>4394988.9029191621</v>
      </c>
      <c r="E81" s="36">
        <f>'[1]Annual Expected Cost'!E81</f>
        <v>2890114.4791402514</v>
      </c>
      <c r="F81" s="36">
        <f>'[1]Annual Expected Cost'!F81</f>
        <v>2405280.4597637826</v>
      </c>
      <c r="G81" s="36">
        <f>'[1]Annual Expected Cost'!G81</f>
        <v>1441908.9667170318</v>
      </c>
      <c r="H81" s="37">
        <f>'[1]Annual Expected Cost'!H81</f>
        <v>7267555.8129629241</v>
      </c>
      <c r="I81" s="37">
        <f>'[1]Annual Expected Cost'!I81</f>
        <v>7727527.6998593118</v>
      </c>
      <c r="J81" s="37">
        <f>'[1]Annual Expected Cost'!J81</f>
        <v>4875702.001101709</v>
      </c>
      <c r="K81" s="37">
        <f>'[1]Annual Expected Cost'!K81</f>
        <v>3587780.7177918232</v>
      </c>
      <c r="L81" s="37">
        <f>'[1]Annual Expected Cost'!L81</f>
        <v>3219803.2082747133</v>
      </c>
      <c r="M81" s="37">
        <f>'[1]Annual Expected Cost'!M81</f>
        <v>1379915.6606891628</v>
      </c>
      <c r="N81" s="38">
        <f>'[1]Annual Expected Cost'!N81</f>
        <v>139830718.181842</v>
      </c>
      <c r="O81" s="38">
        <f>'[1]Annual Expected Cost'!O81</f>
        <v>249263454.15024009</v>
      </c>
      <c r="P81" s="38">
        <f>'[1]Annual Expected Cost'!P81</f>
        <v>182387893.28066349</v>
      </c>
      <c r="Q81" s="38">
        <f>'[1]Annual Expected Cost'!Q81</f>
        <v>60795964.426887818</v>
      </c>
      <c r="R81" s="38">
        <f>'[1]Annual Expected Cost'!R81</f>
        <v>42557175.098821476</v>
      </c>
      <c r="S81" s="38">
        <f>'[1]Annual Expected Cost'!S81</f>
        <v>24318385.770755131</v>
      </c>
    </row>
    <row r="82" spans="1:19" x14ac:dyDescent="0.35">
      <c r="A82">
        <v>2101</v>
      </c>
      <c r="B82" s="36">
        <f>'[1]Annual Expected Cost'!B82</f>
        <v>3300842.268946344</v>
      </c>
      <c r="C82" s="36">
        <f>'[1]Annual Expected Cost'!C82</f>
        <v>4234801.515586202</v>
      </c>
      <c r="D82" s="36">
        <f>'[1]Annual Expected Cost'!D82</f>
        <v>4465092.83667548</v>
      </c>
      <c r="E82" s="36">
        <f>'[1]Annual Expected Cost'!E82</f>
        <v>2936214.3438883177</v>
      </c>
      <c r="F82" s="36">
        <f>'[1]Annual Expected Cost'!F82</f>
        <v>2443646.7960029137</v>
      </c>
      <c r="G82" s="36">
        <f>'[1]Annual Expected Cost'!G82</f>
        <v>1464908.6813734744</v>
      </c>
      <c r="H82" s="37">
        <f>'[1]Annual Expected Cost'!H82</f>
        <v>7328406.0253302483</v>
      </c>
      <c r="I82" s="37">
        <f>'[1]Annual Expected Cost'!I82</f>
        <v>7792229.1914903913</v>
      </c>
      <c r="J82" s="37">
        <f>'[1]Annual Expected Cost'!J82</f>
        <v>4916525.5612975089</v>
      </c>
      <c r="K82" s="37">
        <f>'[1]Annual Expected Cost'!K82</f>
        <v>3617820.69604911</v>
      </c>
      <c r="L82" s="37">
        <f>'[1]Annual Expected Cost'!L82</f>
        <v>3246762.1631209962</v>
      </c>
      <c r="M82" s="37">
        <f>'[1]Annual Expected Cost'!M82</f>
        <v>1391469.4984804268</v>
      </c>
      <c r="N82" s="38">
        <f>'[1]Annual Expected Cost'!N82</f>
        <v>140935982.38506886</v>
      </c>
      <c r="O82" s="38">
        <f>'[1]Annual Expected Cost'!O82</f>
        <v>251233707.7299054</v>
      </c>
      <c r="P82" s="38">
        <f>'[1]Annual Expected Cost'!P82</f>
        <v>183829542.24139419</v>
      </c>
      <c r="Q82" s="38">
        <f>'[1]Annual Expected Cost'!Q82</f>
        <v>61276514.080464721</v>
      </c>
      <c r="R82" s="38">
        <f>'[1]Annual Expected Cost'!R82</f>
        <v>42893559.856325313</v>
      </c>
      <c r="S82" s="38">
        <f>'[1]Annual Expected Cost'!S82</f>
        <v>24510605.632185891</v>
      </c>
    </row>
    <row r="83" spans="1:19" x14ac:dyDescent="0.35">
      <c r="A83">
        <v>2102</v>
      </c>
      <c r="B83" s="36">
        <f>'[1]Annual Expected Cost'!B83</f>
        <v>3353493.6027434724</v>
      </c>
      <c r="C83" s="36">
        <f>'[1]Annual Expected Cost'!C83</f>
        <v>4302350.3197987964</v>
      </c>
      <c r="D83" s="36">
        <f>'[1]Annual Expected Cost'!D83</f>
        <v>4536314.9897576431</v>
      </c>
      <c r="E83" s="36">
        <f>'[1]Annual Expected Cost'!E83</f>
        <v>2983049.5419752984</v>
      </c>
      <c r="F83" s="36">
        <f>'[1]Annual Expected Cost'!F83</f>
        <v>2482625.1090077646</v>
      </c>
      <c r="G83" s="36">
        <f>'[1]Annual Expected Cost'!G83</f>
        <v>1488275.2616826652</v>
      </c>
      <c r="H83" s="37">
        <f>'[1]Annual Expected Cost'!H83</f>
        <v>7389765.727881127</v>
      </c>
      <c r="I83" s="37">
        <f>'[1]Annual Expected Cost'!I83</f>
        <v>7857472.4195191739</v>
      </c>
      <c r="J83" s="37">
        <f>'[1]Annual Expected Cost'!J83</f>
        <v>4957690.9313632883</v>
      </c>
      <c r="K83" s="37">
        <f>'[1]Annual Expected Cost'!K83</f>
        <v>3648112.194776759</v>
      </c>
      <c r="L83" s="37">
        <f>'[1]Annual Expected Cost'!L83</f>
        <v>3273946.8414663225</v>
      </c>
      <c r="M83" s="37">
        <f>'[1]Annual Expected Cost'!M83</f>
        <v>1403120.0749141383</v>
      </c>
      <c r="N83" s="38">
        <f>'[1]Annual Expected Cost'!N83</f>
        <v>142049982.93017268</v>
      </c>
      <c r="O83" s="38">
        <f>'[1]Annual Expected Cost'!O83</f>
        <v>253219534.78856868</v>
      </c>
      <c r="P83" s="38">
        <f>'[1]Annual Expected Cost'!P83</f>
        <v>185282586.43066001</v>
      </c>
      <c r="Q83" s="38">
        <f>'[1]Annual Expected Cost'!Q83</f>
        <v>61760862.143553331</v>
      </c>
      <c r="R83" s="38">
        <f>'[1]Annual Expected Cost'!R83</f>
        <v>43232603.500487335</v>
      </c>
      <c r="S83" s="38">
        <f>'[1]Annual Expected Cost'!S83</f>
        <v>24704344.857421335</v>
      </c>
    </row>
    <row r="84" spans="1:19" x14ac:dyDescent="0.35">
      <c r="A84">
        <v>2103</v>
      </c>
      <c r="B84" s="36">
        <f>'[1]Annual Expected Cost'!B84</f>
        <v>3406984.7715659505</v>
      </c>
      <c r="C84" s="36">
        <f>'[1]Annual Expected Cost'!C84</f>
        <v>4370976.5867764717</v>
      </c>
      <c r="D84" s="36">
        <f>'[1]Annual Expected Cost'!D84</f>
        <v>4608673.1987461885</v>
      </c>
      <c r="E84" s="36">
        <f>'[1]Annual Expected Cost'!E84</f>
        <v>3030631.8026138977</v>
      </c>
      <c r="F84" s="36">
        <f>'[1]Annual Expected Cost'!F84</f>
        <v>2522225.1603453355</v>
      </c>
      <c r="G84" s="36">
        <f>'[1]Annual Expected Cost'!G84</f>
        <v>1512014.5594740363</v>
      </c>
      <c r="H84" s="37">
        <f>'[1]Annual Expected Cost'!H84</f>
        <v>7451639.1865044897</v>
      </c>
      <c r="I84" s="37">
        <f>'[1]Annual Expected Cost'!I84</f>
        <v>7923261.919827559</v>
      </c>
      <c r="J84" s="37">
        <f>'[1]Annual Expected Cost'!J84</f>
        <v>4999200.9732245309</v>
      </c>
      <c r="K84" s="37">
        <f>'[1]Annual Expected Cost'!K84</f>
        <v>3678657.3199199378</v>
      </c>
      <c r="L84" s="37">
        <f>'[1]Annual Expected Cost'!L84</f>
        <v>3301359.1332614832</v>
      </c>
      <c r="M84" s="37">
        <f>'[1]Annual Expected Cost'!M84</f>
        <v>1414868.1999692069</v>
      </c>
      <c r="N84" s="38">
        <f>'[1]Annual Expected Cost'!N84</f>
        <v>143172788.8718366</v>
      </c>
      <c r="O84" s="38">
        <f>'[1]Annual Expected Cost'!O84</f>
        <v>255221058.42370874</v>
      </c>
      <c r="P84" s="38">
        <f>'[1]Annual Expected Cost'!P84</f>
        <v>186747115.91978687</v>
      </c>
      <c r="Q84" s="38">
        <f>'[1]Annual Expected Cost'!Q84</f>
        <v>62249038.639928952</v>
      </c>
      <c r="R84" s="38">
        <f>'[1]Annual Expected Cost'!R84</f>
        <v>43574327.047950275</v>
      </c>
      <c r="S84" s="38">
        <f>'[1]Annual Expected Cost'!S84</f>
        <v>24899615.455971584</v>
      </c>
    </row>
    <row r="85" spans="1:19" x14ac:dyDescent="0.35">
      <c r="A85">
        <v>2104</v>
      </c>
      <c r="B85" s="36">
        <f>'[1]Annual Expected Cost'!B85</f>
        <v>3461329.1715201815</v>
      </c>
      <c r="C85" s="36">
        <f>'[1]Annual Expected Cost'!C85</f>
        <v>4440697.5029968228</v>
      </c>
      <c r="D85" s="36">
        <f>'[1]Annual Expected Cost'!D85</f>
        <v>4682185.5847307881</v>
      </c>
      <c r="E85" s="36">
        <f>'[1]Annual Expected Cost'!E85</f>
        <v>3078973.0421080682</v>
      </c>
      <c r="F85" s="36">
        <f>'[1]Annual Expected Cost'!F85</f>
        <v>2562456.8672881965</v>
      </c>
      <c r="G85" s="36">
        <f>'[1]Annual Expected Cost'!G85</f>
        <v>1536132.5199188401</v>
      </c>
      <c r="H85" s="37">
        <f>'[1]Annual Expected Cost'!H85</f>
        <v>7514030.7028069431</v>
      </c>
      <c r="I85" s="37">
        <f>'[1]Annual Expected Cost'!I85</f>
        <v>7989602.2662757374</v>
      </c>
      <c r="J85" s="37">
        <f>'[1]Annual Expected Cost'!J85</f>
        <v>5041058.5727692153</v>
      </c>
      <c r="K85" s="37">
        <f>'[1]Annual Expected Cost'!K85</f>
        <v>3709458.1950565921</v>
      </c>
      <c r="L85" s="37">
        <f>'[1]Annual Expected Cost'!L85</f>
        <v>3329000.9442815576</v>
      </c>
      <c r="M85" s="37">
        <f>'[1]Annual Expected Cost'!M85</f>
        <v>1426714.6904063816</v>
      </c>
      <c r="N85" s="38">
        <f>'[1]Annual Expected Cost'!N85</f>
        <v>144304469.81057289</v>
      </c>
      <c r="O85" s="38">
        <f>'[1]Annual Expected Cost'!O85</f>
        <v>257238402.70580387</v>
      </c>
      <c r="P85" s="38">
        <f>'[1]Annual Expected Cost'!P85</f>
        <v>188223221.49205163</v>
      </c>
      <c r="Q85" s="38">
        <f>'[1]Annual Expected Cost'!Q85</f>
        <v>62741073.830683872</v>
      </c>
      <c r="R85" s="38">
        <f>'[1]Annual Expected Cost'!R85</f>
        <v>43918751.681478709</v>
      </c>
      <c r="S85" s="38">
        <f>'[1]Annual Expected Cost'!S85</f>
        <v>25096429.53227355</v>
      </c>
    </row>
    <row r="86" spans="1:19" x14ac:dyDescent="0.35">
      <c r="A86">
        <v>2105</v>
      </c>
      <c r="B86" s="36">
        <f>'[1]Annual Expected Cost'!B86</f>
        <v>3516540.4123922335</v>
      </c>
      <c r="C86" s="36">
        <f>'[1]Annual Expected Cost'!C86</f>
        <v>4511530.5290768584</v>
      </c>
      <c r="D86" s="36">
        <f>'[1]Annual Expected Cost'!D86</f>
        <v>4756870.5578484079</v>
      </c>
      <c r="E86" s="36">
        <f>'[1]Annual Expected Cost'!E86</f>
        <v>3128085.3668372775</v>
      </c>
      <c r="F86" s="36">
        <f>'[1]Annual Expected Cost'!F86</f>
        <v>2603330.3052981263</v>
      </c>
      <c r="G86" s="36">
        <f>'[1]Annual Expected Cost'!G86</f>
        <v>1560635.1830190339</v>
      </c>
      <c r="H86" s="37">
        <f>'[1]Annual Expected Cost'!H86</f>
        <v>7576944.6144118393</v>
      </c>
      <c r="I86" s="37">
        <f>'[1]Annual Expected Cost'!I86</f>
        <v>8056498.0710201841</v>
      </c>
      <c r="J86" s="37">
        <f>'[1]Annual Expected Cost'!J86</f>
        <v>5083266.6400484489</v>
      </c>
      <c r="K86" s="37">
        <f>'[1]Annual Expected Cost'!K86</f>
        <v>3740516.9615450851</v>
      </c>
      <c r="L86" s="37">
        <f>'[1]Annual Expected Cost'!L86</f>
        <v>3356874.1962584099</v>
      </c>
      <c r="M86" s="37">
        <f>'[1]Annual Expected Cost'!M86</f>
        <v>1438660.3698250328</v>
      </c>
      <c r="N86" s="38">
        <f>'[1]Annual Expected Cost'!N86</f>
        <v>145445095.8970373</v>
      </c>
      <c r="O86" s="38">
        <f>'[1]Annual Expected Cost'!O86</f>
        <v>259271692.68602303</v>
      </c>
      <c r="P86" s="38">
        <f>'[1]Annual Expected Cost'!P86</f>
        <v>189710994.64830953</v>
      </c>
      <c r="Q86" s="38">
        <f>'[1]Annual Expected Cost'!Q86</f>
        <v>63236998.216103174</v>
      </c>
      <c r="R86" s="38">
        <f>'[1]Annual Expected Cost'!R86</f>
        <v>44265898.751272224</v>
      </c>
      <c r="S86" s="38">
        <f>'[1]Annual Expected Cost'!S86</f>
        <v>25294799.28644127</v>
      </c>
    </row>
    <row r="87" spans="1:19" x14ac:dyDescent="0.35">
      <c r="A87">
        <v>2106</v>
      </c>
      <c r="B87" s="36">
        <f>'[1]Annual Expected Cost'!B87</f>
        <v>3572632.3210562174</v>
      </c>
      <c r="C87" s="36">
        <f>'[1]Annual Expected Cost'!C87</f>
        <v>4583493.4041457679</v>
      </c>
      <c r="D87" s="36">
        <f>'[1]Annual Expected Cost'!D87</f>
        <v>4832746.8218938746</v>
      </c>
      <c r="E87" s="36">
        <f>'[1]Annual Expected Cost'!E87</f>
        <v>3177981.0762883793</v>
      </c>
      <c r="F87" s="36">
        <f>'[1]Annual Expected Cost'!F87</f>
        <v>2644855.7105493704</v>
      </c>
      <c r="G87" s="36">
        <f>'[1]Annual Expected Cost'!G87</f>
        <v>1585528.6851199104</v>
      </c>
      <c r="H87" s="37">
        <f>'[1]Annual Expected Cost'!H87</f>
        <v>7640385.2952608308</v>
      </c>
      <c r="I87" s="37">
        <f>'[1]Annual Expected Cost'!I87</f>
        <v>8123953.9848343013</v>
      </c>
      <c r="J87" s="37">
        <f>'[1]Annual Expected Cost'!J87</f>
        <v>5125828.1094787857</v>
      </c>
      <c r="K87" s="37">
        <f>'[1]Annual Expected Cost'!K87</f>
        <v>3771835.7786730686</v>
      </c>
      <c r="L87" s="37">
        <f>'[1]Annual Expected Cost'!L87</f>
        <v>3384980.8270142921</v>
      </c>
      <c r="M87" s="37">
        <f>'[1]Annual Expected Cost'!M87</f>
        <v>1450706.068720411</v>
      </c>
      <c r="N87" s="38">
        <f>'[1]Annual Expected Cost'!N87</f>
        <v>146594737.83637741</v>
      </c>
      <c r="O87" s="38">
        <f>'[1]Annual Expected Cost'!O87</f>
        <v>261321054.40397716</v>
      </c>
      <c r="P87" s="38">
        <f>'[1]Annual Expected Cost'!P87</f>
        <v>191210527.61266622</v>
      </c>
      <c r="Q87" s="38">
        <f>'[1]Annual Expected Cost'!Q87</f>
        <v>63736842.537555397</v>
      </c>
      <c r="R87" s="38">
        <f>'[1]Annual Expected Cost'!R87</f>
        <v>44615789.776288778</v>
      </c>
      <c r="S87" s="38">
        <f>'[1]Annual Expected Cost'!S87</f>
        <v>25494737.015022162</v>
      </c>
    </row>
    <row r="88" spans="1:19" x14ac:dyDescent="0.35">
      <c r="A88">
        <v>2107</v>
      </c>
      <c r="B88" s="36">
        <f>'[1]Annual Expected Cost'!B88</f>
        <v>3629618.9449370322</v>
      </c>
      <c r="C88" s="36">
        <f>'[1]Annual Expected Cost'!C88</f>
        <v>4656604.1502874335</v>
      </c>
      <c r="D88" s="36">
        <f>'[1]Annual Expected Cost'!D88</f>
        <v>4909833.379003969</v>
      </c>
      <c r="E88" s="36">
        <f>'[1]Annual Expected Cost'!E88</f>
        <v>3228672.666135848</v>
      </c>
      <c r="F88" s="36">
        <f>'[1]Annual Expected Cost'!F88</f>
        <v>2687043.4824921438</v>
      </c>
      <c r="G88" s="36">
        <f>'[1]Annual Expected Cost'!G88</f>
        <v>1610819.2604468612</v>
      </c>
      <c r="H88" s="37">
        <f>'[1]Annual Expected Cost'!H88</f>
        <v>7704357.1559179639</v>
      </c>
      <c r="I88" s="37">
        <f>'[1]Annual Expected Cost'!I88</f>
        <v>8191974.6974317599</v>
      </c>
      <c r="J88" s="37">
        <f>'[1]Annual Expected Cost'!J88</f>
        <v>5168745.9400462294</v>
      </c>
      <c r="K88" s="37">
        <f>'[1]Annual Expected Cost'!K88</f>
        <v>3803416.8238076027</v>
      </c>
      <c r="L88" s="37">
        <f>'[1]Annual Expected Cost'!L88</f>
        <v>3413322.7905965666</v>
      </c>
      <c r="M88" s="37">
        <f>'[1]Annual Expected Cost'!M88</f>
        <v>1462852.6245413856</v>
      </c>
      <c r="N88" s="38">
        <f>'[1]Annual Expected Cost'!N88</f>
        <v>147753466.89261577</v>
      </c>
      <c r="O88" s="38">
        <f>'[1]Annual Expected Cost'!O88</f>
        <v>263386614.89553246</v>
      </c>
      <c r="P88" s="38">
        <f>'[1]Annual Expected Cost'!P88</f>
        <v>192721913.33819449</v>
      </c>
      <c r="Q88" s="38">
        <f>'[1]Annual Expected Cost'!Q88</f>
        <v>64240637.779398151</v>
      </c>
      <c r="R88" s="38">
        <f>'[1]Annual Expected Cost'!R88</f>
        <v>44968446.445578709</v>
      </c>
      <c r="S88" s="38">
        <f>'[1]Annual Expected Cost'!S88</f>
        <v>25696255.111759264</v>
      </c>
    </row>
    <row r="89" spans="1:19" x14ac:dyDescent="0.35">
      <c r="A89">
        <v>2108</v>
      </c>
      <c r="B89" s="36">
        <f>'[1]Annual Expected Cost'!B89</f>
        <v>3687514.5555283441</v>
      </c>
      <c r="C89" s="36">
        <f>'[1]Annual Expected Cost'!C89</f>
        <v>4730881.0770538067</v>
      </c>
      <c r="D89" s="36">
        <f>'[1]Annual Expected Cost'!D89</f>
        <v>4988149.5344162481</v>
      </c>
      <c r="E89" s="36">
        <f>'[1]Annual Expected Cost'!E89</f>
        <v>3280172.831371143</v>
      </c>
      <c r="F89" s="36">
        <f>'[1]Annual Expected Cost'!F89</f>
        <v>2729904.18645703</v>
      </c>
      <c r="G89" s="36">
        <f>'[1]Annual Expected Cost'!G89</f>
        <v>1636513.2426666489</v>
      </c>
      <c r="H89" s="37">
        <f>'[1]Annual Expected Cost'!H89</f>
        <v>7768864.6438763104</v>
      </c>
      <c r="I89" s="37">
        <f>'[1]Annual Expected Cost'!I89</f>
        <v>8260564.937792534</v>
      </c>
      <c r="J89" s="37">
        <f>'[1]Annual Expected Cost'!J89</f>
        <v>5212023.1155119557</v>
      </c>
      <c r="K89" s="37">
        <f>'[1]Annual Expected Cost'!K89</f>
        <v>3835262.2925465335</v>
      </c>
      <c r="L89" s="37">
        <f>'[1]Annual Expected Cost'!L89</f>
        <v>3441902.0574135557</v>
      </c>
      <c r="M89" s="37">
        <f>'[1]Annual Expected Cost'!M89</f>
        <v>1475100.8817486668</v>
      </c>
      <c r="N89" s="38">
        <f>'[1]Annual Expected Cost'!N89</f>
        <v>148921354.89306715</v>
      </c>
      <c r="O89" s="38">
        <f>'[1]Annual Expected Cost'!O89</f>
        <v>265468502.20068496</v>
      </c>
      <c r="P89" s="38">
        <f>'[1]Annual Expected Cost'!P89</f>
        <v>194245245.5126963</v>
      </c>
      <c r="Q89" s="38">
        <f>'[1]Annual Expected Cost'!Q89</f>
        <v>64748415.170898765</v>
      </c>
      <c r="R89" s="38">
        <f>'[1]Annual Expected Cost'!R89</f>
        <v>45323890.619629137</v>
      </c>
      <c r="S89" s="38">
        <f>'[1]Annual Expected Cost'!S89</f>
        <v>25899366.068359509</v>
      </c>
    </row>
    <row r="90" spans="1:19" x14ac:dyDescent="0.35">
      <c r="A90">
        <v>2109</v>
      </c>
      <c r="B90" s="36">
        <f>'[1]Annual Expected Cost'!B90</f>
        <v>3746333.6519666808</v>
      </c>
      <c r="C90" s="36">
        <f>'[1]Annual Expected Cost'!C90</f>
        <v>4806342.7860502768</v>
      </c>
      <c r="D90" s="36">
        <f>'[1]Annual Expected Cost'!D90</f>
        <v>5067714.9013037654</v>
      </c>
      <c r="E90" s="36">
        <f>'[1]Annual Expected Cost'!E90</f>
        <v>3332494.4694819893</v>
      </c>
      <c r="F90" s="36">
        <f>'[1]Annual Expected Cost'!F90</f>
        <v>2773448.5563009148</v>
      </c>
      <c r="G90" s="36">
        <f>'[1]Annual Expected Cost'!G90</f>
        <v>1662617.0664735851</v>
      </c>
      <c r="H90" s="37">
        <f>'[1]Annual Expected Cost'!H90</f>
        <v>7833912.2438671719</v>
      </c>
      <c r="I90" s="37">
        <f>'[1]Annual Expected Cost'!I90</f>
        <v>8329729.4744916772</v>
      </c>
      <c r="J90" s="37">
        <f>'[1]Annual Expected Cost'!J90</f>
        <v>5255662.644619748</v>
      </c>
      <c r="K90" s="37">
        <f>'[1]Annual Expected Cost'!K90</f>
        <v>3867374.3988711354</v>
      </c>
      <c r="L90" s="37">
        <f>'[1]Annual Expected Cost'!L90</f>
        <v>3470720.6143715321</v>
      </c>
      <c r="M90" s="37">
        <f>'[1]Annual Expected Cost'!M90</f>
        <v>1487451.6918735136</v>
      </c>
      <c r="N90" s="38">
        <f>'[1]Annual Expected Cost'!N90</f>
        <v>150098474.23279124</v>
      </c>
      <c r="O90" s="38">
        <f>'[1]Annual Expected Cost'!O90</f>
        <v>267566845.37149742</v>
      </c>
      <c r="P90" s="38">
        <f>'[1]Annual Expected Cost'!P90</f>
        <v>195780618.56451032</v>
      </c>
      <c r="Q90" s="38">
        <f>'[1]Annual Expected Cost'!Q90</f>
        <v>65260206.188170098</v>
      </c>
      <c r="R90" s="38">
        <f>'[1]Annual Expected Cost'!R90</f>
        <v>45682144.331719071</v>
      </c>
      <c r="S90" s="38">
        <f>'[1]Annual Expected Cost'!S90</f>
        <v>26104082.475268044</v>
      </c>
    </row>
    <row r="91" spans="1:19" x14ac:dyDescent="0.35">
      <c r="A91">
        <v>2110</v>
      </c>
      <c r="B91" s="36">
        <f>'[1]Annual Expected Cost'!B91</f>
        <v>3705707.5672940575</v>
      </c>
      <c r="C91" s="36">
        <f>'[1]Annual Expected Cost'!C91</f>
        <v>4754221.7239315249</v>
      </c>
      <c r="D91" s="36">
        <f>'[1]Annual Expected Cost'!D91</f>
        <v>5012759.4611845966</v>
      </c>
      <c r="E91" s="36">
        <f>'[1]Annual Expected Cost'!E91</f>
        <v>3296356.1499766912</v>
      </c>
      <c r="F91" s="36">
        <f>'[1]Annual Expected Cost'!F91</f>
        <v>2743372.6564076166</v>
      </c>
      <c r="G91" s="36">
        <f>'[1]Annual Expected Cost'!G91</f>
        <v>1644587.2730820528</v>
      </c>
      <c r="H91" s="37">
        <f>'[1]Annual Expected Cost'!H91</f>
        <v>7691159.7211997509</v>
      </c>
      <c r="I91" s="37">
        <f>'[1]Annual Expected Cost'!I91</f>
        <v>8177941.9820351796</v>
      </c>
      <c r="J91" s="37">
        <f>'[1]Annual Expected Cost'!J91</f>
        <v>5159891.9648555294</v>
      </c>
      <c r="K91" s="37">
        <f>'[1]Annual Expected Cost'!K91</f>
        <v>3796901.6345163328</v>
      </c>
      <c r="L91" s="37">
        <f>'[1]Annual Expected Cost'!L91</f>
        <v>3407475.8258479913</v>
      </c>
      <c r="M91" s="37">
        <f>'[1]Annual Expected Cost'!M91</f>
        <v>1460346.782506282</v>
      </c>
      <c r="N91" s="38">
        <f>'[1]Annual Expected Cost'!N91</f>
        <v>147294848.20327267</v>
      </c>
      <c r="O91" s="38">
        <f>'[1]Annual Expected Cost'!O91</f>
        <v>262569077.23192084</v>
      </c>
      <c r="P91" s="38">
        <f>'[1]Annual Expected Cost'!P91</f>
        <v>192123715.04774696</v>
      </c>
      <c r="Q91" s="38">
        <f>'[1]Annual Expected Cost'!Q91</f>
        <v>64041238.34924899</v>
      </c>
      <c r="R91" s="38">
        <f>'[1]Annual Expected Cost'!R91</f>
        <v>44828866.844474301</v>
      </c>
      <c r="S91" s="38">
        <f>'[1]Annual Expected Cost'!S91</f>
        <v>25616495.339699596</v>
      </c>
    </row>
    <row r="92" spans="1:19" x14ac:dyDescent="0.35">
      <c r="A92">
        <v>2111</v>
      </c>
      <c r="B92" s="36">
        <f>'[1]Annual Expected Cost'!B92</f>
        <v>3764816.8582516117</v>
      </c>
      <c r="C92" s="36">
        <f>'[1]Annual Expected Cost'!C92</f>
        <v>4830055.736749162</v>
      </c>
      <c r="D92" s="36">
        <f>'[1]Annual Expected Cost'!D92</f>
        <v>5092717.3780225292</v>
      </c>
      <c r="E92" s="36">
        <f>'[1]Annual Expected Cost'!E92</f>
        <v>3348935.9262354458</v>
      </c>
      <c r="F92" s="36">
        <f>'[1]Annual Expected Cost'!F92</f>
        <v>2787131.860178519</v>
      </c>
      <c r="G92" s="36">
        <f>'[1]Annual Expected Cost'!G92</f>
        <v>1670819.8847667037</v>
      </c>
      <c r="H92" s="37">
        <f>'[1]Annual Expected Cost'!H92</f>
        <v>7755556.7089120764</v>
      </c>
      <c r="I92" s="37">
        <f>'[1]Annual Expected Cost'!I92</f>
        <v>8246414.7284634747</v>
      </c>
      <c r="J92" s="37">
        <f>'[1]Annual Expected Cost'!J92</f>
        <v>5203095.0072448105</v>
      </c>
      <c r="K92" s="37">
        <f>'[1]Annual Expected Cost'!K92</f>
        <v>3828692.552500898</v>
      </c>
      <c r="L92" s="37">
        <f>'[1]Annual Expected Cost'!L92</f>
        <v>3436006.1368597806</v>
      </c>
      <c r="M92" s="37">
        <f>'[1]Annual Expected Cost'!M92</f>
        <v>1472574.0586541917</v>
      </c>
      <c r="N92" s="38">
        <f>'[1]Annual Expected Cost'!N92</f>
        <v>148459111.14317334</v>
      </c>
      <c r="O92" s="38">
        <f>'[1]Annual Expected Cost'!O92</f>
        <v>264644502.47261333</v>
      </c>
      <c r="P92" s="38">
        <f>'[1]Annual Expected Cost'!P92</f>
        <v>193642318.88240001</v>
      </c>
      <c r="Q92" s="38">
        <f>'[1]Annual Expected Cost'!Q92</f>
        <v>64547439.627466664</v>
      </c>
      <c r="R92" s="38">
        <f>'[1]Annual Expected Cost'!R92</f>
        <v>45183207.739226677</v>
      </c>
      <c r="S92" s="38">
        <f>'[1]Annual Expected Cost'!S92</f>
        <v>25818975.850986671</v>
      </c>
    </row>
    <row r="93" spans="1:19" x14ac:dyDescent="0.35">
      <c r="A93">
        <v>2112</v>
      </c>
      <c r="B93" s="36">
        <f>'[1]Annual Expected Cost'!B93</f>
        <v>3824868.9943241836</v>
      </c>
      <c r="C93" s="36">
        <f>'[1]Annual Expected Cost'!C93</f>
        <v>4907099.3686872283</v>
      </c>
      <c r="D93" s="36">
        <f>'[1]Annual Expected Cost'!D93</f>
        <v>5173950.6938726353</v>
      </c>
      <c r="E93" s="36">
        <f>'[1]Annual Expected Cost'!E93</f>
        <v>3402354.3961139545</v>
      </c>
      <c r="F93" s="36">
        <f>'[1]Annual Expected Cost'!F93</f>
        <v>2831589.0616896092</v>
      </c>
      <c r="G93" s="36">
        <f>'[1]Annual Expected Cost'!G93</f>
        <v>1697470.9296516241</v>
      </c>
      <c r="H93" s="37">
        <f>'[1]Annual Expected Cost'!H93</f>
        <v>7820492.8834540537</v>
      </c>
      <c r="I93" s="37">
        <f>'[1]Annual Expected Cost'!I93</f>
        <v>8315460.787470134</v>
      </c>
      <c r="J93" s="37">
        <f>'[1]Annual Expected Cost'!J93</f>
        <v>5246659.7825704413</v>
      </c>
      <c r="K93" s="37">
        <f>'[1]Annual Expected Cost'!K93</f>
        <v>3860749.6513254186</v>
      </c>
      <c r="L93" s="37">
        <f>'[1]Annual Expected Cost'!L93</f>
        <v>3464775.3281125552</v>
      </c>
      <c r="M93" s="37">
        <f>'[1]Annual Expected Cost'!M93</f>
        <v>1484903.7120482381</v>
      </c>
      <c r="N93" s="38">
        <f>'[1]Annual Expected Cost'!N93</f>
        <v>149632576.76877388</v>
      </c>
      <c r="O93" s="38">
        <f>'[1]Annual Expected Cost'!O93</f>
        <v>266736332.50085777</v>
      </c>
      <c r="P93" s="38">
        <f>'[1]Annual Expected Cost'!P93</f>
        <v>195172926.22013983</v>
      </c>
      <c r="Q93" s="38">
        <f>'[1]Annual Expected Cost'!Q93</f>
        <v>65057642.073379941</v>
      </c>
      <c r="R93" s="38">
        <f>'[1]Annual Expected Cost'!R93</f>
        <v>45540349.45136597</v>
      </c>
      <c r="S93" s="38">
        <f>'[1]Annual Expected Cost'!S93</f>
        <v>26023056.82935198</v>
      </c>
    </row>
    <row r="94" spans="1:19" x14ac:dyDescent="0.35">
      <c r="A94">
        <v>2113</v>
      </c>
      <c r="B94" s="36">
        <f>'[1]Annual Expected Cost'!B94</f>
        <v>3885879.0147195938</v>
      </c>
      <c r="C94" s="36">
        <f>'[1]Annual Expected Cost'!C94</f>
        <v>4985371.9142332785</v>
      </c>
      <c r="D94" s="36">
        <f>'[1]Annual Expected Cost'!D94</f>
        <v>5256479.7524695275</v>
      </c>
      <c r="E94" s="36">
        <f>'[1]Annual Expected Cost'!E94</f>
        <v>3456624.9375121971</v>
      </c>
      <c r="F94" s="36">
        <f>'[1]Annual Expected Cost'!F94</f>
        <v>2876755.3946179943</v>
      </c>
      <c r="G94" s="36">
        <f>'[1]Annual Expected Cost'!G94</f>
        <v>1724547.0821139282</v>
      </c>
      <c r="H94" s="37">
        <f>'[1]Annual Expected Cost'!H94</f>
        <v>7885972.7593604084</v>
      </c>
      <c r="I94" s="37">
        <f>'[1]Annual Expected Cost'!I94</f>
        <v>8385084.9593199296</v>
      </c>
      <c r="J94" s="37">
        <f>'[1]Annual Expected Cost'!J94</f>
        <v>5290589.3195709074</v>
      </c>
      <c r="K94" s="37">
        <f>'[1]Annual Expected Cost'!K94</f>
        <v>3893075.159684252</v>
      </c>
      <c r="L94" s="37">
        <f>'[1]Annual Expected Cost'!L94</f>
        <v>3493785.3997166366</v>
      </c>
      <c r="M94" s="37">
        <f>'[1]Annual Expected Cost'!M94</f>
        <v>1497336.5998785587</v>
      </c>
      <c r="N94" s="38">
        <f>'[1]Annual Expected Cost'!N94</f>
        <v>150815317.82087982</v>
      </c>
      <c r="O94" s="38">
        <f>'[1]Annual Expected Cost'!O94</f>
        <v>268844696.98504663</v>
      </c>
      <c r="P94" s="38">
        <f>'[1]Annual Expected Cost'!P94</f>
        <v>196715631.94027802</v>
      </c>
      <c r="Q94" s="38">
        <f>'[1]Annual Expected Cost'!Q94</f>
        <v>65571877.31342601</v>
      </c>
      <c r="R94" s="38">
        <f>'[1]Annual Expected Cost'!R94</f>
        <v>45900314.119398214</v>
      </c>
      <c r="S94" s="38">
        <f>'[1]Annual Expected Cost'!S94</f>
        <v>26228750.925370406</v>
      </c>
    </row>
    <row r="95" spans="1:19" x14ac:dyDescent="0.35">
      <c r="A95">
        <v>2114</v>
      </c>
      <c r="B95" s="36">
        <f>'[1]Annual Expected Cost'!B95</f>
        <v>3947862.1985342405</v>
      </c>
      <c r="C95" s="36">
        <f>'[1]Annual Expected Cost'!C95</f>
        <v>5064892.9756388906</v>
      </c>
      <c r="D95" s="36">
        <f>'[1]Annual Expected Cost'!D95</f>
        <v>5340325.2220482547</v>
      </c>
      <c r="E95" s="36">
        <f>'[1]Annual Expected Cost'!E95</f>
        <v>3511761.1417194121</v>
      </c>
      <c r="F95" s="36">
        <f>'[1]Annual Expected Cost'!F95</f>
        <v>2922642.1702327132</v>
      </c>
      <c r="G95" s="36">
        <f>'[1]Annual Expected Cost'!G95</f>
        <v>1752055.122992909</v>
      </c>
      <c r="H95" s="37">
        <f>'[1]Annual Expected Cost'!H95</f>
        <v>7952000.888965426</v>
      </c>
      <c r="I95" s="37">
        <f>'[1]Annual Expected Cost'!I95</f>
        <v>8455292.084469568</v>
      </c>
      <c r="J95" s="37">
        <f>'[1]Annual Expected Cost'!J95</f>
        <v>5334886.672343893</v>
      </c>
      <c r="K95" s="37">
        <f>'[1]Annual Expected Cost'!K95</f>
        <v>3925671.3249322986</v>
      </c>
      <c r="L95" s="37">
        <f>'[1]Annual Expected Cost'!L95</f>
        <v>3523038.3685289863</v>
      </c>
      <c r="M95" s="37">
        <f>'[1]Annual Expected Cost'!M95</f>
        <v>1509873.5865124227</v>
      </c>
      <c r="N95" s="38">
        <f>'[1]Annual Expected Cost'!N95</f>
        <v>152007407.61526197</v>
      </c>
      <c r="O95" s="38">
        <f>'[1]Annual Expected Cost'!O95</f>
        <v>270969726.61851048</v>
      </c>
      <c r="P95" s="38">
        <f>'[1]Annual Expected Cost'!P95</f>
        <v>198270531.67208084</v>
      </c>
      <c r="Q95" s="38">
        <f>'[1]Annual Expected Cost'!Q95</f>
        <v>66090177.224026948</v>
      </c>
      <c r="R95" s="38">
        <f>'[1]Annual Expected Cost'!R95</f>
        <v>46263124.056818865</v>
      </c>
      <c r="S95" s="38">
        <f>'[1]Annual Expected Cost'!S95</f>
        <v>26436070.889610782</v>
      </c>
    </row>
    <row r="96" spans="1:19" x14ac:dyDescent="0.35">
      <c r="A96">
        <v>2115</v>
      </c>
      <c r="B96" s="36">
        <f>'[1]Annual Expected Cost'!B96</f>
        <v>4010834.0685795308</v>
      </c>
      <c r="C96" s="36">
        <f>'[1]Annual Expected Cost'!C96</f>
        <v>5145682.4678287786</v>
      </c>
      <c r="D96" s="36">
        <f>'[1]Annual Expected Cost'!D96</f>
        <v>5425508.1005203724</v>
      </c>
      <c r="E96" s="36">
        <f>'[1]Annual Expected Cost'!E96</f>
        <v>3567776.8168178387</v>
      </c>
      <c r="F96" s="36">
        <f>'[1]Annual Expected Cost'!F96</f>
        <v>2969260.8802274824</v>
      </c>
      <c r="G96" s="36">
        <f>'[1]Annual Expected Cost'!G96</f>
        <v>1780001.9412882025</v>
      </c>
      <c r="H96" s="37">
        <f>'[1]Annual Expected Cost'!H96</f>
        <v>8018581.8627194371</v>
      </c>
      <c r="I96" s="37">
        <f>'[1]Annual Expected Cost'!I96</f>
        <v>8526087.0439042132</v>
      </c>
      <c r="J96" s="37">
        <f>'[1]Annual Expected Cost'!J96</f>
        <v>5379554.92055861</v>
      </c>
      <c r="K96" s="37">
        <f>'[1]Annual Expected Cost'!K96</f>
        <v>3958540.4132412411</v>
      </c>
      <c r="L96" s="37">
        <f>'[1]Annual Expected Cost'!L96</f>
        <v>3552536.2682934217</v>
      </c>
      <c r="M96" s="37">
        <f>'[1]Annual Expected Cost'!M96</f>
        <v>1522515.5435543237</v>
      </c>
      <c r="N96" s="38">
        <f>'[1]Annual Expected Cost'!N96</f>
        <v>153208920.04720116</v>
      </c>
      <c r="O96" s="38">
        <f>'[1]Annual Expected Cost'!O96</f>
        <v>273111553.12761945</v>
      </c>
      <c r="P96" s="38">
        <f>'[1]Annual Expected Cost'!P96</f>
        <v>199837721.80069715</v>
      </c>
      <c r="Q96" s="38">
        <f>'[1]Annual Expected Cost'!Q96</f>
        <v>66612573.933565721</v>
      </c>
      <c r="R96" s="38">
        <f>'[1]Annual Expected Cost'!R96</f>
        <v>46628801.753496006</v>
      </c>
      <c r="S96" s="38">
        <f>'[1]Annual Expected Cost'!S96</f>
        <v>26645029.573426288</v>
      </c>
    </row>
    <row r="97" spans="1:19" x14ac:dyDescent="0.35">
      <c r="A97">
        <v>2116</v>
      </c>
      <c r="B97" s="36">
        <f>'[1]Annual Expected Cost'!B97</f>
        <v>4074810.3952693497</v>
      </c>
      <c r="C97" s="36">
        <f>'[1]Annual Expected Cost'!C97</f>
        <v>5227760.6233881973</v>
      </c>
      <c r="D97" s="36">
        <f>'[1]Annual Expected Cost'!D97</f>
        <v>5512049.7207325697</v>
      </c>
      <c r="E97" s="36">
        <f>'[1]Annual Expected Cost'!E97</f>
        <v>3624685.9911407591</v>
      </c>
      <c r="F97" s="36">
        <f>'[1]Annual Expected Cost'!F97</f>
        <v>3016623.1995986276</v>
      </c>
      <c r="G97" s="36">
        <f>'[1]Annual Expected Cost'!G97</f>
        <v>1808394.5358850409</v>
      </c>
      <c r="H97" s="37">
        <f>'[1]Annual Expected Cost'!H97</f>
        <v>8085720.3095079632</v>
      </c>
      <c r="I97" s="37">
        <f>'[1]Annual Expected Cost'!I97</f>
        <v>8597474.7594768237</v>
      </c>
      <c r="J97" s="37">
        <f>'[1]Annual Expected Cost'!J97</f>
        <v>5424597.1696698992</v>
      </c>
      <c r="K97" s="37">
        <f>'[1]Annual Expected Cost'!K97</f>
        <v>3991684.7097570957</v>
      </c>
      <c r="L97" s="37">
        <f>'[1]Annual Expected Cost'!L97</f>
        <v>3582281.149782009</v>
      </c>
      <c r="M97" s="37">
        <f>'[1]Annual Expected Cost'!M97</f>
        <v>1535263.3499065754</v>
      </c>
      <c r="N97" s="38">
        <f>'[1]Annual Expected Cost'!N97</f>
        <v>154419929.59606871</v>
      </c>
      <c r="O97" s="38">
        <f>'[1]Annual Expected Cost'!O97</f>
        <v>275270309.27994853</v>
      </c>
      <c r="P97" s="38">
        <f>'[1]Annual Expected Cost'!P97</f>
        <v>201417299.47313309</v>
      </c>
      <c r="Q97" s="38">
        <f>'[1]Annual Expected Cost'!Q97</f>
        <v>67139099.824377701</v>
      </c>
      <c r="R97" s="38">
        <f>'[1]Annual Expected Cost'!R97</f>
        <v>46997369.877064392</v>
      </c>
      <c r="S97" s="38">
        <f>'[1]Annual Expected Cost'!S97</f>
        <v>26855639.92975108</v>
      </c>
    </row>
    <row r="98" spans="1:19" x14ac:dyDescent="0.35">
      <c r="A98">
        <v>2117</v>
      </c>
      <c r="B98" s="36">
        <f>'[1]Annual Expected Cost'!B98</f>
        <v>4139807.200569537</v>
      </c>
      <c r="C98" s="36">
        <f>'[1]Annual Expected Cost'!C98</f>
        <v>5311147.9976299107</v>
      </c>
      <c r="D98" s="36">
        <f>'[1]Annual Expected Cost'!D98</f>
        <v>5599971.7558091795</v>
      </c>
      <c r="E98" s="36">
        <f>'[1]Annual Expected Cost'!E98</f>
        <v>3682502.9167856933</v>
      </c>
      <c r="F98" s="36">
        <f>'[1]Annual Expected Cost'!F98</f>
        <v>3064740.9895689213</v>
      </c>
      <c r="G98" s="36">
        <f>'[1]Annual Expected Cost'!G98</f>
        <v>1837240.0173070233</v>
      </c>
      <c r="H98" s="37">
        <f>'[1]Annual Expected Cost'!H98</f>
        <v>8153420.8969735242</v>
      </c>
      <c r="I98" s="37">
        <f>'[1]Annual Expected Cost'!I98</f>
        <v>8669460.1942503303</v>
      </c>
      <c r="J98" s="37">
        <f>'[1]Annual Expected Cost'!J98</f>
        <v>5470016.5511341365</v>
      </c>
      <c r="K98" s="37">
        <f>'[1]Annual Expected Cost'!K98</f>
        <v>4025106.5187590816</v>
      </c>
      <c r="L98" s="37">
        <f>'[1]Annual Expected Cost'!L98</f>
        <v>3612275.0809376375</v>
      </c>
      <c r="M98" s="37">
        <f>'[1]Annual Expected Cost'!M98</f>
        <v>1548117.8918304162</v>
      </c>
      <c r="N98" s="38">
        <f>'[1]Annual Expected Cost'!N98</f>
        <v>155640511.32994351</v>
      </c>
      <c r="O98" s="38">
        <f>'[1]Annual Expected Cost'!O98</f>
        <v>277446128.89250797</v>
      </c>
      <c r="P98" s="38">
        <f>'[1]Annual Expected Cost'!P98</f>
        <v>203009362.60427412</v>
      </c>
      <c r="Q98" s="38">
        <f>'[1]Annual Expected Cost'!Q98</f>
        <v>67669787.534758046</v>
      </c>
      <c r="R98" s="38">
        <f>'[1]Annual Expected Cost'!R98</f>
        <v>47368851.274330631</v>
      </c>
      <c r="S98" s="38">
        <f>'[1]Annual Expected Cost'!S98</f>
        <v>27067915.013903219</v>
      </c>
    </row>
    <row r="99" spans="1:19" x14ac:dyDescent="0.35">
      <c r="A99">
        <v>2118</v>
      </c>
      <c r="B99" s="36">
        <f>'[1]Annual Expected Cost'!B99</f>
        <v>4205840.7620103629</v>
      </c>
      <c r="C99" s="36">
        <f>'[1]Annual Expected Cost'!C99</f>
        <v>5395865.4737419784</v>
      </c>
      <c r="D99" s="36">
        <f>'[1]Annual Expected Cost'!D99</f>
        <v>5689296.2245799089</v>
      </c>
      <c r="E99" s="36">
        <f>'[1]Annual Expected Cost'!E99</f>
        <v>3741242.0731836371</v>
      </c>
      <c r="F99" s="36">
        <f>'[1]Annual Expected Cost'!F99</f>
        <v>3113626.3005580595</v>
      </c>
      <c r="G99" s="36">
        <f>'[1]Annual Expected Cost'!G99</f>
        <v>1866545.609496847</v>
      </c>
      <c r="H99" s="37">
        <f>'[1]Annual Expected Cost'!H99</f>
        <v>8221688.331840151</v>
      </c>
      <c r="I99" s="37">
        <f>'[1]Annual Expected Cost'!I99</f>
        <v>8742048.3528426923</v>
      </c>
      <c r="J99" s="37">
        <f>'[1]Annual Expected Cost'!J99</f>
        <v>5515816.2226269366</v>
      </c>
      <c r="K99" s="37">
        <f>'[1]Annual Expected Cost'!K99</f>
        <v>4058808.1638198211</v>
      </c>
      <c r="L99" s="37">
        <f>'[1]Annual Expected Cost'!L99</f>
        <v>3642520.1470177886</v>
      </c>
      <c r="M99" s="37">
        <f>'[1]Annual Expected Cost'!M99</f>
        <v>1561080.0630076237</v>
      </c>
      <c r="N99" s="38">
        <f>'[1]Annual Expected Cost'!N99</f>
        <v>156870740.91026509</v>
      </c>
      <c r="O99" s="38">
        <f>'[1]Annual Expected Cost'!O99</f>
        <v>279639146.84003776</v>
      </c>
      <c r="P99" s="38">
        <f>'[1]Annual Expected Cost'!P99</f>
        <v>204614009.88295445</v>
      </c>
      <c r="Q99" s="38">
        <f>'[1]Annual Expected Cost'!Q99</f>
        <v>68204669.960984811</v>
      </c>
      <c r="R99" s="38">
        <f>'[1]Annual Expected Cost'!R99</f>
        <v>47743268.972689375</v>
      </c>
      <c r="S99" s="38">
        <f>'[1]Annual Expected Cost'!S99</f>
        <v>27281867.984393928</v>
      </c>
    </row>
    <row r="100" spans="1:19" x14ac:dyDescent="0.35">
      <c r="A100">
        <v>2119</v>
      </c>
      <c r="B100" s="36">
        <f>'[1]Annual Expected Cost'!B100</f>
        <v>4272927.6167630022</v>
      </c>
      <c r="C100" s="36">
        <f>'[1]Annual Expected Cost'!C100</f>
        <v>5481934.2680176515</v>
      </c>
      <c r="D100" s="36">
        <f>'[1]Annual Expected Cost'!D100</f>
        <v>5780045.4970941385</v>
      </c>
      <c r="E100" s="36">
        <f>'[1]Annual Expected Cost'!E100</f>
        <v>3800918.1707252292</v>
      </c>
      <c r="F100" s="36">
        <f>'[1]Annual Expected Cost'!F100</f>
        <v>3163291.3752005175</v>
      </c>
      <c r="G100" s="36">
        <f>'[1]Annual Expected Cost'!G100</f>
        <v>1896318.6516254412</v>
      </c>
      <c r="H100" s="37">
        <f>'[1]Annual Expected Cost'!H100</f>
        <v>8290527.3602406029</v>
      </c>
      <c r="I100" s="37">
        <f>'[1]Annual Expected Cost'!I100</f>
        <v>8815244.2817748189</v>
      </c>
      <c r="J100" s="37">
        <f>'[1]Annual Expected Cost'!J100</f>
        <v>5561999.368262683</v>
      </c>
      <c r="K100" s="37">
        <f>'[1]Annual Expected Cost'!K100</f>
        <v>4092791.9879668793</v>
      </c>
      <c r="L100" s="37">
        <f>'[1]Annual Expected Cost'!L100</f>
        <v>3673018.4507395076</v>
      </c>
      <c r="M100" s="37">
        <f>'[1]Annual Expected Cost'!M100</f>
        <v>1574150.7646026462</v>
      </c>
      <c r="N100" s="38">
        <f>'[1]Annual Expected Cost'!N100</f>
        <v>158110694.59652391</v>
      </c>
      <c r="O100" s="38">
        <f>'[1]Annual Expected Cost'!O100</f>
        <v>281849499.06336868</v>
      </c>
      <c r="P100" s="38">
        <f>'[1]Annual Expected Cost'!P100</f>
        <v>206231340.77807465</v>
      </c>
      <c r="Q100" s="38">
        <f>'[1]Annual Expected Cost'!Q100</f>
        <v>68743780.259358212</v>
      </c>
      <c r="R100" s="38">
        <f>'[1]Annual Expected Cost'!R100</f>
        <v>48120646.181550756</v>
      </c>
      <c r="S100" s="38">
        <f>'[1]Annual Expected Cost'!S100</f>
        <v>27497512.103743289</v>
      </c>
    </row>
    <row r="101" spans="1:19" x14ac:dyDescent="0.35">
      <c r="A101">
        <v>2120</v>
      </c>
      <c r="B101" s="36">
        <f>'[1]Annual Expected Cost'!B101</f>
        <v>4225061.072448587</v>
      </c>
      <c r="C101" s="36">
        <f>'[1]Annual Expected Cost'!C101</f>
        <v>5420524.089071637</v>
      </c>
      <c r="D101" s="36">
        <f>'[1]Annual Expected Cost'!D101</f>
        <v>5715295.7918006079</v>
      </c>
      <c r="E101" s="36">
        <f>'[1]Annual Expected Cost'!E101</f>
        <v>3758339.2097943826</v>
      </c>
      <c r="F101" s="36">
        <f>'[1]Annual Expected Cost'!F101</f>
        <v>3127855.2900685277</v>
      </c>
      <c r="G101" s="36">
        <f>'[1]Annual Expected Cost'!G101</f>
        <v>1875075.5534704002</v>
      </c>
      <c r="H101" s="37">
        <f>'[1]Annual Expected Cost'!H101</f>
        <v>8136507.8753806138</v>
      </c>
      <c r="I101" s="37">
        <f>'[1]Annual Expected Cost'!I101</f>
        <v>8651476.7282528039</v>
      </c>
      <c r="J101" s="37">
        <f>'[1]Annual Expected Cost'!J101</f>
        <v>5458669.8404452214</v>
      </c>
      <c r="K101" s="37">
        <f>'[1]Annual Expected Cost'!K101</f>
        <v>4016757.0524030873</v>
      </c>
      <c r="L101" s="37">
        <f>'[1]Annual Expected Cost'!L101</f>
        <v>3604781.970105336</v>
      </c>
      <c r="M101" s="37">
        <f>'[1]Annual Expected Cost'!M101</f>
        <v>1544906.5586165723</v>
      </c>
      <c r="N101" s="38">
        <f>'[1]Annual Expected Cost'!N101</f>
        <v>155101247.26103544</v>
      </c>
      <c r="O101" s="38">
        <f>'[1]Annual Expected Cost'!O101</f>
        <v>276484832.07401973</v>
      </c>
      <c r="P101" s="38">
        <f>'[1]Annual Expected Cost'!P101</f>
        <v>202305974.68830711</v>
      </c>
      <c r="Q101" s="38">
        <f>'[1]Annual Expected Cost'!Q101</f>
        <v>67435324.896102369</v>
      </c>
      <c r="R101" s="38">
        <f>'[1]Annual Expected Cost'!R101</f>
        <v>47204727.427271664</v>
      </c>
      <c r="S101" s="38">
        <f>'[1]Annual Expected Cost'!S101</f>
        <v>26974129.958440952</v>
      </c>
    </row>
    <row r="102" spans="1:19" x14ac:dyDescent="0.35">
      <c r="A102">
        <v>2121</v>
      </c>
      <c r="B102" s="36">
        <f>'[1]Annual Expected Cost'!B102</f>
        <v>4292454.5080366964</v>
      </c>
      <c r="C102" s="36">
        <f>'[1]Annual Expected Cost'!C102</f>
        <v>5506986.2099230485</v>
      </c>
      <c r="D102" s="36">
        <f>'[1]Annual Expected Cost'!D102</f>
        <v>5806459.7802511891</v>
      </c>
      <c r="E102" s="36">
        <f>'[1]Annual Expected Cost'!E102</f>
        <v>3818288.0216838052</v>
      </c>
      <c r="F102" s="36">
        <f>'[1]Annual Expected Cost'!F102</f>
        <v>3177747.3295930582</v>
      </c>
      <c r="G102" s="36">
        <f>'[1]Annual Expected Cost'!G102</f>
        <v>1904984.6556984563</v>
      </c>
      <c r="H102" s="37">
        <f>'[1]Annual Expected Cost'!H102</f>
        <v>8204633.6999201663</v>
      </c>
      <c r="I102" s="37">
        <f>'[1]Annual Expected Cost'!I102</f>
        <v>8723914.3138391636</v>
      </c>
      <c r="J102" s="37">
        <f>'[1]Annual Expected Cost'!J102</f>
        <v>5504374.5075413771</v>
      </c>
      <c r="K102" s="37">
        <f>'[1]Annual Expected Cost'!K102</f>
        <v>4050388.7885681824</v>
      </c>
      <c r="L102" s="37">
        <f>'[1]Annual Expected Cost'!L102</f>
        <v>3634964.2974329856</v>
      </c>
      <c r="M102" s="37">
        <f>'[1]Annual Expected Cost'!M102</f>
        <v>1557841.8417569934</v>
      </c>
      <c r="N102" s="38">
        <f>'[1]Annual Expected Cost'!N102</f>
        <v>156327214.3353841</v>
      </c>
      <c r="O102" s="38">
        <f>'[1]Annual Expected Cost'!O102</f>
        <v>278670251.64133686</v>
      </c>
      <c r="P102" s="38">
        <f>'[1]Annual Expected Cost'!P102</f>
        <v>203905062.17658794</v>
      </c>
      <c r="Q102" s="38">
        <f>'[1]Annual Expected Cost'!Q102</f>
        <v>67968354.058862656</v>
      </c>
      <c r="R102" s="38">
        <f>'[1]Annual Expected Cost'!R102</f>
        <v>47577847.841203853</v>
      </c>
      <c r="S102" s="38">
        <f>'[1]Annual Expected Cost'!S102</f>
        <v>27187341.623545062</v>
      </c>
    </row>
    <row r="103" spans="1:19" x14ac:dyDescent="0.35">
      <c r="A103">
        <v>2122</v>
      </c>
      <c r="B103" s="36">
        <f>'[1]Annual Expected Cost'!B103</f>
        <v>4360922.9281238429</v>
      </c>
      <c r="C103" s="36">
        <f>'[1]Annual Expected Cost'!C103</f>
        <v>5594827.4775542328</v>
      </c>
      <c r="D103" s="36">
        <f>'[1]Annual Expected Cost'!D103</f>
        <v>5899077.9144000812</v>
      </c>
      <c r="E103" s="36">
        <f>'[1]Annual Expected Cost'!E103</f>
        <v>3879193.0697845807</v>
      </c>
      <c r="F103" s="36">
        <f>'[1]Annual Expected Cost'!F103</f>
        <v>3228435.1909754029</v>
      </c>
      <c r="G103" s="36">
        <f>'[1]Annual Expected Cost'!G103</f>
        <v>1935370.8343805426</v>
      </c>
      <c r="H103" s="37">
        <f>'[1]Annual Expected Cost'!H103</f>
        <v>8273329.9323103931</v>
      </c>
      <c r="I103" s="37">
        <f>'[1]Annual Expected Cost'!I103</f>
        <v>8796958.4090388995</v>
      </c>
      <c r="J103" s="37">
        <f>'[1]Annual Expected Cost'!J103</f>
        <v>5550461.8533221623</v>
      </c>
      <c r="K103" s="37">
        <f>'[1]Annual Expected Cost'!K103</f>
        <v>4084302.1184823452</v>
      </c>
      <c r="L103" s="37">
        <f>'[1]Annual Expected Cost'!L103</f>
        <v>3665399.3370995419</v>
      </c>
      <c r="M103" s="37">
        <f>'[1]Annual Expected Cost'!M103</f>
        <v>1570885.4301855175</v>
      </c>
      <c r="N103" s="38">
        <f>'[1]Annual Expected Cost'!N103</f>
        <v>157562871.82353616</v>
      </c>
      <c r="O103" s="38">
        <f>'[1]Annual Expected Cost'!O103</f>
        <v>280872945.42456448</v>
      </c>
      <c r="P103" s="38">
        <f>'[1]Annual Expected Cost'!P103</f>
        <v>205516789.33504716</v>
      </c>
      <c r="Q103" s="38">
        <f>'[1]Annual Expected Cost'!Q103</f>
        <v>68505596.445015714</v>
      </c>
      <c r="R103" s="38">
        <f>'[1]Annual Expected Cost'!R103</f>
        <v>47953917.511511005</v>
      </c>
      <c r="S103" s="38">
        <f>'[1]Annual Expected Cost'!S103</f>
        <v>27402238.57800629</v>
      </c>
    </row>
    <row r="104" spans="1:19" x14ac:dyDescent="0.35">
      <c r="A104">
        <v>2123</v>
      </c>
      <c r="B104" s="36">
        <f>'[1]Annual Expected Cost'!B104</f>
        <v>4430483.4796571005</v>
      </c>
      <c r="C104" s="36">
        <f>'[1]Annual Expected Cost'!C104</f>
        <v>5684069.8905678317</v>
      </c>
      <c r="D104" s="36">
        <f>'[1]Annual Expected Cost'!D104</f>
        <v>5993173.3891485585</v>
      </c>
      <c r="E104" s="36">
        <f>'[1]Annual Expected Cost'!E104</f>
        <v>3941069.6069042818</v>
      </c>
      <c r="F104" s="36">
        <f>'[1]Annual Expected Cost'!F104</f>
        <v>3279931.5682732803</v>
      </c>
      <c r="G104" s="36">
        <f>'[1]Annual Expected Cost'!G104</f>
        <v>1966241.6993051863</v>
      </c>
      <c r="H104" s="37">
        <f>'[1]Annual Expected Cost'!H104</f>
        <v>8342601.3484951947</v>
      </c>
      <c r="I104" s="37">
        <f>'[1]Annual Expected Cost'!I104</f>
        <v>8870614.0920708384</v>
      </c>
      <c r="J104" s="37">
        <f>'[1]Annual Expected Cost'!J104</f>
        <v>5596935.081901839</v>
      </c>
      <c r="K104" s="37">
        <f>'[1]Annual Expected Cost'!K104</f>
        <v>4118499.3998900321</v>
      </c>
      <c r="L104" s="37">
        <f>'[1]Annual Expected Cost'!L104</f>
        <v>3696089.2050295169</v>
      </c>
      <c r="M104" s="37">
        <f>'[1]Annual Expected Cost'!M104</f>
        <v>1584038.2307269357</v>
      </c>
      <c r="N104" s="38">
        <f>'[1]Annual Expected Cost'!N104</f>
        <v>158808296.32144731</v>
      </c>
      <c r="O104" s="38">
        <f>'[1]Annual Expected Cost'!O104</f>
        <v>283093049.96431917</v>
      </c>
      <c r="P104" s="38">
        <f>'[1]Annual Expected Cost'!P104</f>
        <v>207141256.07145303</v>
      </c>
      <c r="Q104" s="38">
        <f>'[1]Annual Expected Cost'!Q104</f>
        <v>69047085.357151017</v>
      </c>
      <c r="R104" s="38">
        <f>'[1]Annual Expected Cost'!R104</f>
        <v>48332959.750005707</v>
      </c>
      <c r="S104" s="38">
        <f>'[1]Annual Expected Cost'!S104</f>
        <v>27618834.142860405</v>
      </c>
    </row>
    <row r="105" spans="1:19" x14ac:dyDescent="0.35">
      <c r="A105">
        <v>2124</v>
      </c>
      <c r="B105" s="36">
        <f>'[1]Annual Expected Cost'!B105</f>
        <v>4501153.5830924129</v>
      </c>
      <c r="C105" s="36">
        <f>'[1]Annual Expected Cost'!C105</f>
        <v>5774735.7984635225</v>
      </c>
      <c r="D105" s="36">
        <f>'[1]Annual Expected Cost'!D105</f>
        <v>6088769.7693769457</v>
      </c>
      <c r="E105" s="36">
        <f>'[1]Annual Expected Cost'!E105</f>
        <v>4003933.1291461578</v>
      </c>
      <c r="F105" s="36">
        <f>'[1]Annual Expected Cost'!F105</f>
        <v>3332249.3580257786</v>
      </c>
      <c r="G105" s="36">
        <f>'[1]Annual Expected Cost'!G105</f>
        <v>1997604.9816437259</v>
      </c>
      <c r="H105" s="37">
        <f>'[1]Annual Expected Cost'!H105</f>
        <v>8412452.7644067686</v>
      </c>
      <c r="I105" s="37">
        <f>'[1]Annual Expected Cost'!I105</f>
        <v>8944886.4836730193</v>
      </c>
      <c r="J105" s="37">
        <f>'[1]Annual Expected Cost'!J105</f>
        <v>5643797.4242222626</v>
      </c>
      <c r="K105" s="37">
        <f>'[1]Annual Expected Cost'!K105</f>
        <v>4152983.010276759</v>
      </c>
      <c r="L105" s="37">
        <f>'[1]Annual Expected Cost'!L105</f>
        <v>3727036.0348637593</v>
      </c>
      <c r="M105" s="37">
        <f>'[1]Annual Expected Cost'!M105</f>
        <v>1597301.1577987536</v>
      </c>
      <c r="N105" s="38">
        <f>'[1]Annual Expected Cost'!N105</f>
        <v>160063565.03051081</v>
      </c>
      <c r="O105" s="38">
        <f>'[1]Annual Expected Cost'!O105</f>
        <v>285330702.88047582</v>
      </c>
      <c r="P105" s="38">
        <f>'[1]Annual Expected Cost'!P105</f>
        <v>208778563.08327496</v>
      </c>
      <c r="Q105" s="38">
        <f>'[1]Annual Expected Cost'!Q105</f>
        <v>69592854.361091658</v>
      </c>
      <c r="R105" s="38">
        <f>'[1]Annual Expected Cost'!R105</f>
        <v>48714998.052764162</v>
      </c>
      <c r="S105" s="38">
        <f>'[1]Annual Expected Cost'!S105</f>
        <v>27837141.744436666</v>
      </c>
    </row>
    <row r="106" spans="1:19" x14ac:dyDescent="0.35">
      <c r="A106">
        <v>2125</v>
      </c>
      <c r="B106" s="36">
        <f>'[1]Annual Expected Cost'!B106</f>
        <v>4572950.9367572963</v>
      </c>
      <c r="C106" s="36">
        <f>'[1]Annual Expected Cost'!C106</f>
        <v>5866847.9072351363</v>
      </c>
      <c r="D106" s="36">
        <f>'[1]Annual Expected Cost'!D106</f>
        <v>6185890.9958461104</v>
      </c>
      <c r="E106" s="36">
        <f>'[1]Annual Expected Cost'!E106</f>
        <v>4067799.3797899205</v>
      </c>
      <c r="F106" s="36">
        <f>'[1]Annual Expected Cost'!F106</f>
        <v>3385401.6624831147</v>
      </c>
      <c r="G106" s="36">
        <f>'[1]Annual Expected Cost'!G106</f>
        <v>2029468.5358864747</v>
      </c>
      <c r="H106" s="37">
        <f>'[1]Annual Expected Cost'!H106</f>
        <v>8482889.0363004338</v>
      </c>
      <c r="I106" s="37">
        <f>'[1]Annual Expected Cost'!I106</f>
        <v>9019780.7474586889</v>
      </c>
      <c r="J106" s="37">
        <f>'[1]Annual Expected Cost'!J106</f>
        <v>5691052.1382775055</v>
      </c>
      <c r="K106" s="37">
        <f>'[1]Annual Expected Cost'!K106</f>
        <v>4187755.3470343906</v>
      </c>
      <c r="L106" s="37">
        <f>'[1]Annual Expected Cost'!L106</f>
        <v>3758241.9781077877</v>
      </c>
      <c r="M106" s="37">
        <f>'[1]Annual Expected Cost'!M106</f>
        <v>1610675.1334747658</v>
      </c>
      <c r="N106" s="38">
        <f>'[1]Annual Expected Cost'!N106</f>
        <v>161328755.76234296</v>
      </c>
      <c r="O106" s="38">
        <f>'[1]Annual Expected Cost'!O106</f>
        <v>287586042.88069838</v>
      </c>
      <c r="P106" s="38">
        <f>'[1]Annual Expected Cost'!P106</f>
        <v>210428811.86392561</v>
      </c>
      <c r="Q106" s="38">
        <f>'[1]Annual Expected Cost'!Q106</f>
        <v>70142937.287975207</v>
      </c>
      <c r="R106" s="38">
        <f>'[1]Annual Expected Cost'!R106</f>
        <v>49100056.101582646</v>
      </c>
      <c r="S106" s="38">
        <f>'[1]Annual Expected Cost'!S106</f>
        <v>28057174.915190086</v>
      </c>
    </row>
    <row r="107" spans="1:19" x14ac:dyDescent="0.35">
      <c r="A107">
        <v>2126</v>
      </c>
      <c r="B107" s="36">
        <f>'[1]Annual Expected Cost'!B107</f>
        <v>4645893.5212831413</v>
      </c>
      <c r="C107" s="36">
        <f>'[1]Annual Expected Cost'!C107</f>
        <v>5960429.2850570539</v>
      </c>
      <c r="D107" s="36">
        <f>'[1]Annual Expected Cost'!D107</f>
        <v>6284561.3911930863</v>
      </c>
      <c r="E107" s="36">
        <f>'[1]Annual Expected Cost'!E107</f>
        <v>4132684.3532344219</v>
      </c>
      <c r="F107" s="36">
        <f>'[1]Annual Expected Cost'!F107</f>
        <v>3439401.792887907</v>
      </c>
      <c r="G107" s="36">
        <f>'[1]Annual Expected Cost'!G107</f>
        <v>2061840.3418097661</v>
      </c>
      <c r="H107" s="37">
        <f>'[1]Annual Expected Cost'!H107</f>
        <v>8553915.0610922389</v>
      </c>
      <c r="I107" s="37">
        <f>'[1]Annual Expected Cost'!I107</f>
        <v>9095302.0902752914</v>
      </c>
      <c r="J107" s="37">
        <f>'[1]Annual Expected Cost'!J107</f>
        <v>5738702.5093403617</v>
      </c>
      <c r="K107" s="37">
        <f>'[1]Annual Expected Cost'!K107</f>
        <v>4222818.8276278125</v>
      </c>
      <c r="L107" s="37">
        <f>'[1]Annual Expected Cost'!L107</f>
        <v>3789709.2042813716</v>
      </c>
      <c r="M107" s="37">
        <f>'[1]Annual Expected Cost'!M107</f>
        <v>1624161.0875491591</v>
      </c>
      <c r="N107" s="38">
        <f>'[1]Annual Expected Cost'!N107</f>
        <v>162603946.94360662</v>
      </c>
      <c r="O107" s="38">
        <f>'[1]Annual Expected Cost'!O107</f>
        <v>289859209.7690379</v>
      </c>
      <c r="P107" s="38">
        <f>'[1]Annual Expected Cost'!P107</f>
        <v>212092104.70905212</v>
      </c>
      <c r="Q107" s="38">
        <f>'[1]Annual Expected Cost'!Q107</f>
        <v>70697368.236350715</v>
      </c>
      <c r="R107" s="38">
        <f>'[1]Annual Expected Cost'!R107</f>
        <v>49488157.765445493</v>
      </c>
      <c r="S107" s="38">
        <f>'[1]Annual Expected Cost'!S107</f>
        <v>28278947.294540286</v>
      </c>
    </row>
    <row r="108" spans="1:19" x14ac:dyDescent="0.35">
      <c r="A108">
        <v>2127</v>
      </c>
      <c r="B108" s="36">
        <f>'[1]Annual Expected Cost'!B108</f>
        <v>4719999.6041082004</v>
      </c>
      <c r="C108" s="36">
        <f>'[1]Annual Expected Cost'!C108</f>
        <v>6055503.3680612966</v>
      </c>
      <c r="D108" s="36">
        <f>'[1]Annual Expected Cost'!D108</f>
        <v>6384805.6660223333</v>
      </c>
      <c r="E108" s="36">
        <f>'[1]Annual Expected Cost'!E108</f>
        <v>4198604.2990032248</v>
      </c>
      <c r="F108" s="36">
        <f>'[1]Annual Expected Cost'!F108</f>
        <v>3494263.2728087842</v>
      </c>
      <c r="G108" s="36">
        <f>'[1]Annual Expected Cost'!G108</f>
        <v>2094728.506474376</v>
      </c>
      <c r="H108" s="37">
        <f>'[1]Annual Expected Cost'!H108</f>
        <v>8625535.7766994163</v>
      </c>
      <c r="I108" s="37">
        <f>'[1]Annual Expected Cost'!I108</f>
        <v>9171455.7625664677</v>
      </c>
      <c r="J108" s="37">
        <f>'[1]Annual Expected Cost'!J108</f>
        <v>5786751.8501907475</v>
      </c>
      <c r="K108" s="37">
        <f>'[1]Annual Expected Cost'!K108</f>
        <v>4258175.8897630023</v>
      </c>
      <c r="L108" s="37">
        <f>'[1]Annual Expected Cost'!L108</f>
        <v>3821439.9010693622</v>
      </c>
      <c r="M108" s="37">
        <f>'[1]Annual Expected Cost'!M108</f>
        <v>1637759.9576011549</v>
      </c>
      <c r="N108" s="38">
        <f>'[1]Annual Expected Cost'!N108</f>
        <v>163889217.62087265</v>
      </c>
      <c r="O108" s="38">
        <f>'[1]Annual Expected Cost'!O108</f>
        <v>292150344.45459908</v>
      </c>
      <c r="P108" s="38">
        <f>'[1]Annual Expected Cost'!P108</f>
        <v>213768544.72287735</v>
      </c>
      <c r="Q108" s="38">
        <f>'[1]Annual Expected Cost'!Q108</f>
        <v>71256181.574292451</v>
      </c>
      <c r="R108" s="38">
        <f>'[1]Annual Expected Cost'!R108</f>
        <v>49879327.102004722</v>
      </c>
      <c r="S108" s="38">
        <f>'[1]Annual Expected Cost'!S108</f>
        <v>28502472.629716985</v>
      </c>
    </row>
    <row r="109" spans="1:19" x14ac:dyDescent="0.35">
      <c r="A109">
        <v>2128</v>
      </c>
      <c r="B109" s="36">
        <f>'[1]Annual Expected Cost'!B109</f>
        <v>4795287.7440524157</v>
      </c>
      <c r="C109" s="36">
        <f>'[1]Annual Expected Cost'!C109</f>
        <v>6152093.9662067825</v>
      </c>
      <c r="D109" s="36">
        <f>'[1]Annual Expected Cost'!D109</f>
        <v>6486648.9250941593</v>
      </c>
      <c r="E109" s="36">
        <f>'[1]Annual Expected Cost'!E109</f>
        <v>4265575.7258140678</v>
      </c>
      <c r="F109" s="36">
        <f>'[1]Annual Expected Cost'!F109</f>
        <v>3549999.8415271761</v>
      </c>
      <c r="G109" s="36">
        <f>'[1]Annual Expected Cost'!G109</f>
        <v>2128141.2662558202</v>
      </c>
      <c r="H109" s="37">
        <f>'[1]Annual Expected Cost'!H109</f>
        <v>8697756.1623836812</v>
      </c>
      <c r="I109" s="37">
        <f>'[1]Annual Expected Cost'!I109</f>
        <v>9248247.0587370787</v>
      </c>
      <c r="J109" s="37">
        <f>'[1]Annual Expected Cost'!J109</f>
        <v>5835203.5013460135</v>
      </c>
      <c r="K109" s="37">
        <f>'[1]Annual Expected Cost'!K109</f>
        <v>4293828.9915565001</v>
      </c>
      <c r="L109" s="37">
        <f>'[1]Annual Expected Cost'!L109</f>
        <v>3853436.2744737836</v>
      </c>
      <c r="M109" s="37">
        <f>'[1]Annual Expected Cost'!M109</f>
        <v>1651472.6890601928</v>
      </c>
      <c r="N109" s="38">
        <f>'[1]Annual Expected Cost'!N109</f>
        <v>165184647.46551985</v>
      </c>
      <c r="O109" s="38">
        <f>'[1]Annual Expected Cost'!O109</f>
        <v>294459588.96027452</v>
      </c>
      <c r="P109" s="38">
        <f>'[1]Annual Expected Cost'!P109</f>
        <v>215458235.8245911</v>
      </c>
      <c r="Q109" s="38">
        <f>'[1]Annual Expected Cost'!Q109</f>
        <v>71819411.941530362</v>
      </c>
      <c r="R109" s="38">
        <f>'[1]Annual Expected Cost'!R109</f>
        <v>50273588.359071255</v>
      </c>
      <c r="S109" s="38">
        <f>'[1]Annual Expected Cost'!S109</f>
        <v>28727764.776612148</v>
      </c>
    </row>
    <row r="110" spans="1:19" x14ac:dyDescent="0.35">
      <c r="A110">
        <v>2129</v>
      </c>
      <c r="B110" s="36">
        <f>'[1]Annual Expected Cost'!B110</f>
        <v>4871776.7959652105</v>
      </c>
      <c r="C110" s="36">
        <f>'[1]Annual Expected Cost'!C110</f>
        <v>6250225.2692421889</v>
      </c>
      <c r="D110" s="36">
        <f>'[1]Annual Expected Cost'!D110</f>
        <v>6590116.6736118542</v>
      </c>
      <c r="E110" s="36">
        <f>'[1]Annual Expected Cost'!E110</f>
        <v>4333615.4057132397</v>
      </c>
      <c r="F110" s="36">
        <f>'[1]Annual Expected Cost'!F110</f>
        <v>3606625.4574781209</v>
      </c>
      <c r="G110" s="36">
        <f>'[1]Annual Expected Cost'!G110</f>
        <v>2162086.988907041</v>
      </c>
      <c r="H110" s="37">
        <f>'[1]Annual Expected Cost'!H110</f>
        <v>8770581.2390973996</v>
      </c>
      <c r="I110" s="37">
        <f>'[1]Annual Expected Cost'!I110</f>
        <v>9325681.3175212853</v>
      </c>
      <c r="J110" s="37">
        <f>'[1]Annual Expected Cost'!J110</f>
        <v>5884060.8312931918</v>
      </c>
      <c r="K110" s="37">
        <f>'[1]Annual Expected Cost'!K110</f>
        <v>4329780.61170631</v>
      </c>
      <c r="L110" s="37">
        <f>'[1]Annual Expected Cost'!L110</f>
        <v>3885700.5489672027</v>
      </c>
      <c r="M110" s="37">
        <f>'[1]Annual Expected Cost'!M110</f>
        <v>1665300.235271658</v>
      </c>
      <c r="N110" s="38">
        <f>'[1]Annual Expected Cost'!N110</f>
        <v>166490316.77867365</v>
      </c>
      <c r="O110" s="38">
        <f>'[1]Annual Expected Cost'!O110</f>
        <v>296787086.43154871</v>
      </c>
      <c r="P110" s="38">
        <f>'[1]Annual Expected Cost'!P110</f>
        <v>217161282.75479171</v>
      </c>
      <c r="Q110" s="38">
        <f>'[1]Annual Expected Cost'!Q110</f>
        <v>72387094.251597241</v>
      </c>
      <c r="R110" s="38">
        <f>'[1]Annual Expected Cost'!R110</f>
        <v>50670965.976118073</v>
      </c>
      <c r="S110" s="38">
        <f>'[1]Annual Expected Cost'!S110</f>
        <v>28954837.700638898</v>
      </c>
    </row>
    <row r="111" spans="1:19" x14ac:dyDescent="0.35">
      <c r="A111">
        <v>2130</v>
      </c>
      <c r="B111" s="36">
        <f>'[1]Annual Expected Cost'!B111</f>
        <v>4815410.1458513374</v>
      </c>
      <c r="C111" s="36">
        <f>'[1]Annual Expected Cost'!C111</f>
        <v>6177909.9158015223</v>
      </c>
      <c r="D111" s="36">
        <f>'[1]Annual Expected Cost'!D111</f>
        <v>6513868.7631864985</v>
      </c>
      <c r="E111" s="36">
        <f>'[1]Annual Expected Cost'!E111</f>
        <v>4283475.3041584576</v>
      </c>
      <c r="F111" s="36">
        <f>'[1]Annual Expected Cost'!F111</f>
        <v>3564896.6583628119</v>
      </c>
      <c r="G111" s="36">
        <f>'[1]Annual Expected Cost'!G111</f>
        <v>2137071.5569766597</v>
      </c>
      <c r="H111" s="37">
        <f>'[1]Annual Expected Cost'!H111</f>
        <v>8604442.0451481696</v>
      </c>
      <c r="I111" s="37">
        <f>'[1]Annual Expected Cost'!I111</f>
        <v>9149026.9847145099</v>
      </c>
      <c r="J111" s="37">
        <f>'[1]Annual Expected Cost'!J111</f>
        <v>5772600.3594032023</v>
      </c>
      <c r="K111" s="37">
        <f>'[1]Annual Expected Cost'!K111</f>
        <v>4247762.528617451</v>
      </c>
      <c r="L111" s="37">
        <f>'[1]Annual Expected Cost'!L111</f>
        <v>3812094.5769643793</v>
      </c>
      <c r="M111" s="37">
        <f>'[1]Annual Expected Cost'!M111</f>
        <v>1633754.8186990195</v>
      </c>
      <c r="N111" s="38">
        <f>'[1]Annual Expected Cost'!N111</f>
        <v>163260630.4258</v>
      </c>
      <c r="O111" s="38">
        <f>'[1]Annual Expected Cost'!O111</f>
        <v>291029819.45468688</v>
      </c>
      <c r="P111" s="38">
        <f>'[1]Annual Expected Cost'!P111</f>
        <v>212948648.38147822</v>
      </c>
      <c r="Q111" s="38">
        <f>'[1]Annual Expected Cost'!Q111</f>
        <v>70982882.793826073</v>
      </c>
      <c r="R111" s="38">
        <f>'[1]Annual Expected Cost'!R111</f>
        <v>49688017.955678262</v>
      </c>
      <c r="S111" s="38">
        <f>'[1]Annual Expected Cost'!S111</f>
        <v>28393153.117530428</v>
      </c>
    </row>
    <row r="112" spans="1:19" x14ac:dyDescent="0.35">
      <c r="A112">
        <v>2131</v>
      </c>
      <c r="B112" s="36">
        <f>'[1]Annual Expected Cost'!B112</f>
        <v>4892220.1677492419</v>
      </c>
      <c r="C112" s="36">
        <f>'[1]Annual Expected Cost'!C112</f>
        <v>6276453.0059108492</v>
      </c>
      <c r="D112" s="36">
        <f>'[1]Annual Expected Cost'!D112</f>
        <v>6617770.6920328885</v>
      </c>
      <c r="E112" s="36">
        <f>'[1]Annual Expected Cost'!E112</f>
        <v>4351800.4980560113</v>
      </c>
      <c r="F112" s="36">
        <f>'[1]Annual Expected Cost'!F112</f>
        <v>3621759.8916283147</v>
      </c>
      <c r="G112" s="36">
        <f>'[1]Annual Expected Cost'!G112</f>
        <v>2171159.7256096443</v>
      </c>
      <c r="H112" s="37">
        <f>'[1]Annual Expected Cost'!H112</f>
        <v>8676485.8160148077</v>
      </c>
      <c r="I112" s="37">
        <f>'[1]Annual Expected Cost'!I112</f>
        <v>9225630.4879144784</v>
      </c>
      <c r="J112" s="37">
        <f>'[1]Annual Expected Cost'!J112</f>
        <v>5820933.5221365159</v>
      </c>
      <c r="K112" s="37">
        <f>'[1]Annual Expected Cost'!K112</f>
        <v>4283328.4408174362</v>
      </c>
      <c r="L112" s="37">
        <f>'[1]Annual Expected Cost'!L112</f>
        <v>3844012.7032976998</v>
      </c>
      <c r="M112" s="37">
        <f>'[1]Annual Expected Cost'!M112</f>
        <v>1647434.0156990141</v>
      </c>
      <c r="N112" s="38">
        <f>'[1]Annual Expected Cost'!N112</f>
        <v>164551091.7275236</v>
      </c>
      <c r="O112" s="38">
        <f>'[1]Annual Expected Cost'!O112</f>
        <v>293330206.99254203</v>
      </c>
      <c r="P112" s="38">
        <f>'[1]Annual Expected Cost'!P112</f>
        <v>214631858.77503076</v>
      </c>
      <c r="Q112" s="38">
        <f>'[1]Annual Expected Cost'!Q112</f>
        <v>71543952.925010249</v>
      </c>
      <c r="R112" s="38">
        <f>'[1]Annual Expected Cost'!R112</f>
        <v>50080767.047507182</v>
      </c>
      <c r="S112" s="38">
        <f>'[1]Annual Expected Cost'!S112</f>
        <v>28617581.1700041</v>
      </c>
    </row>
    <row r="113" spans="1:19" x14ac:dyDescent="0.35">
      <c r="A113">
        <v>2132</v>
      </c>
      <c r="B113" s="36">
        <f>'[1]Annual Expected Cost'!B113</f>
        <v>4970255.3769697752</v>
      </c>
      <c r="C113" s="36">
        <f>'[1]Annual Expected Cost'!C113</f>
        <v>6376567.9448720766</v>
      </c>
      <c r="D113" s="36">
        <f>'[1]Annual Expected Cost'!D113</f>
        <v>6723329.9479164788</v>
      </c>
      <c r="E113" s="36">
        <f>'[1]Annual Expected Cost'!E113</f>
        <v>4421215.5388161372</v>
      </c>
      <c r="F113" s="36">
        <f>'[1]Annual Expected Cost'!F113</f>
        <v>3679530.1434156089</v>
      </c>
      <c r="G113" s="36">
        <f>'[1]Annual Expected Cost'!G113</f>
        <v>2205791.6304768967</v>
      </c>
      <c r="H113" s="37">
        <f>'[1]Annual Expected Cost'!H113</f>
        <v>8749132.7991401199</v>
      </c>
      <c r="I113" s="37">
        <f>'[1]Annual Expected Cost'!I113</f>
        <v>9302875.381364176</v>
      </c>
      <c r="J113" s="37">
        <f>'[1]Annual Expected Cost'!J113</f>
        <v>5869671.3715750165</v>
      </c>
      <c r="K113" s="37">
        <f>'[1]Annual Expected Cost'!K113</f>
        <v>4319192.1413476532</v>
      </c>
      <c r="L113" s="37">
        <f>'[1]Annual Expected Cost'!L113</f>
        <v>3876198.0755684078</v>
      </c>
      <c r="M113" s="37">
        <f>'[1]Annual Expected Cost'!M113</f>
        <v>1661227.7466721744</v>
      </c>
      <c r="N113" s="38">
        <f>'[1]Annual Expected Cost'!N113</f>
        <v>165851753.22489086</v>
      </c>
      <c r="O113" s="38">
        <f>'[1]Annual Expected Cost'!O113</f>
        <v>295648777.48784888</v>
      </c>
      <c r="P113" s="38">
        <f>'[1]Annual Expected Cost'!P113</f>
        <v>216328373.77159676</v>
      </c>
      <c r="Q113" s="38">
        <f>'[1]Annual Expected Cost'!Q113</f>
        <v>72109457.923865572</v>
      </c>
      <c r="R113" s="38">
        <f>'[1]Annual Expected Cost'!R113</f>
        <v>50476620.546705917</v>
      </c>
      <c r="S113" s="38">
        <f>'[1]Annual Expected Cost'!S113</f>
        <v>28843783.169546232</v>
      </c>
    </row>
    <row r="114" spans="1:19" x14ac:dyDescent="0.35">
      <c r="A114">
        <v>2133</v>
      </c>
      <c r="B114" s="36">
        <f>'[1]Annual Expected Cost'!B114</f>
        <v>5049535.3163269935</v>
      </c>
      <c r="C114" s="36">
        <f>'[1]Annual Expected Cost'!C114</f>
        <v>6478279.805055174</v>
      </c>
      <c r="D114" s="36">
        <f>'[1]Annual Expected Cost'!D114</f>
        <v>6830572.966659382</v>
      </c>
      <c r="E114" s="36">
        <f>'[1]Annual Expected Cost'!E114</f>
        <v>4491737.8104536626</v>
      </c>
      <c r="F114" s="36">
        <f>'[1]Annual Expected Cost'!F114</f>
        <v>3738221.8814668828</v>
      </c>
      <c r="G114" s="36">
        <f>'[1]Annual Expected Cost'!G114</f>
        <v>2240975.9446489951</v>
      </c>
      <c r="H114" s="37">
        <f>'[1]Annual Expected Cost'!H114</f>
        <v>8822388.0451346524</v>
      </c>
      <c r="I114" s="37">
        <f>'[1]Annual Expected Cost'!I114</f>
        <v>9380767.0353330467</v>
      </c>
      <c r="J114" s="37">
        <f>'[1]Annual Expected Cost'!J114</f>
        <v>5918817.2961029941</v>
      </c>
      <c r="K114" s="37">
        <f>'[1]Annual Expected Cost'!K114</f>
        <v>4355356.123547486</v>
      </c>
      <c r="L114" s="37">
        <f>'[1]Annual Expected Cost'!L114</f>
        <v>3908652.9313887702</v>
      </c>
      <c r="M114" s="37">
        <f>'[1]Annual Expected Cost'!M114</f>
        <v>1675136.970595187</v>
      </c>
      <c r="N114" s="38">
        <f>'[1]Annual Expected Cost'!N114</f>
        <v>167162695.54332694</v>
      </c>
      <c r="O114" s="38">
        <f>'[1]Annual Expected Cost'!O114</f>
        <v>297985674.66419148</v>
      </c>
      <c r="P114" s="38">
        <f>'[1]Annual Expected Cost'!P114</f>
        <v>218038298.53477427</v>
      </c>
      <c r="Q114" s="38">
        <f>'[1]Annual Expected Cost'!Q114</f>
        <v>72679432.844924748</v>
      </c>
      <c r="R114" s="38">
        <f>'[1]Annual Expected Cost'!R114</f>
        <v>50875602.99144733</v>
      </c>
      <c r="S114" s="38">
        <f>'[1]Annual Expected Cost'!S114</f>
        <v>29071773.1379699</v>
      </c>
    </row>
    <row r="115" spans="1:19" x14ac:dyDescent="0.35">
      <c r="A115">
        <v>2134</v>
      </c>
      <c r="B115" s="36">
        <f>'[1]Annual Expected Cost'!B115</f>
        <v>5130079.8403600017</v>
      </c>
      <c r="C115" s="36">
        <f>'[1]Annual Expected Cost'!C115</f>
        <v>6581614.0587564372</v>
      </c>
      <c r="D115" s="36">
        <f>'[1]Annual Expected Cost'!D115</f>
        <v>6939526.6057582973</v>
      </c>
      <c r="E115" s="36">
        <f>'[1]Annual Expected Cost'!E115</f>
        <v>4563384.9742737226</v>
      </c>
      <c r="F115" s="36">
        <f>'[1]Annual Expected Cost'!F115</f>
        <v>3797849.8042975208</v>
      </c>
      <c r="G115" s="36">
        <f>'[1]Annual Expected Cost'!G115</f>
        <v>2276721.4795396137</v>
      </c>
      <c r="H115" s="37">
        <f>'[1]Annual Expected Cost'!H115</f>
        <v>8896256.6468969975</v>
      </c>
      <c r="I115" s="37">
        <f>'[1]Annual Expected Cost'!I115</f>
        <v>9459310.8650550358</v>
      </c>
      <c r="J115" s="37">
        <f>'[1]Annual Expected Cost'!J115</f>
        <v>5968374.7124752011</v>
      </c>
      <c r="K115" s="37">
        <f>'[1]Annual Expected Cost'!K115</f>
        <v>4391822.9016326945</v>
      </c>
      <c r="L115" s="37">
        <f>'[1]Annual Expected Cost'!L115</f>
        <v>3941379.5271062651</v>
      </c>
      <c r="M115" s="37">
        <f>'[1]Annual Expected Cost'!M115</f>
        <v>1689162.6544741134</v>
      </c>
      <c r="N115" s="38">
        <f>'[1]Annual Expected Cost'!N115</f>
        <v>168483999.94554481</v>
      </c>
      <c r="O115" s="38">
        <f>'[1]Annual Expected Cost'!O115</f>
        <v>300341043.38118851</v>
      </c>
      <c r="P115" s="38">
        <f>'[1]Annual Expected Cost'!P115</f>
        <v>219761739.05940625</v>
      </c>
      <c r="Q115" s="38">
        <f>'[1]Annual Expected Cost'!Q115</f>
        <v>73253913.019802079</v>
      </c>
      <c r="R115" s="38">
        <f>'[1]Annual Expected Cost'!R115</f>
        <v>51277739.113861464</v>
      </c>
      <c r="S115" s="38">
        <f>'[1]Annual Expected Cost'!S115</f>
        <v>29301565.207920831</v>
      </c>
    </row>
    <row r="116" spans="1:19" x14ac:dyDescent="0.35">
      <c r="A116">
        <v>2135</v>
      </c>
      <c r="B116" s="36">
        <f>'[1]Annual Expected Cost'!B116</f>
        <v>5211909.1203052485</v>
      </c>
      <c r="C116" s="36">
        <f>'[1]Annual Expected Cost'!C116</f>
        <v>6686596.5845776647</v>
      </c>
      <c r="D116" s="36">
        <f>'[1]Annual Expected Cost'!D116</f>
        <v>7050218.1511105876</v>
      </c>
      <c r="E116" s="36">
        <f>'[1]Annual Expected Cost'!E116</f>
        <v>4636174.9732947852</v>
      </c>
      <c r="F116" s="36">
        <f>'[1]Annual Expected Cost'!F116</f>
        <v>3858428.8448771415</v>
      </c>
      <c r="G116" s="36">
        <f>'[1]Annual Expected Cost'!G116</f>
        <v>2313037.1871122131</v>
      </c>
      <c r="H116" s="37">
        <f>'[1]Annual Expected Cost'!H116</f>
        <v>8970743.7399678659</v>
      </c>
      <c r="I116" s="37">
        <f>'[1]Annual Expected Cost'!I116</f>
        <v>9538512.3311050721</v>
      </c>
      <c r="J116" s="37">
        <f>'[1]Annual Expected Cost'!J116</f>
        <v>6018347.0660543907</v>
      </c>
      <c r="K116" s="37">
        <f>'[1]Annual Expected Cost'!K116</f>
        <v>4428595.0108702118</v>
      </c>
      <c r="L116" s="37">
        <f>'[1]Annual Expected Cost'!L116</f>
        <v>3974380.1379604475</v>
      </c>
      <c r="M116" s="37">
        <f>'[1]Annual Expected Cost'!M116</f>
        <v>1703305.7734116202</v>
      </c>
      <c r="N116" s="38">
        <f>'[1]Annual Expected Cost'!N116</f>
        <v>169815748.3365823</v>
      </c>
      <c r="O116" s="38">
        <f>'[1]Annual Expected Cost'!O116</f>
        <v>302715029.64347279</v>
      </c>
      <c r="P116" s="38">
        <f>'[1]Annual Expected Cost'!P116</f>
        <v>221498802.17815083</v>
      </c>
      <c r="Q116" s="38">
        <f>'[1]Annual Expected Cost'!Q116</f>
        <v>73832934.059383601</v>
      </c>
      <c r="R116" s="38">
        <f>'[1]Annual Expected Cost'!R116</f>
        <v>51683053.84156853</v>
      </c>
      <c r="S116" s="38">
        <f>'[1]Annual Expected Cost'!S116</f>
        <v>29533173.623753443</v>
      </c>
    </row>
    <row r="117" spans="1:19" x14ac:dyDescent="0.35">
      <c r="A117">
        <v>2136</v>
      </c>
      <c r="B117" s="36">
        <f>'[1]Annual Expected Cost'!B117</f>
        <v>5295043.6491481205</v>
      </c>
      <c r="C117" s="36">
        <f>'[1]Annual Expected Cost'!C117</f>
        <v>6793253.6739070853</v>
      </c>
      <c r="D117" s="36">
        <f>'[1]Annual Expected Cost'!D117</f>
        <v>7162675.3238476506</v>
      </c>
      <c r="E117" s="36">
        <f>'[1]Annual Expected Cost'!E117</f>
        <v>4710126.0367422234</v>
      </c>
      <c r="F117" s="36">
        <f>'[1]Annual Expected Cost'!F117</f>
        <v>3919974.174369345</v>
      </c>
      <c r="G117" s="36">
        <f>'[1]Annual Expected Cost'!G117</f>
        <v>2349932.1621219371</v>
      </c>
      <c r="H117" s="37">
        <f>'[1]Annual Expected Cost'!H117</f>
        <v>9045854.5028871167</v>
      </c>
      <c r="I117" s="37">
        <f>'[1]Annual Expected Cost'!I117</f>
        <v>9618376.9397787061</v>
      </c>
      <c r="J117" s="37">
        <f>'[1]Annual Expected Cost'!J117</f>
        <v>6068737.8310508505</v>
      </c>
      <c r="K117" s="37">
        <f>'[1]Annual Expected Cost'!K117</f>
        <v>4465675.0077543994</v>
      </c>
      <c r="L117" s="37">
        <f>'[1]Annual Expected Cost'!L117</f>
        <v>4007657.0582411285</v>
      </c>
      <c r="M117" s="37">
        <f>'[1]Annual Expected Cost'!M117</f>
        <v>1717567.3106747691</v>
      </c>
      <c r="N117" s="38">
        <f>'[1]Annual Expected Cost'!N117</f>
        <v>171158023.26887956</v>
      </c>
      <c r="O117" s="38">
        <f>'[1]Annual Expected Cost'!O117</f>
        <v>305107780.60974181</v>
      </c>
      <c r="P117" s="38">
        <f>'[1]Annual Expected Cost'!P117</f>
        <v>223249595.56810376</v>
      </c>
      <c r="Q117" s="38">
        <f>'[1]Annual Expected Cost'!Q117</f>
        <v>74416531.856034577</v>
      </c>
      <c r="R117" s="38">
        <f>'[1]Annual Expected Cost'!R117</f>
        <v>52091572.299224213</v>
      </c>
      <c r="S117" s="38">
        <f>'[1]Annual Expected Cost'!S117</f>
        <v>29766612.74241383</v>
      </c>
    </row>
    <row r="118" spans="1:19" x14ac:dyDescent="0.35">
      <c r="A118">
        <v>2137</v>
      </c>
      <c r="B118" s="36">
        <f>'[1]Annual Expected Cost'!B118</f>
        <v>5379504.2467551222</v>
      </c>
      <c r="C118" s="36">
        <f>'[1]Annual Expected Cost'!C118</f>
        <v>6901612.0375036653</v>
      </c>
      <c r="D118" s="36">
        <f>'[1]Annual Expected Cost'!D118</f>
        <v>7276926.2872772776</v>
      </c>
      <c r="E118" s="36">
        <f>'[1]Annual Expected Cost'!E118</f>
        <v>4785256.6846135687</v>
      </c>
      <c r="F118" s="36">
        <f>'[1]Annual Expected Cost'!F118</f>
        <v>3982501.2059311178</v>
      </c>
      <c r="G118" s="36">
        <f>'[1]Annual Expected Cost'!G118</f>
        <v>2387415.644393262</v>
      </c>
      <c r="H118" s="37">
        <f>'[1]Annual Expected Cost'!H118</f>
        <v>9121594.157553792</v>
      </c>
      <c r="I118" s="37">
        <f>'[1]Annual Expected Cost'!I118</f>
        <v>9698910.2434749175</v>
      </c>
      <c r="J118" s="37">
        <f>'[1]Annual Expected Cost'!J118</f>
        <v>6119550.5107639367</v>
      </c>
      <c r="K118" s="37">
        <f>'[1]Annual Expected Cost'!K118</f>
        <v>4503065.4701847835</v>
      </c>
      <c r="L118" s="37">
        <f>'[1]Annual Expected Cost'!L118</f>
        <v>4041212.6014478831</v>
      </c>
      <c r="M118" s="37">
        <f>'[1]Annual Expected Cost'!M118</f>
        <v>1731948.2577633783</v>
      </c>
      <c r="N118" s="38">
        <f>'[1]Annual Expected Cost'!N118</f>
        <v>172510907.94739601</v>
      </c>
      <c r="O118" s="38">
        <f>'[1]Annual Expected Cost'!O118</f>
        <v>307519444.60187978</v>
      </c>
      <c r="P118" s="38">
        <f>'[1]Annual Expected Cost'!P118</f>
        <v>225014227.75747302</v>
      </c>
      <c r="Q118" s="38">
        <f>'[1]Annual Expected Cost'!Q118</f>
        <v>75004742.585824341</v>
      </c>
      <c r="R118" s="38">
        <f>'[1]Annual Expected Cost'!R118</f>
        <v>52503319.810077041</v>
      </c>
      <c r="S118" s="38">
        <f>'[1]Annual Expected Cost'!S118</f>
        <v>30001897.034329735</v>
      </c>
    </row>
    <row r="119" spans="1:19" x14ac:dyDescent="0.35">
      <c r="A119">
        <v>2138</v>
      </c>
      <c r="B119" s="36">
        <f>'[1]Annual Expected Cost'!B119</f>
        <v>5465312.0650879219</v>
      </c>
      <c r="C119" s="36">
        <f>'[1]Annual Expected Cost'!C119</f>
        <v>7011698.8121864432</v>
      </c>
      <c r="D119" s="36">
        <f>'[1]Annual Expected Cost'!D119</f>
        <v>7392999.6539367624</v>
      </c>
      <c r="E119" s="36">
        <f>'[1]Annual Expected Cost'!E119</f>
        <v>4861585.7323165815</v>
      </c>
      <c r="F119" s="36">
        <f>'[1]Annual Expected Cost'!F119</f>
        <v>4046025.5985728414</v>
      </c>
      <c r="G119" s="36">
        <f>'[1]Annual Expected Cost'!G119</f>
        <v>2425497.0211339812</v>
      </c>
      <c r="H119" s="37">
        <f>'[1]Annual Expected Cost'!H119</f>
        <v>9197967.9695891477</v>
      </c>
      <c r="I119" s="37">
        <f>'[1]Annual Expected Cost'!I119</f>
        <v>9780117.8410821315</v>
      </c>
      <c r="J119" s="37">
        <f>'[1]Annual Expected Cost'!J119</f>
        <v>6170788.6378256306</v>
      </c>
      <c r="K119" s="37">
        <f>'[1]Annual Expected Cost'!K119</f>
        <v>4540768.9976452757</v>
      </c>
      <c r="L119" s="37">
        <f>'[1]Annual Expected Cost'!L119</f>
        <v>4075049.1004508887</v>
      </c>
      <c r="M119" s="37">
        <f>'[1]Annual Expected Cost'!M119</f>
        <v>1746449.6144789523</v>
      </c>
      <c r="N119" s="38">
        <f>'[1]Annual Expected Cost'!N119</f>
        <v>173874486.23476821</v>
      </c>
      <c r="O119" s="38">
        <f>'[1]Annual Expected Cost'!O119</f>
        <v>309950171.11415201</v>
      </c>
      <c r="P119" s="38">
        <f>'[1]Annual Expected Cost'!P119</f>
        <v>226792808.13230637</v>
      </c>
      <c r="Q119" s="38">
        <f>'[1]Annual Expected Cost'!Q119</f>
        <v>75597602.710768789</v>
      </c>
      <c r="R119" s="38">
        <f>'[1]Annual Expected Cost'!R119</f>
        <v>52918321.897538155</v>
      </c>
      <c r="S119" s="38">
        <f>'[1]Annual Expected Cost'!S119</f>
        <v>30239041.084307514</v>
      </c>
    </row>
    <row r="120" spans="1:19" x14ac:dyDescent="0.35">
      <c r="A120">
        <v>2139</v>
      </c>
      <c r="B120" s="36">
        <f>'[1]Annual Expected Cost'!B120</f>
        <v>5552488.5935005536</v>
      </c>
      <c r="C120" s="36">
        <f>'[1]Annual Expected Cost'!C120</f>
        <v>7123541.5676305555</v>
      </c>
      <c r="D120" s="36">
        <f>'[1]Annual Expected Cost'!D120</f>
        <v>7510924.4927585004</v>
      </c>
      <c r="E120" s="36">
        <f>'[1]Annual Expected Cost'!E120</f>
        <v>4939132.2953813067</v>
      </c>
      <c r="F120" s="36">
        <f>'[1]Annual Expected Cost'!F120</f>
        <v>4110563.2610798674</v>
      </c>
      <c r="G120" s="36">
        <f>'[1]Annual Expected Cost'!G120</f>
        <v>2464185.8292860985</v>
      </c>
      <c r="H120" s="37">
        <f>'[1]Annual Expected Cost'!H120</f>
        <v>9274981.248702744</v>
      </c>
      <c r="I120" s="37">
        <f>'[1]Annual Expected Cost'!I120</f>
        <v>9862005.3783674743</v>
      </c>
      <c r="J120" s="37">
        <f>'[1]Annual Expected Cost'!J120</f>
        <v>6222455.7744461447</v>
      </c>
      <c r="K120" s="37">
        <f>'[1]Annual Expected Cost'!K120</f>
        <v>4578788.2113848981</v>
      </c>
      <c r="L120" s="37">
        <f>'[1]Annual Expected Cost'!L120</f>
        <v>4109168.9076531148</v>
      </c>
      <c r="M120" s="37">
        <f>'[1]Annual Expected Cost'!M120</f>
        <v>1761072.3889941918</v>
      </c>
      <c r="N120" s="38">
        <f>'[1]Annual Expected Cost'!N120</f>
        <v>175248842.65650839</v>
      </c>
      <c r="O120" s="38">
        <f>'[1]Annual Expected Cost'!O120</f>
        <v>312400110.82247144</v>
      </c>
      <c r="P120" s="38">
        <f>'[1]Annual Expected Cost'!P120</f>
        <v>228585446.94327182</v>
      </c>
      <c r="Q120" s="38">
        <f>'[1]Annual Expected Cost'!Q120</f>
        <v>76195148.98109059</v>
      </c>
      <c r="R120" s="38">
        <f>'[1]Annual Expected Cost'!R120</f>
        <v>53336604.28676343</v>
      </c>
      <c r="S120" s="38">
        <f>'[1]Annual Expected Cost'!S120</f>
        <v>30478059.592436239</v>
      </c>
    </row>
    <row r="121" spans="1:19" x14ac:dyDescent="0.35">
      <c r="A121">
        <v>2140</v>
      </c>
      <c r="B121" s="36">
        <f>'[1]Annual Expected Cost'!B121</f>
        <v>5486148.0484222258</v>
      </c>
      <c r="C121" s="36">
        <f>'[1]Annual Expected Cost'!C121</f>
        <v>7038430.248169601</v>
      </c>
      <c r="D121" s="36">
        <f>'[1]Annual Expected Cost'!D121</f>
        <v>7421184.7631758014</v>
      </c>
      <c r="E121" s="36">
        <f>'[1]Annual Expected Cost'!E121</f>
        <v>4880120.0663290732</v>
      </c>
      <c r="F121" s="36">
        <f>'[1]Annual Expected Cost'!F121</f>
        <v>4061450.6870102528</v>
      </c>
      <c r="G121" s="36">
        <f>'[1]Annual Expected Cost'!G121</f>
        <v>2434743.9982338948</v>
      </c>
      <c r="H121" s="37">
        <f>'[1]Annual Expected Cost'!H121</f>
        <v>9095808.864074586</v>
      </c>
      <c r="I121" s="37">
        <f>'[1]Annual Expected Cost'!I121</f>
        <v>9671492.9693957642</v>
      </c>
      <c r="J121" s="37">
        <f>'[1]Annual Expected Cost'!J121</f>
        <v>6102251.5164044695</v>
      </c>
      <c r="K121" s="37">
        <f>'[1]Annual Expected Cost'!K121</f>
        <v>4490336.0215051752</v>
      </c>
      <c r="L121" s="37">
        <f>'[1]Annual Expected Cost'!L121</f>
        <v>4029788.7372482349</v>
      </c>
      <c r="M121" s="37">
        <f>'[1]Annual Expected Cost'!M121</f>
        <v>1727052.3159635291</v>
      </c>
      <c r="N121" s="38">
        <f>'[1]Annual Expected Cost'!N121</f>
        <v>171783558.69067287</v>
      </c>
      <c r="O121" s="38">
        <f>'[1]Annual Expected Cost'!O121</f>
        <v>306222865.49206901</v>
      </c>
      <c r="P121" s="38">
        <f>'[1]Annual Expected Cost'!P121</f>
        <v>224065511.33566025</v>
      </c>
      <c r="Q121" s="38">
        <f>'[1]Annual Expected Cost'!Q121</f>
        <v>74688503.778553426</v>
      </c>
      <c r="R121" s="38">
        <f>'[1]Annual Expected Cost'!R121</f>
        <v>52281952.644987397</v>
      </c>
      <c r="S121" s="38">
        <f>'[1]Annual Expected Cost'!S121</f>
        <v>29875401.511421368</v>
      </c>
    </row>
    <row r="122" spans="1:19" x14ac:dyDescent="0.35">
      <c r="A122">
        <v>2141</v>
      </c>
      <c r="B122" s="36">
        <f>'[1]Annual Expected Cost'!B122</f>
        <v>5573656.929072299</v>
      </c>
      <c r="C122" s="36">
        <f>'[1]Annual Expected Cost'!C122</f>
        <v>7150699.3934997339</v>
      </c>
      <c r="D122" s="36">
        <f>'[1]Annual Expected Cost'!D122</f>
        <v>7539559.1792489626</v>
      </c>
      <c r="E122" s="36">
        <f>'[1]Annual Expected Cost'!E122</f>
        <v>4957962.2683026846</v>
      </c>
      <c r="F122" s="36">
        <f>'[1]Annual Expected Cost'!F122</f>
        <v>4126234.3932279428</v>
      </c>
      <c r="G122" s="36">
        <f>'[1]Annual Expected Cost'!G122</f>
        <v>2473580.3037937144</v>
      </c>
      <c r="H122" s="37">
        <f>'[1]Annual Expected Cost'!H122</f>
        <v>9171966.7795107905</v>
      </c>
      <c r="I122" s="37">
        <f>'[1]Annual Expected Cost'!I122</f>
        <v>9752471.0060621072</v>
      </c>
      <c r="J122" s="37">
        <f>'[1]Annual Expected Cost'!J122</f>
        <v>6153344.8014439484</v>
      </c>
      <c r="K122" s="37">
        <f>'[1]Annual Expected Cost'!K122</f>
        <v>4527932.9671002636</v>
      </c>
      <c r="L122" s="37">
        <f>'[1]Annual Expected Cost'!L122</f>
        <v>4063529.5858592121</v>
      </c>
      <c r="M122" s="37">
        <f>'[1]Annual Expected Cost'!M122</f>
        <v>1741512.6796539477</v>
      </c>
      <c r="N122" s="38">
        <f>'[1]Annual Expected Cost'!N122</f>
        <v>173141387.78997573</v>
      </c>
      <c r="O122" s="38">
        <f>'[1]Annual Expected Cost'!O122</f>
        <v>308643343.45169586</v>
      </c>
      <c r="P122" s="38">
        <f>'[1]Annual Expected Cost'!P122</f>
        <v>225836592.76953354</v>
      </c>
      <c r="Q122" s="38">
        <f>'[1]Annual Expected Cost'!Q122</f>
        <v>75278864.256511182</v>
      </c>
      <c r="R122" s="38">
        <f>'[1]Annual Expected Cost'!R122</f>
        <v>52695204.979557835</v>
      </c>
      <c r="S122" s="38">
        <f>'[1]Annual Expected Cost'!S122</f>
        <v>30111545.702604473</v>
      </c>
    </row>
    <row r="123" spans="1:19" x14ac:dyDescent="0.35">
      <c r="A123">
        <v>2142</v>
      </c>
      <c r="B123" s="36">
        <f>'[1]Annual Expected Cost'!B123</f>
        <v>5662561.6532404553</v>
      </c>
      <c r="C123" s="36">
        <f>'[1]Annual Expected Cost'!C123</f>
        <v>7264759.3303201199</v>
      </c>
      <c r="D123" s="36">
        <f>'[1]Annual Expected Cost'!D123</f>
        <v>7659821.7712438712</v>
      </c>
      <c r="E123" s="36">
        <f>'[1]Annual Expected Cost'!E123</f>
        <v>5037046.1217778465</v>
      </c>
      <c r="F123" s="36">
        <f>'[1]Annual Expected Cost'!F123</f>
        <v>4192051.4564687093</v>
      </c>
      <c r="G123" s="36">
        <f>'[1]Annual Expected Cost'!G123</f>
        <v>2513036.0825427603</v>
      </c>
      <c r="H123" s="37">
        <f>'[1]Annual Expected Cost'!H123</f>
        <v>9248762.3543536812</v>
      </c>
      <c r="I123" s="37">
        <f>'[1]Annual Expected Cost'!I123</f>
        <v>9834127.0603254344</v>
      </c>
      <c r="J123" s="37">
        <f>'[1]Annual Expected Cost'!J123</f>
        <v>6204865.8833005708</v>
      </c>
      <c r="K123" s="37">
        <f>'[1]Annual Expected Cost'!K123</f>
        <v>4565844.7065796647</v>
      </c>
      <c r="L123" s="37">
        <f>'[1]Annual Expected Cost'!L123</f>
        <v>4097552.9418022647</v>
      </c>
      <c r="M123" s="37">
        <f>'[1]Annual Expected Cost'!M123</f>
        <v>1756094.1179152559</v>
      </c>
      <c r="N123" s="38">
        <f>'[1]Annual Expected Cost'!N123</f>
        <v>174509949.5803287</v>
      </c>
      <c r="O123" s="38">
        <f>'[1]Annual Expected Cost'!O123</f>
        <v>311082953.59971637</v>
      </c>
      <c r="P123" s="38">
        <f>'[1]Annual Expected Cost'!P123</f>
        <v>227621673.36564612</v>
      </c>
      <c r="Q123" s="38">
        <f>'[1]Annual Expected Cost'!Q123</f>
        <v>75873891.121882036</v>
      </c>
      <c r="R123" s="38">
        <f>'[1]Annual Expected Cost'!R123</f>
        <v>53111723.785317428</v>
      </c>
      <c r="S123" s="38">
        <f>'[1]Annual Expected Cost'!S123</f>
        <v>30349556.448752813</v>
      </c>
    </row>
    <row r="124" spans="1:19" x14ac:dyDescent="0.35">
      <c r="A124">
        <v>2143</v>
      </c>
      <c r="B124" s="36">
        <f>'[1]Annual Expected Cost'!B124</f>
        <v>5752884.4858569764</v>
      </c>
      <c r="C124" s="36">
        <f>'[1]Annual Expected Cost'!C124</f>
        <v>7380638.6233281381</v>
      </c>
      <c r="D124" s="36">
        <f>'[1]Annual Expected Cost'!D124</f>
        <v>7782002.6572251348</v>
      </c>
      <c r="E124" s="36">
        <f>'[1]Annual Expected Cost'!E124</f>
        <v>5117391.4321867293</v>
      </c>
      <c r="F124" s="36">
        <f>'[1]Annual Expected Cost'!F124</f>
        <v>4258918.3596848166</v>
      </c>
      <c r="G124" s="36">
        <f>'[1]Annual Expected Cost'!G124</f>
        <v>2553121.2156225732</v>
      </c>
      <c r="H124" s="37">
        <f>'[1]Annual Expected Cost'!H124</f>
        <v>9326200.9276348799</v>
      </c>
      <c r="I124" s="37">
        <f>'[1]Annual Expected Cost'!I124</f>
        <v>9916466.8091307599</v>
      </c>
      <c r="J124" s="37">
        <f>'[1]Annual Expected Cost'!J124</f>
        <v>6256818.3438563114</v>
      </c>
      <c r="K124" s="37">
        <f>'[1]Annual Expected Cost'!K124</f>
        <v>4604073.8756678514</v>
      </c>
      <c r="L124" s="37">
        <f>'[1]Annual Expected Cost'!L124</f>
        <v>4131861.17047115</v>
      </c>
      <c r="M124" s="37">
        <f>'[1]Annual Expected Cost'!M124</f>
        <v>1770797.6444876355</v>
      </c>
      <c r="N124" s="38">
        <f>'[1]Annual Expected Cost'!N124</f>
        <v>175889328.89616138</v>
      </c>
      <c r="O124" s="38">
        <f>'[1]Annual Expected Cost'!O124</f>
        <v>313541847.16272247</v>
      </c>
      <c r="P124" s="38">
        <f>'[1]Annual Expected Cost'!P124</f>
        <v>229420863.77760181</v>
      </c>
      <c r="Q124" s="38">
        <f>'[1]Annual Expected Cost'!Q124</f>
        <v>76473621.259200603</v>
      </c>
      <c r="R124" s="38">
        <f>'[1]Annual Expected Cost'!R124</f>
        <v>53531534.881440423</v>
      </c>
      <c r="S124" s="38">
        <f>'[1]Annual Expected Cost'!S124</f>
        <v>30589448.503680237</v>
      </c>
    </row>
    <row r="125" spans="1:19" x14ac:dyDescent="0.35">
      <c r="A125">
        <v>2144</v>
      </c>
      <c r="B125" s="36">
        <f>'[1]Annual Expected Cost'!B125</f>
        <v>5844648.0469973469</v>
      </c>
      <c r="C125" s="36">
        <f>'[1]Annual Expected Cost'!C125</f>
        <v>7498366.2928531868</v>
      </c>
      <c r="D125" s="36">
        <f>'[1]Annual Expected Cost'!D125</f>
        <v>7906132.4356669532</v>
      </c>
      <c r="E125" s="36">
        <f>'[1]Annual Expected Cost'!E125</f>
        <v>5199018.3208755469</v>
      </c>
      <c r="F125" s="36">
        <f>'[1]Annual Expected Cost'!F125</f>
        <v>4326851.8487460986</v>
      </c>
      <c r="G125" s="36">
        <f>'[1]Annual Expected Cost'!G125</f>
        <v>2593845.7417875822</v>
      </c>
      <c r="H125" s="37">
        <f>'[1]Annual Expected Cost'!H125</f>
        <v>9404287.883088965</v>
      </c>
      <c r="I125" s="37">
        <f>'[1]Annual Expected Cost'!I125</f>
        <v>9999495.9769553561</v>
      </c>
      <c r="J125" s="37">
        <f>'[1]Annual Expected Cost'!J125</f>
        <v>6309205.7949837362</v>
      </c>
      <c r="K125" s="37">
        <f>'[1]Annual Expected Cost'!K125</f>
        <v>4642623.1321578436</v>
      </c>
      <c r="L125" s="37">
        <f>'[1]Annual Expected Cost'!L125</f>
        <v>4166456.6570647326</v>
      </c>
      <c r="M125" s="37">
        <f>'[1]Annual Expected Cost'!M125</f>
        <v>1785624.2815991708</v>
      </c>
      <c r="N125" s="38">
        <f>'[1]Annual Expected Cost'!N125</f>
        <v>177279611.2424604</v>
      </c>
      <c r="O125" s="38">
        <f>'[1]Annual Expected Cost'!O125</f>
        <v>316020176.56264675</v>
      </c>
      <c r="P125" s="38">
        <f>'[1]Annual Expected Cost'!P125</f>
        <v>231234275.53364399</v>
      </c>
      <c r="Q125" s="38">
        <f>'[1]Annual Expected Cost'!Q125</f>
        <v>77078091.844547987</v>
      </c>
      <c r="R125" s="38">
        <f>'[1]Annual Expected Cost'!R125</f>
        <v>53954664.291183598</v>
      </c>
      <c r="S125" s="38">
        <f>'[1]Annual Expected Cost'!S125</f>
        <v>30831236.737819195</v>
      </c>
    </row>
    <row r="126" spans="1:19" x14ac:dyDescent="0.35">
      <c r="A126">
        <v>2145</v>
      </c>
      <c r="B126" s="36">
        <f>'[1]Annual Expected Cost'!B126</f>
        <v>5937875.3175471211</v>
      </c>
      <c r="C126" s="36">
        <f>'[1]Annual Expected Cost'!C126</f>
        <v>7617971.8221244086</v>
      </c>
      <c r="D126" s="36">
        <f>'[1]Annual Expected Cost'!D126</f>
        <v>8032242.193116066</v>
      </c>
      <c r="E126" s="36">
        <f>'[1]Annual Expected Cost'!E126</f>
        <v>5281947.2301436597</v>
      </c>
      <c r="F126" s="36">
        <f>'[1]Annual Expected Cost'!F126</f>
        <v>4395868.9366337219</v>
      </c>
      <c r="G126" s="36">
        <f>'[1]Annual Expected Cost'!G126</f>
        <v>2635219.8599191681</v>
      </c>
      <c r="H126" s="37">
        <f>'[1]Annual Expected Cost'!H126</f>
        <v>9483028.6495277602</v>
      </c>
      <c r="I126" s="37">
        <f>'[1]Annual Expected Cost'!I126</f>
        <v>10083220.336206734</v>
      </c>
      <c r="J126" s="37">
        <f>'[1]Annual Expected Cost'!J126</f>
        <v>6362031.8787971055</v>
      </c>
      <c r="K126" s="37">
        <f>'[1]Annual Expected Cost'!K126</f>
        <v>4681495.1560959835</v>
      </c>
      <c r="L126" s="37">
        <f>'[1]Annual Expected Cost'!L126</f>
        <v>4201341.8067528065</v>
      </c>
      <c r="M126" s="37">
        <f>'[1]Annual Expected Cost'!M126</f>
        <v>1800575.0600369168</v>
      </c>
      <c r="N126" s="38">
        <f>'[1]Annual Expected Cost'!N126</f>
        <v>178680882.80006948</v>
      </c>
      <c r="O126" s="38">
        <f>'[1]Annual Expected Cost'!O126</f>
        <v>318518095.42621082</v>
      </c>
      <c r="P126" s="38">
        <f>'[1]Annual Expected Cost'!P126</f>
        <v>233062021.04356888</v>
      </c>
      <c r="Q126" s="38">
        <f>'[1]Annual Expected Cost'!Q126</f>
        <v>77687340.347856298</v>
      </c>
      <c r="R126" s="38">
        <f>'[1]Annual Expected Cost'!R126</f>
        <v>54381138.243499406</v>
      </c>
      <c r="S126" s="38">
        <f>'[1]Annual Expected Cost'!S126</f>
        <v>31074936.139142517</v>
      </c>
    </row>
    <row r="127" spans="1:19" x14ac:dyDescent="0.35">
      <c r="A127">
        <v>2146</v>
      </c>
      <c r="B127" s="36">
        <f>'[1]Annual Expected Cost'!B127</f>
        <v>6032589.6449571671</v>
      </c>
      <c r="C127" s="36">
        <f>'[1]Annual Expected Cost'!C127</f>
        <v>7739485.1646543508</v>
      </c>
      <c r="D127" s="36">
        <f>'[1]Annual Expected Cost'!D127</f>
        <v>8160363.5119769424</v>
      </c>
      <c r="E127" s="36">
        <f>'[1]Annual Expected Cost'!E127</f>
        <v>5366198.9283630615</v>
      </c>
      <c r="F127" s="36">
        <f>'[1]Annual Expected Cost'!F127</f>
        <v>4465986.9077008488</v>
      </c>
      <c r="G127" s="36">
        <f>'[1]Annual Expected Cost'!G127</f>
        <v>2677253.9315798278</v>
      </c>
      <c r="H127" s="37">
        <f>'[1]Annual Expected Cost'!H127</f>
        <v>9562428.7012177557</v>
      </c>
      <c r="I127" s="37">
        <f>'[1]Annual Expected Cost'!I127</f>
        <v>10167645.707623944</v>
      </c>
      <c r="J127" s="37">
        <f>'[1]Annual Expected Cost'!J127</f>
        <v>6415300.2679055836</v>
      </c>
      <c r="K127" s="37">
        <f>'[1]Annual Expected Cost'!K127</f>
        <v>4720692.649968259</v>
      </c>
      <c r="L127" s="37">
        <f>'[1]Annual Expected Cost'!L127</f>
        <v>4236519.0448433105</v>
      </c>
      <c r="M127" s="37">
        <f>'[1]Annual Expected Cost'!M127</f>
        <v>1815651.0192185615</v>
      </c>
      <c r="N127" s="38">
        <f>'[1]Annual Expected Cost'!N127</f>
        <v>180093230.43103185</v>
      </c>
      <c r="O127" s="38">
        <f>'[1]Annual Expected Cost'!O127</f>
        <v>321035758.59444809</v>
      </c>
      <c r="P127" s="38">
        <f>'[1]Annual Expected Cost'!P127</f>
        <v>234904213.60569373</v>
      </c>
      <c r="Q127" s="38">
        <f>'[1]Annual Expected Cost'!Q127</f>
        <v>78301404.535231248</v>
      </c>
      <c r="R127" s="38">
        <f>'[1]Annual Expected Cost'!R127</f>
        <v>54810983.174661875</v>
      </c>
      <c r="S127" s="38">
        <f>'[1]Annual Expected Cost'!S127</f>
        <v>31320561.814092495</v>
      </c>
    </row>
    <row r="128" spans="1:19" x14ac:dyDescent="0.35">
      <c r="A128">
        <v>2147</v>
      </c>
      <c r="B128" s="36">
        <f>'[1]Annual Expected Cost'!B128</f>
        <v>6128814.7490907032</v>
      </c>
      <c r="C128" s="36">
        <f>'[1]Annual Expected Cost'!C128</f>
        <v>7862936.7517403997</v>
      </c>
      <c r="D128" s="36">
        <f>'[1]Annual Expected Cost'!D128</f>
        <v>8290528.4784211451</v>
      </c>
      <c r="E128" s="36">
        <f>'[1]Annual Expected Cost'!E128</f>
        <v>5451794.5151795214</v>
      </c>
      <c r="F128" s="36">
        <f>'[1]Annual Expected Cost'!F128</f>
        <v>4537223.3220012579</v>
      </c>
      <c r="G128" s="36">
        <f>'[1]Annual Expected Cost'!G128</f>
        <v>2719958.4836080833</v>
      </c>
      <c r="H128" s="37">
        <f>'[1]Annual Expected Cost'!H128</f>
        <v>9642493.5582607016</v>
      </c>
      <c r="I128" s="37">
        <f>'[1]Annual Expected Cost'!I128</f>
        <v>10252777.960682265</v>
      </c>
      <c r="J128" s="37">
        <f>'[1]Annual Expected Cost'!J128</f>
        <v>6469014.6656685714</v>
      </c>
      <c r="K128" s="37">
        <f>'[1]Annual Expected Cost'!K128</f>
        <v>4760218.3388881944</v>
      </c>
      <c r="L128" s="37">
        <f>'[1]Annual Expected Cost'!L128</f>
        <v>4271990.8169509443</v>
      </c>
      <c r="M128" s="37">
        <f>'[1]Annual Expected Cost'!M128</f>
        <v>1830853.2072646902</v>
      </c>
      <c r="N128" s="38">
        <f>'[1]Annual Expected Cost'!N128</f>
        <v>181516741.68397453</v>
      </c>
      <c r="O128" s="38">
        <f>'[1]Annual Expected Cost'!O128</f>
        <v>323573322.1323024</v>
      </c>
      <c r="P128" s="38">
        <f>'[1]Annual Expected Cost'!P128</f>
        <v>236760967.41387981</v>
      </c>
      <c r="Q128" s="38">
        <f>'[1]Annual Expected Cost'!Q128</f>
        <v>78920322.471293271</v>
      </c>
      <c r="R128" s="38">
        <f>'[1]Annual Expected Cost'!R128</f>
        <v>55244225.729905292</v>
      </c>
      <c r="S128" s="38">
        <f>'[1]Annual Expected Cost'!S128</f>
        <v>31568128.988517307</v>
      </c>
    </row>
    <row r="129" spans="1:19" x14ac:dyDescent="0.35">
      <c r="A129">
        <v>2148</v>
      </c>
      <c r="B129" s="36">
        <f>'[1]Annual Expected Cost'!B129</f>
        <v>6226574.7281636028</v>
      </c>
      <c r="C129" s="36">
        <f>'[1]Annual Expected Cost'!C129</f>
        <v>7988357.5000858642</v>
      </c>
      <c r="D129" s="36">
        <f>'[1]Annual Expected Cost'!D129</f>
        <v>8422769.6904228572</v>
      </c>
      <c r="E129" s="36">
        <f>'[1]Annual Expected Cost'!E129</f>
        <v>5538755.4267966934</v>
      </c>
      <c r="F129" s="36">
        <f>'[1]Annual Expected Cost'!F129</f>
        <v>4609596.019687009</v>
      </c>
      <c r="G129" s="36">
        <f>'[1]Annual Expected Cost'!G129</f>
        <v>2763344.2107547773</v>
      </c>
      <c r="H129" s="37">
        <f>'[1]Annual Expected Cost'!H129</f>
        <v>9723228.7869773693</v>
      </c>
      <c r="I129" s="37">
        <f>'[1]Annual Expected Cost'!I129</f>
        <v>10338623.014001256</v>
      </c>
      <c r="J129" s="37">
        <f>'[1]Annual Expected Cost'!J129</f>
        <v>6523178.8064531721</v>
      </c>
      <c r="K129" s="37">
        <f>'[1]Annual Expected Cost'!K129</f>
        <v>4800074.9707862968</v>
      </c>
      <c r="L129" s="37">
        <f>'[1]Annual Expected Cost'!L129</f>
        <v>4307759.5891671898</v>
      </c>
      <c r="M129" s="37">
        <f>'[1]Annual Expected Cost'!M129</f>
        <v>1846182.6810716526</v>
      </c>
      <c r="N129" s="38">
        <f>'[1]Annual Expected Cost'!N129</f>
        <v>182951504.79953527</v>
      </c>
      <c r="O129" s="38">
        <f>'[1]Annual Expected Cost'!O129</f>
        <v>326130943.33830202</v>
      </c>
      <c r="P129" s="38">
        <f>'[1]Annual Expected Cost'!P129</f>
        <v>238632397.56461123</v>
      </c>
      <c r="Q129" s="38">
        <f>'[1]Annual Expected Cost'!Q129</f>
        <v>79544132.52153708</v>
      </c>
      <c r="R129" s="38">
        <f>'[1]Annual Expected Cost'!R129</f>
        <v>55680892.765075959</v>
      </c>
      <c r="S129" s="38">
        <f>'[1]Annual Expected Cost'!S129</f>
        <v>31817653.008614831</v>
      </c>
    </row>
    <row r="130" spans="1:19" x14ac:dyDescent="0.35">
      <c r="A130">
        <v>2149</v>
      </c>
      <c r="B130" s="36">
        <f>'[1]Annual Expected Cost'!B130</f>
        <v>6325894.064779452</v>
      </c>
      <c r="C130" s="36">
        <f>'[1]Annual Expected Cost'!C130</f>
        <v>8115778.8195426315</v>
      </c>
      <c r="D130" s="36">
        <f>'[1]Annual Expected Cost'!D130</f>
        <v>8557120.2659225911</v>
      </c>
      <c r="E130" s="36">
        <f>'[1]Annual Expected Cost'!E130</f>
        <v>5627103.4413445126</v>
      </c>
      <c r="F130" s="36">
        <f>'[1]Annual Expected Cost'!F130</f>
        <v>4683123.1254762616</v>
      </c>
      <c r="G130" s="36">
        <f>'[1]Annual Expected Cost'!G130</f>
        <v>2807421.9783614236</v>
      </c>
      <c r="H130" s="37">
        <f>'[1]Annual Expected Cost'!H130</f>
        <v>9804640.0002945531</v>
      </c>
      <c r="I130" s="37">
        <f>'[1]Annual Expected Cost'!I130</f>
        <v>10425186.835756235</v>
      </c>
      <c r="J130" s="37">
        <f>'[1]Annual Expected Cost'!J130</f>
        <v>6577796.4558938136</v>
      </c>
      <c r="K130" s="37">
        <f>'[1]Annual Expected Cost'!K130</f>
        <v>4840265.3166011078</v>
      </c>
      <c r="L130" s="37">
        <f>'[1]Annual Expected Cost'!L130</f>
        <v>4343827.8482317645</v>
      </c>
      <c r="M130" s="37">
        <f>'[1]Annual Expected Cost'!M130</f>
        <v>1861640.5063850419</v>
      </c>
      <c r="N130" s="38">
        <f>'[1]Annual Expected Cost'!N130</f>
        <v>184397608.7158325</v>
      </c>
      <c r="O130" s="38">
        <f>'[1]Annual Expected Cost'!O130</f>
        <v>328708780.75431013</v>
      </c>
      <c r="P130" s="38">
        <f>'[1]Annual Expected Cost'!P130</f>
        <v>240518620.06412935</v>
      </c>
      <c r="Q130" s="38">
        <f>'[1]Annual Expected Cost'!Q130</f>
        <v>80172873.354709789</v>
      </c>
      <c r="R130" s="38">
        <f>'[1]Annual Expected Cost'!R130</f>
        <v>56121011.348296851</v>
      </c>
      <c r="S130" s="38">
        <f>'[1]Annual Expected Cost'!S130</f>
        <v>32069149.341883913</v>
      </c>
    </row>
    <row r="131" spans="1:19" x14ac:dyDescent="0.35">
      <c r="A131">
        <v>2150</v>
      </c>
      <c r="B131" s="36">
        <f>'[1]Annual Expected Cost'!B131</f>
        <v>6247856.1401279941</v>
      </c>
      <c r="C131" s="36">
        <f>'[1]Annual Expected Cost'!C131</f>
        <v>8015660.3968308773</v>
      </c>
      <c r="D131" s="36">
        <f>'[1]Annual Expected Cost'!D131</f>
        <v>8451557.3368398044</v>
      </c>
      <c r="E131" s="36">
        <f>'[1]Annual Expected Cost'!E131</f>
        <v>5557685.9851138545</v>
      </c>
      <c r="F131" s="36">
        <f>'[1]Annual Expected Cost'!F131</f>
        <v>4625350.8634280888</v>
      </c>
      <c r="G131" s="36">
        <f>'[1]Annual Expected Cost'!G131</f>
        <v>2772788.8683901369</v>
      </c>
      <c r="H131" s="37">
        <f>'[1]Annual Expected Cost'!H131</f>
        <v>9611456.3006238174</v>
      </c>
      <c r="I131" s="37">
        <f>'[1]Annual Expected Cost'!I131</f>
        <v>10219776.319650641</v>
      </c>
      <c r="J131" s="37">
        <f>'[1]Annual Expected Cost'!J131</f>
        <v>6448192.2016843325</v>
      </c>
      <c r="K131" s="37">
        <f>'[1]Annual Expected Cost'!K131</f>
        <v>4744896.148409226</v>
      </c>
      <c r="L131" s="37">
        <f>'[1]Annual Expected Cost'!L131</f>
        <v>4258240.1331877671</v>
      </c>
      <c r="M131" s="37">
        <f>'[1]Annual Expected Cost'!M131</f>
        <v>1824960.0570804714</v>
      </c>
      <c r="N131" s="38">
        <f>'[1]Annual Expected Cost'!N131</f>
        <v>180680373.54036987</v>
      </c>
      <c r="O131" s="38">
        <f>'[1]Annual Expected Cost'!O131</f>
        <v>322082405.00674629</v>
      </c>
      <c r="P131" s="38">
        <f>'[1]Annual Expected Cost'!P131</f>
        <v>235670052.4439607</v>
      </c>
      <c r="Q131" s="38">
        <f>'[1]Annual Expected Cost'!Q131</f>
        <v>78556684.147986889</v>
      </c>
      <c r="R131" s="38">
        <f>'[1]Annual Expected Cost'!R131</f>
        <v>54989678.903590836</v>
      </c>
      <c r="S131" s="38">
        <f>'[1]Annual Expected Cost'!S131</f>
        <v>31422673.659194756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topLeftCell="D1" workbookViewId="0">
      <selection activeCell="V4" sqref="V4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640141.42405426339</v>
      </c>
      <c r="E4" s="36">
        <f>'Total Cost'!C4/(1+Assumptions!$D$49)^($A4-2022)</f>
        <v>821266.710705276</v>
      </c>
      <c r="F4" s="36">
        <f>'Total Cost'!D4/(1+Assumptions!$D$49)^($A4-2022)</f>
        <v>865927.74029045703</v>
      </c>
      <c r="G4" s="36">
        <f>'Total Cost'!E4/(1+Assumptions!$D$49)^($A4-2022)</f>
        <v>569428.12721106003</v>
      </c>
      <c r="H4" s="36">
        <f>'Total Cost'!F4/(1+Assumptions!$D$49)^($A4-2022)</f>
        <v>473903.14726497792</v>
      </c>
      <c r="I4" s="36">
        <f>'Total Cost'!G4/(1+Assumptions!$D$49)^($A4-2022)</f>
        <v>284093.77152795799</v>
      </c>
      <c r="J4" s="37">
        <f>'Total Cost'!H4/(1+Assumptions!$D$49)^($A4-2022)</f>
        <v>2626276.5626738076</v>
      </c>
      <c r="K4" s="37">
        <f>'Total Cost'!I4/(1+Assumptions!$D$49)^($A4-2022)</f>
        <v>2797373.6720027826</v>
      </c>
      <c r="L4" s="37">
        <f>'Total Cost'!J4/(1+Assumptions!$D$49)^($A4-2022)</f>
        <v>1769446.2690756037</v>
      </c>
      <c r="M4" s="37">
        <f>'Total Cost'!K4/(1+Assumptions!$D$49)^($A4-2022)</f>
        <v>1317568.7087508969</v>
      </c>
      <c r="N4" s="37">
        <f>'Total Cost'!L4/(1+Assumptions!$D$49)^($A4-2022)</f>
        <v>1177171.4334043174</v>
      </c>
      <c r="O4" s="37">
        <f>'Total Cost'!M4/(1+Assumptions!$D$49)^($A4-2022)</f>
        <v>502962.35476542963</v>
      </c>
      <c r="P4" s="38">
        <f>'Total Cost'!N4/(1+Assumptions!$D$49)^($A4-2022)</f>
        <v>58576611.258713178</v>
      </c>
      <c r="Q4" s="38">
        <f>'Total Cost'!O4/(1+Assumptions!$D$49)^($A4-2022)</f>
        <v>105234424.5175596</v>
      </c>
      <c r="R4" s="38">
        <f>'Total Cost'!P4/(1+Assumptions!$D$49)^($A4-2022)</f>
        <v>77860861.522011191</v>
      </c>
      <c r="S4" s="38">
        <f>'Total Cost'!Q4/(1+Assumptions!$D$49)^($A4-2022)</f>
        <v>27316779.148618702</v>
      </c>
      <c r="T4" s="38">
        <f>'Total Cost'!R4/(1+Assumptions!$D$49)^($A4-2022)</f>
        <v>18761325.668681636</v>
      </c>
      <c r="U4" s="38">
        <f>'Total Cost'!S4/(1+Assumptions!$D$49)^($A4-2022)</f>
        <v>10580143.932586111</v>
      </c>
      <c r="V4" s="84">
        <f>SUM(D4,J4,P4)</f>
        <v>61843029.245441251</v>
      </c>
      <c r="W4" s="84">
        <f t="shared" ref="W4:W67" si="0">SUM(E4,K4,Q4)</f>
        <v>108853064.90026766</v>
      </c>
      <c r="X4" s="84">
        <f t="shared" ref="X4:X67" si="1">SUM(F4,L4,R4)</f>
        <v>80496235.531377256</v>
      </c>
      <c r="Y4" s="84">
        <f t="shared" ref="Y4:Y67" si="2">SUM(G4,M4,S4)</f>
        <v>29203775.984580658</v>
      </c>
      <c r="Z4" s="84">
        <f t="shared" ref="Z4:Z67" si="3">SUM(H4,N4,T4)</f>
        <v>20412400.249350931</v>
      </c>
      <c r="AA4" s="84">
        <f t="shared" ref="AA4:AA67" si="4">SUM(I4,O4,U4)</f>
        <v>11367200.058879498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616120.22381980298</v>
      </c>
      <c r="E5" s="36">
        <f>'Total Cost'!C5/(1+Assumptions!$D$49)^($A5-2022)</f>
        <v>790448.81428044511</v>
      </c>
      <c r="F5" s="36">
        <f>'Total Cost'!D5/(1+Assumptions!$D$49)^($A5-2022)</f>
        <v>833433.94617484976</v>
      </c>
      <c r="G5" s="36">
        <f>'Total Cost'!E5/(1+Assumptions!$D$49)^($A5-2022)</f>
        <v>548060.431653662</v>
      </c>
      <c r="H5" s="36">
        <f>'Total Cost'!F5/(1+Assumptions!$D$49)^($A5-2022)</f>
        <v>456120.01065729605</v>
      </c>
      <c r="I5" s="36">
        <f>'Total Cost'!G5/(1+Assumptions!$D$49)^($A5-2022)</f>
        <v>273433.20010607538</v>
      </c>
      <c r="J5" s="37">
        <f>'Total Cost'!H5/(1+Assumptions!$D$49)^($A5-2022)</f>
        <v>2509313.0101827984</v>
      </c>
      <c r="K5" s="37">
        <f>'Total Cost'!I5/(1+Assumptions!$D$49)^($A5-2022)</f>
        <v>2672817.0159570817</v>
      </c>
      <c r="L5" s="37">
        <f>'Total Cost'!J5/(1+Assumptions!$D$49)^($A5-2022)</f>
        <v>1690683.7910142201</v>
      </c>
      <c r="M5" s="37">
        <f>'Total Cost'!K5/(1+Assumptions!$D$49)^($A5-2022)</f>
        <v>1259005.5538708926</v>
      </c>
      <c r="N5" s="37">
        <f>'Total Cost'!L5/(1+Assumptions!$D$49)^($A5-2022)</f>
        <v>1124820.1271888032</v>
      </c>
      <c r="O5" s="37">
        <f>'Total Cost'!M5/(1+Assumptions!$D$49)^($A5-2022)</f>
        <v>480586.17308433237</v>
      </c>
      <c r="P5" s="38">
        <f>'Total Cost'!N5/(1+Assumptions!$D$49)^($A5-2022)</f>
        <v>55975997.61407093</v>
      </c>
      <c r="Q5" s="38">
        <f>'Total Cost'!O5/(1+Assumptions!$D$49)^($A5-2022)</f>
        <v>100566365.7170227</v>
      </c>
      <c r="R5" s="38">
        <f>'Total Cost'!P5/(1+Assumptions!$D$49)^($A5-2022)</f>
        <v>74411257.337252945</v>
      </c>
      <c r="S5" s="38">
        <f>'Total Cost'!Q5/(1+Assumptions!$D$49)^($A5-2022)</f>
        <v>26113099.744732484</v>
      </c>
      <c r="T5" s="38">
        <f>'Total Cost'!R5/(1+Assumptions!$D$49)^($A5-2022)</f>
        <v>17932977.82817952</v>
      </c>
      <c r="U5" s="38">
        <f>'Total Cost'!S5/(1+Assumptions!$D$49)^($A5-2022)</f>
        <v>10112353.098559458</v>
      </c>
      <c r="V5" s="84">
        <f t="shared" ref="V5:V68" si="5">SUM(D5,J5,P5)</f>
        <v>59101430.848073527</v>
      </c>
      <c r="W5" s="84">
        <f t="shared" si="0"/>
        <v>104029631.54726022</v>
      </c>
      <c r="X5" s="84">
        <f t="shared" si="1"/>
        <v>76935375.074442014</v>
      </c>
      <c r="Y5" s="84">
        <f t="shared" si="2"/>
        <v>27920165.730257038</v>
      </c>
      <c r="Z5" s="84">
        <f t="shared" si="3"/>
        <v>19513917.966025621</v>
      </c>
      <c r="AA5" s="84">
        <f t="shared" si="4"/>
        <v>10866372.471749866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593000.41512012179</v>
      </c>
      <c r="E6" s="36">
        <f>'Total Cost'!C6/(1+Assumptions!$D$49)^($A6-2022)</f>
        <v>760787.35428201687</v>
      </c>
      <c r="F6" s="36">
        <f>'Total Cost'!D6/(1+Assumptions!$D$49)^($A6-2022)</f>
        <v>802159.47626714152</v>
      </c>
      <c r="G6" s="36">
        <f>'Total Cost'!E6/(1+Assumptions!$D$49)^($A6-2022)</f>
        <v>527494.55531034095</v>
      </c>
      <c r="H6" s="36">
        <f>'Total Cost'!F6/(1+Assumptions!$D$49)^($A6-2022)</f>
        <v>439004.18328660179</v>
      </c>
      <c r="I6" s="36">
        <f>'Total Cost'!G6/(1+Assumptions!$D$49)^($A6-2022)</f>
        <v>263172.66484982154</v>
      </c>
      <c r="J6" s="37">
        <f>'Total Cost'!H6/(1+Assumptions!$D$49)^($A6-2022)</f>
        <v>2397560.9641328389</v>
      </c>
      <c r="K6" s="37">
        <f>'Total Cost'!I6/(1+Assumptions!$D$49)^($A6-2022)</f>
        <v>2553809.1375785046</v>
      </c>
      <c r="L6" s="37">
        <f>'Total Cost'!J6/(1+Assumptions!$D$49)^($A6-2022)</f>
        <v>1615429.0856615771</v>
      </c>
      <c r="M6" s="37">
        <f>'Total Cost'!K6/(1+Assumptions!$D$49)^($A6-2022)</f>
        <v>1203047.2362976507</v>
      </c>
      <c r="N6" s="37">
        <f>'Total Cost'!L6/(1+Assumptions!$D$49)^($A6-2022)</f>
        <v>1074798.4800553943</v>
      </c>
      <c r="O6" s="37">
        <f>'Total Cost'!M6/(1+Assumptions!$D$49)^($A6-2022)</f>
        <v>459206.07138040185</v>
      </c>
      <c r="P6" s="38">
        <f>'Total Cost'!N6/(1+Assumptions!$D$49)^($A6-2022)</f>
        <v>53491059.389113903</v>
      </c>
      <c r="Q6" s="38">
        <f>'Total Cost'!O6/(1+Assumptions!$D$49)^($A6-2022)</f>
        <v>96105781.337385282</v>
      </c>
      <c r="R6" s="38">
        <f>'Total Cost'!P6/(1+Assumptions!$D$49)^($A6-2022)</f>
        <v>71114803.952352524</v>
      </c>
      <c r="S6" s="38">
        <f>'Total Cost'!Q6/(1+Assumptions!$D$49)^($A6-2022)</f>
        <v>24962594.836056732</v>
      </c>
      <c r="T6" s="38">
        <f>'Total Cost'!R6/(1+Assumptions!$D$49)^($A6-2022)</f>
        <v>17141290.487364888</v>
      </c>
      <c r="U6" s="38">
        <f>'Total Cost'!S6/(1+Assumptions!$D$49)^($A6-2022)</f>
        <v>9665292.001429772</v>
      </c>
      <c r="V6" s="84">
        <f t="shared" si="5"/>
        <v>56481620.768366866</v>
      </c>
      <c r="W6" s="84">
        <f t="shared" si="0"/>
        <v>99420377.829245806</v>
      </c>
      <c r="X6" s="84">
        <f t="shared" si="1"/>
        <v>73532392.514281243</v>
      </c>
      <c r="Y6" s="84">
        <f t="shared" si="2"/>
        <v>26693136.627664723</v>
      </c>
      <c r="Z6" s="84">
        <f t="shared" si="3"/>
        <v>18655093.150706884</v>
      </c>
      <c r="AA6" s="84">
        <f t="shared" si="4"/>
        <v>10387670.737659995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570748.17338812747</v>
      </c>
      <c r="E7" s="36">
        <f>'Total Cost'!C7/(1+Assumptions!$D$49)^($A7-2022)</f>
        <v>732238.93562585348</v>
      </c>
      <c r="F7" s="36">
        <f>'Total Cost'!D7/(1+Assumptions!$D$49)^($A7-2022)</f>
        <v>772058.57562967623</v>
      </c>
      <c r="G7" s="36">
        <f>'Total Cost'!E7/(1+Assumptions!$D$49)^($A7-2022)</f>
        <v>507700.41004874127</v>
      </c>
      <c r="H7" s="36">
        <f>'Total Cost'!F7/(1+Assumptions!$D$49)^($A7-2022)</f>
        <v>422530.62448500906</v>
      </c>
      <c r="I7" s="36">
        <f>'Total Cost'!G7/(1+Assumptions!$D$49)^($A7-2022)</f>
        <v>253297.15446876199</v>
      </c>
      <c r="J7" s="37">
        <f>'Total Cost'!H7/(1+Assumptions!$D$49)^($A7-2022)</f>
        <v>2290788.1219104053</v>
      </c>
      <c r="K7" s="37">
        <f>'Total Cost'!I7/(1+Assumptions!$D$49)^($A7-2022)</f>
        <v>2440102.7416085945</v>
      </c>
      <c r="L7" s="37">
        <f>'Total Cost'!J7/(1+Assumptions!$D$49)^($A7-2022)</f>
        <v>1543525.8577189953</v>
      </c>
      <c r="M7" s="37">
        <f>'Total Cost'!K7/(1+Assumptions!$D$49)^($A7-2022)</f>
        <v>1149577.8234018625</v>
      </c>
      <c r="N7" s="37">
        <f>'Total Cost'!L7/(1+Assumptions!$D$49)^($A7-2022)</f>
        <v>1027002.7627344495</v>
      </c>
      <c r="O7" s="37">
        <f>'Total Cost'!M7/(1+Assumptions!$D$49)^($A7-2022)</f>
        <v>438777.68578866747</v>
      </c>
      <c r="P7" s="38">
        <f>'Total Cost'!N7/(1+Assumptions!$D$49)^($A7-2022)</f>
        <v>51116642.643965162</v>
      </c>
      <c r="Q7" s="38">
        <f>'Total Cost'!O7/(1+Assumptions!$D$49)^($A7-2022)</f>
        <v>91843433.770485893</v>
      </c>
      <c r="R7" s="38">
        <f>'Total Cost'!P7/(1+Assumptions!$D$49)^($A7-2022)</f>
        <v>67964689.234893024</v>
      </c>
      <c r="S7" s="38">
        <f>'Total Cost'!Q7/(1+Assumptions!$D$49)^($A7-2022)</f>
        <v>23862909.856841587</v>
      </c>
      <c r="T7" s="38">
        <f>'Total Cost'!R7/(1+Assumptions!$D$49)^($A7-2022)</f>
        <v>16384637.621496422</v>
      </c>
      <c r="U7" s="38">
        <f>'Total Cost'!S7/(1+Assumptions!$D$49)^($A7-2022)</f>
        <v>9238040.1340719424</v>
      </c>
      <c r="V7" s="84">
        <f t="shared" si="5"/>
        <v>53978178.939263694</v>
      </c>
      <c r="W7" s="84">
        <f t="shared" si="0"/>
        <v>95015775.447720334</v>
      </c>
      <c r="X7" s="84">
        <f t="shared" si="1"/>
        <v>70280273.668241695</v>
      </c>
      <c r="Y7" s="84">
        <f t="shared" si="2"/>
        <v>25520188.090292189</v>
      </c>
      <c r="Z7" s="84">
        <f t="shared" si="3"/>
        <v>17834171.008715879</v>
      </c>
      <c r="AA7" s="84">
        <f t="shared" si="4"/>
        <v>9930114.974329371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549330.94331796945</v>
      </c>
      <c r="E8" s="36">
        <f>'Total Cost'!C8/(1+Assumptions!$D$49)^($A8-2022)</f>
        <v>704761.79162111599</v>
      </c>
      <c r="F8" s="36">
        <f>'Total Cost'!D8/(1+Assumptions!$D$49)^($A8-2022)</f>
        <v>743087.20627120673</v>
      </c>
      <c r="G8" s="36">
        <f>'Total Cost'!E8/(1+Assumptions!$D$49)^($A8-2022)</f>
        <v>488649.03678865888</v>
      </c>
      <c r="H8" s="36">
        <f>'Total Cost'!F8/(1+Assumptions!$D$49)^($A8-2022)</f>
        <v>406675.23323152005</v>
      </c>
      <c r="I8" s="36">
        <f>'Total Cost'!G8/(1+Assumptions!$D$49)^($A8-2022)</f>
        <v>243792.22096863374</v>
      </c>
      <c r="J8" s="37">
        <f>'Total Cost'!H8/(1+Assumptions!$D$49)^($A8-2022)</f>
        <v>2188772.5395076079</v>
      </c>
      <c r="K8" s="37">
        <f>'Total Cost'!I8/(1+Assumptions!$D$49)^($A8-2022)</f>
        <v>2331461.5583188352</v>
      </c>
      <c r="L8" s="37">
        <f>'Total Cost'!J8/(1+Assumptions!$D$49)^($A8-2022)</f>
        <v>1474824.7787666968</v>
      </c>
      <c r="M8" s="37">
        <f>'Total Cost'!K8/(1+Assumptions!$D$49)^($A8-2022)</f>
        <v>1098486.5451445724</v>
      </c>
      <c r="N8" s="37">
        <f>'Total Cost'!L8/(1+Assumptions!$D$49)^($A8-2022)</f>
        <v>981333.86684066581</v>
      </c>
      <c r="O8" s="37">
        <f>'Total Cost'!M8/(1+Assumptions!$D$49)^($A8-2022)</f>
        <v>419258.62925059517</v>
      </c>
      <c r="P8" s="38">
        <f>'Total Cost'!N8/(1+Assumptions!$D$49)^($A8-2022)</f>
        <v>48847823.421758138</v>
      </c>
      <c r="Q8" s="38">
        <f>'Total Cost'!O8/(1+Assumptions!$D$49)^($A8-2022)</f>
        <v>87770497.357577339</v>
      </c>
      <c r="R8" s="38">
        <f>'Total Cost'!P8/(1+Assumptions!$D$49)^($A8-2022)</f>
        <v>64954404.567384757</v>
      </c>
      <c r="S8" s="38">
        <f>'Total Cost'!Q8/(1+Assumptions!$D$49)^($A8-2022)</f>
        <v>22811794.723193791</v>
      </c>
      <c r="T8" s="38">
        <f>'Total Cost'!R8/(1+Assumptions!$D$49)^($A8-2022)</f>
        <v>15661465.467910348</v>
      </c>
      <c r="U8" s="38">
        <f>'Total Cost'!S8/(1+Assumptions!$D$49)^($A8-2022)</f>
        <v>8829717.9405188411</v>
      </c>
      <c r="V8" s="84">
        <f t="shared" si="5"/>
        <v>51585926.904583715</v>
      </c>
      <c r="W8" s="84">
        <f t="shared" si="0"/>
        <v>90806720.707517296</v>
      </c>
      <c r="X8" s="84">
        <f t="shared" si="1"/>
        <v>67172316.552422658</v>
      </c>
      <c r="Y8" s="84">
        <f t="shared" si="2"/>
        <v>24398930.305127021</v>
      </c>
      <c r="Z8" s="84">
        <f t="shared" si="3"/>
        <v>17049474.567982532</v>
      </c>
      <c r="AA8" s="84">
        <f t="shared" si="4"/>
        <v>9492768.7907380704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528717.39123622281</v>
      </c>
      <c r="E9" s="36">
        <f>'Total Cost'!C9/(1+Assumptions!$D$49)^($A9-2022)</f>
        <v>678315.72286507662</v>
      </c>
      <c r="F9" s="36">
        <f>'Total Cost'!D9/(1+Assumptions!$D$49)^($A9-2022)</f>
        <v>715202.98271876655</v>
      </c>
      <c r="G9" s="36">
        <f>'Total Cost'!E9/(1+Assumptions!$D$49)^($A9-2022)</f>
        <v>470312.56313454709</v>
      </c>
      <c r="H9" s="36">
        <f>'Total Cost'!F9/(1+Assumptions!$D$49)^($A9-2022)</f>
        <v>391414.81289193244</v>
      </c>
      <c r="I9" s="36">
        <f>'Total Cost'!G9/(1+Assumptions!$D$49)^($A9-2022)</f>
        <v>234643.95851375005</v>
      </c>
      <c r="J9" s="37">
        <f>'Total Cost'!H9/(1+Assumptions!$D$49)^($A9-2022)</f>
        <v>2091302.1694756332</v>
      </c>
      <c r="K9" s="37">
        <f>'Total Cost'!I9/(1+Assumptions!$D$49)^($A9-2022)</f>
        <v>2227659.8517789873</v>
      </c>
      <c r="L9" s="37">
        <f>'Total Cost'!J9/(1+Assumptions!$D$49)^($A9-2022)</f>
        <v>1409183.1766027522</v>
      </c>
      <c r="M9" s="37">
        <f>'Total Cost'!K9/(1+Assumptions!$D$49)^($A9-2022)</f>
        <v>1049667.5640717463</v>
      </c>
      <c r="N9" s="37">
        <f>'Total Cost'!L9/(1+Assumptions!$D$49)^($A9-2022)</f>
        <v>937697.09893447848</v>
      </c>
      <c r="O9" s="37">
        <f>'Total Cost'!M9/(1+Assumptions!$D$49)^($A9-2022)</f>
        <v>400608.40339411993</v>
      </c>
      <c r="P9" s="38">
        <f>'Total Cost'!N9/(1+Assumptions!$D$49)^($A9-2022)</f>
        <v>46679897.472229868</v>
      </c>
      <c r="Q9" s="38">
        <f>'Total Cost'!O9/(1+Assumptions!$D$49)^($A9-2022)</f>
        <v>83878539.992364928</v>
      </c>
      <c r="R9" s="38">
        <f>'Total Cost'!P9/(1+Assumptions!$D$49)^($A9-2022)</f>
        <v>62077731.303628214</v>
      </c>
      <c r="S9" s="38">
        <f>'Total Cost'!Q9/(1+Assumptions!$D$49)^($A9-2022)</f>
        <v>21807099.187858738</v>
      </c>
      <c r="T9" s="38">
        <f>'Total Cost'!R9/(1+Assumptions!$D$49)^($A9-2022)</f>
        <v>14970289.308917707</v>
      </c>
      <c r="U9" s="38">
        <f>'Total Cost'!S9/(1+Assumptions!$D$49)^($A9-2022)</f>
        <v>8439484.9910960887</v>
      </c>
      <c r="V9" s="84">
        <f t="shared" si="5"/>
        <v>49299917.032941721</v>
      </c>
      <c r="W9" s="84">
        <f t="shared" si="0"/>
        <v>86784515.567008987</v>
      </c>
      <c r="X9" s="84">
        <f t="shared" si="1"/>
        <v>64202117.46294973</v>
      </c>
      <c r="Y9" s="84">
        <f t="shared" si="2"/>
        <v>23327079.31506503</v>
      </c>
      <c r="Z9" s="84">
        <f t="shared" si="3"/>
        <v>16299401.220744118</v>
      </c>
      <c r="AA9" s="84">
        <f t="shared" si="4"/>
        <v>9074737.3530039582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508877.3592603351</v>
      </c>
      <c r="E10" s="36">
        <f>'Total Cost'!C10/(1+Assumptions!$D$49)^($A10-2022)</f>
        <v>652862.03843089519</v>
      </c>
      <c r="F10" s="36">
        <f>'Total Cost'!D10/(1+Assumptions!$D$49)^($A10-2022)</f>
        <v>688365.11000719748</v>
      </c>
      <c r="G10" s="36">
        <f>'Total Cost'!E10/(1+Assumptions!$D$49)^($A10-2022)</f>
        <v>452664.16259785625</v>
      </c>
      <c r="H10" s="36">
        <f>'Total Cost'!F10/(1+Assumptions!$D$49)^($A10-2022)</f>
        <v>376727.03728187602</v>
      </c>
      <c r="I10" s="36">
        <f>'Total Cost'!G10/(1+Assumptions!$D$49)^($A10-2022)</f>
        <v>225838.9830825906</v>
      </c>
      <c r="J10" s="37">
        <f>'Total Cost'!H10/(1+Assumptions!$D$49)^($A10-2022)</f>
        <v>1998174.4194935425</v>
      </c>
      <c r="K10" s="37">
        <f>'Total Cost'!I10/(1+Assumptions!$D$49)^($A10-2022)</f>
        <v>2128481.9500627615</v>
      </c>
      <c r="L10" s="37">
        <f>'Total Cost'!J10/(1+Assumptions!$D$49)^($A10-2022)</f>
        <v>1346464.738439132</v>
      </c>
      <c r="M10" s="37">
        <f>'Total Cost'!K10/(1+Assumptions!$D$49)^($A10-2022)</f>
        <v>1003019.7555604478</v>
      </c>
      <c r="N10" s="37">
        <f>'Total Cost'!L10/(1+Assumptions!$D$49)^($A10-2022)</f>
        <v>896001.9837650155</v>
      </c>
      <c r="O10" s="37">
        <f>'Total Cost'!M10/(1+Assumptions!$D$49)^($A10-2022)</f>
        <v>382788.3143431904</v>
      </c>
      <c r="P10" s="38">
        <f>'Total Cost'!N10/(1+Assumptions!$D$49)^($A10-2022)</f>
        <v>44608370.435054801</v>
      </c>
      <c r="Q10" s="38">
        <f>'Total Cost'!O10/(1+Assumptions!$D$49)^($A10-2022)</f>
        <v>80159505.546667382</v>
      </c>
      <c r="R10" s="38">
        <f>'Total Cost'!P10/(1+Assumptions!$D$49)^($A10-2022)</f>
        <v>59328727.830250554</v>
      </c>
      <c r="S10" s="38">
        <f>'Total Cost'!Q10/(1+Assumptions!$D$49)^($A10-2022)</f>
        <v>20846768.401885349</v>
      </c>
      <c r="T10" s="38">
        <f>'Total Cost'!R10/(1+Assumptions!$D$49)^($A10-2022)</f>
        <v>14309690.398155671</v>
      </c>
      <c r="U10" s="38">
        <f>'Total Cost'!S10/(1+Assumptions!$D$49)^($A10-2022)</f>
        <v>8066538.2389985044</v>
      </c>
      <c r="V10" s="84">
        <f t="shared" si="5"/>
        <v>47115422.213808678</v>
      </c>
      <c r="W10" s="84">
        <f t="shared" si="0"/>
        <v>82940849.535161033</v>
      </c>
      <c r="X10" s="84">
        <f t="shared" si="1"/>
        <v>61363557.678696886</v>
      </c>
      <c r="Y10" s="84">
        <f t="shared" si="2"/>
        <v>22302452.320043653</v>
      </c>
      <c r="Z10" s="84">
        <f t="shared" si="3"/>
        <v>15582419.419202562</v>
      </c>
      <c r="AA10" s="84">
        <f t="shared" si="4"/>
        <v>8675165.5364242848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550252.71373500139</v>
      </c>
      <c r="E11" s="36">
        <f>'Total Cost'!C11/(1+Assumptions!$D$49)^($A11-2022)</f>
        <v>705944.37304761808</v>
      </c>
      <c r="F11" s="36">
        <f>'Total Cost'!D11/(1+Assumptions!$D$49)^($A11-2022)</f>
        <v>744334.09726168786</v>
      </c>
      <c r="G11" s="36">
        <f>'Total Cost'!E11/(1+Assumptions!$D$49)^($A11-2022)</f>
        <v>489468.98372939078</v>
      </c>
      <c r="H11" s="36">
        <f>'Total Cost'!F11/(1+Assumptions!$D$49)^($A11-2022)</f>
        <v>407357.62916040799</v>
      </c>
      <c r="I11" s="36">
        <f>'Total Cost'!G11/(1+Assumptions!$D$49)^($A11-2022)</f>
        <v>244201.30125061105</v>
      </c>
      <c r="J11" s="37">
        <f>'Total Cost'!H11/(1+Assumptions!$D$49)^($A11-2022)</f>
        <v>2144914.5035775262</v>
      </c>
      <c r="K11" s="37">
        <f>'Total Cost'!I11/(1+Assumptions!$D$49)^($A11-2022)</f>
        <v>2284815.1749851364</v>
      </c>
      <c r="L11" s="37">
        <f>'Total Cost'!J11/(1+Assumptions!$D$49)^($A11-2022)</f>
        <v>1445381.7405204757</v>
      </c>
      <c r="M11" s="37">
        <f>'Total Cost'!K11/(1+Assumptions!$D$49)^($A11-2022)</f>
        <v>1076781.0555919493</v>
      </c>
      <c r="N11" s="37">
        <f>'Total Cost'!L11/(1+Assumptions!$D$49)^($A11-2022)</f>
        <v>961868.09208333644</v>
      </c>
      <c r="O11" s="37">
        <f>'Total Cost'!M11/(1+Assumptions!$D$49)^($A11-2022)</f>
        <v>410920.10764843557</v>
      </c>
      <c r="P11" s="38">
        <f>'Total Cost'!N11/(1+Assumptions!$D$49)^($A11-2022)</f>
        <v>47892129.844027668</v>
      </c>
      <c r="Q11" s="38">
        <f>'Total Cost'!O11/(1+Assumptions!$D$49)^($A11-2022)</f>
        <v>86063816.344883114</v>
      </c>
      <c r="R11" s="38">
        <f>'Total Cost'!P11/(1+Assumptions!$D$49)^($A11-2022)</f>
        <v>63702392.406539425</v>
      </c>
      <c r="S11" s="38">
        <f>'Total Cost'!Q11/(1+Assumptions!$D$49)^($A11-2022)</f>
        <v>22389351.927287161</v>
      </c>
      <c r="T11" s="38">
        <f>'Total Cost'!R11/(1+Assumptions!$D$49)^($A11-2022)</f>
        <v>15367105.383116204</v>
      </c>
      <c r="U11" s="38">
        <f>'Total Cost'!S11/(1+Assumptions!$D$49)^($A11-2022)</f>
        <v>8662038.8148650024</v>
      </c>
      <c r="V11" s="84">
        <f t="shared" si="5"/>
        <v>50587297.061340198</v>
      </c>
      <c r="W11" s="84">
        <f t="shared" si="0"/>
        <v>89054575.892915875</v>
      </c>
      <c r="X11" s="84">
        <f t="shared" si="1"/>
        <v>65892108.244321592</v>
      </c>
      <c r="Y11" s="84">
        <f t="shared" si="2"/>
        <v>23955601.966608502</v>
      </c>
      <c r="Z11" s="84">
        <f t="shared" si="3"/>
        <v>16736331.104359949</v>
      </c>
      <c r="AA11" s="84">
        <f t="shared" si="4"/>
        <v>9317160.2237640489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529604.57237200276</v>
      </c>
      <c r="E12" s="36">
        <f>'Total Cost'!C12/(1+Assumptions!$D$49)^($A12-2022)</f>
        <v>679453.92812067037</v>
      </c>
      <c r="F12" s="36">
        <f>'Total Cost'!D12/(1+Assumptions!$D$49)^($A12-2022)</f>
        <v>716403.08433267032</v>
      </c>
      <c r="G12" s="36">
        <f>'Total Cost'!E12/(1+Assumptions!$D$49)^($A12-2022)</f>
        <v>471101.74170300242</v>
      </c>
      <c r="H12" s="36">
        <f>'Total Cost'!F12/(1+Assumptions!$D$49)^($A12-2022)</f>
        <v>392071.60202733532</v>
      </c>
      <c r="I12" s="36">
        <f>'Total Cost'!G12/(1+Assumptions!$D$49)^($A12-2022)</f>
        <v>235037.68812633454</v>
      </c>
      <c r="J12" s="37">
        <f>'Total Cost'!H12/(1+Assumptions!$D$49)^($A12-2022)</f>
        <v>2049403.6286703744</v>
      </c>
      <c r="K12" s="37">
        <f>'Total Cost'!I12/(1+Assumptions!$D$49)^($A12-2022)</f>
        <v>2183097.4709828678</v>
      </c>
      <c r="L12" s="37">
        <f>'Total Cost'!J12/(1+Assumptions!$D$49)^($A12-2022)</f>
        <v>1381055.489322461</v>
      </c>
      <c r="M12" s="37">
        <f>'Total Cost'!K12/(1+Assumptions!$D$49)^($A12-2022)</f>
        <v>1028931.5298881857</v>
      </c>
      <c r="N12" s="37">
        <f>'Total Cost'!L12/(1+Assumptions!$D$49)^($A12-2022)</f>
        <v>919100.82091636129</v>
      </c>
      <c r="O12" s="37">
        <f>'Total Cost'!M12/(1+Assumptions!$D$49)^($A12-2022)</f>
        <v>392642.36895871384</v>
      </c>
      <c r="P12" s="38">
        <f>'Total Cost'!N12/(1+Assumptions!$D$49)^($A12-2022)</f>
        <v>45767186.647700354</v>
      </c>
      <c r="Q12" s="38">
        <f>'Total Cost'!O12/(1+Assumptions!$D$49)^($A12-2022)</f>
        <v>82248600.940984339</v>
      </c>
      <c r="R12" s="38">
        <f>'Total Cost'!P12/(1+Assumptions!$D$49)^($A12-2022)</f>
        <v>60881998.954870738</v>
      </c>
      <c r="S12" s="38">
        <f>'Total Cost'!Q12/(1+Assumptions!$D$49)^($A12-2022)</f>
        <v>21403617.867786273</v>
      </c>
      <c r="T12" s="38">
        <f>'Total Cost'!R12/(1+Assumptions!$D$49)^($A12-2022)</f>
        <v>14689148.970348284</v>
      </c>
      <c r="U12" s="38">
        <f>'Total Cost'!S12/(1+Assumptions!$D$49)^($A12-2022)</f>
        <v>8279339.2168901041</v>
      </c>
      <c r="V12" s="84">
        <f t="shared" si="5"/>
        <v>48346194.848742731</v>
      </c>
      <c r="W12" s="84">
        <f t="shared" si="0"/>
        <v>85111152.340087876</v>
      </c>
      <c r="X12" s="84">
        <f t="shared" si="1"/>
        <v>62979457.528525867</v>
      </c>
      <c r="Y12" s="84">
        <f t="shared" si="2"/>
        <v>22903651.13937746</v>
      </c>
      <c r="Z12" s="84">
        <f t="shared" si="3"/>
        <v>16000321.39329198</v>
      </c>
      <c r="AA12" s="84">
        <f t="shared" si="4"/>
        <v>8907019.2739751525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509731.2490718764</v>
      </c>
      <c r="E13" s="36">
        <f>'Total Cost'!C13/(1+Assumptions!$D$49)^($A13-2022)</f>
        <v>653957.53272399644</v>
      </c>
      <c r="F13" s="36">
        <f>'Total Cost'!D13/(1+Assumptions!$D$49)^($A13-2022)</f>
        <v>689520.17800808069</v>
      </c>
      <c r="G13" s="36">
        <f>'Total Cost'!E13/(1+Assumptions!$D$49)^($A13-2022)</f>
        <v>453423.72737207607</v>
      </c>
      <c r="H13" s="36">
        <f>'Total Cost'!F13/(1+Assumptions!$D$49)^($A13-2022)</f>
        <v>377359.18051445106</v>
      </c>
      <c r="I13" s="36">
        <f>'Total Cost'!G13/(1+Assumptions!$D$49)^($A13-2022)</f>
        <v>226217.93805709243</v>
      </c>
      <c r="J13" s="37">
        <f>'Total Cost'!H13/(1+Assumptions!$D$49)^($A13-2022)</f>
        <v>1958147.8208278026</v>
      </c>
      <c r="K13" s="37">
        <f>'Total Cost'!I13/(1+Assumptions!$D$49)^($A13-2022)</f>
        <v>2085910.4584159616</v>
      </c>
      <c r="L13" s="37">
        <f>'Total Cost'!J13/(1+Assumptions!$D$49)^($A13-2022)</f>
        <v>1319593.6346583627</v>
      </c>
      <c r="M13" s="37">
        <f>'Total Cost'!K13/(1+Assumptions!$D$49)^($A13-2022)</f>
        <v>983209.8720477341</v>
      </c>
      <c r="N13" s="37">
        <f>'Total Cost'!L13/(1+Assumptions!$D$49)^($A13-2022)</f>
        <v>878236.35987575771</v>
      </c>
      <c r="O13" s="37">
        <f>'Total Cost'!M13/(1+Assumptions!$D$49)^($A13-2022)</f>
        <v>375178.12626341975</v>
      </c>
      <c r="P13" s="38">
        <f>'Total Cost'!N13/(1+Assumptions!$D$49)^($A13-2022)</f>
        <v>43736708.288595811</v>
      </c>
      <c r="Q13" s="38">
        <f>'Total Cost'!O13/(1+Assumptions!$D$49)^($A13-2022)</f>
        <v>78602855.99940829</v>
      </c>
      <c r="R13" s="38">
        <f>'Total Cost'!P13/(1+Assumptions!$D$49)^($A13-2022)</f>
        <v>58186744.085789442</v>
      </c>
      <c r="S13" s="38">
        <f>'Total Cost'!Q13/(1+Assumptions!$D$49)^($A13-2022)</f>
        <v>20461396.865888551</v>
      </c>
      <c r="T13" s="38">
        <f>'Total Cost'!R13/(1+Assumptions!$D$49)^($A13-2022)</f>
        <v>14041175.725104388</v>
      </c>
      <c r="U13" s="38">
        <f>'Total Cost'!S13/(1+Assumptions!$D$49)^($A13-2022)</f>
        <v>7913587.1622166149</v>
      </c>
      <c r="V13" s="84">
        <f t="shared" si="5"/>
        <v>46204587.358495489</v>
      </c>
      <c r="W13" s="84">
        <f t="shared" si="0"/>
        <v>81342723.990548253</v>
      </c>
      <c r="X13" s="84">
        <f t="shared" si="1"/>
        <v>60195857.898455888</v>
      </c>
      <c r="Y13" s="84">
        <f t="shared" si="2"/>
        <v>21898030.465308361</v>
      </c>
      <c r="Z13" s="84">
        <f t="shared" si="3"/>
        <v>15296771.265494596</v>
      </c>
      <c r="AA13" s="84">
        <f t="shared" si="4"/>
        <v>8514983.226537127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490603.66891596501</v>
      </c>
      <c r="E14" s="36">
        <f>'Total Cost'!C14/(1+Assumptions!$D$49)^($A14-2022)</f>
        <v>629417.8853146683</v>
      </c>
      <c r="F14" s="36">
        <f>'Total Cost'!D14/(1+Assumptions!$D$49)^($A14-2022)</f>
        <v>663646.0482622938</v>
      </c>
      <c r="G14" s="36">
        <f>'Total Cost'!E14/(1+Assumptions!$D$49)^($A14-2022)</f>
        <v>436409.07758222474</v>
      </c>
      <c r="H14" s="36">
        <f>'Total Cost'!F14/(1+Assumptions!$D$49)^($A14-2022)</f>
        <v>363198.84016647021</v>
      </c>
      <c r="I14" s="36">
        <f>'Total Cost'!G14/(1+Assumptions!$D$49)^($A14-2022)</f>
        <v>217729.14763906199</v>
      </c>
      <c r="J14" s="37">
        <f>'Total Cost'!H14/(1+Assumptions!$D$49)^($A14-2022)</f>
        <v>1870957.4333608497</v>
      </c>
      <c r="K14" s="37">
        <f>'Total Cost'!I14/(1+Assumptions!$D$49)^($A14-2022)</f>
        <v>1993052.2411207799</v>
      </c>
      <c r="L14" s="37">
        <f>'Total Cost'!J14/(1+Assumptions!$D$49)^($A14-2022)</f>
        <v>1260868.5654032493</v>
      </c>
      <c r="M14" s="37">
        <f>'Total Cost'!K14/(1+Assumptions!$D$49)^($A14-2022)</f>
        <v>939521.39489200478</v>
      </c>
      <c r="N14" s="37">
        <f>'Total Cost'!L14/(1+Assumptions!$D$49)^($A14-2022)</f>
        <v>839189.99926601292</v>
      </c>
      <c r="O14" s="37">
        <f>'Total Cost'!M14/(1+Assumptions!$D$49)^($A14-2022)</f>
        <v>358491.15323339181</v>
      </c>
      <c r="P14" s="38">
        <f>'Total Cost'!N14/(1+Assumptions!$D$49)^($A14-2022)</f>
        <v>41796487.981409542</v>
      </c>
      <c r="Q14" s="38">
        <f>'Total Cost'!O14/(1+Assumptions!$D$49)^($A14-2022)</f>
        <v>75119039.967917517</v>
      </c>
      <c r="R14" s="38">
        <f>'Total Cost'!P14/(1+Assumptions!$D$49)^($A14-2022)</f>
        <v>55611064.753882207</v>
      </c>
      <c r="S14" s="38">
        <f>'Total Cost'!Q14/(1+Assumptions!$D$49)^($A14-2022)</f>
        <v>19560763.509491641</v>
      </c>
      <c r="T14" s="38">
        <f>'Total Cost'!R14/(1+Assumptions!$D$49)^($A14-2022)</f>
        <v>13421856.648167765</v>
      </c>
      <c r="U14" s="38">
        <f>'Total Cost'!S14/(1+Assumptions!$D$49)^($A14-2022)</f>
        <v>7564030.5531312143</v>
      </c>
      <c r="V14" s="84">
        <f t="shared" si="5"/>
        <v>44158049.083686359</v>
      </c>
      <c r="W14" s="84">
        <f t="shared" si="0"/>
        <v>77741510.094352961</v>
      </c>
      <c r="X14" s="84">
        <f t="shared" si="1"/>
        <v>57535579.36754775</v>
      </c>
      <c r="Y14" s="84">
        <f t="shared" si="2"/>
        <v>20936693.98196587</v>
      </c>
      <c r="Z14" s="84">
        <f t="shared" si="3"/>
        <v>14624245.487600248</v>
      </c>
      <c r="AA14" s="84">
        <f t="shared" si="4"/>
        <v>8140250.8540036678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472193.84801708756</v>
      </c>
      <c r="E15" s="36">
        <f>'Total Cost'!C15/(1+Assumptions!$D$49)^($A15-2022)</f>
        <v>605799.08408393804</v>
      </c>
      <c r="F15" s="36">
        <f>'Total Cost'!D15/(1+Assumptions!$D$49)^($A15-2022)</f>
        <v>638742.84092233935</v>
      </c>
      <c r="G15" s="36">
        <f>'Total Cost'!E15/(1+Assumptions!$D$49)^($A15-2022)</f>
        <v>420032.89968961861</v>
      </c>
      <c r="H15" s="36">
        <f>'Total Cost'!F15/(1+Assumptions!$D$49)^($A15-2022)</f>
        <v>349569.86422970437</v>
      </c>
      <c r="I15" s="36">
        <f>'Total Cost'!G15/(1+Assumptions!$D$49)^($A15-2022)</f>
        <v>209558.89766649817</v>
      </c>
      <c r="J15" s="37">
        <f>'Total Cost'!H15/(1+Assumptions!$D$49)^($A15-2022)</f>
        <v>1787651.2752276885</v>
      </c>
      <c r="K15" s="37">
        <f>'Total Cost'!I15/(1+Assumptions!$D$49)^($A15-2022)</f>
        <v>1904329.9233697611</v>
      </c>
      <c r="L15" s="37">
        <f>'Total Cost'!J15/(1+Assumptions!$D$49)^($A15-2022)</f>
        <v>1204758.3580313846</v>
      </c>
      <c r="M15" s="37">
        <f>'Total Cost'!K15/(1+Assumptions!$D$49)^($A15-2022)</f>
        <v>897775.62708108197</v>
      </c>
      <c r="N15" s="37">
        <f>'Total Cost'!L15/(1+Assumptions!$D$49)^($A15-2022)</f>
        <v>801880.80245575216</v>
      </c>
      <c r="O15" s="37">
        <f>'Total Cost'!M15/(1+Assumptions!$D$49)^($A15-2022)</f>
        <v>342546.83752948692</v>
      </c>
      <c r="P15" s="38">
        <f>'Total Cost'!N15/(1+Assumptions!$D$49)^($A15-2022)</f>
        <v>39942506.574672364</v>
      </c>
      <c r="Q15" s="38">
        <f>'Total Cost'!O15/(1+Assumptions!$D$49)^($A15-2022)</f>
        <v>71789947.449695751</v>
      </c>
      <c r="R15" s="38">
        <f>'Total Cost'!P15/(1+Assumptions!$D$49)^($A15-2022)</f>
        <v>53149645.651057869</v>
      </c>
      <c r="S15" s="38">
        <f>'Total Cost'!Q15/(1+Assumptions!$D$49)^($A15-2022)</f>
        <v>18699877.770871546</v>
      </c>
      <c r="T15" s="38">
        <f>'Total Cost'!R15/(1+Assumptions!$D$49)^($A15-2022)</f>
        <v>12829921.767671647</v>
      </c>
      <c r="U15" s="38">
        <f>'Total Cost'!S15/(1+Assumptions!$D$49)^($A15-2022)</f>
        <v>7229950.7324633906</v>
      </c>
      <c r="V15" s="84">
        <f t="shared" si="5"/>
        <v>42202351.697917141</v>
      </c>
      <c r="W15" s="84">
        <f t="shared" si="0"/>
        <v>74300076.457149446</v>
      </c>
      <c r="X15" s="84">
        <f t="shared" si="1"/>
        <v>54993146.850011595</v>
      </c>
      <c r="Y15" s="84">
        <f t="shared" si="2"/>
        <v>20017686.297642246</v>
      </c>
      <c r="Z15" s="84">
        <f t="shared" si="3"/>
        <v>13981372.434357103</v>
      </c>
      <c r="AA15" s="84">
        <f t="shared" si="4"/>
        <v>7782056.4676593756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454474.85257876501</v>
      </c>
      <c r="E16" s="36">
        <f>'Total Cost'!C16/(1+Assumptions!$D$49)^($A16-2022)</f>
        <v>583066.5744324465</v>
      </c>
      <c r="F16" s="36">
        <f>'Total Cost'!D16/(1+Assumptions!$D$49)^($A16-2022)</f>
        <v>614774.12228677887</v>
      </c>
      <c r="G16" s="36">
        <f>'Total Cost'!E16/(1+Assumptions!$D$49)^($A16-2022)</f>
        <v>404271.23514273862</v>
      </c>
      <c r="H16" s="36">
        <f>'Total Cost'!F16/(1+Assumptions!$D$49)^($A16-2022)</f>
        <v>336452.3133431942</v>
      </c>
      <c r="I16" s="36">
        <f>'Total Cost'!G16/(1+Assumptions!$D$49)^($A16-2022)</f>
        <v>201695.23496228136</v>
      </c>
      <c r="J16" s="37">
        <f>'Total Cost'!H16/(1+Assumptions!$D$49)^($A16-2022)</f>
        <v>1708056.233903466</v>
      </c>
      <c r="K16" s="37">
        <f>'Total Cost'!I16/(1+Assumptions!$D$49)^($A16-2022)</f>
        <v>1819559.2084967536</v>
      </c>
      <c r="L16" s="37">
        <f>'Total Cost'!J16/(1+Assumptions!$D$49)^($A16-2022)</f>
        <v>1151146.5230263211</v>
      </c>
      <c r="M16" s="37">
        <f>'Total Cost'!K16/(1+Assumptions!$D$49)^($A16-2022)</f>
        <v>857886.12531460053</v>
      </c>
      <c r="N16" s="37">
        <f>'Total Cost'!L16/(1+Assumptions!$D$49)^($A16-2022)</f>
        <v>766231.43774521665</v>
      </c>
      <c r="O16" s="37">
        <f>'Total Cost'!M16/(1+Assumptions!$D$49)^($A16-2022)</f>
        <v>327312.1088643343</v>
      </c>
      <c r="P16" s="38">
        <f>'Total Cost'!N16/(1+Assumptions!$D$49)^($A16-2022)</f>
        <v>38170924.170021877</v>
      </c>
      <c r="Q16" s="38">
        <f>'Total Cost'!O16/(1+Assumptions!$D$49)^($A16-2022)</f>
        <v>68608694.197559744</v>
      </c>
      <c r="R16" s="38">
        <f>'Total Cost'!P16/(1+Assumptions!$D$49)^($A16-2022)</f>
        <v>50797408.156833105</v>
      </c>
      <c r="S16" s="38">
        <f>'Total Cost'!Q16/(1+Assumptions!$D$49)^($A16-2022)</f>
        <v>17876981.212705147</v>
      </c>
      <c r="T16" s="38">
        <f>'Total Cost'!R16/(1+Assumptions!$D$49)^($A16-2022)</f>
        <v>12264157.512594551</v>
      </c>
      <c r="U16" s="38">
        <f>'Total Cost'!S16/(1+Assumptions!$D$49)^($A16-2022)</f>
        <v>6910660.9941486726</v>
      </c>
      <c r="V16" s="84">
        <f t="shared" si="5"/>
        <v>40333455.256504111</v>
      </c>
      <c r="W16" s="84">
        <f t="shared" si="0"/>
        <v>71011319.980488941</v>
      </c>
      <c r="X16" s="84">
        <f t="shared" si="1"/>
        <v>52563328.802146204</v>
      </c>
      <c r="Y16" s="84">
        <f t="shared" si="2"/>
        <v>19139138.573162485</v>
      </c>
      <c r="Z16" s="84">
        <f t="shared" si="3"/>
        <v>13366841.263682961</v>
      </c>
      <c r="AA16" s="84">
        <f t="shared" si="4"/>
        <v>7439668.3379752878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437420.75949074142</v>
      </c>
      <c r="E17" s="36">
        <f>'Total Cost'!C17/(1+Assumptions!$D$49)^($A17-2022)</f>
        <v>561187.09841641632</v>
      </c>
      <c r="F17" s="36">
        <f>'Total Cost'!D17/(1+Assumptions!$D$49)^($A17-2022)</f>
        <v>591704.82582274708</v>
      </c>
      <c r="G17" s="36">
        <f>'Total Cost'!E17/(1+Assumptions!$D$49)^($A17-2022)</f>
        <v>389101.02443071763</v>
      </c>
      <c r="H17" s="36">
        <f>'Total Cost'!F17/(1+Assumptions!$D$49)^($A17-2022)</f>
        <v>323826.99636717676</v>
      </c>
      <c r="I17" s="36">
        <f>'Total Cost'!G17/(1+Assumptions!$D$49)^($A17-2022)</f>
        <v>194126.6548902709</v>
      </c>
      <c r="J17" s="37">
        <f>'Total Cost'!H17/(1+Assumptions!$D$49)^($A17-2022)</f>
        <v>1632006.9150753729</v>
      </c>
      <c r="K17" s="37">
        <f>'Total Cost'!I17/(1+Assumptions!$D$49)^($A17-2022)</f>
        <v>1738564.0154271156</v>
      </c>
      <c r="L17" s="37">
        <f>'Total Cost'!J17/(1+Assumptions!$D$49)^($A17-2022)</f>
        <v>1099921.7626013805</v>
      </c>
      <c r="M17" s="37">
        <f>'Total Cost'!K17/(1+Assumptions!$D$49)^($A17-2022)</f>
        <v>819770.29490200896</v>
      </c>
      <c r="N17" s="37">
        <f>'Total Cost'!L17/(1+Assumptions!$D$49)^($A17-2022)</f>
        <v>732168.0177289166</v>
      </c>
      <c r="O17" s="37">
        <f>'Total Cost'!M17/(1+Assumptions!$D$49)^($A17-2022)</f>
        <v>312755.37027168088</v>
      </c>
      <c r="P17" s="38">
        <f>'Total Cost'!N17/(1+Assumptions!$D$49)^($A17-2022)</f>
        <v>36478072.116271831</v>
      </c>
      <c r="Q17" s="38">
        <f>'Total Cost'!O17/(1+Assumptions!$D$49)^($A17-2022)</f>
        <v>65568702.778903447</v>
      </c>
      <c r="R17" s="38">
        <f>'Total Cost'!P17/(1+Assumptions!$D$49)^($A17-2022)</f>
        <v>48549499.782156087</v>
      </c>
      <c r="S17" s="38">
        <f>'Total Cost'!Q17/(1+Assumptions!$D$49)^($A17-2022)</f>
        <v>17090393.362976756</v>
      </c>
      <c r="T17" s="38">
        <f>'Total Cost'!R17/(1+Assumptions!$D$49)^($A17-2022)</f>
        <v>11723404.203318639</v>
      </c>
      <c r="U17" s="38">
        <f>'Total Cost'!S17/(1+Assumptions!$D$49)^($A17-2022)</f>
        <v>6605505.1602341412</v>
      </c>
      <c r="V17" s="84">
        <f t="shared" si="5"/>
        <v>38547499.790837944</v>
      </c>
      <c r="W17" s="84">
        <f t="shared" si="0"/>
        <v>67868453.892746985</v>
      </c>
      <c r="X17" s="84">
        <f t="shared" si="1"/>
        <v>50241126.370580211</v>
      </c>
      <c r="Y17" s="84">
        <f t="shared" si="2"/>
        <v>18299264.682309482</v>
      </c>
      <c r="Z17" s="84">
        <f t="shared" si="3"/>
        <v>12779399.217414733</v>
      </c>
      <c r="AA17" s="84">
        <f t="shared" si="4"/>
        <v>7112387.1853960929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421006.61840315233</v>
      </c>
      <c r="E18" s="36">
        <f>'Total Cost'!C18/(1+Assumptions!$D$49)^($A18-2022)</f>
        <v>540128.64609086607</v>
      </c>
      <c r="F18" s="36">
        <f>'Total Cost'!D18/(1+Assumptions!$D$49)^($A18-2022)</f>
        <v>569501.20086317894</v>
      </c>
      <c r="G18" s="36">
        <f>'Total Cost'!E18/(1+Assumptions!$D$49)^($A18-2022)</f>
        <v>374500.07334699022</v>
      </c>
      <c r="H18" s="36">
        <f>'Total Cost'!F18/(1+Assumptions!$D$49)^($A18-2022)</f>
        <v>311675.44230620965</v>
      </c>
      <c r="I18" s="36">
        <f>'Total Cost'!G18/(1+Assumptions!$D$49)^($A18-2022)</f>
        <v>186842.0845238796</v>
      </c>
      <c r="J18" s="37">
        <f>'Total Cost'!H18/(1+Assumptions!$D$49)^($A18-2022)</f>
        <v>1559345.2984121137</v>
      </c>
      <c r="K18" s="37">
        <f>'Total Cost'!I18/(1+Assumptions!$D$49)^($A18-2022)</f>
        <v>1661176.1123136694</v>
      </c>
      <c r="L18" s="37">
        <f>'Total Cost'!J18/(1+Assumptions!$D$49)^($A18-2022)</f>
        <v>1050977.7392259247</v>
      </c>
      <c r="M18" s="37">
        <f>'Total Cost'!K18/(1+Assumptions!$D$49)^($A18-2022)</f>
        <v>783349.21832909214</v>
      </c>
      <c r="N18" s="37">
        <f>'Total Cost'!L18/(1+Assumptions!$D$49)^($A18-2022)</f>
        <v>699619.94581921888</v>
      </c>
      <c r="O18" s="37">
        <f>'Total Cost'!M18/(1+Assumptions!$D$49)^($A18-2022)</f>
        <v>298846.43244026176</v>
      </c>
      <c r="P18" s="38">
        <f>'Total Cost'!N18/(1+Assumptions!$D$49)^($A18-2022)</f>
        <v>34860445.361499183</v>
      </c>
      <c r="Q18" s="38">
        <f>'Total Cost'!O18/(1+Assumptions!$D$49)^($A18-2022)</f>
        <v>62663688.881359056</v>
      </c>
      <c r="R18" s="38">
        <f>'Total Cost'!P18/(1+Assumptions!$D$49)^($A18-2022)</f>
        <v>46401284.084696583</v>
      </c>
      <c r="S18" s="38">
        <f>'Total Cost'!Q18/(1+Assumptions!$D$49)^($A18-2022)</f>
        <v>16338508.251239207</v>
      </c>
      <c r="T18" s="38">
        <f>'Total Cost'!R18/(1+Assumptions!$D$49)^($A18-2022)</f>
        <v>11206553.654025951</v>
      </c>
      <c r="U18" s="38">
        <f>'Total Cost'!S18/(1+Assumptions!$D$49)^($A18-2022)</f>
        <v>6313856.2213581335</v>
      </c>
      <c r="V18" s="84">
        <f t="shared" si="5"/>
        <v>36840797.278314449</v>
      </c>
      <c r="W18" s="84">
        <f t="shared" si="0"/>
        <v>64864993.639763594</v>
      </c>
      <c r="X18" s="84">
        <f t="shared" si="1"/>
        <v>48021763.02478569</v>
      </c>
      <c r="Y18" s="84">
        <f t="shared" si="2"/>
        <v>17496357.542915288</v>
      </c>
      <c r="Z18" s="84">
        <f t="shared" si="3"/>
        <v>12217849.04215138</v>
      </c>
      <c r="AA18" s="84">
        <f t="shared" si="4"/>
        <v>6799544.7383222748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405208.4152238532</v>
      </c>
      <c r="E19" s="36">
        <f>'Total Cost'!C19/(1+Assumptions!$D$49)^($A19-2022)</f>
        <v>519860.40867866442</v>
      </c>
      <c r="F19" s="36">
        <f>'Total Cost'!D19/(1+Assumptions!$D$49)^($A19-2022)</f>
        <v>548130.76322916569</v>
      </c>
      <c r="G19" s="36">
        <f>'Total Cost'!E19/(1+Assumptions!$D$49)^($A19-2022)</f>
        <v>360447.02051889268</v>
      </c>
      <c r="H19" s="36">
        <f>'Total Cost'!F19/(1+Assumptions!$D$49)^($A19-2022)</f>
        <v>299979.87328587577</v>
      </c>
      <c r="I19" s="36">
        <f>'Total Cost'!G19/(1+Assumptions!$D$49)^($A19-2022)</f>
        <v>179830.86644624491</v>
      </c>
      <c r="J19" s="37">
        <f>'Total Cost'!H19/(1+Assumptions!$D$49)^($A19-2022)</f>
        <v>1489920.4086904582</v>
      </c>
      <c r="K19" s="37">
        <f>'Total Cost'!I19/(1+Assumptions!$D$49)^($A19-2022)</f>
        <v>1587234.7665152398</v>
      </c>
      <c r="L19" s="37">
        <f>'Total Cost'!J19/(1+Assumptions!$D$49)^($A19-2022)</f>
        <v>1004212.8544753337</v>
      </c>
      <c r="M19" s="37">
        <f>'Total Cost'!K19/(1+Assumptions!$D$49)^($A19-2022)</f>
        <v>748547.49146426131</v>
      </c>
      <c r="N19" s="37">
        <f>'Total Cost'!L19/(1+Assumptions!$D$49)^($A19-2022)</f>
        <v>668519.76961153478</v>
      </c>
      <c r="O19" s="37">
        <f>'Total Cost'!M19/(1+Assumptions!$D$49)^($A19-2022)</f>
        <v>285556.45097551309</v>
      </c>
      <c r="P19" s="38">
        <f>'Total Cost'!N19/(1+Assumptions!$D$49)^($A19-2022)</f>
        <v>33314695.147120751</v>
      </c>
      <c r="Q19" s="38">
        <f>'Total Cost'!O19/(1+Assumptions!$D$49)^($A19-2022)</f>
        <v>59887648.230503462</v>
      </c>
      <c r="R19" s="38">
        <f>'Total Cost'!P19/(1+Assumptions!$D$49)^($A19-2022)</f>
        <v>44348331.034518756</v>
      </c>
      <c r="S19" s="38">
        <f>'Total Cost'!Q19/(1+Assumptions!$D$49)^($A19-2022)</f>
        <v>15619791.099035604</v>
      </c>
      <c r="T19" s="38">
        <f>'Total Cost'!R19/(1+Assumptions!$D$49)^($A19-2022)</f>
        <v>10712546.88194083</v>
      </c>
      <c r="U19" s="38">
        <f>'Total Cost'!S19/(1+Assumptions!$D$49)^($A19-2022)</f>
        <v>6035115.0378689105</v>
      </c>
      <c r="V19" s="84">
        <f t="shared" si="5"/>
        <v>35209823.971035063</v>
      </c>
      <c r="W19" s="84">
        <f t="shared" si="0"/>
        <v>61994743.405697368</v>
      </c>
      <c r="X19" s="84">
        <f t="shared" si="1"/>
        <v>45900674.652223259</v>
      </c>
      <c r="Y19" s="84">
        <f t="shared" si="2"/>
        <v>16728785.611018758</v>
      </c>
      <c r="Z19" s="84">
        <f t="shared" si="3"/>
        <v>11681046.524838241</v>
      </c>
      <c r="AA19" s="84">
        <f t="shared" si="4"/>
        <v>6500502.3552906681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390003.03698550403</v>
      </c>
      <c r="E20" s="36">
        <f>'Total Cost'!C20/(1+Assumptions!$D$49)^($A20-2022)</f>
        <v>500352.73349690641</v>
      </c>
      <c r="F20" s="36">
        <f>'Total Cost'!D20/(1+Assumptions!$D$49)^($A20-2022)</f>
        <v>527562.24770519731</v>
      </c>
      <c r="G20" s="36">
        <f>'Total Cost'!E20/(1+Assumptions!$D$49)^($A20-2022)</f>
        <v>346921.30615571002</v>
      </c>
      <c r="H20" s="36">
        <f>'Total Cost'!F20/(1+Assumptions!$D$49)^($A20-2022)</f>
        <v>288723.17854353203</v>
      </c>
      <c r="I20" s="36">
        <f>'Total Cost'!G20/(1+Assumptions!$D$49)^($A20-2022)</f>
        <v>173082.7431582954</v>
      </c>
      <c r="J20" s="37">
        <f>'Total Cost'!H20/(1+Assumptions!$D$49)^($A20-2022)</f>
        <v>1423588.001593584</v>
      </c>
      <c r="K20" s="37">
        <f>'Total Cost'!I20/(1+Assumptions!$D$49)^($A20-2022)</f>
        <v>1516586.4101885804</v>
      </c>
      <c r="L20" s="37">
        <f>'Total Cost'!J20/(1+Assumptions!$D$49)^($A20-2022)</f>
        <v>959530.03774411744</v>
      </c>
      <c r="M20" s="37">
        <f>'Total Cost'!K20/(1+Assumptions!$D$49)^($A20-2022)</f>
        <v>715293.06706401857</v>
      </c>
      <c r="N20" s="37">
        <f>'Total Cost'!L20/(1+Assumptions!$D$49)^($A20-2022)</f>
        <v>638803.04078601487</v>
      </c>
      <c r="O20" s="37">
        <f>'Total Cost'!M20/(1+Assumptions!$D$49)^($A20-2022)</f>
        <v>272857.86645853816</v>
      </c>
      <c r="P20" s="38">
        <f>'Total Cost'!N20/(1+Assumptions!$D$49)^($A20-2022)</f>
        <v>31837622.028649289</v>
      </c>
      <c r="Q20" s="38">
        <f>'Total Cost'!O20/(1+Assumptions!$D$49)^($A20-2022)</f>
        <v>57234844.092223421</v>
      </c>
      <c r="R20" s="38">
        <f>'Total Cost'!P20/(1+Assumptions!$D$49)^($A20-2022)</f>
        <v>42386407.80999732</v>
      </c>
      <c r="S20" s="38">
        <f>'Total Cost'!Q20/(1+Assumptions!$D$49)^($A20-2022)</f>
        <v>14932775.157609481</v>
      </c>
      <c r="T20" s="38">
        <f>'Total Cost'!R20/(1+Assumptions!$D$49)^($A20-2022)</f>
        <v>10240371.918649897</v>
      </c>
      <c r="U20" s="38">
        <f>'Total Cost'!S20/(1+Assumptions!$D$49)^($A20-2022)</f>
        <v>5768709.0988737261</v>
      </c>
      <c r="V20" s="84">
        <f t="shared" si="5"/>
        <v>33651213.067228377</v>
      </c>
      <c r="W20" s="84">
        <f t="shared" si="0"/>
        <v>59251783.235908911</v>
      </c>
      <c r="X20" s="84">
        <f t="shared" si="1"/>
        <v>43873500.095446631</v>
      </c>
      <c r="Y20" s="84">
        <f t="shared" si="2"/>
        <v>15994989.53082921</v>
      </c>
      <c r="Z20" s="84">
        <f t="shared" si="3"/>
        <v>11167898.137979444</v>
      </c>
      <c r="AA20" s="84">
        <f t="shared" si="4"/>
        <v>6214649.7084905598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417090.63384364743</v>
      </c>
      <c r="E21" s="36">
        <f>'Total Cost'!C21/(1+Assumptions!$D$49)^($A21-2022)</f>
        <v>535104.65039630735</v>
      </c>
      <c r="F21" s="36">
        <f>'Total Cost'!D21/(1+Assumptions!$D$49)^($A21-2022)</f>
        <v>564203.99694353854</v>
      </c>
      <c r="G21" s="36">
        <f>'Total Cost'!E21/(1+Assumptions!$D$49)^($A21-2022)</f>
        <v>371016.66847719799</v>
      </c>
      <c r="H21" s="36">
        <f>'Total Cost'!F21/(1+Assumptions!$D$49)^($A21-2022)</f>
        <v>308776.39947339788</v>
      </c>
      <c r="I21" s="36">
        <f>'Total Cost'!G21/(1+Assumptions!$D$49)^($A21-2022)</f>
        <v>185104.17664766521</v>
      </c>
      <c r="J21" s="37">
        <f>'Total Cost'!H21/(1+Assumptions!$D$49)^($A21-2022)</f>
        <v>1511398.4175934156</v>
      </c>
      <c r="K21" s="37">
        <f>'Total Cost'!I21/(1+Assumptions!$D$49)^($A21-2022)</f>
        <v>1610150.8775076286</v>
      </c>
      <c r="L21" s="37">
        <f>'Total Cost'!J21/(1+Assumptions!$D$49)^($A21-2022)</f>
        <v>1018743.4542497846</v>
      </c>
      <c r="M21" s="37">
        <f>'Total Cost'!K21/(1+Assumptions!$D$49)^($A21-2022)</f>
        <v>759490.42510373751</v>
      </c>
      <c r="N21" s="37">
        <f>'Total Cost'!L21/(1+Assumptions!$D$49)^($A21-2022)</f>
        <v>678255.40210373467</v>
      </c>
      <c r="O21" s="37">
        <f>'Total Cost'!M21/(1+Assumptions!$D$49)^($A21-2022)</f>
        <v>289704.00850425765</v>
      </c>
      <c r="P21" s="38">
        <f>'Total Cost'!N21/(1+Assumptions!$D$49)^($A21-2022)</f>
        <v>33808055.436915092</v>
      </c>
      <c r="Q21" s="38">
        <f>'Total Cost'!O21/(1+Assumptions!$D$49)^($A21-2022)</f>
        <v>60779709.083738431</v>
      </c>
      <c r="R21" s="38">
        <f>'Total Cost'!P21/(1+Assumptions!$D$49)^($A21-2022)</f>
        <v>45014343.224262059</v>
      </c>
      <c r="S21" s="38">
        <f>'Total Cost'!Q21/(1+Assumptions!$D$49)^($A21-2022)</f>
        <v>15862850.830180796</v>
      </c>
      <c r="T21" s="38">
        <f>'Total Cost'!R21/(1+Assumptions!$D$49)^($A21-2022)</f>
        <v>10877121.566027893</v>
      </c>
      <c r="U21" s="38">
        <f>'Total Cost'!S21/(1+Assumptions!$D$49)^($A21-2022)</f>
        <v>6126985.7639824636</v>
      </c>
      <c r="V21" s="84">
        <f t="shared" si="5"/>
        <v>35736544.488352157</v>
      </c>
      <c r="W21" s="84">
        <f t="shared" si="0"/>
        <v>62924964.611642368</v>
      </c>
      <c r="X21" s="84">
        <f t="shared" si="1"/>
        <v>46597290.675455384</v>
      </c>
      <c r="Y21" s="84">
        <f t="shared" si="2"/>
        <v>16993357.923761733</v>
      </c>
      <c r="Z21" s="84">
        <f t="shared" si="3"/>
        <v>11864153.367605025</v>
      </c>
      <c r="AA21" s="84">
        <f t="shared" si="4"/>
        <v>6601793.9491343861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401439.37733220047</v>
      </c>
      <c r="E22" s="36">
        <f>'Total Cost'!C22/(1+Assumptions!$D$49)^($A22-2022)</f>
        <v>515024.93758510984</v>
      </c>
      <c r="F22" s="36">
        <f>'Total Cost'!D22/(1+Assumptions!$D$49)^($A22-2022)</f>
        <v>543032.33600363543</v>
      </c>
      <c r="G22" s="36">
        <f>'Total Cost'!E22/(1+Assumptions!$D$49)^($A22-2022)</f>
        <v>357094.32983620156</v>
      </c>
      <c r="H22" s="36">
        <f>'Total Cost'!F22/(1+Assumptions!$D$49)^($A22-2022)</f>
        <v>297189.61655213282</v>
      </c>
      <c r="I22" s="36">
        <f>'Total Cost'!G22/(1+Assumptions!$D$49)^($A22-2022)</f>
        <v>178158.17327339901</v>
      </c>
      <c r="J22" s="37">
        <f>'Total Cost'!H22/(1+Assumptions!$D$49)^($A22-2022)</f>
        <v>1444112.984812659</v>
      </c>
      <c r="K22" s="37">
        <f>'Total Cost'!I22/(1+Assumptions!$D$49)^($A22-2022)</f>
        <v>1538486.1044933831</v>
      </c>
      <c r="L22" s="37">
        <f>'Total Cost'!J22/(1+Assumptions!$D$49)^($A22-2022)</f>
        <v>973416.5315416439</v>
      </c>
      <c r="M22" s="37">
        <f>'Total Cost'!K22/(1+Assumptions!$D$49)^($A22-2022)</f>
        <v>725752.25505826774</v>
      </c>
      <c r="N22" s="37">
        <f>'Total Cost'!L22/(1+Assumptions!$D$49)^($A22-2022)</f>
        <v>648107.85804044781</v>
      </c>
      <c r="O22" s="37">
        <f>'Total Cost'!M22/(1+Assumptions!$D$49)^($A22-2022)</f>
        <v>276821.75900444679</v>
      </c>
      <c r="P22" s="38">
        <f>'Total Cost'!N22/(1+Assumptions!$D$49)^($A22-2022)</f>
        <v>32309387.718075421</v>
      </c>
      <c r="Q22" s="38">
        <f>'Total Cost'!O22/(1+Assumptions!$D$49)^($A22-2022)</f>
        <v>58087913.127658464</v>
      </c>
      <c r="R22" s="38">
        <f>'Total Cost'!P22/(1+Assumptions!$D$49)^($A22-2022)</f>
        <v>43023364.980007946</v>
      </c>
      <c r="S22" s="38">
        <f>'Total Cost'!Q22/(1+Assumptions!$D$49)^($A22-2022)</f>
        <v>15165318.699570581</v>
      </c>
      <c r="T22" s="38">
        <f>'Total Cost'!R22/(1+Assumptions!$D$49)^($A22-2022)</f>
        <v>10397805.035349375</v>
      </c>
      <c r="U22" s="38">
        <f>'Total Cost'!S22/(1+Assumptions!$D$49)^($A22-2022)</f>
        <v>5856584.6681270413</v>
      </c>
      <c r="V22" s="84">
        <f t="shared" si="5"/>
        <v>34154940.080220282</v>
      </c>
      <c r="W22" s="84">
        <f t="shared" si="0"/>
        <v>60141424.169736959</v>
      </c>
      <c r="X22" s="84">
        <f t="shared" si="1"/>
        <v>44539813.847553223</v>
      </c>
      <c r="Y22" s="84">
        <f t="shared" si="2"/>
        <v>16248165.28446505</v>
      </c>
      <c r="Z22" s="84">
        <f t="shared" si="3"/>
        <v>11343102.509941956</v>
      </c>
      <c r="AA22" s="84">
        <f t="shared" si="4"/>
        <v>6311564.6004048875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386375.43161248631</v>
      </c>
      <c r="E23" s="36">
        <f>'Total Cost'!C23/(1+Assumptions!$D$49)^($A23-2022)</f>
        <v>495698.71265012783</v>
      </c>
      <c r="F23" s="36">
        <f>'Total Cost'!D23/(1+Assumptions!$D$49)^($A23-2022)</f>
        <v>522655.13811146404</v>
      </c>
      <c r="G23" s="36">
        <f>'Total Cost'!E23/(1+Assumptions!$D$49)^($A23-2022)</f>
        <v>343694.42463203723</v>
      </c>
      <c r="H23" s="36">
        <f>'Total Cost'!F23/(1+Assumptions!$D$49)^($A23-2022)</f>
        <v>286037.62572862359</v>
      </c>
      <c r="I23" s="36">
        <f>'Total Cost'!G23/(1+Assumptions!$D$49)^($A23-2022)</f>
        <v>171472.81751794452</v>
      </c>
      <c r="J23" s="37">
        <f>'Total Cost'!H23/(1+Assumptions!$D$49)^($A23-2022)</f>
        <v>1379824.5469509766</v>
      </c>
      <c r="K23" s="37">
        <f>'Total Cost'!I23/(1+Assumptions!$D$49)^($A23-2022)</f>
        <v>1470012.7230902303</v>
      </c>
      <c r="L23" s="37">
        <f>'Total Cost'!J23/(1+Assumptions!$D$49)^($A23-2022)</f>
        <v>930107.51282789279</v>
      </c>
      <c r="M23" s="37">
        <f>'Total Cost'!K23/(1+Assumptions!$D$49)^($A23-2022)</f>
        <v>693513.96036434977</v>
      </c>
      <c r="N23" s="37">
        <f>'Total Cost'!L23/(1+Assumptions!$D$49)^($A23-2022)</f>
        <v>619301.27045394492</v>
      </c>
      <c r="O23" s="37">
        <f>'Total Cost'!M23/(1+Assumptions!$D$49)^($A23-2022)</f>
        <v>264512.71709920198</v>
      </c>
      <c r="P23" s="38">
        <f>'Total Cost'!N23/(1+Assumptions!$D$49)^($A23-2022)</f>
        <v>30877288.421583317</v>
      </c>
      <c r="Q23" s="38">
        <f>'Total Cost'!O23/(1+Assumptions!$D$49)^($A23-2022)</f>
        <v>55515582.308416925</v>
      </c>
      <c r="R23" s="38">
        <f>'Total Cost'!P23/(1+Assumptions!$D$49)^($A23-2022)</f>
        <v>41120643.898656815</v>
      </c>
      <c r="S23" s="38">
        <f>'Total Cost'!Q23/(1+Assumptions!$D$49)^($A23-2022)</f>
        <v>14498542.76499418</v>
      </c>
      <c r="T23" s="38">
        <f>'Total Cost'!R23/(1+Assumptions!$D$49)^($A23-2022)</f>
        <v>9939664.3010410462</v>
      </c>
      <c r="U23" s="38">
        <f>'Total Cost'!S23/(1+Assumptions!$D$49)^($A23-2022)</f>
        <v>5598146.097464148</v>
      </c>
      <c r="V23" s="84">
        <f t="shared" si="5"/>
        <v>32643488.400146779</v>
      </c>
      <c r="W23" s="84">
        <f t="shared" si="0"/>
        <v>57481293.744157284</v>
      </c>
      <c r="X23" s="84">
        <f t="shared" si="1"/>
        <v>42573406.549596176</v>
      </c>
      <c r="Y23" s="84">
        <f t="shared" si="2"/>
        <v>15535751.149990566</v>
      </c>
      <c r="Z23" s="84">
        <f t="shared" si="3"/>
        <v>10845003.197223615</v>
      </c>
      <c r="AA23" s="84">
        <f t="shared" si="4"/>
        <v>6034131.6320812944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371876.75794494251</v>
      </c>
      <c r="E24" s="36">
        <f>'Total Cost'!C24/(1+Assumptions!$D$49)^($A24-2022)</f>
        <v>477097.70108440303</v>
      </c>
      <c r="F24" s="36">
        <f>'Total Cost'!D24/(1+Assumptions!$D$49)^($A24-2022)</f>
        <v>503042.59117358492</v>
      </c>
      <c r="G24" s="36">
        <f>'Total Cost'!E24/(1+Assumptions!$D$49)^($A24-2022)</f>
        <v>330797.34863707091</v>
      </c>
      <c r="H24" s="36">
        <f>'Total Cost'!F24/(1+Assumptions!$D$49)^($A24-2022)</f>
        <v>275304.11150187603</v>
      </c>
      <c r="I24" s="36">
        <f>'Total Cost'!G24/(1+Assumptions!$D$49)^($A24-2022)</f>
        <v>165038.32862285239</v>
      </c>
      <c r="J24" s="37">
        <f>'Total Cost'!H24/(1+Assumptions!$D$49)^($A24-2022)</f>
        <v>1318399.5530624897</v>
      </c>
      <c r="K24" s="37">
        <f>'Total Cost'!I24/(1+Assumptions!$D$49)^($A24-2022)</f>
        <v>1404588.5457990216</v>
      </c>
      <c r="L24" s="37">
        <f>'Total Cost'!J24/(1+Assumptions!$D$49)^($A24-2022)</f>
        <v>888726.51721677231</v>
      </c>
      <c r="M24" s="37">
        <f>'Total Cost'!K24/(1+Assumptions!$D$49)^($A24-2022)</f>
        <v>662708.81671680824</v>
      </c>
      <c r="N24" s="37">
        <f>'Total Cost'!L24/(1+Assumptions!$D$49)^($A24-2022)</f>
        <v>591775.95703946729</v>
      </c>
      <c r="O24" s="37">
        <f>'Total Cost'!M24/(1+Assumptions!$D$49)^($A24-2022)</f>
        <v>252751.36273448702</v>
      </c>
      <c r="P24" s="38">
        <f>'Total Cost'!N24/(1+Assumptions!$D$49)^($A24-2022)</f>
        <v>29508795.280863125</v>
      </c>
      <c r="Q24" s="38">
        <f>'Total Cost'!O24/(1+Assumptions!$D$49)^($A24-2022)</f>
        <v>53057404.4957771</v>
      </c>
      <c r="R24" s="38">
        <f>'Total Cost'!P24/(1+Assumptions!$D$49)^($A24-2022)</f>
        <v>39302259.752229437</v>
      </c>
      <c r="S24" s="38">
        <f>'Total Cost'!Q24/(1+Assumptions!$D$49)^($A24-2022)</f>
        <v>13861163.499479514</v>
      </c>
      <c r="T24" s="38">
        <f>'Total Cost'!R24/(1+Assumptions!$D$49)^($A24-2022)</f>
        <v>9501761.6504175011</v>
      </c>
      <c r="U24" s="38">
        <f>'Total Cost'!S24/(1+Assumptions!$D$49)^($A24-2022)</f>
        <v>5351139.6610216806</v>
      </c>
      <c r="V24" s="84">
        <f t="shared" si="5"/>
        <v>31199071.591870558</v>
      </c>
      <c r="W24" s="84">
        <f t="shared" si="0"/>
        <v>54939090.742660522</v>
      </c>
      <c r="X24" s="84">
        <f t="shared" si="1"/>
        <v>40694028.860619798</v>
      </c>
      <c r="Y24" s="84">
        <f t="shared" si="2"/>
        <v>14854669.664833393</v>
      </c>
      <c r="Z24" s="84">
        <f t="shared" si="3"/>
        <v>10368841.718958843</v>
      </c>
      <c r="AA24" s="84">
        <f t="shared" si="4"/>
        <v>5768929.3523790203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357922.1445900345</v>
      </c>
      <c r="E25" s="36">
        <f>'Total Cost'!C25/(1+Assumptions!$D$49)^($A25-2022)</f>
        <v>459194.68937713729</v>
      </c>
      <c r="F25" s="36">
        <f>'Total Cost'!D25/(1+Assumptions!$D$49)^($A25-2022)</f>
        <v>484166.00179039541</v>
      </c>
      <c r="G25" s="36">
        <f>'Total Cost'!E25/(1+Assumptions!$D$49)^($A25-2022)</f>
        <v>318384.23326904228</v>
      </c>
      <c r="H25" s="36">
        <f>'Total Cost'!F25/(1+Assumptions!$D$49)^($A25-2022)</f>
        <v>264973.37060735107</v>
      </c>
      <c r="I25" s="36">
        <f>'Total Cost'!G25/(1+Assumptions!$D$49)^($A25-2022)</f>
        <v>158845.29285100367</v>
      </c>
      <c r="J25" s="37">
        <f>'Total Cost'!H25/(1+Assumptions!$D$49)^($A25-2022)</f>
        <v>1259710.4058081715</v>
      </c>
      <c r="K25" s="37">
        <f>'Total Cost'!I25/(1+Assumptions!$D$49)^($A25-2022)</f>
        <v>1342077.7227178544</v>
      </c>
      <c r="L25" s="37">
        <f>'Total Cost'!J25/(1+Assumptions!$D$49)^($A25-2022)</f>
        <v>849187.66907011531</v>
      </c>
      <c r="M25" s="37">
        <f>'Total Cost'!K25/(1+Assumptions!$D$49)^($A25-2022)</f>
        <v>633273.069925391</v>
      </c>
      <c r="N25" s="37">
        <f>'Total Cost'!L25/(1+Assumptions!$D$49)^($A25-2022)</f>
        <v>565474.89323346573</v>
      </c>
      <c r="O25" s="37">
        <f>'Total Cost'!M25/(1+Assumptions!$D$49)^($A25-2022)</f>
        <v>241513.31262154461</v>
      </c>
      <c r="P25" s="38">
        <f>'Total Cost'!N25/(1+Assumptions!$D$49)^($A25-2022)</f>
        <v>28201078.065765202</v>
      </c>
      <c r="Q25" s="38">
        <f>'Total Cost'!O25/(1+Assumptions!$D$49)^($A25-2022)</f>
        <v>50708304.174948603</v>
      </c>
      <c r="R25" s="38">
        <f>'Total Cost'!P25/(1+Assumptions!$D$49)^($A25-2022)</f>
        <v>37564466.76066833</v>
      </c>
      <c r="S25" s="38">
        <f>'Total Cost'!Q25/(1+Assumptions!$D$49)^($A25-2022)</f>
        <v>13251881.609047841</v>
      </c>
      <c r="T25" s="38">
        <f>'Total Cost'!R25/(1+Assumptions!$D$49)^($A25-2022)</f>
        <v>9083200.9829611629</v>
      </c>
      <c r="U25" s="38">
        <f>'Total Cost'!S25/(1+Assumptions!$D$49)^($A25-2022)</f>
        <v>5115058.5312711596</v>
      </c>
      <c r="V25" s="84">
        <f t="shared" si="5"/>
        <v>29818710.616163407</v>
      </c>
      <c r="W25" s="84">
        <f t="shared" si="0"/>
        <v>52509576.587043598</v>
      </c>
      <c r="X25" s="84">
        <f t="shared" si="1"/>
        <v>38897820.431528844</v>
      </c>
      <c r="Y25" s="84">
        <f t="shared" si="2"/>
        <v>14203538.912242275</v>
      </c>
      <c r="Z25" s="84">
        <f t="shared" si="3"/>
        <v>9913649.2468019798</v>
      </c>
      <c r="AA25" s="84">
        <f t="shared" si="4"/>
        <v>5515417.1367437076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344491.17577521846</v>
      </c>
      <c r="E26" s="36">
        <f>'Total Cost'!C26/(1+Assumptions!$D$49)^($A26-2022)</f>
        <v>441963.48519998958</v>
      </c>
      <c r="F26" s="36">
        <f>'Total Cost'!D26/(1+Assumptions!$D$49)^($A26-2022)</f>
        <v>465997.75327733043</v>
      </c>
      <c r="G26" s="36">
        <f>'Total Cost'!E26/(1+Assumptions!$D$49)^($A26-2022)</f>
        <v>306436.91798609548</v>
      </c>
      <c r="H26" s="36">
        <f>'Total Cost'!F26/(1+Assumptions!$D$49)^($A26-2022)</f>
        <v>255030.28904289429</v>
      </c>
      <c r="I26" s="36">
        <f>'Total Cost'!G26/(1+Assumptions!$D$49)^($A26-2022)</f>
        <v>152884.64971419578</v>
      </c>
      <c r="J26" s="37">
        <f>'Total Cost'!H26/(1+Assumptions!$D$49)^($A26-2022)</f>
        <v>1203635.1959558381</v>
      </c>
      <c r="K26" s="37">
        <f>'Total Cost'!I26/(1+Assumptions!$D$49)^($A26-2022)</f>
        <v>1282350.4589580444</v>
      </c>
      <c r="L26" s="37">
        <f>'Total Cost'!J26/(1+Assumptions!$D$49)^($A26-2022)</f>
        <v>811408.91945136269</v>
      </c>
      <c r="M26" s="37">
        <f>'Total Cost'!K26/(1+Assumptions!$D$49)^($A26-2022)</f>
        <v>605145.80363553786</v>
      </c>
      <c r="N26" s="37">
        <f>'Total Cost'!L26/(1+Assumptions!$D$49)^($A26-2022)</f>
        <v>540343.59380380972</v>
      </c>
      <c r="O26" s="37">
        <f>'Total Cost'!M26/(1+Assumptions!$D$49)^($A26-2022)</f>
        <v>230775.26957830935</v>
      </c>
      <c r="P26" s="38">
        <f>'Total Cost'!N26/(1+Assumptions!$D$49)^($A26-2022)</f>
        <v>26951432.688653048</v>
      </c>
      <c r="Q26" s="38">
        <f>'Total Cost'!O26/(1+Assumptions!$D$49)^($A26-2022)</f>
        <v>48463431.890854001</v>
      </c>
      <c r="R26" s="38">
        <f>'Total Cost'!P26/(1+Assumptions!$D$49)^($A26-2022)</f>
        <v>35903685.816233225</v>
      </c>
      <c r="S26" s="38">
        <f>'Total Cost'!Q26/(1+Assumptions!$D$49)^($A26-2022)</f>
        <v>12669455.358591072</v>
      </c>
      <c r="T26" s="38">
        <f>'Total Cost'!R26/(1+Assumptions!$D$49)^($A26-2022)</f>
        <v>8683125.9601845443</v>
      </c>
      <c r="U26" s="38">
        <f>'Total Cost'!S26/(1+Assumptions!$D$49)^($A26-2022)</f>
        <v>4889418.395390939</v>
      </c>
      <c r="V26" s="84">
        <f t="shared" si="5"/>
        <v>28499559.060384106</v>
      </c>
      <c r="W26" s="84">
        <f t="shared" si="0"/>
        <v>50187745.835012034</v>
      </c>
      <c r="X26" s="84">
        <f t="shared" si="1"/>
        <v>37181092.48896192</v>
      </c>
      <c r="Y26" s="84">
        <f t="shared" si="2"/>
        <v>13581038.080212705</v>
      </c>
      <c r="Z26" s="84">
        <f t="shared" si="3"/>
        <v>9478499.8430312481</v>
      </c>
      <c r="AA26" s="84">
        <f t="shared" si="4"/>
        <v>5273078.3146834439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331564.20182641223</v>
      </c>
      <c r="E27" s="36">
        <f>'Total Cost'!C27/(1+Assumptions!$D$49)^($A27-2022)</f>
        <v>425378.87908737379</v>
      </c>
      <c r="F27" s="36">
        <f>'Total Cost'!D27/(1+Assumptions!$D$49)^($A27-2022)</f>
        <v>448511.26526130951</v>
      </c>
      <c r="G27" s="36">
        <f>'Total Cost'!E27/(1+Assumptions!$D$49)^($A27-2022)</f>
        <v>294937.92371768062</v>
      </c>
      <c r="H27" s="36">
        <f>'Total Cost'!F27/(1+Assumptions!$D$49)^($A27-2022)</f>
        <v>245460.31995676251</v>
      </c>
      <c r="I27" s="36">
        <f>'Total Cost'!G27/(1+Assumptions!$D$49)^($A27-2022)</f>
        <v>147147.67871753566</v>
      </c>
      <c r="J27" s="37">
        <f>'Total Cost'!H27/(1+Assumptions!$D$49)^($A27-2022)</f>
        <v>1150057.4487236792</v>
      </c>
      <c r="K27" s="37">
        <f>'Total Cost'!I27/(1+Assumptions!$D$49)^($A27-2022)</f>
        <v>1225282.7446641643</v>
      </c>
      <c r="L27" s="37">
        <f>'Total Cost'!J27/(1+Assumptions!$D$49)^($A27-2022)</f>
        <v>775311.87553609442</v>
      </c>
      <c r="M27" s="37">
        <f>'Total Cost'!K27/(1+Assumptions!$D$49)^($A27-2022)</f>
        <v>578268.8129431688</v>
      </c>
      <c r="N27" s="37">
        <f>'Total Cost'!L27/(1+Assumptions!$D$49)^($A27-2022)</f>
        <v>516329.99971770146</v>
      </c>
      <c r="O27" s="37">
        <f>'Total Cost'!M27/(1+Assumptions!$D$49)^($A27-2022)</f>
        <v>220514.97412924061</v>
      </c>
      <c r="P27" s="38">
        <f>'Total Cost'!N27/(1+Assumptions!$D$49)^($A27-2022)</f>
        <v>25757275.573933184</v>
      </c>
      <c r="Q27" s="38">
        <f>'Total Cost'!O27/(1+Assumptions!$D$49)^($A27-2022)</f>
        <v>46318154.163952775</v>
      </c>
      <c r="R27" s="38">
        <f>'Total Cost'!P27/(1+Assumptions!$D$49)^($A27-2022)</f>
        <v>34316497.054987267</v>
      </c>
      <c r="S27" s="38">
        <f>'Total Cost'!Q27/(1+Assumptions!$D$49)^($A27-2022)</f>
        <v>12112698.016693018</v>
      </c>
      <c r="T27" s="38">
        <f>'Total Cost'!R27/(1+Assumptions!$D$49)^($A27-2022)</f>
        <v>8300718.2378947139</v>
      </c>
      <c r="U27" s="38">
        <f>'Total Cost'!S27/(1+Assumptions!$D$49)^($A27-2022)</f>
        <v>4673756.4532814566</v>
      </c>
      <c r="V27" s="84">
        <f t="shared" si="5"/>
        <v>27238897.224483274</v>
      </c>
      <c r="W27" s="84">
        <f t="shared" si="0"/>
        <v>47968815.787704311</v>
      </c>
      <c r="X27" s="84">
        <f t="shared" si="1"/>
        <v>35540320.195784673</v>
      </c>
      <c r="Y27" s="84">
        <f t="shared" si="2"/>
        <v>12985904.753353868</v>
      </c>
      <c r="Z27" s="84">
        <f t="shared" si="3"/>
        <v>9062508.5575691778</v>
      </c>
      <c r="AA27" s="84">
        <f t="shared" si="4"/>
        <v>5041419.1061282326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319122.31042027805</v>
      </c>
      <c r="E28" s="36">
        <f>'Total Cost'!C28/(1+Assumptions!$D$49)^($A28-2022)</f>
        <v>409416.60755469772</v>
      </c>
      <c r="F28" s="36">
        <f>'Total Cost'!D28/(1+Assumptions!$D$49)^($A28-2022)</f>
        <v>431680.95479332178</v>
      </c>
      <c r="G28" s="36">
        <f>'Total Cost'!E28/(1+Assumptions!$D$49)^($A28-2022)</f>
        <v>283870.42729245656</v>
      </c>
      <c r="H28" s="36">
        <f>'Total Cost'!F28/(1+Assumptions!$D$49)^($A28-2022)</f>
        <v>236249.46236539958</v>
      </c>
      <c r="I28" s="36">
        <f>'Total Cost'!G28/(1+Assumptions!$D$49)^($A28-2022)</f>
        <v>141625.98660124739</v>
      </c>
      <c r="J28" s="37">
        <f>'Total Cost'!H28/(1+Assumptions!$D$49)^($A28-2022)</f>
        <v>1098865.8814388674</v>
      </c>
      <c r="K28" s="37">
        <f>'Total Cost'!I28/(1+Assumptions!$D$49)^($A28-2022)</f>
        <v>1170756.0970758155</v>
      </c>
      <c r="L28" s="37">
        <f>'Total Cost'!J28/(1+Assumptions!$D$49)^($A28-2022)</f>
        <v>740821.63762988208</v>
      </c>
      <c r="M28" s="37">
        <f>'Total Cost'!K28/(1+Assumptions!$D$49)^($A28-2022)</f>
        <v>552586.48364076565</v>
      </c>
      <c r="N28" s="37">
        <f>'Total Cost'!L28/(1+Assumptions!$D$49)^($A28-2022)</f>
        <v>493384.37005197379</v>
      </c>
      <c r="O28" s="37">
        <f>'Total Cost'!M28/(1+Assumptions!$D$49)^($A28-2022)</f>
        <v>210711.15826285951</v>
      </c>
      <c r="P28" s="38">
        <f>'Total Cost'!N28/(1+Assumptions!$D$49)^($A28-2022)</f>
        <v>24616138.279238831</v>
      </c>
      <c r="Q28" s="38">
        <f>'Total Cost'!O28/(1+Assumptions!$D$49)^($A28-2022)</f>
        <v>44268043.856530853</v>
      </c>
      <c r="R28" s="38">
        <f>'Total Cost'!P28/(1+Assumptions!$D$49)^($A28-2022)</f>
        <v>32799632.759859707</v>
      </c>
      <c r="S28" s="38">
        <f>'Total Cost'!Q28/(1+Assumptions!$D$49)^($A28-2022)</f>
        <v>11580475.414095039</v>
      </c>
      <c r="T28" s="38">
        <f>'Total Cost'!R28/(1+Assumptions!$D$49)^($A28-2022)</f>
        <v>7935195.7771842415</v>
      </c>
      <c r="U28" s="38">
        <f>'Total Cost'!S28/(1+Assumptions!$D$49)^($A28-2022)</f>
        <v>4467630.4602453299</v>
      </c>
      <c r="V28" s="84">
        <f t="shared" si="5"/>
        <v>26034126.471097976</v>
      </c>
      <c r="W28" s="84">
        <f t="shared" si="0"/>
        <v>45848216.561161369</v>
      </c>
      <c r="X28" s="84">
        <f t="shared" si="1"/>
        <v>33972135.352282912</v>
      </c>
      <c r="Y28" s="84">
        <f t="shared" si="2"/>
        <v>12416932.325028261</v>
      </c>
      <c r="Z28" s="84">
        <f t="shared" si="3"/>
        <v>8664829.609601615</v>
      </c>
      <c r="AA28" s="84">
        <f t="shared" si="4"/>
        <v>4819967.6051094364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307147.29891525884</v>
      </c>
      <c r="E29" s="36">
        <f>'Total Cost'!C29/(1+Assumptions!$D$49)^($A29-2022)</f>
        <v>394053.31760058401</v>
      </c>
      <c r="F29" s="36">
        <f>'Total Cost'!D29/(1+Assumptions!$D$49)^($A29-2022)</f>
        <v>415482.1989202532</v>
      </c>
      <c r="G29" s="36">
        <f>'Total Cost'!E29/(1+Assumptions!$D$49)^($A29-2022)</f>
        <v>273218.23682578251</v>
      </c>
      <c r="H29" s="36">
        <f>'Total Cost'!F29/(1+Assumptions!$D$49)^($A29-2022)</f>
        <v>227384.24066982337</v>
      </c>
      <c r="I29" s="36">
        <f>'Total Cost'!G29/(1+Assumptions!$D$49)^($A29-2022)</f>
        <v>136311.49506122919</v>
      </c>
      <c r="J29" s="37">
        <f>'Total Cost'!H29/(1+Assumptions!$D$49)^($A29-2022)</f>
        <v>1049954.1720063679</v>
      </c>
      <c r="K29" s="37">
        <f>'Total Cost'!I29/(1+Assumptions!$D$49)^($A29-2022)</f>
        <v>1118657.3140938913</v>
      </c>
      <c r="L29" s="37">
        <f>'Total Cost'!J29/(1+Assumptions!$D$49)^($A29-2022)</f>
        <v>707866.64345411572</v>
      </c>
      <c r="M29" s="37">
        <f>'Total Cost'!K29/(1+Assumptions!$D$49)^($A29-2022)</f>
        <v>528045.6768437305</v>
      </c>
      <c r="N29" s="37">
        <f>'Total Cost'!L29/(1+Assumptions!$D$49)^($A29-2022)</f>
        <v>471459.17872094596</v>
      </c>
      <c r="O29" s="37">
        <f>'Total Cost'!M29/(1+Assumptions!$D$49)^($A29-2022)</f>
        <v>201343.50125076523</v>
      </c>
      <c r="P29" s="38">
        <f>'Total Cost'!N29/(1+Assumptions!$D$49)^($A29-2022)</f>
        <v>23525662.357006475</v>
      </c>
      <c r="Q29" s="38">
        <f>'Total Cost'!O29/(1+Assumptions!$D$49)^($A29-2022)</f>
        <v>42308870.969308041</v>
      </c>
      <c r="R29" s="38">
        <f>'Total Cost'!P29/(1+Assumptions!$D$49)^($A29-2022)</f>
        <v>31349970.580465786</v>
      </c>
      <c r="S29" s="38">
        <f>'Total Cost'!Q29/(1+Assumptions!$D$49)^($A29-2022)</f>
        <v>11071703.610743089</v>
      </c>
      <c r="T29" s="38">
        <f>'Total Cost'!R29/(1+Assumptions!$D$49)^($A29-2022)</f>
        <v>7585811.2306370381</v>
      </c>
      <c r="U29" s="38">
        <f>'Total Cost'!S29/(1+Assumptions!$D$49)^($A29-2022)</f>
        <v>4270617.8123383578</v>
      </c>
      <c r="V29" s="84">
        <f t="shared" si="5"/>
        <v>24882763.827928104</v>
      </c>
      <c r="W29" s="84">
        <f t="shared" si="0"/>
        <v>43821581.601002514</v>
      </c>
      <c r="X29" s="84">
        <f t="shared" si="1"/>
        <v>32473319.422840156</v>
      </c>
      <c r="Y29" s="84">
        <f t="shared" si="2"/>
        <v>11872967.524412602</v>
      </c>
      <c r="Z29" s="84">
        <f t="shared" si="3"/>
        <v>8284654.6500278078</v>
      </c>
      <c r="AA29" s="84">
        <f t="shared" si="4"/>
        <v>4608272.8086503521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295621.64772088832</v>
      </c>
      <c r="E30" s="36">
        <f>'Total Cost'!C30/(1+Assumptions!$D$49)^($A30-2022)</f>
        <v>379266.53254113963</v>
      </c>
      <c r="F30" s="36">
        <f>'Total Cost'!D30/(1+Assumptions!$D$49)^($A30-2022)</f>
        <v>399891.29866120155</v>
      </c>
      <c r="G30" s="36">
        <f>'Total Cost'!E30/(1+Assumptions!$D$49)^($A30-2022)</f>
        <v>262965.76803079015</v>
      </c>
      <c r="H30" s="36">
        <f>'Total Cost'!F30/(1+Assumptions!$D$49)^($A30-2022)</f>
        <v>218851.68494065761</v>
      </c>
      <c r="I30" s="36">
        <f>'Total Cost'!G30/(1+Assumptions!$D$49)^($A30-2022)</f>
        <v>131196.42893039424</v>
      </c>
      <c r="J30" s="37">
        <f>'Total Cost'!H30/(1+Assumptions!$D$49)^($A30-2022)</f>
        <v>1003220.7377056062</v>
      </c>
      <c r="K30" s="37">
        <f>'Total Cost'!I30/(1+Assumptions!$D$49)^($A30-2022)</f>
        <v>1068878.2388380624</v>
      </c>
      <c r="L30" s="37">
        <f>'Total Cost'!J30/(1+Assumptions!$D$49)^($A30-2022)</f>
        <v>676378.51937559724</v>
      </c>
      <c r="M30" s="37">
        <f>'Total Cost'!K30/(1+Assumptions!$D$49)^($A30-2022)</f>
        <v>504595.61875720194</v>
      </c>
      <c r="N30" s="37">
        <f>'Total Cost'!L30/(1+Assumptions!$D$49)^($A30-2022)</f>
        <v>450509.01580703951</v>
      </c>
      <c r="O30" s="37">
        <f>'Total Cost'!M30/(1+Assumptions!$D$49)^($A30-2022)</f>
        <v>192392.5874361984</v>
      </c>
      <c r="P30" s="38">
        <f>'Total Cost'!N30/(1+Assumptions!$D$49)^($A30-2022)</f>
        <v>22483594.44568865</v>
      </c>
      <c r="Q30" s="38">
        <f>'Total Cost'!O30/(1+Assumptions!$D$49)^($A30-2022)</f>
        <v>40436593.849118061</v>
      </c>
      <c r="R30" s="38">
        <f>'Total Cost'!P30/(1+Assumptions!$D$49)^($A30-2022)</f>
        <v>29964527.055526696</v>
      </c>
      <c r="S30" s="38">
        <f>'Total Cost'!Q30/(1+Assumptions!$D$49)^($A30-2022)</f>
        <v>10585346.666579001</v>
      </c>
      <c r="T30" s="38">
        <f>'Total Cost'!R30/(1+Assumptions!$D$49)^($A30-2022)</f>
        <v>7251850.4003943522</v>
      </c>
      <c r="U30" s="38">
        <f>'Total Cost'!S30/(1+Assumptions!$D$49)^($A30-2022)</f>
        <v>4082314.6724866633</v>
      </c>
      <c r="V30" s="84">
        <f t="shared" si="5"/>
        <v>23782436.831115145</v>
      </c>
      <c r="W30" s="84">
        <f t="shared" si="0"/>
        <v>41884738.620497264</v>
      </c>
      <c r="X30" s="84">
        <f t="shared" si="1"/>
        <v>31040796.873563495</v>
      </c>
      <c r="Y30" s="84">
        <f t="shared" si="2"/>
        <v>11352908.053366993</v>
      </c>
      <c r="Z30" s="84">
        <f t="shared" si="3"/>
        <v>7921211.1011420488</v>
      </c>
      <c r="AA30" s="84">
        <f t="shared" si="4"/>
        <v>4405903.6888532564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309881.56485368987</v>
      </c>
      <c r="E31" s="36">
        <f>'Total Cost'!C31/(1+Assumptions!$D$49)^($A31-2022)</f>
        <v>397561.23242857115</v>
      </c>
      <c r="F31" s="36">
        <f>'Total Cost'!D31/(1+Assumptions!$D$49)^($A31-2022)</f>
        <v>419180.87648813083</v>
      </c>
      <c r="G31" s="36">
        <f>'Total Cost'!E31/(1+Assumptions!$D$49)^($A31-2022)</f>
        <v>275650.46175938688</v>
      </c>
      <c r="H31" s="36">
        <f>'Total Cost'!F31/(1+Assumptions!$D$49)^($A31-2022)</f>
        <v>229408.44529866189</v>
      </c>
      <c r="I31" s="36">
        <f>'Total Cost'!G31/(1+Assumptions!$D$49)^($A31-2022)</f>
        <v>137524.95804553287</v>
      </c>
      <c r="J31" s="37">
        <f>'Total Cost'!H31/(1+Assumptions!$D$49)^($A31-2022)</f>
        <v>1043982.3067270714</v>
      </c>
      <c r="K31" s="37">
        <f>'Total Cost'!I31/(1+Assumptions!$D$49)^($A31-2022)</f>
        <v>1112320.4249713661</v>
      </c>
      <c r="L31" s="37">
        <f>'Total Cost'!J31/(1+Assumptions!$D$49)^($A31-2022)</f>
        <v>703880.14184058341</v>
      </c>
      <c r="M31" s="37">
        <f>'Total Cost'!K31/(1+Assumptions!$D$49)^($A31-2022)</f>
        <v>525153.4077558557</v>
      </c>
      <c r="N31" s="37">
        <f>'Total Cost'!L31/(1+Assumptions!$D$49)^($A31-2022)</f>
        <v>468849.58876056917</v>
      </c>
      <c r="O31" s="37">
        <f>'Total Cost'!M31/(1+Assumptions!$D$49)^($A31-2022)</f>
        <v>200221.01967577738</v>
      </c>
      <c r="P31" s="38">
        <f>'Total Cost'!N31/(1+Assumptions!$D$49)^($A31-2022)</f>
        <v>23402462.340909656</v>
      </c>
      <c r="Q31" s="38">
        <f>'Total Cost'!O31/(1+Assumptions!$D$49)^($A31-2022)</f>
        <v>42091044.533419296</v>
      </c>
      <c r="R31" s="38">
        <f>'Total Cost'!P31/(1+Assumptions!$D$49)^($A31-2022)</f>
        <v>31192474.820155591</v>
      </c>
      <c r="S31" s="38">
        <f>'Total Cost'!Q31/(1+Assumptions!$D$49)^($A31-2022)</f>
        <v>11022199.690243466</v>
      </c>
      <c r="T31" s="38">
        <f>'Total Cost'!R31/(1+Assumptions!$D$49)^($A31-2022)</f>
        <v>7550366.6952279406</v>
      </c>
      <c r="U31" s="38">
        <f>'Total Cost'!S31/(1+Assumptions!$D$49)^($A31-2022)</f>
        <v>4250054.883977904</v>
      </c>
      <c r="V31" s="84">
        <f t="shared" si="5"/>
        <v>24756326.212490417</v>
      </c>
      <c r="W31" s="84">
        <f t="shared" si="0"/>
        <v>43600926.190819234</v>
      </c>
      <c r="X31" s="84">
        <f t="shared" si="1"/>
        <v>32315535.838484306</v>
      </c>
      <c r="Y31" s="84">
        <f t="shared" si="2"/>
        <v>11823003.559758708</v>
      </c>
      <c r="Z31" s="84">
        <f t="shared" si="3"/>
        <v>8248624.7292871717</v>
      </c>
      <c r="AA31" s="84">
        <f t="shared" si="4"/>
        <v>4587800.8616992142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298253.31078574591</v>
      </c>
      <c r="E32" s="36">
        <f>'Total Cost'!C32/(1+Assumptions!$D$49)^($A32-2022)</f>
        <v>382642.81344992988</v>
      </c>
      <c r="F32" s="36">
        <f>'Total Cost'!D32/(1+Assumptions!$D$49)^($A32-2022)</f>
        <v>403451.18396986555</v>
      </c>
      <c r="G32" s="36">
        <f>'Total Cost'!E32/(1+Assumptions!$D$49)^($A32-2022)</f>
        <v>265306.72412918095</v>
      </c>
      <c r="H32" s="36">
        <f>'Total Cost'!F32/(1+Assumptions!$D$49)^($A32-2022)</f>
        <v>220799.93162820724</v>
      </c>
      <c r="I32" s="36">
        <f>'Total Cost'!G32/(1+Assumptions!$D$49)^($A32-2022)</f>
        <v>132364.35691848025</v>
      </c>
      <c r="J32" s="37">
        <f>'Total Cost'!H32/(1+Assumptions!$D$49)^($A32-2022)</f>
        <v>997517.01003449329</v>
      </c>
      <c r="K32" s="37">
        <f>'Total Cost'!I32/(1+Assumptions!$D$49)^($A32-2022)</f>
        <v>1062825.9529334977</v>
      </c>
      <c r="L32" s="37">
        <f>'Total Cost'!J32/(1+Assumptions!$D$49)^($A32-2022)</f>
        <v>672571.12932623189</v>
      </c>
      <c r="M32" s="37">
        <f>'Total Cost'!K32/(1+Assumptions!$D$49)^($A32-2022)</f>
        <v>501833.54097207525</v>
      </c>
      <c r="N32" s="37">
        <f>'Total Cost'!L32/(1+Assumptions!$D$49)^($A32-2022)</f>
        <v>448016.8091899202</v>
      </c>
      <c r="O32" s="37">
        <f>'Total Cost'!M32/(1+Assumptions!$D$49)^($A32-2022)</f>
        <v>191320.57247583815</v>
      </c>
      <c r="P32" s="38">
        <f>'Total Cost'!N32/(1+Assumptions!$D$49)^($A32-2022)</f>
        <v>22366053.299802464</v>
      </c>
      <c r="Q32" s="38">
        <f>'Total Cost'!O32/(1+Assumptions!$D$49)^($A32-2022)</f>
        <v>40228784.26451613</v>
      </c>
      <c r="R32" s="38">
        <f>'Total Cost'!P32/(1+Assumptions!$D$49)^($A32-2022)</f>
        <v>29814286.11217631</v>
      </c>
      <c r="S32" s="38">
        <f>'Total Cost'!Q32/(1+Assumptions!$D$49)^($A32-2022)</f>
        <v>10538142.802509487</v>
      </c>
      <c r="T32" s="38">
        <f>'Total Cost'!R32/(1+Assumptions!$D$49)^($A32-2022)</f>
        <v>7218047.1608188199</v>
      </c>
      <c r="U32" s="38">
        <f>'Total Cost'!S32/(1+Assumptions!$D$49)^($A32-2022)</f>
        <v>4062701.8217563927</v>
      </c>
      <c r="V32" s="84">
        <f t="shared" si="5"/>
        <v>23661823.620622702</v>
      </c>
      <c r="W32" s="84">
        <f t="shared" si="0"/>
        <v>41674253.030899554</v>
      </c>
      <c r="X32" s="84">
        <f t="shared" si="1"/>
        <v>30890308.425472409</v>
      </c>
      <c r="Y32" s="84">
        <f t="shared" si="2"/>
        <v>11305283.067610743</v>
      </c>
      <c r="Z32" s="84">
        <f t="shared" si="3"/>
        <v>7886863.9016369469</v>
      </c>
      <c r="AA32" s="84">
        <f t="shared" si="4"/>
        <v>4386386.7511507114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287061.40501342417</v>
      </c>
      <c r="E33" s="36">
        <f>'Total Cost'!C33/(1+Assumptions!$D$49)^($A33-2022)</f>
        <v>368284.20565675746</v>
      </c>
      <c r="F33" s="36">
        <f>'Total Cost'!D33/(1+Assumptions!$D$49)^($A33-2022)</f>
        <v>388311.74554141489</v>
      </c>
      <c r="G33" s="36">
        <f>'Total Cost'!E33/(1+Assumptions!$D$49)^($A33-2022)</f>
        <v>255351.13352938317</v>
      </c>
      <c r="H33" s="36">
        <f>'Total Cost'!F33/(1+Assumptions!$D$49)^($A33-2022)</f>
        <v>212514.45099831015</v>
      </c>
      <c r="I33" s="36">
        <f>'Total Cost'!G33/(1+Assumptions!$D$49)^($A33-2022)</f>
        <v>127397.40648851577</v>
      </c>
      <c r="J33" s="37">
        <f>'Total Cost'!H33/(1+Assumptions!$D$49)^($A33-2022)</f>
        <v>953120.90125216043</v>
      </c>
      <c r="K33" s="37">
        <f>'Total Cost'!I33/(1+Assumptions!$D$49)^($A33-2022)</f>
        <v>1015535.0776408265</v>
      </c>
      <c r="L33" s="37">
        <f>'Total Cost'!J33/(1+Assumptions!$D$49)^($A33-2022)</f>
        <v>642655.61769528477</v>
      </c>
      <c r="M33" s="37">
        <f>'Total Cost'!K33/(1+Assumptions!$D$49)^($A33-2022)</f>
        <v>479550.05385740189</v>
      </c>
      <c r="N33" s="37">
        <f>'Total Cost'!L33/(1+Assumptions!$D$49)^($A33-2022)</f>
        <v>428110.3942443821</v>
      </c>
      <c r="O33" s="37">
        <f>'Total Cost'!M33/(1+Assumptions!$D$49)^($A33-2022)</f>
        <v>182816.05029015636</v>
      </c>
      <c r="P33" s="38">
        <f>'Total Cost'!N33/(1+Assumptions!$D$49)^($A33-2022)</f>
        <v>21375640.003336422</v>
      </c>
      <c r="Q33" s="38">
        <f>'Total Cost'!O33/(1+Assumptions!$D$49)^($A33-2022)</f>
        <v>38449098.614095673</v>
      </c>
      <c r="R33" s="38">
        <f>'Total Cost'!P33/(1+Assumptions!$D$49)^($A33-2022)</f>
        <v>28497132.065335449</v>
      </c>
      <c r="S33" s="38">
        <f>'Total Cost'!Q33/(1+Assumptions!$D$49)^($A33-2022)</f>
        <v>10075404.29289744</v>
      </c>
      <c r="T33" s="38">
        <f>'Total Cost'!R33/(1+Assumptions!$D$49)^($A33-2022)</f>
        <v>6900393.0996328387</v>
      </c>
      <c r="U33" s="38">
        <f>'Total Cost'!S33/(1+Assumptions!$D$49)^($A33-2022)</f>
        <v>3883628.6116452268</v>
      </c>
      <c r="V33" s="84">
        <f t="shared" si="5"/>
        <v>22615822.309602007</v>
      </c>
      <c r="W33" s="84">
        <f t="shared" si="0"/>
        <v>39832917.897393256</v>
      </c>
      <c r="X33" s="84">
        <f t="shared" si="1"/>
        <v>29528099.428572148</v>
      </c>
      <c r="Y33" s="84">
        <f t="shared" si="2"/>
        <v>10810305.480284225</v>
      </c>
      <c r="Z33" s="84">
        <f t="shared" si="3"/>
        <v>7541017.9448755309</v>
      </c>
      <c r="AA33" s="84">
        <f t="shared" si="4"/>
        <v>4193842.0684238989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276289.473639665</v>
      </c>
      <c r="E34" s="36">
        <f>'Total Cost'!C34/(1+Assumptions!$D$49)^($A34-2022)</f>
        <v>354464.40222763224</v>
      </c>
      <c r="F34" s="36">
        <f>'Total Cost'!D34/(1+Assumptions!$D$49)^($A34-2022)</f>
        <v>373740.41201644606</v>
      </c>
      <c r="G34" s="36">
        <f>'Total Cost'!E34/(1+Assumptions!$D$49)^($A34-2022)</f>
        <v>245769.12480737644</v>
      </c>
      <c r="H34" s="36">
        <f>'Total Cost'!F34/(1+Assumptions!$D$49)^($A34-2022)</f>
        <v>204539.88164796904</v>
      </c>
      <c r="I34" s="36">
        <f>'Total Cost'!G34/(1+Assumptions!$D$49)^($A34-2022)</f>
        <v>122616.84004551025</v>
      </c>
      <c r="J34" s="37">
        <f>'Total Cost'!H34/(1+Assumptions!$D$49)^($A34-2022)</f>
        <v>910701.79151313007</v>
      </c>
      <c r="K34" s="37">
        <f>'Total Cost'!I34/(1+Assumptions!$D$49)^($A34-2022)</f>
        <v>970349.64093276963</v>
      </c>
      <c r="L34" s="37">
        <f>'Total Cost'!J34/(1+Assumptions!$D$49)^($A34-2022)</f>
        <v>614071.55141727242</v>
      </c>
      <c r="M34" s="37">
        <f>'Total Cost'!K34/(1+Assumptions!$D$49)^($A34-2022)</f>
        <v>458256.85462961165</v>
      </c>
      <c r="N34" s="37">
        <f>'Total Cost'!L34/(1+Assumptions!$D$49)^($A34-2022)</f>
        <v>409089.12467973575</v>
      </c>
      <c r="O34" s="37">
        <f>'Total Cost'!M34/(1+Assumptions!$D$49)^($A34-2022)</f>
        <v>174689.83020732555</v>
      </c>
      <c r="P34" s="38">
        <f>'Total Cost'!N34/(1+Assumptions!$D$49)^($A34-2022)</f>
        <v>20429177.260782257</v>
      </c>
      <c r="Q34" s="38">
        <f>'Total Cost'!O34/(1+Assumptions!$D$49)^($A34-2022)</f>
        <v>36748318.824592218</v>
      </c>
      <c r="R34" s="38">
        <f>'Total Cost'!P34/(1+Assumptions!$D$49)^($A34-2022)</f>
        <v>27238303.976698417</v>
      </c>
      <c r="S34" s="38">
        <f>'Total Cost'!Q34/(1+Assumptions!$D$49)^($A34-2022)</f>
        <v>9633042.8314011917</v>
      </c>
      <c r="T34" s="38">
        <f>'Total Cost'!R34/(1+Assumptions!$D$49)^($A34-2022)</f>
        <v>6596755.7413173467</v>
      </c>
      <c r="U34" s="38">
        <f>'Total Cost'!S34/(1+Assumptions!$D$49)^($A34-2022)</f>
        <v>3712468.4917893554</v>
      </c>
      <c r="V34" s="84">
        <f t="shared" si="5"/>
        <v>21616168.52593505</v>
      </c>
      <c r="W34" s="84">
        <f t="shared" si="0"/>
        <v>38073132.867752619</v>
      </c>
      <c r="X34" s="84">
        <f t="shared" si="1"/>
        <v>28226115.940132137</v>
      </c>
      <c r="Y34" s="84">
        <f t="shared" si="2"/>
        <v>10337068.81083818</v>
      </c>
      <c r="Z34" s="84">
        <f t="shared" si="3"/>
        <v>7210384.7476450512</v>
      </c>
      <c r="AA34" s="84">
        <f t="shared" si="4"/>
        <v>4009775.1620421913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265921.75719516649</v>
      </c>
      <c r="E35" s="36">
        <f>'Total Cost'!C35/(1+Assumptions!$D$49)^($A35-2022)</f>
        <v>341163.18461860513</v>
      </c>
      <c r="F35" s="36">
        <f>'Total Cost'!D35/(1+Assumptions!$D$49)^($A35-2022)</f>
        <v>359715.86535315157</v>
      </c>
      <c r="G35" s="36">
        <f>'Total Cost'!E35/(1+Assumptions!$D$49)^($A35-2022)</f>
        <v>236546.67936546786</v>
      </c>
      <c r="H35" s="36">
        <f>'Total Cost'!F35/(1+Assumptions!$D$49)^($A35-2022)</f>
        <v>196864.5566832434</v>
      </c>
      <c r="I35" s="36">
        <f>'Total Cost'!G35/(1+Assumptions!$D$49)^($A35-2022)</f>
        <v>118015.66356142079</v>
      </c>
      <c r="J35" s="37">
        <f>'Total Cost'!H35/(1+Assumptions!$D$49)^($A35-2022)</f>
        <v>870171.60097999312</v>
      </c>
      <c r="K35" s="37">
        <f>'Total Cost'!I35/(1+Assumptions!$D$49)^($A35-2022)</f>
        <v>927175.85899498698</v>
      </c>
      <c r="L35" s="37">
        <f>'Total Cost'!J35/(1+Assumptions!$D$49)^($A35-2022)</f>
        <v>586759.63974325359</v>
      </c>
      <c r="M35" s="37">
        <f>'Total Cost'!K35/(1+Assumptions!$D$49)^($A35-2022)</f>
        <v>437909.90268362692</v>
      </c>
      <c r="N35" s="37">
        <f>'Total Cost'!L35/(1+Assumptions!$D$49)^($A35-2022)</f>
        <v>390913.61638570967</v>
      </c>
      <c r="O35" s="37">
        <f>'Total Cost'!M35/(1+Assumptions!$D$49)^($A35-2022)</f>
        <v>166925.07414400694</v>
      </c>
      <c r="P35" s="38">
        <f>'Total Cost'!N35/(1+Assumptions!$D$49)^($A35-2022)</f>
        <v>19524710.977128875</v>
      </c>
      <c r="Q35" s="38">
        <f>'Total Cost'!O35/(1+Assumptions!$D$49)^($A35-2022)</f>
        <v>35122939.433715977</v>
      </c>
      <c r="R35" s="38">
        <f>'Total Cost'!P35/(1+Assumptions!$D$49)^($A35-2022)</f>
        <v>26035213.584808439</v>
      </c>
      <c r="S35" s="38">
        <f>'Total Cost'!Q35/(1+Assumptions!$D$49)^($A35-2022)</f>
        <v>9210158.7521782201</v>
      </c>
      <c r="T35" s="38">
        <f>'Total Cost'!R35/(1+Assumptions!$D$49)^($A35-2022)</f>
        <v>6306515.0793376043</v>
      </c>
      <c r="U35" s="38">
        <f>'Total Cost'!S35/(1+Assumptions!$D$49)^($A35-2022)</f>
        <v>3548870.9803179088</v>
      </c>
      <c r="V35" s="84">
        <f t="shared" si="5"/>
        <v>20660804.335304033</v>
      </c>
      <c r="W35" s="84">
        <f t="shared" si="0"/>
        <v>36391278.477329567</v>
      </c>
      <c r="X35" s="84">
        <f t="shared" si="1"/>
        <v>26981689.089904845</v>
      </c>
      <c r="Y35" s="84">
        <f t="shared" si="2"/>
        <v>9884615.3342273142</v>
      </c>
      <c r="Z35" s="84">
        <f t="shared" si="3"/>
        <v>6894293.2524065571</v>
      </c>
      <c r="AA35" s="84">
        <f t="shared" si="4"/>
        <v>3833811.7180233365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255943.08758208554</v>
      </c>
      <c r="E36" s="36">
        <f>'Total Cost'!C36/(1+Assumptions!$D$49)^($A36-2022)</f>
        <v>328361.09298321832</v>
      </c>
      <c r="F36" s="36">
        <f>'Total Cost'!D36/(1+Assumptions!$D$49)^($A36-2022)</f>
        <v>346217.58746568934</v>
      </c>
      <c r="G36" s="36">
        <f>'Total Cost'!E36/(1+Assumptions!$D$49)^($A36-2022)</f>
        <v>227670.30465150633</v>
      </c>
      <c r="H36" s="36">
        <f>'Total Cost'!F36/(1+Assumptions!$D$49)^($A36-2022)</f>
        <v>189477.24700844317</v>
      </c>
      <c r="I36" s="36">
        <f>'Total Cost'!G36/(1+Assumptions!$D$49)^($A36-2022)</f>
        <v>113587.14545794106</v>
      </c>
      <c r="J36" s="37">
        <f>'Total Cost'!H36/(1+Assumptions!$D$49)^($A36-2022)</f>
        <v>831446.17563026422</v>
      </c>
      <c r="K36" s="37">
        <f>'Total Cost'!I36/(1+Assumptions!$D$49)^($A36-2022)</f>
        <v>885924.12734394905</v>
      </c>
      <c r="L36" s="37">
        <f>'Total Cost'!J36/(1+Assumptions!$D$49)^($A36-2022)</f>
        <v>560663.23347391002</v>
      </c>
      <c r="M36" s="37">
        <f>'Total Cost'!K36/(1+Assumptions!$D$49)^($A36-2022)</f>
        <v>418467.11725905549</v>
      </c>
      <c r="N36" s="37">
        <f>'Total Cost'!L36/(1+Assumptions!$D$49)^($A36-2022)</f>
        <v>373546.23864208994</v>
      </c>
      <c r="O36" s="37">
        <f>'Total Cost'!M36/(1+Assumptions!$D$49)^($A36-2022)</f>
        <v>159505.69387654052</v>
      </c>
      <c r="P36" s="38">
        <f>'Total Cost'!N36/(1+Assumptions!$D$49)^($A36-2022)</f>
        <v>18660374.089266658</v>
      </c>
      <c r="Q36" s="38">
        <f>'Total Cost'!O36/(1+Assumptions!$D$49)^($A36-2022)</f>
        <v>33569610.99444373</v>
      </c>
      <c r="R36" s="38">
        <f>'Total Cost'!P36/(1+Assumptions!$D$49)^($A36-2022)</f>
        <v>24885387.70506727</v>
      </c>
      <c r="S36" s="38">
        <f>'Total Cost'!Q36/(1+Assumptions!$D$49)^($A36-2022)</f>
        <v>8805892.2054587193</v>
      </c>
      <c r="T36" s="38">
        <f>'Total Cost'!R36/(1+Assumptions!$D$49)^($A36-2022)</f>
        <v>6029078.593146652</v>
      </c>
      <c r="U36" s="38">
        <f>'Total Cost'!S36/(1+Assumptions!$D$49)^($A36-2022)</f>
        <v>3392501.1513327919</v>
      </c>
      <c r="V36" s="84">
        <f t="shared" si="5"/>
        <v>19747763.352479007</v>
      </c>
      <c r="W36" s="84">
        <f t="shared" si="0"/>
        <v>34783896.214770898</v>
      </c>
      <c r="X36" s="84">
        <f t="shared" si="1"/>
        <v>25792268.52600687</v>
      </c>
      <c r="Y36" s="84">
        <f t="shared" si="2"/>
        <v>9452029.6273692809</v>
      </c>
      <c r="Z36" s="84">
        <f t="shared" si="3"/>
        <v>6592102.0787971849</v>
      </c>
      <c r="AA36" s="84">
        <f t="shared" si="4"/>
        <v>3665593.9906672733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246338.86588292214</v>
      </c>
      <c r="E37" s="36">
        <f>'Total Cost'!C37/(1+Assumptions!$D$49)^($A37-2022)</f>
        <v>316039.39770250866</v>
      </c>
      <c r="F37" s="36">
        <f>'Total Cost'!D37/(1+Assumptions!$D$49)^($A37-2022)</f>
        <v>333225.83020596829</v>
      </c>
      <c r="G37" s="36">
        <f>'Total Cost'!E37/(1+Assumptions!$D$49)^($A37-2022)</f>
        <v>219127.01441911099</v>
      </c>
      <c r="H37" s="36">
        <f>'Total Cost'!F37/(1+Assumptions!$D$49)^($A37-2022)</f>
        <v>182367.1448978222</v>
      </c>
      <c r="I37" s="36">
        <f>'Total Cost'!G37/(1+Assumptions!$D$49)^($A37-2022)</f>
        <v>109324.80675811855</v>
      </c>
      <c r="J37" s="37">
        <f>'Total Cost'!H37/(1+Assumptions!$D$49)^($A37-2022)</f>
        <v>794445.11221364152</v>
      </c>
      <c r="K37" s="37">
        <f>'Total Cost'!I37/(1+Assumptions!$D$49)^($A37-2022)</f>
        <v>846508.8345085769</v>
      </c>
      <c r="L37" s="37">
        <f>'Total Cost'!J37/(1+Assumptions!$D$49)^($A37-2022)</f>
        <v>535728.20722235518</v>
      </c>
      <c r="M37" s="37">
        <f>'Total Cost'!K37/(1+Assumptions!$D$49)^($A37-2022)</f>
        <v>399888.29017647245</v>
      </c>
      <c r="N37" s="37">
        <f>'Total Cost'!L37/(1+Assumptions!$D$49)^($A37-2022)</f>
        <v>356951.03601763741</v>
      </c>
      <c r="O37" s="37">
        <f>'Total Cost'!M37/(1+Assumptions!$D$49)^($A37-2022)</f>
        <v>152416.31763123311</v>
      </c>
      <c r="P37" s="38">
        <f>'Total Cost'!N37/(1+Assumptions!$D$49)^($A37-2022)</f>
        <v>17834382.683710642</v>
      </c>
      <c r="Q37" s="38">
        <f>'Total Cost'!O37/(1+Assumptions!$D$49)^($A37-2022)</f>
        <v>32085133.120037783</v>
      </c>
      <c r="R37" s="38">
        <f>'Total Cost'!P37/(1+Assumptions!$D$49)^($A37-2022)</f>
        <v>23786463.104433063</v>
      </c>
      <c r="S37" s="38">
        <f>'Total Cost'!Q37/(1+Assumptions!$D$49)^($A37-2022)</f>
        <v>8419421.3915910404</v>
      </c>
      <c r="T37" s="38">
        <f>'Total Cost'!R37/(1+Assumptions!$D$49)^($A37-2022)</f>
        <v>5763880.027225568</v>
      </c>
      <c r="U37" s="38">
        <f>'Total Cost'!S37/(1+Assumptions!$D$49)^($A37-2022)</f>
        <v>3243038.9431508048</v>
      </c>
      <c r="V37" s="84">
        <f t="shared" si="5"/>
        <v>18875166.661807206</v>
      </c>
      <c r="W37" s="84">
        <f t="shared" si="0"/>
        <v>33247681.35224887</v>
      </c>
      <c r="X37" s="84">
        <f t="shared" si="1"/>
        <v>24655417.141861387</v>
      </c>
      <c r="Y37" s="84">
        <f t="shared" si="2"/>
        <v>9038436.6961866245</v>
      </c>
      <c r="Z37" s="84">
        <f t="shared" si="3"/>
        <v>6303198.2081410279</v>
      </c>
      <c r="AA37" s="84">
        <f t="shared" si="4"/>
        <v>3504780.0675401567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237095.0410021221</v>
      </c>
      <c r="E38" s="36">
        <f>'Total Cost'!C38/(1+Assumptions!$D$49)^($A38-2022)</f>
        <v>304180.0719833427</v>
      </c>
      <c r="F38" s="36">
        <f>'Total Cost'!D38/(1+Assumptions!$D$49)^($A38-2022)</f>
        <v>320721.58647186286</v>
      </c>
      <c r="G38" s="36">
        <f>'Total Cost'!E38/(1+Assumptions!$D$49)^($A38-2022)</f>
        <v>210904.3097286319</v>
      </c>
      <c r="H38" s="36">
        <f>'Total Cost'!F38/(1+Assumptions!$D$49)^($A38-2022)</f>
        <v>175523.84818374156</v>
      </c>
      <c r="I38" s="36">
        <f>'Total Cost'!G38/(1+Assumptions!$D$49)^($A38-2022)</f>
        <v>105222.41160753093</v>
      </c>
      <c r="J38" s="37">
        <f>'Total Cost'!H38/(1+Assumptions!$D$49)^($A38-2022)</f>
        <v>759091.59101654298</v>
      </c>
      <c r="K38" s="37">
        <f>'Total Cost'!I38/(1+Assumptions!$D$49)^($A38-2022)</f>
        <v>808848.18402098189</v>
      </c>
      <c r="L38" s="37">
        <f>'Total Cost'!J38/(1+Assumptions!$D$49)^($A38-2022)</f>
        <v>511902.84692658327</v>
      </c>
      <c r="M38" s="37">
        <f>'Total Cost'!K38/(1+Assumptions!$D$49)^($A38-2022)</f>
        <v>382135.00246111158</v>
      </c>
      <c r="N38" s="37">
        <f>'Total Cost'!L38/(1+Assumptions!$D$49)^($A38-2022)</f>
        <v>341093.65374940971</v>
      </c>
      <c r="O38" s="37">
        <f>'Total Cost'!M38/(1+Assumptions!$D$49)^($A38-2022)</f>
        <v>145642.25816382223</v>
      </c>
      <c r="P38" s="38">
        <f>'Total Cost'!N38/(1+Assumptions!$D$49)^($A38-2022)</f>
        <v>17045032.287743811</v>
      </c>
      <c r="Q38" s="38">
        <f>'Total Cost'!O38/(1+Assumptions!$D$49)^($A38-2022)</f>
        <v>30666447.839563146</v>
      </c>
      <c r="R38" s="38">
        <f>'Total Cost'!P38/(1+Assumptions!$D$49)^($A38-2022)</f>
        <v>22736181.604744647</v>
      </c>
      <c r="S38" s="38">
        <f>'Total Cost'!Q38/(1+Assumptions!$D$49)^($A38-2022)</f>
        <v>8049960.8735665837</v>
      </c>
      <c r="T38" s="38">
        <f>'Total Cost'!R38/(1+Assumptions!$D$49)^($A38-2022)</f>
        <v>5510378.2244589748</v>
      </c>
      <c r="U38" s="38">
        <f>'Total Cost'!S38/(1+Assumptions!$D$49)^($A38-2022)</f>
        <v>3100178.4973602574</v>
      </c>
      <c r="V38" s="84">
        <f t="shared" si="5"/>
        <v>18041218.919762477</v>
      </c>
      <c r="W38" s="84">
        <f t="shared" si="0"/>
        <v>31779476.095567472</v>
      </c>
      <c r="X38" s="84">
        <f t="shared" si="1"/>
        <v>23568806.038143091</v>
      </c>
      <c r="Y38" s="84">
        <f t="shared" si="2"/>
        <v>8643000.1857563276</v>
      </c>
      <c r="Z38" s="84">
        <f t="shared" si="3"/>
        <v>6026995.7263921257</v>
      </c>
      <c r="AA38" s="84">
        <f t="shared" si="4"/>
        <v>3351043.1671316107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228198.08910914976</v>
      </c>
      <c r="E39" s="36">
        <f>'Total Cost'!C39/(1+Assumptions!$D$49)^($A39-2022)</f>
        <v>292765.76548499451</v>
      </c>
      <c r="F39" s="36">
        <f>'Total Cost'!D39/(1+Assumptions!$D$49)^($A39-2022)</f>
        <v>308686.56239958626</v>
      </c>
      <c r="G39" s="36">
        <f>'Total Cost'!E39/(1+Assumptions!$D$49)^($A39-2022)</f>
        <v>202990.16066104601</v>
      </c>
      <c r="H39" s="36">
        <f>'Total Cost'!F39/(1+Assumptions!$D$49)^($A39-2022)</f>
        <v>168937.34503816901</v>
      </c>
      <c r="I39" s="36">
        <f>'Total Cost'!G39/(1+Assumptions!$D$49)^($A39-2022)</f>
        <v>101273.95815115368</v>
      </c>
      <c r="J39" s="37">
        <f>'Total Cost'!H39/(1+Assumptions!$D$49)^($A39-2022)</f>
        <v>725312.2160856023</v>
      </c>
      <c r="K39" s="37">
        <f>'Total Cost'!I39/(1+Assumptions!$D$49)^($A39-2022)</f>
        <v>772864.02434563509</v>
      </c>
      <c r="L39" s="37">
        <f>'Total Cost'!J39/(1+Assumptions!$D$49)^($A39-2022)</f>
        <v>489137.74237740843</v>
      </c>
      <c r="M39" s="37">
        <f>'Total Cost'!K39/(1+Assumptions!$D$49)^($A39-2022)</f>
        <v>365170.54468071461</v>
      </c>
      <c r="N39" s="37">
        <f>'Total Cost'!L39/(1+Assumptions!$D$49)^($A39-2022)</f>
        <v>325941.2664473335</v>
      </c>
      <c r="O39" s="37">
        <f>'Total Cost'!M39/(1+Assumptions!$D$49)^($A39-2022)</f>
        <v>139169.48226171458</v>
      </c>
      <c r="P39" s="38">
        <f>'Total Cost'!N39/(1+Assumptions!$D$49)^($A39-2022)</f>
        <v>16290694.326224161</v>
      </c>
      <c r="Q39" s="38">
        <f>'Total Cost'!O39/(1+Assumptions!$D$49)^($A39-2022)</f>
        <v>29310633.250022762</v>
      </c>
      <c r="R39" s="38">
        <f>'Total Cost'!P39/(1+Assumptions!$D$49)^($A39-2022)</f>
        <v>21732385.404459476</v>
      </c>
      <c r="S39" s="38">
        <f>'Total Cost'!Q39/(1+Assumptions!$D$49)^($A39-2022)</f>
        <v>7696759.9645303022</v>
      </c>
      <c r="T39" s="38">
        <f>'Total Cost'!R39/(1+Assumptions!$D$49)^($A39-2022)</f>
        <v>5268056.0114238067</v>
      </c>
      <c r="U39" s="38">
        <f>'Total Cost'!S39/(1+Assumptions!$D$49)^($A39-2022)</f>
        <v>2963627.5273173111</v>
      </c>
      <c r="V39" s="84">
        <f t="shared" si="5"/>
        <v>17244204.631418914</v>
      </c>
      <c r="W39" s="84">
        <f t="shared" si="0"/>
        <v>30376263.03985339</v>
      </c>
      <c r="X39" s="84">
        <f t="shared" si="1"/>
        <v>22530209.709236473</v>
      </c>
      <c r="Y39" s="84">
        <f t="shared" si="2"/>
        <v>8264920.6698720632</v>
      </c>
      <c r="Z39" s="84">
        <f t="shared" si="3"/>
        <v>5762934.6229093093</v>
      </c>
      <c r="AA39" s="84">
        <f t="shared" si="4"/>
        <v>3204070.9677301794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219634.99385295613</v>
      </c>
      <c r="E40" s="36">
        <f>'Total Cost'!C40/(1+Assumptions!$D$49)^($A40-2022)</f>
        <v>281779.77893538174</v>
      </c>
      <c r="F40" s="36">
        <f>'Total Cost'!D40/(1+Assumptions!$D$49)^($A40-2022)</f>
        <v>297103.15059954138</v>
      </c>
      <c r="G40" s="36">
        <f>'Total Cost'!E40/(1+Assumptions!$D$49)^($A40-2022)</f>
        <v>195372.98871803656</v>
      </c>
      <c r="H40" s="36">
        <f>'Total Cost'!F40/(1+Assumptions!$D$49)^($A40-2022)</f>
        <v>162597.99932525045</v>
      </c>
      <c r="I40" s="36">
        <f>'Total Cost'!G40/(1+Assumptions!$D$49)^($A40-2022)</f>
        <v>97473.669752571601</v>
      </c>
      <c r="J40" s="37">
        <f>'Total Cost'!H40/(1+Assumptions!$D$49)^($A40-2022)</f>
        <v>693036.86257734511</v>
      </c>
      <c r="K40" s="37">
        <f>'Total Cost'!I40/(1+Assumptions!$D$49)^($A40-2022)</f>
        <v>738481.6863928407</v>
      </c>
      <c r="L40" s="37">
        <f>'Total Cost'!J40/(1+Assumptions!$D$49)^($A40-2022)</f>
        <v>467385.68453819846</v>
      </c>
      <c r="M40" s="37">
        <f>'Total Cost'!K40/(1+Assumptions!$D$49)^($A40-2022)</f>
        <v>348959.84083201212</v>
      </c>
      <c r="N40" s="37">
        <f>'Total Cost'!L40/(1+Assumptions!$D$49)^($A40-2022)</f>
        <v>311462.50997578527</v>
      </c>
      <c r="O40" s="37">
        <f>'Total Cost'!M40/(1+Assumptions!$D$49)^($A40-2022)</f>
        <v>132984.58160555901</v>
      </c>
      <c r="P40" s="38">
        <f>'Total Cost'!N40/(1+Assumptions!$D$49)^($A40-2022)</f>
        <v>15569812.736646608</v>
      </c>
      <c r="Q40" s="38">
        <f>'Total Cost'!O40/(1+Assumptions!$D$49)^($A40-2022)</f>
        <v>28014897.451852031</v>
      </c>
      <c r="R40" s="38">
        <f>'Total Cost'!P40/(1+Assumptions!$D$49)^($A40-2022)</f>
        <v>20773012.609049451</v>
      </c>
      <c r="S40" s="38">
        <f>'Total Cost'!Q40/(1+Assumptions!$D$49)^($A40-2022)</f>
        <v>7359101.1869386863</v>
      </c>
      <c r="T40" s="38">
        <f>'Total Cost'!R40/(1+Assumptions!$D$49)^($A40-2022)</f>
        <v>5036419.1332774451</v>
      </c>
      <c r="U40" s="38">
        <f>'Total Cost'!S40/(1+Assumptions!$D$49)^($A40-2022)</f>
        <v>2833106.7147687362</v>
      </c>
      <c r="V40" s="84">
        <f t="shared" si="5"/>
        <v>16482484.593076909</v>
      </c>
      <c r="W40" s="84">
        <f t="shared" si="0"/>
        <v>29035158.917180255</v>
      </c>
      <c r="X40" s="84">
        <f t="shared" si="1"/>
        <v>21537501.44418719</v>
      </c>
      <c r="Y40" s="84">
        <f t="shared" si="2"/>
        <v>7903434.0164887346</v>
      </c>
      <c r="Z40" s="84">
        <f t="shared" si="3"/>
        <v>5510479.6425784808</v>
      </c>
      <c r="AA40" s="84">
        <f t="shared" si="4"/>
        <v>3063564.9661268666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224044.36675831315</v>
      </c>
      <c r="E41" s="36">
        <f>'Total Cost'!C41/(1+Assumptions!$D$49)^($A41-2022)</f>
        <v>287436.76510465756</v>
      </c>
      <c r="F41" s="36">
        <f>'Total Cost'!D41/(1+Assumptions!$D$49)^($A41-2022)</f>
        <v>303067.76743663289</v>
      </c>
      <c r="G41" s="36">
        <f>'Total Cost'!E41/(1+Assumptions!$D$49)^($A41-2022)</f>
        <v>199295.27973268554</v>
      </c>
      <c r="H41" s="36">
        <f>'Total Cost'!F41/(1+Assumptions!$D$49)^($A41-2022)</f>
        <v>165862.30252262714</v>
      </c>
      <c r="I41" s="36">
        <f>'Total Cost'!G41/(1+Assumptions!$D$49)^($A41-2022)</f>
        <v>99430.542611731988</v>
      </c>
      <c r="J41" s="37">
        <f>'Total Cost'!H41/(1+Assumptions!$D$49)^($A41-2022)</f>
        <v>701828.77857092966</v>
      </c>
      <c r="K41" s="37">
        <f>'Total Cost'!I41/(1+Assumptions!$D$49)^($A41-2022)</f>
        <v>747859.28597360034</v>
      </c>
      <c r="L41" s="37">
        <f>'Total Cost'!J41/(1+Assumptions!$D$49)^($A41-2022)</f>
        <v>473329.09686847666</v>
      </c>
      <c r="M41" s="37">
        <f>'Total Cost'!K41/(1+Assumptions!$D$49)^($A41-2022)</f>
        <v>353426.34218289837</v>
      </c>
      <c r="N41" s="37">
        <f>'Total Cost'!L41/(1+Assumptions!$D$49)^($A41-2022)</f>
        <v>315439.36802696896</v>
      </c>
      <c r="O41" s="37">
        <f>'Total Cost'!M41/(1+Assumptions!$D$49)^($A41-2022)</f>
        <v>134679.72044234449</v>
      </c>
      <c r="P41" s="38">
        <f>'Total Cost'!N41/(1+Assumptions!$D$49)^($A41-2022)</f>
        <v>15771470.18538408</v>
      </c>
      <c r="Q41" s="38">
        <f>'Total Cost'!O41/(1+Assumptions!$D$49)^($A41-2022)</f>
        <v>28379056.240179162</v>
      </c>
      <c r="R41" s="38">
        <f>'Total Cost'!P41/(1+Assumptions!$D$49)^($A41-2022)</f>
        <v>21044410.126588877</v>
      </c>
      <c r="S41" s="38">
        <f>'Total Cost'!Q41/(1+Assumptions!$D$49)^($A41-2022)</f>
        <v>7457396.4785995875</v>
      </c>
      <c r="T41" s="38">
        <f>'Total Cost'!R41/(1+Assumptions!$D$49)^($A41-2022)</f>
        <v>5103155.7268119175</v>
      </c>
      <c r="U41" s="38">
        <f>'Total Cost'!S41/(1+Assumptions!$D$49)^($A41-2022)</f>
        <v>2870434.2813483388</v>
      </c>
      <c r="V41" s="84">
        <f t="shared" si="5"/>
        <v>16697343.330713322</v>
      </c>
      <c r="W41" s="84">
        <f t="shared" si="0"/>
        <v>29414352.291257419</v>
      </c>
      <c r="X41" s="84">
        <f t="shared" si="1"/>
        <v>21820806.990893986</v>
      </c>
      <c r="Y41" s="84">
        <f t="shared" si="2"/>
        <v>8010118.1005151719</v>
      </c>
      <c r="Z41" s="84">
        <f t="shared" si="3"/>
        <v>5584457.3973615132</v>
      </c>
      <c r="AA41" s="84">
        <f t="shared" si="4"/>
        <v>3104544.5444024154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215637.13924096356</v>
      </c>
      <c r="E42" s="36">
        <f>'Total Cost'!C42/(1+Assumptions!$D$49)^($A42-2022)</f>
        <v>276650.7484060424</v>
      </c>
      <c r="F42" s="36">
        <f>'Total Cost'!D42/(1+Assumptions!$D$49)^($A42-2022)</f>
        <v>291695.19998099335</v>
      </c>
      <c r="G42" s="36">
        <f>'Total Cost'!E42/(1+Assumptions!$D$49)^($A42-2022)</f>
        <v>191816.7575806246</v>
      </c>
      <c r="H42" s="36">
        <f>'Total Cost'!F42/(1+Assumptions!$D$49)^($A42-2022)</f>
        <v>159638.34726753502</v>
      </c>
      <c r="I42" s="36">
        <f>'Total Cost'!G42/(1+Assumptions!$D$49)^($A42-2022)</f>
        <v>95699.42807399352</v>
      </c>
      <c r="J42" s="37">
        <f>'Total Cost'!H42/(1+Assumptions!$D$49)^($A42-2022)</f>
        <v>670600.05937516165</v>
      </c>
      <c r="K42" s="37">
        <f>'Total Cost'!I42/(1+Assumptions!$D$49)^($A42-2022)</f>
        <v>714591.19131118269</v>
      </c>
      <c r="L42" s="37">
        <f>'Total Cost'!J42/(1+Assumptions!$D$49)^($A42-2022)</f>
        <v>452281.31641387363</v>
      </c>
      <c r="M42" s="37">
        <f>'Total Cost'!K42/(1+Assumptions!$D$49)^($A42-2022)</f>
        <v>337738.22900799778</v>
      </c>
      <c r="N42" s="37">
        <f>'Total Cost'!L42/(1+Assumptions!$D$49)^($A42-2022)</f>
        <v>301428.12904325774</v>
      </c>
      <c r="O42" s="37">
        <f>'Total Cost'!M42/(1+Assumptions!$D$49)^($A42-2022)</f>
        <v>128694.75308409534</v>
      </c>
      <c r="P42" s="38">
        <f>'Total Cost'!N42/(1+Assumptions!$D$49)^($A42-2022)</f>
        <v>15073706.473265292</v>
      </c>
      <c r="Q42" s="38">
        <f>'Total Cost'!O42/(1+Assumptions!$D$49)^($A42-2022)</f>
        <v>27124767.564072236</v>
      </c>
      <c r="R42" s="38">
        <f>'Total Cost'!P42/(1+Assumptions!$D$49)^($A42-2022)</f>
        <v>20115614.514120821</v>
      </c>
      <c r="S42" s="38">
        <f>'Total Cost'!Q42/(1+Assumptions!$D$49)^($A42-2022)</f>
        <v>7130326.3657207536</v>
      </c>
      <c r="T42" s="38">
        <f>'Total Cost'!R42/(1+Assumptions!$D$49)^($A42-2022)</f>
        <v>4878826.1398993777</v>
      </c>
      <c r="U42" s="38">
        <f>'Total Cost'!S42/(1+Assumptions!$D$49)^($A42-2022)</f>
        <v>2744048.1874004649</v>
      </c>
      <c r="V42" s="84">
        <f t="shared" si="5"/>
        <v>15959943.671881417</v>
      </c>
      <c r="W42" s="84">
        <f t="shared" si="0"/>
        <v>28116009.503789462</v>
      </c>
      <c r="X42" s="84">
        <f t="shared" si="1"/>
        <v>20859591.030515689</v>
      </c>
      <c r="Y42" s="84">
        <f t="shared" si="2"/>
        <v>7659881.352309376</v>
      </c>
      <c r="Z42" s="84">
        <f t="shared" si="3"/>
        <v>5339892.6162101701</v>
      </c>
      <c r="AA42" s="84">
        <f t="shared" si="4"/>
        <v>2968442.368558554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207545.39153482809</v>
      </c>
      <c r="E43" s="36">
        <f>'Total Cost'!C43/(1+Assumptions!$D$49)^($A43-2022)</f>
        <v>266269.47518615541</v>
      </c>
      <c r="F43" s="36">
        <f>'Total Cost'!D43/(1+Assumptions!$D$49)^($A43-2022)</f>
        <v>280749.38622346899</v>
      </c>
      <c r="G43" s="36">
        <f>'Total Cost'!E43/(1+Assumptions!$D$49)^($A43-2022)</f>
        <v>184618.86572574827</v>
      </c>
      <c r="H43" s="36">
        <f>'Total Cost'!F43/(1+Assumptions!$D$49)^($A43-2022)</f>
        <v>153647.94489593862</v>
      </c>
      <c r="I43" s="36">
        <f>'Total Cost'!G43/(1+Assumptions!$D$49)^($A43-2022)</f>
        <v>92108.322987355859</v>
      </c>
      <c r="J43" s="37">
        <f>'Total Cost'!H43/(1+Assumptions!$D$49)^($A43-2022)</f>
        <v>640761.6969828133</v>
      </c>
      <c r="K43" s="37">
        <f>'Total Cost'!I43/(1+Assumptions!$D$49)^($A43-2022)</f>
        <v>682803.90463427233</v>
      </c>
      <c r="L43" s="37">
        <f>'Total Cost'!J43/(1+Assumptions!$D$49)^($A43-2022)</f>
        <v>432170.0876191167</v>
      </c>
      <c r="M43" s="37">
        <f>'Total Cost'!K43/(1+Assumptions!$D$49)^($A43-2022)</f>
        <v>322747.08710967569</v>
      </c>
      <c r="N43" s="37">
        <f>'Total Cost'!L43/(1+Assumptions!$D$49)^($A43-2022)</f>
        <v>288039.72949797002</v>
      </c>
      <c r="O43" s="37">
        <f>'Total Cost'!M43/(1+Assumptions!$D$49)^($A43-2022)</f>
        <v>122975.94221448332</v>
      </c>
      <c r="P43" s="38">
        <f>'Total Cost'!N43/(1+Assumptions!$D$49)^($A43-2022)</f>
        <v>14406881.416060274</v>
      </c>
      <c r="Q43" s="38">
        <f>'Total Cost'!O43/(1+Assumptions!$D$49)^($A43-2022)</f>
        <v>25926042.88314851</v>
      </c>
      <c r="R43" s="38">
        <f>'Total Cost'!P43/(1+Assumptions!$D$49)^($A43-2022)</f>
        <v>19227910.63791744</v>
      </c>
      <c r="S43" s="38">
        <f>'Total Cost'!Q43/(1+Assumptions!$D$49)^($A43-2022)</f>
        <v>6817643.1970962714</v>
      </c>
      <c r="T43" s="38">
        <f>'Total Cost'!R43/(1+Assumptions!$D$49)^($A43-2022)</f>
        <v>4664385.057294677</v>
      </c>
      <c r="U43" s="38">
        <f>'Total Cost'!S43/(1+Assumptions!$D$49)^($A43-2022)</f>
        <v>2623241.5229964131</v>
      </c>
      <c r="V43" s="84">
        <f t="shared" si="5"/>
        <v>15255188.504577916</v>
      </c>
      <c r="W43" s="84">
        <f t="shared" si="0"/>
        <v>26875116.262968939</v>
      </c>
      <c r="X43" s="84">
        <f t="shared" si="1"/>
        <v>19940830.111760028</v>
      </c>
      <c r="Y43" s="84">
        <f t="shared" si="2"/>
        <v>7325009.1499316953</v>
      </c>
      <c r="Z43" s="84">
        <f t="shared" si="3"/>
        <v>5106072.7316885861</v>
      </c>
      <c r="AA43" s="84">
        <f t="shared" si="4"/>
        <v>2838325.7881982522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199757.28531257715</v>
      </c>
      <c r="E44" s="36">
        <f>'Total Cost'!C44/(1+Assumptions!$D$49)^($A44-2022)</f>
        <v>256277.75751342261</v>
      </c>
      <c r="F44" s="36">
        <f>'Total Cost'!D44/(1+Assumptions!$D$49)^($A44-2022)</f>
        <v>270214.31230267213</v>
      </c>
      <c r="G44" s="36">
        <f>'Total Cost'!E44/(1+Assumptions!$D$49)^($A44-2022)</f>
        <v>177691.073562932</v>
      </c>
      <c r="H44" s="36">
        <f>'Total Cost'!F44/(1+Assumptions!$D$49)^($A44-2022)</f>
        <v>147882.33137481482</v>
      </c>
      <c r="I44" s="36">
        <f>'Total Cost'!G44/(1+Assumptions!$D$49)^($A44-2022)</f>
        <v>88651.97352050418</v>
      </c>
      <c r="J44" s="37">
        <f>'Total Cost'!H44/(1+Assumptions!$D$49)^($A44-2022)</f>
        <v>612251.75903472351</v>
      </c>
      <c r="K44" s="37">
        <f>'Total Cost'!I44/(1+Assumptions!$D$49)^($A44-2022)</f>
        <v>652431.47804037423</v>
      </c>
      <c r="L44" s="37">
        <f>'Total Cost'!J44/(1+Assumptions!$D$49)^($A44-2022)</f>
        <v>412953.71337239014</v>
      </c>
      <c r="M44" s="37">
        <f>'Total Cost'!K44/(1+Assumptions!$D$49)^($A44-2022)</f>
        <v>308421.92886719148</v>
      </c>
      <c r="N44" s="37">
        <f>'Total Cost'!L44/(1+Assumptions!$D$49)^($A44-2022)</f>
        <v>275246.46332110796</v>
      </c>
      <c r="O44" s="37">
        <f>'Total Cost'!M44/(1+Assumptions!$D$49)^($A44-2022)</f>
        <v>117511.44403920822</v>
      </c>
      <c r="P44" s="38">
        <f>'Total Cost'!N44/(1+Assumptions!$D$49)^($A44-2022)</f>
        <v>13769620.459247701</v>
      </c>
      <c r="Q44" s="38">
        <f>'Total Cost'!O44/(1+Assumptions!$D$49)^($A44-2022)</f>
        <v>24780415.62172332</v>
      </c>
      <c r="R44" s="38">
        <f>'Total Cost'!P44/(1+Assumptions!$D$49)^($A44-2022)</f>
        <v>18379476.508572225</v>
      </c>
      <c r="S44" s="38">
        <f>'Total Cost'!Q44/(1+Assumptions!$D$49)^($A44-2022)</f>
        <v>6518712.4167311797</v>
      </c>
      <c r="T44" s="38">
        <f>'Total Cost'!R44/(1+Assumptions!$D$49)^($A44-2022)</f>
        <v>4459395.488418512</v>
      </c>
      <c r="U44" s="38">
        <f>'Total Cost'!S44/(1+Assumptions!$D$49)^($A44-2022)</f>
        <v>2507767.3876909781</v>
      </c>
      <c r="V44" s="84">
        <f t="shared" si="5"/>
        <v>14581629.503595002</v>
      </c>
      <c r="W44" s="84">
        <f t="shared" si="0"/>
        <v>25689124.857277118</v>
      </c>
      <c r="X44" s="84">
        <f t="shared" si="1"/>
        <v>19062644.534247287</v>
      </c>
      <c r="Y44" s="84">
        <f t="shared" si="2"/>
        <v>7004825.419161303</v>
      </c>
      <c r="Z44" s="84">
        <f t="shared" si="3"/>
        <v>4882524.2831144352</v>
      </c>
      <c r="AA44" s="84">
        <f t="shared" si="4"/>
        <v>2713930.8052506903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192261.42647814105</v>
      </c>
      <c r="E45" s="36">
        <f>'Total Cost'!C45/(1+Assumptions!$D$49)^($A45-2022)</f>
        <v>246660.97738087087</v>
      </c>
      <c r="F45" s="36">
        <f>'Total Cost'!D45/(1+Assumptions!$D$49)^($A45-2022)</f>
        <v>260074.56527469464</v>
      </c>
      <c r="G45" s="36">
        <f>'Total Cost'!E45/(1+Assumptions!$D$49)^($A45-2022)</f>
        <v>171023.24564625337</v>
      </c>
      <c r="H45" s="36">
        <f>'Total Cost'!F45/(1+Assumptions!$D$49)^($A45-2022)</f>
        <v>142333.07154001913</v>
      </c>
      <c r="I45" s="36">
        <f>'Total Cost'!G45/(1+Assumptions!$D$49)^($A45-2022)</f>
        <v>85325.322991268011</v>
      </c>
      <c r="J45" s="37">
        <f>'Total Cost'!H45/(1+Assumptions!$D$49)^($A45-2022)</f>
        <v>585011.0731253986</v>
      </c>
      <c r="K45" s="37">
        <f>'Total Cost'!I45/(1+Assumptions!$D$49)^($A45-2022)</f>
        <v>623410.9019992206</v>
      </c>
      <c r="L45" s="37">
        <f>'Total Cost'!J45/(1+Assumptions!$D$49)^($A45-2022)</f>
        <v>394592.35393525689</v>
      </c>
      <c r="M45" s="37">
        <f>'Total Cost'!K45/(1+Assumptions!$D$49)^($A45-2022)</f>
        <v>294733.14530385198</v>
      </c>
      <c r="N45" s="37">
        <f>'Total Cost'!L45/(1+Assumptions!$D$49)^($A45-2022)</f>
        <v>263021.857654344</v>
      </c>
      <c r="O45" s="37">
        <f>'Total Cost'!M45/(1+Assumptions!$D$49)^($A45-2022)</f>
        <v>112289.9421031895</v>
      </c>
      <c r="P45" s="38">
        <f>'Total Cost'!N45/(1+Assumptions!$D$49)^($A45-2022)</f>
        <v>13160610.227796784</v>
      </c>
      <c r="Q45" s="38">
        <f>'Total Cost'!O45/(1+Assumptions!$D$49)^($A45-2022)</f>
        <v>23685528.905976843</v>
      </c>
      <c r="R45" s="38">
        <f>'Total Cost'!P45/(1+Assumptions!$D$49)^($A45-2022)</f>
        <v>17568571.084442887</v>
      </c>
      <c r="S45" s="38">
        <f>'Total Cost'!Q45/(1+Assumptions!$D$49)^($A45-2022)</f>
        <v>6232927.5259856302</v>
      </c>
      <c r="T45" s="38">
        <f>'Total Cost'!R45/(1+Assumptions!$D$49)^($A45-2022)</f>
        <v>4263439.7986712893</v>
      </c>
      <c r="U45" s="38">
        <f>'Total Cost'!S45/(1+Assumptions!$D$49)^($A45-2022)</f>
        <v>2397389.8307335894</v>
      </c>
      <c r="V45" s="84">
        <f t="shared" si="5"/>
        <v>13937882.727400323</v>
      </c>
      <c r="W45" s="84">
        <f t="shared" si="0"/>
        <v>24555600.785356935</v>
      </c>
      <c r="X45" s="84">
        <f t="shared" si="1"/>
        <v>18223238.003652841</v>
      </c>
      <c r="Y45" s="84">
        <f t="shared" si="2"/>
        <v>6698683.9169357354</v>
      </c>
      <c r="Z45" s="84">
        <f t="shared" si="3"/>
        <v>4668794.7278656522</v>
      </c>
      <c r="AA45" s="84">
        <f t="shared" si="4"/>
        <v>2595005.095828047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185046.84849700588</v>
      </c>
      <c r="E46" s="36">
        <f>'Total Cost'!C46/(1+Assumptions!$D$49)^($A46-2022)</f>
        <v>237405.06531980212</v>
      </c>
      <c r="F46" s="36">
        <f>'Total Cost'!D46/(1+Assumptions!$D$49)^($A46-2022)</f>
        <v>250315.3105637792</v>
      </c>
      <c r="G46" s="36">
        <f>'Total Cost'!E46/(1+Assumptions!$D$49)^($A46-2022)</f>
        <v>164605.62686070873</v>
      </c>
      <c r="H46" s="36">
        <f>'Total Cost'!F46/(1+Assumptions!$D$49)^($A46-2022)</f>
        <v>136992.04675553532</v>
      </c>
      <c r="I46" s="36">
        <f>'Total Cost'!G46/(1+Assumptions!$D$49)^($A46-2022)</f>
        <v>82123.50446863244</v>
      </c>
      <c r="J46" s="37">
        <f>'Total Cost'!H46/(1+Assumptions!$D$49)^($A46-2022)</f>
        <v>558983.10376045201</v>
      </c>
      <c r="K46" s="37">
        <f>'Total Cost'!I46/(1+Assumptions!$D$49)^($A46-2022)</f>
        <v>595681.97437682096</v>
      </c>
      <c r="L46" s="37">
        <f>'Total Cost'!J46/(1+Assumptions!$D$49)^($A46-2022)</f>
        <v>377047.94417035516</v>
      </c>
      <c r="M46" s="37">
        <f>'Total Cost'!K46/(1+Assumptions!$D$49)^($A46-2022)</f>
        <v>281652.44471473899</v>
      </c>
      <c r="N46" s="37">
        <f>'Total Cost'!L46/(1+Assumptions!$D$49)^($A46-2022)</f>
        <v>251340.61793074384</v>
      </c>
      <c r="O46" s="37">
        <f>'Total Cost'!M46/(1+Assumptions!$D$49)^($A46-2022)</f>
        <v>107300.62379936168</v>
      </c>
      <c r="P46" s="38">
        <f>'Total Cost'!N46/(1+Assumptions!$D$49)^($A46-2022)</f>
        <v>12578595.798731394</v>
      </c>
      <c r="Q46" s="38">
        <f>'Total Cost'!O46/(1+Assumptions!$D$49)^($A46-2022)</f>
        <v>22639130.676629398</v>
      </c>
      <c r="R46" s="38">
        <f>'Total Cost'!P46/(1+Assumptions!$D$49)^($A46-2022)</f>
        <v>16793530.668791547</v>
      </c>
      <c r="S46" s="38">
        <f>'Total Cost'!Q46/(1+Assumptions!$D$49)^($A46-2022)</f>
        <v>5959708.8401946751</v>
      </c>
      <c r="T46" s="38">
        <f>'Total Cost'!R46/(1+Assumptions!$D$49)^($A46-2022)</f>
        <v>4076118.8502846751</v>
      </c>
      <c r="U46" s="38">
        <f>'Total Cost'!S46/(1+Assumptions!$D$49)^($A46-2022)</f>
        <v>2291883.3645027997</v>
      </c>
      <c r="V46" s="84">
        <f t="shared" si="5"/>
        <v>13322625.750988852</v>
      </c>
      <c r="W46" s="84">
        <f t="shared" si="0"/>
        <v>23472217.716326021</v>
      </c>
      <c r="X46" s="84">
        <f t="shared" si="1"/>
        <v>17420893.923525684</v>
      </c>
      <c r="Y46" s="84">
        <f t="shared" si="2"/>
        <v>6405966.9117701231</v>
      </c>
      <c r="Z46" s="84">
        <f t="shared" si="3"/>
        <v>4464451.5149709545</v>
      </c>
      <c r="AA46" s="84">
        <f t="shared" si="4"/>
        <v>2481307.4927707938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178102.9963520373</v>
      </c>
      <c r="E47" s="36">
        <f>'Total Cost'!C47/(1+Assumptions!$D$49)^($A47-2022)</f>
        <v>228496.4798159858</v>
      </c>
      <c r="F47" s="36">
        <f>'Total Cost'!D47/(1+Assumptions!$D$49)^($A47-2022)</f>
        <v>240922.27025915121</v>
      </c>
      <c r="G47" s="36">
        <f>'Total Cost'!E47/(1+Assumptions!$D$49)^($A47-2022)</f>
        <v>158428.82815035875</v>
      </c>
      <c r="H47" s="36">
        <f>'Total Cost'!F47/(1+Assumptions!$D$49)^($A47-2022)</f>
        <v>131851.44303581052</v>
      </c>
      <c r="I47" s="36">
        <f>'Total Cost'!G47/(1+Assumptions!$D$49)^($A47-2022)</f>
        <v>79041.833652357614</v>
      </c>
      <c r="J47" s="37">
        <f>'Total Cost'!H47/(1+Assumptions!$D$49)^($A47-2022)</f>
        <v>534113.83480133058</v>
      </c>
      <c r="K47" s="37">
        <f>'Total Cost'!I47/(1+Assumptions!$D$49)^($A47-2022)</f>
        <v>569187.1752997865</v>
      </c>
      <c r="L47" s="37">
        <f>'Total Cost'!J47/(1+Assumptions!$D$49)^($A47-2022)</f>
        <v>360284.11445921124</v>
      </c>
      <c r="M47" s="37">
        <f>'Total Cost'!K47/(1+Assumptions!$D$49)^($A47-2022)</f>
        <v>269152.79402792919</v>
      </c>
      <c r="N47" s="37">
        <f>'Total Cost'!L47/(1+Assumptions!$D$49)^($A47-2022)</f>
        <v>240178.57540148022</v>
      </c>
      <c r="O47" s="37">
        <f>'Total Cost'!M47/(1+Assumptions!$D$49)^($A47-2022)</f>
        <v>102533.15792438193</v>
      </c>
      <c r="P47" s="38">
        <f>'Total Cost'!N47/(1+Assumptions!$D$49)^($A47-2022)</f>
        <v>12022378.095462801</v>
      </c>
      <c r="Q47" s="38">
        <f>'Total Cost'!O47/(1+Assumptions!$D$49)^($A47-2022)</f>
        <v>21639069.019684251</v>
      </c>
      <c r="R47" s="38">
        <f>'Total Cost'!P47/(1+Assumptions!$D$49)^($A47-2022)</f>
        <v>16052765.467543168</v>
      </c>
      <c r="S47" s="38">
        <f>'Total Cost'!Q47/(1+Assumptions!$D$49)^($A47-2022)</f>
        <v>5698502.3005022854</v>
      </c>
      <c r="T47" s="38">
        <f>'Total Cost'!R47/(1+Assumptions!$D$49)^($A47-2022)</f>
        <v>3897051.1813802901</v>
      </c>
      <c r="U47" s="38">
        <f>'Total Cost'!S47/(1+Assumptions!$D$49)^($A47-2022)</f>
        <v>2191032.4996006545</v>
      </c>
      <c r="V47" s="84">
        <f t="shared" si="5"/>
        <v>12734594.92661617</v>
      </c>
      <c r="W47" s="84">
        <f t="shared" si="0"/>
        <v>22436752.674800023</v>
      </c>
      <c r="X47" s="84">
        <f t="shared" si="1"/>
        <v>16653971.85226153</v>
      </c>
      <c r="Y47" s="84">
        <f t="shared" si="2"/>
        <v>6126083.9226805735</v>
      </c>
      <c r="Z47" s="84">
        <f t="shared" si="3"/>
        <v>4269081.1998175811</v>
      </c>
      <c r="AA47" s="84">
        <f t="shared" si="4"/>
        <v>2372607.4911773941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171419.7111013596</v>
      </c>
      <c r="E48" s="36">
        <f>'Total Cost'!C48/(1+Assumptions!$D$49)^($A48-2022)</f>
        <v>219922.18749825589</v>
      </c>
      <c r="F48" s="36">
        <f>'Total Cost'!D48/(1+Assumptions!$D$49)^($A48-2022)</f>
        <v>231881.70222625774</v>
      </c>
      <c r="G48" s="36">
        <f>'Total Cost'!E48/(1+Assumptions!$D$49)^($A48-2022)</f>
        <v>152483.81278202336</v>
      </c>
      <c r="H48" s="36">
        <f>'Total Cost'!F48/(1+Assumptions!$D$49)^($A48-2022)</f>
        <v>126903.73961379721</v>
      </c>
      <c r="I48" s="36">
        <f>'Total Cost'!G48/(1+Assumptions!$D$49)^($A48-2022)</f>
        <v>76075.802019789437</v>
      </c>
      <c r="J48" s="37">
        <f>'Total Cost'!H48/(1+Assumptions!$D$49)^($A48-2022)</f>
        <v>510351.65715254151</v>
      </c>
      <c r="K48" s="37">
        <f>'Total Cost'!I48/(1+Assumptions!$D$49)^($A48-2022)</f>
        <v>543871.54759942996</v>
      </c>
      <c r="L48" s="37">
        <f>'Total Cost'!J48/(1+Assumptions!$D$49)^($A48-2022)</f>
        <v>344266.11514560186</v>
      </c>
      <c r="M48" s="37">
        <f>'Total Cost'!K48/(1+Assumptions!$D$49)^($A48-2022)</f>
        <v>257208.36277740094</v>
      </c>
      <c r="N48" s="37">
        <f>'Total Cost'!L48/(1+Assumptions!$D$49)^($A48-2022)</f>
        <v>229512.63700046495</v>
      </c>
      <c r="O48" s="37">
        <f>'Total Cost'!M48/(1+Assumptions!$D$49)^($A48-2022)</f>
        <v>97977.673234576068</v>
      </c>
      <c r="P48" s="38">
        <f>'Total Cost'!N48/(1+Assumptions!$D$49)^($A48-2022)</f>
        <v>11490811.398447504</v>
      </c>
      <c r="Q48" s="38">
        <f>'Total Cost'!O48/(1+Assumptions!$D$49)^($A48-2022)</f>
        <v>20683287.705494549</v>
      </c>
      <c r="R48" s="38">
        <f>'Total Cost'!P48/(1+Assumptions!$D$49)^($A48-2022)</f>
        <v>15344756.300491266</v>
      </c>
      <c r="S48" s="38">
        <f>'Total Cost'!Q48/(1+Assumptions!$D$49)^($A48-2022)</f>
        <v>5448778.3384531811</v>
      </c>
      <c r="T48" s="38">
        <f>'Total Cost'!R48/(1+Assumptions!$D$49)^($A48-2022)</f>
        <v>3725872.2215335234</v>
      </c>
      <c r="U48" s="38">
        <f>'Total Cost'!S48/(1+Assumptions!$D$49)^($A48-2022)</f>
        <v>2094631.3006412033</v>
      </c>
      <c r="V48" s="84">
        <f t="shared" si="5"/>
        <v>12172582.766701406</v>
      </c>
      <c r="W48" s="84">
        <f t="shared" si="0"/>
        <v>21447081.440592237</v>
      </c>
      <c r="X48" s="84">
        <f t="shared" si="1"/>
        <v>15920904.117863126</v>
      </c>
      <c r="Y48" s="84">
        <f t="shared" si="2"/>
        <v>5858470.514012605</v>
      </c>
      <c r="Z48" s="84">
        <f t="shared" si="3"/>
        <v>4082288.5981477858</v>
      </c>
      <c r="AA48" s="84">
        <f t="shared" si="4"/>
        <v>2268684.775895569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164987.21501569767</v>
      </c>
      <c r="E49" s="36">
        <f>'Total Cost'!C49/(1+Assumptions!$D$49)^($A49-2022)</f>
        <v>211669.64407052685</v>
      </c>
      <c r="F49" s="36">
        <f>'Total Cost'!D49/(1+Assumptions!$D$49)^($A49-2022)</f>
        <v>223180.38000185456</v>
      </c>
      <c r="G49" s="36">
        <f>'Total Cost'!E49/(1+Assumptions!$D$49)^($A49-2022)</f>
        <v>146761.88312442874</v>
      </c>
      <c r="H49" s="36">
        <f>'Total Cost'!F49/(1+Assumptions!$D$49)^($A49-2022)</f>
        <v>122141.69793797772</v>
      </c>
      <c r="I49" s="36">
        <f>'Total Cost'!G49/(1+Assumptions!$D$49)^($A49-2022)</f>
        <v>73221.070229834819</v>
      </c>
      <c r="J49" s="37">
        <f>'Total Cost'!H49/(1+Assumptions!$D$49)^($A49-2022)</f>
        <v>487647.26145750977</v>
      </c>
      <c r="K49" s="37">
        <f>'Total Cost'!I49/(1+Assumptions!$D$49)^($A49-2022)</f>
        <v>519682.58258675772</v>
      </c>
      <c r="L49" s="37">
        <f>'Total Cost'!J49/(1+Assumptions!$D$49)^($A49-2022)</f>
        <v>328960.74434723862</v>
      </c>
      <c r="M49" s="37">
        <f>'Total Cost'!K49/(1+Assumptions!$D$49)^($A49-2022)</f>
        <v>245794.46957125567</v>
      </c>
      <c r="N49" s="37">
        <f>'Total Cost'!L49/(1+Assumptions!$D$49)^($A49-2022)</f>
        <v>219320.73744269172</v>
      </c>
      <c r="O49" s="37">
        <f>'Total Cost'!M49/(1+Assumptions!$D$49)^($A49-2022)</f>
        <v>93624.737957528632</v>
      </c>
      <c r="P49" s="38">
        <f>'Total Cost'!N49/(1+Assumptions!$D$49)^($A49-2022)</f>
        <v>10982800.966970185</v>
      </c>
      <c r="Q49" s="38">
        <f>'Total Cost'!O49/(1+Assumptions!$D$49)^($A49-2022)</f>
        <v>19769821.926847</v>
      </c>
      <c r="R49" s="38">
        <f>'Total Cost'!P49/(1+Assumptions!$D$49)^($A49-2022)</f>
        <v>14668051.459100598</v>
      </c>
      <c r="S49" s="38">
        <f>'Total Cost'!Q49/(1+Assumptions!$D$49)^($A49-2022)</f>
        <v>5210030.7909955233</v>
      </c>
      <c r="T49" s="38">
        <f>'Total Cost'!R49/(1+Assumptions!$D$49)^($A49-2022)</f>
        <v>3562233.5422163992</v>
      </c>
      <c r="U49" s="38">
        <f>'Total Cost'!S49/(1+Assumptions!$D$49)^($A49-2022)</f>
        <v>2002482.961810489</v>
      </c>
      <c r="V49" s="84">
        <f t="shared" si="5"/>
        <v>11635435.443443391</v>
      </c>
      <c r="W49" s="84">
        <f t="shared" si="0"/>
        <v>20501174.153504286</v>
      </c>
      <c r="X49" s="84">
        <f t="shared" si="1"/>
        <v>15220192.583449692</v>
      </c>
      <c r="Y49" s="84">
        <f t="shared" si="2"/>
        <v>5602587.1436912082</v>
      </c>
      <c r="Z49" s="84">
        <f t="shared" si="3"/>
        <v>3903695.9775970685</v>
      </c>
      <c r="AA49" s="84">
        <f t="shared" si="4"/>
        <v>2169328.7699978524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158796.09727343748</v>
      </c>
      <c r="E50" s="36">
        <f>'Total Cost'!C50/(1+Assumptions!$D$49)^($A50-2022)</f>
        <v>203726.77595933256</v>
      </c>
      <c r="F50" s="36">
        <f>'Total Cost'!D50/(1+Assumptions!$D$49)^($A50-2022)</f>
        <v>214805.57344352585</v>
      </c>
      <c r="G50" s="36">
        <f>'Total Cost'!E50/(1+Assumptions!$D$49)^($A50-2022)</f>
        <v>141254.66792346473</v>
      </c>
      <c r="H50" s="36">
        <f>'Total Cost'!F50/(1+Assumptions!$D$49)^($A50-2022)</f>
        <v>117558.35108227345</v>
      </c>
      <c r="I50" s="36">
        <f>'Total Cost'!G50/(1+Assumptions!$D$49)^($A50-2022)</f>
        <v>70473.461774451891</v>
      </c>
      <c r="J50" s="37">
        <f>'Total Cost'!H50/(1+Assumptions!$D$49)^($A50-2022)</f>
        <v>465953.53557963972</v>
      </c>
      <c r="K50" s="37">
        <f>'Total Cost'!I50/(1+Assumptions!$D$49)^($A50-2022)</f>
        <v>496570.110920579</v>
      </c>
      <c r="L50" s="37">
        <f>'Total Cost'!J50/(1+Assumptions!$D$49)^($A50-2022)</f>
        <v>314336.27898556471</v>
      </c>
      <c r="M50" s="37">
        <f>'Total Cost'!K50/(1+Assumptions!$D$49)^($A50-2022)</f>
        <v>234887.5309440647</v>
      </c>
      <c r="N50" s="37">
        <f>'Total Cost'!L50/(1+Assumptions!$D$49)^($A50-2022)</f>
        <v>209581.7934567288</v>
      </c>
      <c r="O50" s="37">
        <f>'Total Cost'!M50/(1+Assumptions!$D$49)^($A50-2022)</f>
        <v>89465.340216713535</v>
      </c>
      <c r="P50" s="38">
        <f>'Total Cost'!N50/(1+Assumptions!$D$49)^($A50-2022)</f>
        <v>10497300.76708463</v>
      </c>
      <c r="Q50" s="38">
        <f>'Total Cost'!O50/(1+Assumptions!$D$49)^($A50-2022)</f>
        <v>18896794.22717141</v>
      </c>
      <c r="R50" s="38">
        <f>'Total Cost'!P50/(1+Assumptions!$D$49)^($A50-2022)</f>
        <v>14021263.704362715</v>
      </c>
      <c r="S50" s="38">
        <f>'Total Cost'!Q50/(1+Assumptions!$D$49)^($A50-2022)</f>
        <v>4981775.8636520877</v>
      </c>
      <c r="T50" s="38">
        <f>'Total Cost'!R50/(1+Assumptions!$D$49)^($A50-2022)</f>
        <v>3405802.1405659574</v>
      </c>
      <c r="U50" s="38">
        <f>'Total Cost'!S50/(1+Assumptions!$D$49)^($A50-2022)</f>
        <v>1914399.4013166009</v>
      </c>
      <c r="V50" s="84">
        <f t="shared" si="5"/>
        <v>11122050.399937708</v>
      </c>
      <c r="W50" s="84">
        <f t="shared" si="0"/>
        <v>19597091.11405132</v>
      </c>
      <c r="X50" s="84">
        <f t="shared" si="1"/>
        <v>14550405.556791805</v>
      </c>
      <c r="Y50" s="84">
        <f t="shared" si="2"/>
        <v>5357918.0625196174</v>
      </c>
      <c r="Z50" s="84">
        <f t="shared" si="3"/>
        <v>3732942.2851049597</v>
      </c>
      <c r="AA50" s="84">
        <f t="shared" si="4"/>
        <v>2074338.2033077662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157037.77556286388</v>
      </c>
      <c r="E51" s="36">
        <f>'Total Cost'!C51/(1+Assumptions!$D$49)^($A51-2022)</f>
        <v>201470.94461747265</v>
      </c>
      <c r="F51" s="36">
        <f>'Total Cost'!D51/(1+Assumptions!$D$49)^($A51-2022)</f>
        <v>212427.06849395149</v>
      </c>
      <c r="G51" s="36">
        <f>'Total Cost'!E51/(1+Assumptions!$D$49)^($A51-2022)</f>
        <v>139690.57942510565</v>
      </c>
      <c r="H51" s="36">
        <f>'Total Cost'!F51/(1+Assumptions!$D$49)^($A51-2022)</f>
        <v>116256.64780041472</v>
      </c>
      <c r="I51" s="36">
        <f>'Total Cost'!G51/(1+Assumptions!$D$49)^($A51-2022)</f>
        <v>69693.121325379514</v>
      </c>
      <c r="J51" s="37">
        <f>'Total Cost'!H51/(1+Assumptions!$D$49)^($A51-2022)</f>
        <v>457461.73754317209</v>
      </c>
      <c r="K51" s="37">
        <f>'Total Cost'!I51/(1+Assumptions!$D$49)^($A51-2022)</f>
        <v>487526.65107929375</v>
      </c>
      <c r="L51" s="37">
        <f>'Total Cost'!J51/(1+Assumptions!$D$49)^($A51-2022)</f>
        <v>308617.36300896847</v>
      </c>
      <c r="M51" s="37">
        <f>'Total Cost'!K51/(1+Assumptions!$D$49)^($A51-2022)</f>
        <v>230634.05469918004</v>
      </c>
      <c r="N51" s="37">
        <f>'Total Cost'!L51/(1+Assumptions!$D$49)^($A51-2022)</f>
        <v>205779.89872241899</v>
      </c>
      <c r="O51" s="37">
        <f>'Total Cost'!M51/(1+Assumptions!$D$49)^($A51-2022)</f>
        <v>87840.441655077579</v>
      </c>
      <c r="P51" s="38">
        <f>'Total Cost'!N51/(1+Assumptions!$D$49)^($A51-2022)</f>
        <v>10309059.936608752</v>
      </c>
      <c r="Q51" s="38">
        <f>'Total Cost'!O51/(1+Assumptions!$D$49)^($A51-2022)</f>
        <v>18558825.496036518</v>
      </c>
      <c r="R51" s="38">
        <f>'Total Cost'!P51/(1+Assumptions!$D$49)^($A51-2022)</f>
        <v>13771428.095899757</v>
      </c>
      <c r="S51" s="38">
        <f>'Total Cost'!Q51/(1+Assumptions!$D$49)^($A51-2022)</f>
        <v>4894469.3070284622</v>
      </c>
      <c r="T51" s="38">
        <f>'Total Cost'!R51/(1+Assumptions!$D$49)^($A51-2022)</f>
        <v>3345752.5612866688</v>
      </c>
      <c r="U51" s="38">
        <f>'Total Cost'!S51/(1+Assumptions!$D$49)^($A51-2022)</f>
        <v>1880500.8574907903</v>
      </c>
      <c r="V51" s="84">
        <f t="shared" si="5"/>
        <v>10923559.449714787</v>
      </c>
      <c r="W51" s="84">
        <f t="shared" si="0"/>
        <v>19247823.091733284</v>
      </c>
      <c r="X51" s="84">
        <f t="shared" si="1"/>
        <v>14292472.527402677</v>
      </c>
      <c r="Y51" s="84">
        <f t="shared" si="2"/>
        <v>5264793.9411527477</v>
      </c>
      <c r="Z51" s="84">
        <f t="shared" si="3"/>
        <v>3667789.1078095026</v>
      </c>
      <c r="AA51" s="84">
        <f t="shared" si="4"/>
        <v>2038034.4204712473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151144.95921100408</v>
      </c>
      <c r="E52" s="36">
        <f>'Total Cost'!C52/(1+Assumptions!$D$49)^($A52-2022)</f>
        <v>193910.78100326491</v>
      </c>
      <c r="F52" s="36">
        <f>'Total Cost'!D52/(1+Assumptions!$D$49)^($A52-2022)</f>
        <v>204455.77815752098</v>
      </c>
      <c r="G52" s="36">
        <f>'Total Cost'!E52/(1+Assumptions!$D$49)^($A52-2022)</f>
        <v>134448.71371676525</v>
      </c>
      <c r="H52" s="36">
        <f>'Total Cost'!F52/(1+Assumptions!$D$49)^($A52-2022)</f>
        <v>111894.13647016192</v>
      </c>
      <c r="I52" s="36">
        <f>'Total Cost'!G52/(1+Assumptions!$D$49)^($A52-2022)</f>
        <v>67077.898564573523</v>
      </c>
      <c r="J52" s="37">
        <f>'Total Cost'!H52/(1+Assumptions!$D$49)^($A52-2022)</f>
        <v>437111.99986678327</v>
      </c>
      <c r="K52" s="37">
        <f>'Total Cost'!I52/(1+Assumptions!$D$49)^($A52-2022)</f>
        <v>465845.56921847304</v>
      </c>
      <c r="L52" s="37">
        <f>'Total Cost'!J52/(1+Assumptions!$D$49)^($A52-2022)</f>
        <v>294898.16430330678</v>
      </c>
      <c r="M52" s="37">
        <f>'Total Cost'!K52/(1+Assumptions!$D$49)^($A52-2022)</f>
        <v>220400.70072860984</v>
      </c>
      <c r="N52" s="37">
        <f>'Total Cost'!L52/(1+Assumptions!$D$49)^($A52-2022)</f>
        <v>196642.93010485591</v>
      </c>
      <c r="O52" s="37">
        <f>'Total Cost'!M52/(1+Assumptions!$D$49)^($A52-2022)</f>
        <v>83938.294918727333</v>
      </c>
      <c r="P52" s="38">
        <f>'Total Cost'!N52/(1+Assumptions!$D$49)^($A52-2022)</f>
        <v>9853439.1397270635</v>
      </c>
      <c r="Q52" s="38">
        <f>'Total Cost'!O52/(1+Assumptions!$D$49)^($A52-2022)</f>
        <v>17739455.037829164</v>
      </c>
      <c r="R52" s="38">
        <f>'Total Cost'!P52/(1+Assumptions!$D$49)^($A52-2022)</f>
        <v>13164317.351552397</v>
      </c>
      <c r="S52" s="38">
        <f>'Total Cost'!Q52/(1+Assumptions!$D$49)^($A52-2022)</f>
        <v>4680098.7783247065</v>
      </c>
      <c r="T52" s="38">
        <f>'Total Cost'!R52/(1+Assumptions!$D$49)^($A52-2022)</f>
        <v>3198866.0705806916</v>
      </c>
      <c r="U52" s="38">
        <f>'Total Cost'!S52/(1+Assumptions!$D$49)^($A52-2022)</f>
        <v>1797803.582150632</v>
      </c>
      <c r="V52" s="84">
        <f t="shared" si="5"/>
        <v>10441696.09880485</v>
      </c>
      <c r="W52" s="84">
        <f t="shared" si="0"/>
        <v>18399211.388050903</v>
      </c>
      <c r="X52" s="84">
        <f t="shared" si="1"/>
        <v>13663671.294013225</v>
      </c>
      <c r="Y52" s="84">
        <f t="shared" si="2"/>
        <v>5034948.1927700816</v>
      </c>
      <c r="Z52" s="84">
        <f t="shared" si="3"/>
        <v>3507403.1371557093</v>
      </c>
      <c r="AA52" s="84">
        <f t="shared" si="4"/>
        <v>1948819.775633933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145473.26981049258</v>
      </c>
      <c r="E53" s="36">
        <f>'Total Cost'!C53/(1+Assumptions!$D$49)^($A53-2022)</f>
        <v>186634.3112685002</v>
      </c>
      <c r="F53" s="36">
        <f>'Total Cost'!D53/(1+Assumptions!$D$49)^($A53-2022)</f>
        <v>196783.60916225548</v>
      </c>
      <c r="G53" s="36">
        <f>'Total Cost'!E53/(1+Assumptions!$D$49)^($A53-2022)</f>
        <v>129403.54814538003</v>
      </c>
      <c r="H53" s="36">
        <f>'Total Cost'!F53/(1+Assumptions!$D$49)^($A53-2022)</f>
        <v>107695.32765040341</v>
      </c>
      <c r="I53" s="36">
        <f>'Total Cost'!G53/(1+Assumptions!$D$49)^($A53-2022)</f>
        <v>64560.811601943416</v>
      </c>
      <c r="J53" s="37">
        <f>'Total Cost'!H53/(1+Assumptions!$D$49)^($A53-2022)</f>
        <v>417668.04924912186</v>
      </c>
      <c r="K53" s="37">
        <f>'Total Cost'!I53/(1+Assumptions!$D$49)^($A53-2022)</f>
        <v>445129.29602532083</v>
      </c>
      <c r="L53" s="37">
        <f>'Total Cost'!J53/(1+Assumptions!$D$49)^($A53-2022)</f>
        <v>281789.25433717447</v>
      </c>
      <c r="M53" s="37">
        <f>'Total Cost'!K53/(1+Assumptions!$D$49)^($A53-2022)</f>
        <v>210621.81683644332</v>
      </c>
      <c r="N53" s="37">
        <f>'Total Cost'!L53/(1+Assumptions!$D$49)^($A53-2022)</f>
        <v>187911.99228189522</v>
      </c>
      <c r="O53" s="37">
        <f>'Total Cost'!M53/(1+Assumptions!$D$49)^($A53-2022)</f>
        <v>80209.626802213417</v>
      </c>
      <c r="P53" s="38">
        <f>'Total Cost'!N53/(1+Assumptions!$D$49)^($A53-2022)</f>
        <v>9418001.3455014005</v>
      </c>
      <c r="Q53" s="38">
        <f>'Total Cost'!O53/(1+Assumptions!$D$49)^($A53-2022)</f>
        <v>16956346.285806119</v>
      </c>
      <c r="R53" s="38">
        <f>'Total Cost'!P53/(1+Assumptions!$D$49)^($A53-2022)</f>
        <v>12584038.446997743</v>
      </c>
      <c r="S53" s="38">
        <f>'Total Cost'!Q53/(1+Assumptions!$D$49)^($A53-2022)</f>
        <v>4475145.9130603168</v>
      </c>
      <c r="T53" s="38">
        <f>'Total Cost'!R53/(1+Assumptions!$D$49)^($A53-2022)</f>
        <v>3058446.6933440594</v>
      </c>
      <c r="U53" s="38">
        <f>'Total Cost'!S53/(1+Assumptions!$D$49)^($A53-2022)</f>
        <v>1718752.9350162051</v>
      </c>
      <c r="V53" s="84">
        <f t="shared" si="5"/>
        <v>9981142.6645610146</v>
      </c>
      <c r="W53" s="84">
        <f t="shared" si="0"/>
        <v>17588109.893099941</v>
      </c>
      <c r="X53" s="84">
        <f t="shared" si="1"/>
        <v>13062611.310497172</v>
      </c>
      <c r="Y53" s="84">
        <f t="shared" si="2"/>
        <v>4815171.2780421404</v>
      </c>
      <c r="Z53" s="84">
        <f t="shared" si="3"/>
        <v>3354054.0132763581</v>
      </c>
      <c r="AA53" s="84">
        <f t="shared" si="4"/>
        <v>1863523.3734203619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140014.40960933908</v>
      </c>
      <c r="E54" s="36">
        <f>'Total Cost'!C54/(1+Assumptions!$D$49)^($A54-2022)</f>
        <v>179630.88984764047</v>
      </c>
      <c r="F54" s="36">
        <f>'Total Cost'!D54/(1+Assumptions!$D$49)^($A54-2022)</f>
        <v>189399.33702968739</v>
      </c>
      <c r="G54" s="36">
        <f>'Total Cost'!E54/(1+Assumptions!$D$49)^($A54-2022)</f>
        <v>124547.70157109815</v>
      </c>
      <c r="H54" s="36">
        <f>'Total Cost'!F54/(1+Assumptions!$D$49)^($A54-2022)</f>
        <v>103654.07843172002</v>
      </c>
      <c r="I54" s="36">
        <f>'Total Cost'!G54/(1+Assumptions!$D$49)^($A54-2022)</f>
        <v>62138.177908020654</v>
      </c>
      <c r="J54" s="37">
        <f>'Total Cost'!H54/(1+Assumptions!$D$49)^($A54-2022)</f>
        <v>399089.54667883238</v>
      </c>
      <c r="K54" s="37">
        <f>'Total Cost'!I54/(1+Assumptions!$D$49)^($A54-2022)</f>
        <v>425334.87329822575</v>
      </c>
      <c r="L54" s="37">
        <f>'Total Cost'!J54/(1+Assumptions!$D$49)^($A54-2022)</f>
        <v>269263.46841026138</v>
      </c>
      <c r="M54" s="37">
        <f>'Total Cost'!K54/(1+Assumptions!$D$49)^($A54-2022)</f>
        <v>201277.20354982963</v>
      </c>
      <c r="N54" s="37">
        <f>'Total Cost'!L54/(1+Assumptions!$D$49)^($A54-2022)</f>
        <v>179569.02882613719</v>
      </c>
      <c r="O54" s="37">
        <f>'Total Cost'!M54/(1+Assumptions!$D$49)^($A54-2022)</f>
        <v>76646.719700662652</v>
      </c>
      <c r="P54" s="38">
        <f>'Total Cost'!N54/(1+Assumptions!$D$49)^($A54-2022)</f>
        <v>9001850.6234376132</v>
      </c>
      <c r="Q54" s="38">
        <f>'Total Cost'!O54/(1+Assumptions!$D$49)^($A54-2022)</f>
        <v>16207890.962673735</v>
      </c>
      <c r="R54" s="38">
        <f>'Total Cost'!P54/(1+Assumptions!$D$49)^($A54-2022)</f>
        <v>12029402.795380743</v>
      </c>
      <c r="S54" s="38">
        <f>'Total Cost'!Q54/(1+Assumptions!$D$49)^($A54-2022)</f>
        <v>4279195.8154170131</v>
      </c>
      <c r="T54" s="38">
        <f>'Total Cost'!R54/(1+Assumptions!$D$49)^($A54-2022)</f>
        <v>2924208.9468449377</v>
      </c>
      <c r="U54" s="38">
        <f>'Total Cost'!S54/(1+Assumptions!$D$49)^($A54-2022)</f>
        <v>1643187.7120753475</v>
      </c>
      <c r="V54" s="84">
        <f t="shared" si="5"/>
        <v>9540954.5797257852</v>
      </c>
      <c r="W54" s="84">
        <f t="shared" si="0"/>
        <v>16812856.725819603</v>
      </c>
      <c r="X54" s="84">
        <f t="shared" si="1"/>
        <v>12488065.600820692</v>
      </c>
      <c r="Y54" s="84">
        <f t="shared" si="2"/>
        <v>4605020.720537941</v>
      </c>
      <c r="Z54" s="84">
        <f t="shared" si="3"/>
        <v>3207432.0541027952</v>
      </c>
      <c r="AA54" s="84">
        <f t="shared" si="4"/>
        <v>1781972.6096840308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134760.39222731354</v>
      </c>
      <c r="E55" s="36">
        <f>'Total Cost'!C55/(1+Assumptions!$D$49)^($A55-2022)</f>
        <v>172890.27064822009</v>
      </c>
      <c r="F55" s="36">
        <f>'Total Cost'!D55/(1+Assumptions!$D$49)^($A55-2022)</f>
        <v>182292.15847803265</v>
      </c>
      <c r="G55" s="36">
        <f>'Total Cost'!E55/(1+Assumptions!$D$49)^($A55-2022)</f>
        <v>119874.06983011031</v>
      </c>
      <c r="H55" s="36">
        <f>'Total Cost'!F55/(1+Assumptions!$D$49)^($A55-2022)</f>
        <v>99764.476416344522</v>
      </c>
      <c r="I55" s="36">
        <f>'Total Cost'!G55/(1+Assumptions!$D$49)^($A55-2022)</f>
        <v>59806.453139641097</v>
      </c>
      <c r="J55" s="37">
        <f>'Total Cost'!H55/(1+Assumptions!$D$49)^($A55-2022)</f>
        <v>381337.95047672687</v>
      </c>
      <c r="K55" s="37">
        <f>'Total Cost'!I55/(1+Assumptions!$D$49)^($A55-2022)</f>
        <v>406421.25650230038</v>
      </c>
      <c r="L55" s="37">
        <f>'Total Cost'!J55/(1+Assumptions!$D$49)^($A55-2022)</f>
        <v>257294.85160128184</v>
      </c>
      <c r="M55" s="37">
        <f>'Total Cost'!K55/(1+Assumptions!$D$49)^($A55-2022)</f>
        <v>192347.55982055803</v>
      </c>
      <c r="N55" s="37">
        <f>'Total Cost'!L55/(1+Assumptions!$D$49)^($A55-2022)</f>
        <v>171596.78680575994</v>
      </c>
      <c r="O55" s="37">
        <f>'Total Cost'!M55/(1+Assumptions!$D$49)^($A55-2022)</f>
        <v>73242.199550148944</v>
      </c>
      <c r="P55" s="38">
        <f>'Total Cost'!N55/(1+Assumptions!$D$49)^($A55-2022)</f>
        <v>8604130.8888509553</v>
      </c>
      <c r="Q55" s="38">
        <f>'Total Cost'!O55/(1+Assumptions!$D$49)^($A55-2022)</f>
        <v>15492552.262110693</v>
      </c>
      <c r="R55" s="38">
        <f>'Total Cost'!P55/(1+Assumptions!$D$49)^($A55-2022)</f>
        <v>11499274.571434828</v>
      </c>
      <c r="S55" s="38">
        <f>'Total Cost'!Q55/(1+Assumptions!$D$49)^($A55-2022)</f>
        <v>4091851.9149720552</v>
      </c>
      <c r="T55" s="38">
        <f>'Total Cost'!R55/(1+Assumptions!$D$49)^($A55-2022)</f>
        <v>2795879.9809481385</v>
      </c>
      <c r="U55" s="38">
        <f>'Total Cost'!S55/(1+Assumptions!$D$49)^($A55-2022)</f>
        <v>1570953.8517952403</v>
      </c>
      <c r="V55" s="84">
        <f t="shared" si="5"/>
        <v>9120229.2315549962</v>
      </c>
      <c r="W55" s="84">
        <f t="shared" si="0"/>
        <v>16071863.789261214</v>
      </c>
      <c r="X55" s="84">
        <f t="shared" si="1"/>
        <v>11938861.581514142</v>
      </c>
      <c r="Y55" s="84">
        <f t="shared" si="2"/>
        <v>4404073.5446227239</v>
      </c>
      <c r="Z55" s="84">
        <f t="shared" si="3"/>
        <v>3067241.2441702429</v>
      </c>
      <c r="AA55" s="84">
        <f t="shared" si="4"/>
        <v>1704002.5044850304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129703.53097177274</v>
      </c>
      <c r="E56" s="36">
        <f>'Total Cost'!C56/(1+Assumptions!$D$49)^($A56-2022)</f>
        <v>166402.59206068519</v>
      </c>
      <c r="F56" s="36">
        <f>'Total Cost'!D56/(1+Assumptions!$D$49)^($A56-2022)</f>
        <v>175451.67561685538</v>
      </c>
      <c r="G56" s="36">
        <f>'Total Cost'!E56/(1+Assumptions!$D$49)^($A56-2022)</f>
        <v>115375.81534116995</v>
      </c>
      <c r="H56" s="36">
        <f>'Total Cost'!F56/(1+Assumptions!$D$49)^($A56-2022)</f>
        <v>96020.831068250351</v>
      </c>
      <c r="I56" s="36">
        <f>'Total Cost'!G56/(1+Assumptions!$D$49)^($A56-2022)</f>
        <v>57562.225954527057</v>
      </c>
      <c r="J56" s="37">
        <f>'Total Cost'!H56/(1+Assumptions!$D$49)^($A56-2022)</f>
        <v>364376.4361813633</v>
      </c>
      <c r="K56" s="37">
        <f>'Total Cost'!I56/(1+Assumptions!$D$49)^($A56-2022)</f>
        <v>388349.22948375694</v>
      </c>
      <c r="L56" s="37">
        <f>'Total Cost'!J56/(1+Assumptions!$D$49)^($A56-2022)</f>
        <v>245858.60486522748</v>
      </c>
      <c r="M56" s="37">
        <f>'Total Cost'!K56/(1+Assumptions!$D$49)^($A56-2022)</f>
        <v>183814.44304034911</v>
      </c>
      <c r="N56" s="37">
        <f>'Total Cost'!L56/(1+Assumptions!$D$49)^($A56-2022)</f>
        <v>163978.78100942151</v>
      </c>
      <c r="O56" s="37">
        <f>'Total Cost'!M56/(1+Assumptions!$D$49)^($A56-2022)</f>
        <v>69989.02052728986</v>
      </c>
      <c r="P56" s="38">
        <f>'Total Cost'!N56/(1+Assumptions!$D$49)^($A56-2022)</f>
        <v>8224024.1277378546</v>
      </c>
      <c r="Q56" s="38">
        <f>'Total Cost'!O56/(1+Assumptions!$D$49)^($A56-2022)</f>
        <v>14808861.666981153</v>
      </c>
      <c r="R56" s="38">
        <f>'Total Cost'!P56/(1+Assumptions!$D$49)^($A56-2022)</f>
        <v>10992568.36495929</v>
      </c>
      <c r="S56" s="38">
        <f>'Total Cost'!Q56/(1+Assumptions!$D$49)^($A56-2022)</f>
        <v>3912735.1553832539</v>
      </c>
      <c r="T56" s="38">
        <f>'Total Cost'!R56/(1+Assumptions!$D$49)^($A56-2022)</f>
        <v>2673199.017899455</v>
      </c>
      <c r="U56" s="38">
        <f>'Total Cost'!S56/(1+Assumptions!$D$49)^($A56-2022)</f>
        <v>1501904.1180051223</v>
      </c>
      <c r="V56" s="84">
        <f t="shared" si="5"/>
        <v>8718104.0948909912</v>
      </c>
      <c r="W56" s="84">
        <f t="shared" si="0"/>
        <v>15363613.488525596</v>
      </c>
      <c r="X56" s="84">
        <f t="shared" si="1"/>
        <v>11413878.645441374</v>
      </c>
      <c r="Y56" s="84">
        <f t="shared" si="2"/>
        <v>4211925.4137647729</v>
      </c>
      <c r="Z56" s="84">
        <f t="shared" si="3"/>
        <v>2933198.6299771271</v>
      </c>
      <c r="AA56" s="84">
        <f t="shared" si="4"/>
        <v>1629455.3644869393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124836.42759193371</v>
      </c>
      <c r="E57" s="36">
        <f>'Total Cost'!C57/(1+Assumptions!$D$49)^($A57-2022)</f>
        <v>160158.36253073666</v>
      </c>
      <c r="F57" s="36">
        <f>'Total Cost'!D57/(1+Assumptions!$D$49)^($A57-2022)</f>
        <v>168867.88073482501</v>
      </c>
      <c r="G57" s="36">
        <f>'Total Cost'!E57/(1+Assumptions!$D$49)^($A57-2022)</f>
        <v>111046.35710212708</v>
      </c>
      <c r="H57" s="36">
        <f>'Total Cost'!F57/(1+Assumptions!$D$49)^($A57-2022)</f>
        <v>92417.66538782687</v>
      </c>
      <c r="I57" s="36">
        <f>'Total Cost'!G57/(1+Assumptions!$D$49)^($A57-2022)</f>
        <v>55402.2130204512</v>
      </c>
      <c r="J57" s="37">
        <f>'Total Cost'!H57/(1+Assumptions!$D$49)^($A57-2022)</f>
        <v>348169.82000694453</v>
      </c>
      <c r="K57" s="37">
        <f>'Total Cost'!I57/(1+Assumptions!$D$49)^($A57-2022)</f>
        <v>371081.32298662892</v>
      </c>
      <c r="L57" s="37">
        <f>'Total Cost'!J57/(1+Assumptions!$D$49)^($A57-2022)</f>
        <v>234931.03353329384</v>
      </c>
      <c r="M57" s="37">
        <f>'Total Cost'!K57/(1+Assumptions!$D$49)^($A57-2022)</f>
        <v>175660.23083665664</v>
      </c>
      <c r="N57" s="37">
        <f>'Total Cost'!L57/(1+Assumptions!$D$49)^($A57-2022)</f>
        <v>156699.25976481772</v>
      </c>
      <c r="O57" s="37">
        <f>'Total Cost'!M57/(1+Assumptions!$D$49)^($A57-2022)</f>
        <v>66880.450430597935</v>
      </c>
      <c r="P57" s="38">
        <f>'Total Cost'!N57/(1+Assumptions!$D$49)^($A57-2022)</f>
        <v>7860748.7008504188</v>
      </c>
      <c r="Q57" s="38">
        <f>'Total Cost'!O57/(1+Assumptions!$D$49)^($A57-2022)</f>
        <v>14155415.909423348</v>
      </c>
      <c r="R57" s="38">
        <f>'Total Cost'!P57/(1+Assumptions!$D$49)^($A57-2022)</f>
        <v>10508246.938833728</v>
      </c>
      <c r="S57" s="38">
        <f>'Total Cost'!Q57/(1+Assumptions!$D$49)^($A57-2022)</f>
        <v>3741483.2190700313</v>
      </c>
      <c r="T57" s="38">
        <f>'Total Cost'!R57/(1+Assumptions!$D$49)^($A57-2022)</f>
        <v>2555916.817003089</v>
      </c>
      <c r="U57" s="38">
        <f>'Total Cost'!S57/(1+Assumptions!$D$49)^($A57-2022)</f>
        <v>1435897.7968849684</v>
      </c>
      <c r="V57" s="84">
        <f t="shared" si="5"/>
        <v>8333754.9484492969</v>
      </c>
      <c r="W57" s="84">
        <f t="shared" si="0"/>
        <v>14686655.594940713</v>
      </c>
      <c r="X57" s="84">
        <f t="shared" si="1"/>
        <v>10912045.853101848</v>
      </c>
      <c r="Y57" s="84">
        <f t="shared" si="2"/>
        <v>4028189.807008815</v>
      </c>
      <c r="Z57" s="84">
        <f t="shared" si="3"/>
        <v>2805033.7421557335</v>
      </c>
      <c r="AA57" s="84">
        <f t="shared" si="4"/>
        <v>1558180.4603360174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120151.96145514082</v>
      </c>
      <c r="E58" s="36">
        <f>'Total Cost'!C58/(1+Assumptions!$D$49)^($A58-2022)</f>
        <v>154148.44667306825</v>
      </c>
      <c r="F58" s="36">
        <f>'Total Cost'!D58/(1+Assumptions!$D$49)^($A58-2022)</f>
        <v>162531.14165831063</v>
      </c>
      <c r="G58" s="36">
        <f>'Total Cost'!E58/(1+Assumptions!$D$49)^($A58-2022)</f>
        <v>106879.36106184038</v>
      </c>
      <c r="H58" s="36">
        <f>'Total Cost'!F58/(1+Assumptions!$D$49)^($A58-2022)</f>
        <v>88949.707898960827</v>
      </c>
      <c r="I58" s="36">
        <f>'Total Cost'!G58/(1+Assumptions!$D$49)^($A58-2022)</f>
        <v>53323.254211680709</v>
      </c>
      <c r="J58" s="37">
        <f>'Total Cost'!H58/(1+Assumptions!$D$49)^($A58-2022)</f>
        <v>332684.48571419774</v>
      </c>
      <c r="K58" s="37">
        <f>'Total Cost'!I58/(1+Assumptions!$D$49)^($A58-2022)</f>
        <v>354581.73680226057</v>
      </c>
      <c r="L58" s="37">
        <f>'Total Cost'!J58/(1+Assumptions!$D$49)^($A58-2022)</f>
        <v>224489.49810834453</v>
      </c>
      <c r="M58" s="37">
        <f>'Total Cost'!K58/(1+Assumptions!$D$49)^($A58-2022)</f>
        <v>167868.08456965658</v>
      </c>
      <c r="N58" s="37">
        <f>'Total Cost'!L58/(1+Assumptions!$D$49)^($A58-2022)</f>
        <v>149743.17227987209</v>
      </c>
      <c r="O58" s="37">
        <f>'Total Cost'!M58/(1+Assumptions!$D$49)^($A58-2022)</f>
        <v>63910.056713196806</v>
      </c>
      <c r="P58" s="38">
        <f>'Total Cost'!N58/(1+Assumptions!$D$49)^($A58-2022)</f>
        <v>7513557.7234350229</v>
      </c>
      <c r="Q58" s="38">
        <f>'Total Cost'!O58/(1+Assumptions!$D$49)^($A58-2022)</f>
        <v>13530874.066478349</v>
      </c>
      <c r="R58" s="38">
        <f>'Total Cost'!P58/(1+Assumptions!$D$49)^($A58-2022)</f>
        <v>10045319.086905411</v>
      </c>
      <c r="S58" s="38">
        <f>'Total Cost'!Q58/(1+Assumptions!$D$49)^($A58-2022)</f>
        <v>3577749.7862903783</v>
      </c>
      <c r="T58" s="38">
        <f>'Total Cost'!R58/(1+Assumptions!$D$49)^($A58-2022)</f>
        <v>2443795.1630840586</v>
      </c>
      <c r="U58" s="38">
        <f>'Total Cost'!S58/(1+Assumptions!$D$49)^($A58-2022)</f>
        <v>1372800.4074316032</v>
      </c>
      <c r="V58" s="84">
        <f t="shared" si="5"/>
        <v>7966394.1706043612</v>
      </c>
      <c r="W58" s="84">
        <f t="shared" si="0"/>
        <v>14039604.249953678</v>
      </c>
      <c r="X58" s="84">
        <f t="shared" si="1"/>
        <v>10432339.726672066</v>
      </c>
      <c r="Y58" s="84">
        <f t="shared" si="2"/>
        <v>3852497.2319218754</v>
      </c>
      <c r="Z58" s="84">
        <f t="shared" si="3"/>
        <v>2682488.0432628915</v>
      </c>
      <c r="AA58" s="84">
        <f t="shared" si="4"/>
        <v>1490033.7183564806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115643.27912929207</v>
      </c>
      <c r="E59" s="36">
        <f>'Total Cost'!C59/(1+Assumptions!$D$49)^($A59-2022)</f>
        <v>148364.05190618476</v>
      </c>
      <c r="F59" s="36">
        <f>'Total Cost'!D59/(1+Assumptions!$D$49)^($A59-2022)</f>
        <v>156432.1876593912</v>
      </c>
      <c r="G59" s="36">
        <f>'Total Cost'!E59/(1+Assumptions!$D$49)^($A59-2022)</f>
        <v>102868.7308533819</v>
      </c>
      <c r="H59" s="36">
        <f>'Total Cost'!F59/(1+Assumptions!$D$49)^($A59-2022)</f>
        <v>85611.884936801478</v>
      </c>
      <c r="I59" s="36">
        <f>'Total Cost'!G59/(1+Assumptions!$D$49)^($A59-2022)</f>
        <v>51322.30798567419</v>
      </c>
      <c r="J59" s="37">
        <f>'Total Cost'!H59/(1+Assumptions!$D$49)^($A59-2022)</f>
        <v>317888.31474200031</v>
      </c>
      <c r="K59" s="37">
        <f>'Total Cost'!I59/(1+Assumptions!$D$49)^($A59-2022)</f>
        <v>338816.26538954704</v>
      </c>
      <c r="L59" s="37">
        <f>'Total Cost'!J59/(1+Assumptions!$D$49)^($A59-2022)</f>
        <v>214512.36725355513</v>
      </c>
      <c r="M59" s="37">
        <f>'Total Cost'!K59/(1+Assumptions!$D$49)^($A59-2022)</f>
        <v>160421.9144546343</v>
      </c>
      <c r="N59" s="37">
        <f>'Total Cost'!L59/(1+Assumptions!$D$49)^($A59-2022)</f>
        <v>143096.1374387019</v>
      </c>
      <c r="O59" s="37">
        <f>'Total Cost'!M59/(1+Assumptions!$D$49)^($A59-2022)</f>
        <v>61071.693137867238</v>
      </c>
      <c r="P59" s="38">
        <f>'Total Cost'!N59/(1+Assumptions!$D$49)^($A59-2022)</f>
        <v>7181737.5172544718</v>
      </c>
      <c r="Q59" s="38">
        <f>'Total Cost'!O59/(1+Assumptions!$D$49)^($A59-2022)</f>
        <v>12933954.785207029</v>
      </c>
      <c r="R59" s="38">
        <f>'Total Cost'!P59/(1+Assumptions!$D$49)^($A59-2022)</f>
        <v>9602837.5872936975</v>
      </c>
      <c r="S59" s="38">
        <f>'Total Cost'!Q59/(1+Assumptions!$D$49)^($A59-2022)</f>
        <v>3421203.8270848207</v>
      </c>
      <c r="T59" s="38">
        <f>'Total Cost'!R59/(1+Assumptions!$D$49)^($A59-2022)</f>
        <v>2336606.3776768926</v>
      </c>
      <c r="U59" s="38">
        <f>'Total Cost'!S59/(1+Assumptions!$D$49)^($A59-2022)</f>
        <v>1312483.4248017962</v>
      </c>
      <c r="V59" s="84">
        <f t="shared" si="5"/>
        <v>7615269.1111257644</v>
      </c>
      <c r="W59" s="84">
        <f t="shared" si="0"/>
        <v>13421135.102502761</v>
      </c>
      <c r="X59" s="84">
        <f t="shared" si="1"/>
        <v>9973782.1422066446</v>
      </c>
      <c r="Y59" s="84">
        <f t="shared" si="2"/>
        <v>3684494.4723928371</v>
      </c>
      <c r="Z59" s="84">
        <f t="shared" si="3"/>
        <v>2565314.4000523961</v>
      </c>
      <c r="AA59" s="84">
        <f t="shared" si="4"/>
        <v>1424877.4259253377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111303.78435618263</v>
      </c>
      <c r="E60" s="36">
        <f>'Total Cost'!C60/(1+Assumptions!$D$49)^($A60-2022)</f>
        <v>142796.71558874592</v>
      </c>
      <c r="F60" s="36">
        <f>'Total Cost'!D60/(1+Assumptions!$D$49)^($A60-2022)</f>
        <v>150562.09589266562</v>
      </c>
      <c r="G60" s="36">
        <f>'Total Cost'!E60/(1+Assumptions!$D$49)^($A60-2022)</f>
        <v>99008.598874976393</v>
      </c>
      <c r="H60" s="36">
        <f>'Total Cost'!F60/(1+Assumptions!$D$49)^($A60-2022)</f>
        <v>82399.313224925892</v>
      </c>
      <c r="I60" s="36">
        <f>'Total Cost'!G60/(1+Assumptions!$D$49)^($A60-2022)</f>
        <v>49396.446933267092</v>
      </c>
      <c r="J60" s="37">
        <f>'Total Cost'!H60/(1+Assumptions!$D$49)^($A60-2022)</f>
        <v>303750.61945431447</v>
      </c>
      <c r="K60" s="37">
        <f>'Total Cost'!I60/(1+Assumptions!$D$49)^($A60-2022)</f>
        <v>323752.22681114165</v>
      </c>
      <c r="L60" s="37">
        <f>'Total Cost'!J60/(1+Assumptions!$D$49)^($A60-2022)</f>
        <v>204978.97287644621</v>
      </c>
      <c r="M60" s="37">
        <f>'Total Cost'!K60/(1+Assumptions!$D$49)^($A60-2022)</f>
        <v>153306.34623735904</v>
      </c>
      <c r="N60" s="37">
        <f>'Total Cost'!L60/(1+Assumptions!$D$49)^($A60-2022)</f>
        <v>136744.41398752914</v>
      </c>
      <c r="O60" s="37">
        <f>'Total Cost'!M60/(1+Assumptions!$D$49)^($A60-2022)</f>
        <v>58359.487026683099</v>
      </c>
      <c r="P60" s="38">
        <f>'Total Cost'!N60/(1+Assumptions!$D$49)^($A60-2022)</f>
        <v>6864606.1316646347</v>
      </c>
      <c r="Q60" s="38">
        <f>'Total Cost'!O60/(1+Assumptions!$D$49)^($A60-2022)</f>
        <v>12363433.631513678</v>
      </c>
      <c r="R60" s="38">
        <f>'Total Cost'!P60/(1+Assumptions!$D$49)^($A60-2022)</f>
        <v>9179897.2468547206</v>
      </c>
      <c r="S60" s="38">
        <f>'Total Cost'!Q60/(1+Assumptions!$D$49)^($A60-2022)</f>
        <v>3271528.9246265562</v>
      </c>
      <c r="T60" s="38">
        <f>'Total Cost'!R60/(1+Assumptions!$D$49)^($A60-2022)</f>
        <v>2234132.8519291198</v>
      </c>
      <c r="U60" s="38">
        <f>'Total Cost'!S60/(1+Assumptions!$D$49)^($A60-2022)</f>
        <v>1254824.0159586447</v>
      </c>
      <c r="V60" s="84">
        <f t="shared" si="5"/>
        <v>7279660.5354751321</v>
      </c>
      <c r="W60" s="84">
        <f t="shared" si="0"/>
        <v>12829982.573913565</v>
      </c>
      <c r="X60" s="84">
        <f t="shared" si="1"/>
        <v>9535438.3156238329</v>
      </c>
      <c r="Y60" s="84">
        <f t="shared" si="2"/>
        <v>3523843.8697388917</v>
      </c>
      <c r="Z60" s="84">
        <f t="shared" si="3"/>
        <v>2453276.5791415749</v>
      </c>
      <c r="AA60" s="84">
        <f t="shared" si="4"/>
        <v>1362579.9499185949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107339.66952379236</v>
      </c>
      <c r="E61" s="36">
        <f>'Total Cost'!C61/(1+Assumptions!$D$49)^($A61-2022)</f>
        <v>137710.97136579562</v>
      </c>
      <c r="F61" s="36">
        <f>'Total Cost'!D61/(1+Assumptions!$D$49)^($A61-2022)</f>
        <v>145199.78551861833</v>
      </c>
      <c r="G61" s="36">
        <f>'Total Cost'!E61/(1+Assumptions!$D$49)^($A61-2022)</f>
        <v>95482.380448489697</v>
      </c>
      <c r="H61" s="36">
        <f>'Total Cost'!F61/(1+Assumptions!$D$49)^($A61-2022)</f>
        <v>79464.639066063319</v>
      </c>
      <c r="I61" s="36">
        <f>'Total Cost'!G61/(1+Assumptions!$D$49)^($A61-2022)</f>
        <v>47637.178916566758</v>
      </c>
      <c r="J61" s="37">
        <f>'Total Cost'!H61/(1+Assumptions!$D$49)^($A61-2022)</f>
        <v>290817.92208718386</v>
      </c>
      <c r="K61" s="37">
        <f>'Total Cost'!I61/(1+Assumptions!$D$49)^($A61-2022)</f>
        <v>309972.16449194495</v>
      </c>
      <c r="L61" s="37">
        <f>'Total Cost'!J61/(1+Assumptions!$D$49)^($A61-2022)</f>
        <v>196258.17408167812</v>
      </c>
      <c r="M61" s="37">
        <f>'Total Cost'!K61/(1+Assumptions!$D$49)^($A61-2022)</f>
        <v>146797.35985570421</v>
      </c>
      <c r="N61" s="37">
        <f>'Total Cost'!L61/(1+Assumptions!$D$49)^($A61-2022)</f>
        <v>130934.13209250559</v>
      </c>
      <c r="O61" s="37">
        <f>'Total Cost'!M61/(1+Assumptions!$D$49)^($A61-2022)</f>
        <v>55878.47091614933</v>
      </c>
      <c r="P61" s="38">
        <f>'Total Cost'!N61/(1+Assumptions!$D$49)^($A61-2022)</f>
        <v>6574530.0254527368</v>
      </c>
      <c r="Q61" s="38">
        <f>'Total Cost'!O61/(1+Assumptions!$D$49)^($A61-2022)</f>
        <v>11841587.847299919</v>
      </c>
      <c r="R61" s="38">
        <f>'Total Cost'!P61/(1+Assumptions!$D$49)^($A61-2022)</f>
        <v>8793043.9623985682</v>
      </c>
      <c r="S61" s="38">
        <f>'Total Cost'!Q61/(1+Assumptions!$D$49)^($A61-2022)</f>
        <v>3134629.4453581977</v>
      </c>
      <c r="T61" s="38">
        <f>'Total Cost'!R61/(1+Assumptions!$D$49)^($A61-2022)</f>
        <v>2140404.7727334388</v>
      </c>
      <c r="U61" s="38">
        <f>'Total Cost'!S61/(1+Assumptions!$D$49)^($A61-2022)</f>
        <v>1202085.0114491454</v>
      </c>
      <c r="V61" s="84">
        <f t="shared" si="5"/>
        <v>6972687.6170637133</v>
      </c>
      <c r="W61" s="84">
        <f t="shared" si="0"/>
        <v>12289270.983157659</v>
      </c>
      <c r="X61" s="84">
        <f t="shared" si="1"/>
        <v>9134501.921998864</v>
      </c>
      <c r="Y61" s="84">
        <f t="shared" si="2"/>
        <v>3376909.1856623916</v>
      </c>
      <c r="Z61" s="84">
        <f t="shared" si="3"/>
        <v>2350803.5438920078</v>
      </c>
      <c r="AA61" s="84">
        <f t="shared" si="4"/>
        <v>1305600.6612818614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103311.76631702652</v>
      </c>
      <c r="E62" s="36">
        <f>'Total Cost'!C62/(1+Assumptions!$D$49)^($A62-2022)</f>
        <v>132543.39011990611</v>
      </c>
      <c r="F62" s="36">
        <f>'Total Cost'!D62/(1+Assumptions!$D$49)^($A62-2022)</f>
        <v>139751.18776993122</v>
      </c>
      <c r="G62" s="36">
        <f>'Total Cost'!E62/(1+Assumptions!$D$49)^($A62-2022)</f>
        <v>91899.420037820091</v>
      </c>
      <c r="H62" s="36">
        <f>'Total Cost'!F62/(1+Assumptions!$D$49)^($A62-2022)</f>
        <v>76482.741730821945</v>
      </c>
      <c r="I62" s="36">
        <f>'Total Cost'!G62/(1+Assumptions!$D$49)^($A62-2022)</f>
        <v>45849.60171821525</v>
      </c>
      <c r="J62" s="37">
        <f>'Total Cost'!H62/(1+Assumptions!$D$49)^($A62-2022)</f>
        <v>277884.91453242855</v>
      </c>
      <c r="K62" s="37">
        <f>'Total Cost'!I62/(1+Assumptions!$D$49)^($A62-2022)</f>
        <v>296191.41675171989</v>
      </c>
      <c r="L62" s="37">
        <f>'Total Cost'!J62/(1+Assumptions!$D$49)^($A62-2022)</f>
        <v>187536.6193272075</v>
      </c>
      <c r="M62" s="37">
        <f>'Total Cost'!K62/(1+Assumptions!$D$49)^($A62-2022)</f>
        <v>140286.68535100485</v>
      </c>
      <c r="N62" s="37">
        <f>'Total Cost'!L62/(1+Assumptions!$D$49)^($A62-2022)</f>
        <v>125122.71888429423</v>
      </c>
      <c r="O62" s="37">
        <f>'Total Cost'!M62/(1+Assumptions!$D$49)^($A62-2022)</f>
        <v>53397.082220133903</v>
      </c>
      <c r="P62" s="38">
        <f>'Total Cost'!N62/(1+Assumptions!$D$49)^($A62-2022)</f>
        <v>6284275.6108045978</v>
      </c>
      <c r="Q62" s="38">
        <f>'Total Cost'!O62/(1+Assumptions!$D$49)^($A62-2022)</f>
        <v>11319370.738189466</v>
      </c>
      <c r="R62" s="38">
        <f>'Total Cost'!P62/(1+Assumptions!$D$49)^($A62-2022)</f>
        <v>8405862.5667199083</v>
      </c>
      <c r="S62" s="38">
        <f>'Total Cost'!Q62/(1+Assumptions!$D$49)^($A62-2022)</f>
        <v>2997531.1884207381</v>
      </c>
      <c r="T62" s="38">
        <f>'Total Cost'!R62/(1+Assumptions!$D$49)^($A62-2022)</f>
        <v>2046561.1884880895</v>
      </c>
      <c r="U62" s="38">
        <f>'Total Cost'!S62/(1+Assumptions!$D$49)^($A62-2022)</f>
        <v>1149289.2266609825</v>
      </c>
      <c r="V62" s="84">
        <f t="shared" si="5"/>
        <v>6665472.2916540531</v>
      </c>
      <c r="W62" s="84">
        <f t="shared" si="0"/>
        <v>11748105.545061093</v>
      </c>
      <c r="X62" s="84">
        <f t="shared" si="1"/>
        <v>8733150.3738170471</v>
      </c>
      <c r="Y62" s="84">
        <f t="shared" si="2"/>
        <v>3229717.2938095629</v>
      </c>
      <c r="Z62" s="84">
        <f t="shared" si="3"/>
        <v>2248166.6491032057</v>
      </c>
      <c r="AA62" s="84">
        <f t="shared" si="4"/>
        <v>1248535.9105993316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99435.009506695962</v>
      </c>
      <c r="E63" s="36">
        <f>'Total Cost'!C63/(1+Assumptions!$D$49)^($A63-2022)</f>
        <v>127569.72149890063</v>
      </c>
      <c r="F63" s="36">
        <f>'Total Cost'!D63/(1+Assumptions!$D$49)^($A63-2022)</f>
        <v>134507.04774355382</v>
      </c>
      <c r="G63" s="36">
        <f>'Total Cost'!E63/(1+Assumptions!$D$49)^($A63-2022)</f>
        <v>88450.909619328377</v>
      </c>
      <c r="H63" s="36">
        <f>'Total Cost'!F63/(1+Assumptions!$D$49)^($A63-2022)</f>
        <v>73612.739596042346</v>
      </c>
      <c r="I63" s="36">
        <f>'Total Cost'!G63/(1+Assumptions!$D$49)^($A63-2022)</f>
        <v>44129.103056266227</v>
      </c>
      <c r="J63" s="37">
        <f>'Total Cost'!H63/(1+Assumptions!$D$49)^($A63-2022)</f>
        <v>265527.42119281815</v>
      </c>
      <c r="K63" s="37">
        <f>'Total Cost'!I63/(1+Assumptions!$D$49)^($A63-2022)</f>
        <v>283023.74764291971</v>
      </c>
      <c r="L63" s="37">
        <f>'Total Cost'!J63/(1+Assumptions!$D$49)^($A63-2022)</f>
        <v>179202.92457094463</v>
      </c>
      <c r="M63" s="37">
        <f>'Total Cost'!K63/(1+Assumptions!$D$49)^($A63-2022)</f>
        <v>134065.04409033369</v>
      </c>
      <c r="N63" s="37">
        <f>'Total Cost'!L63/(1+Assumptions!$D$49)^($A63-2022)</f>
        <v>119569.46508035155</v>
      </c>
      <c r="O63" s="37">
        <f>'Total Cost'!M63/(1+Assumptions!$D$49)^($A63-2022)</f>
        <v>51025.973540349529</v>
      </c>
      <c r="P63" s="38">
        <f>'Total Cost'!N63/(1+Assumptions!$D$49)^($A63-2022)</f>
        <v>6006866.1471649185</v>
      </c>
      <c r="Q63" s="38">
        <f>'Total Cost'!O63/(1+Assumptions!$D$49)^($A63-2022)</f>
        <v>10820240.911666343</v>
      </c>
      <c r="R63" s="38">
        <f>'Total Cost'!P63/(1+Assumptions!$D$49)^($A63-2022)</f>
        <v>8035774.4972711178</v>
      </c>
      <c r="S63" s="38">
        <f>'Total Cost'!Q63/(1+Assumptions!$D$49)^($A63-2022)</f>
        <v>2866448.0025828299</v>
      </c>
      <c r="T63" s="38">
        <f>'Total Cost'!R63/(1+Assumptions!$D$49)^($A63-2022)</f>
        <v>1956844.2608946273</v>
      </c>
      <c r="U63" s="38">
        <f>'Total Cost'!S63/(1+Assumptions!$D$49)^($A63-2022)</f>
        <v>1098818.8014582929</v>
      </c>
      <c r="V63" s="84">
        <f t="shared" si="5"/>
        <v>6371828.5778644327</v>
      </c>
      <c r="W63" s="84">
        <f t="shared" si="0"/>
        <v>11230834.380808163</v>
      </c>
      <c r="X63" s="84">
        <f t="shared" si="1"/>
        <v>8349484.4695856161</v>
      </c>
      <c r="Y63" s="84">
        <f t="shared" si="2"/>
        <v>3088963.9562924919</v>
      </c>
      <c r="Z63" s="84">
        <f t="shared" si="3"/>
        <v>2150026.4655710212</v>
      </c>
      <c r="AA63" s="84">
        <f t="shared" si="4"/>
        <v>1193973.8780549087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95703.727349468536</v>
      </c>
      <c r="E64" s="36">
        <f>'Total Cost'!C64/(1+Assumptions!$D$49)^($A64-2022)</f>
        <v>122782.68896385304</v>
      </c>
      <c r="F64" s="36">
        <f>'Total Cost'!D64/(1+Assumptions!$D$49)^($A64-2022)</f>
        <v>129459.69319753688</v>
      </c>
      <c r="G64" s="36">
        <f>'Total Cost'!E64/(1+Assumptions!$D$49)^($A64-2022)</f>
        <v>85131.803979469099</v>
      </c>
      <c r="H64" s="36">
        <f>'Total Cost'!F64/(1+Assumptions!$D$49)^($A64-2022)</f>
        <v>70850.433812978634</v>
      </c>
      <c r="I64" s="36">
        <f>'Total Cost'!G64/(1+Assumptions!$D$49)^($A64-2022)</f>
        <v>42473.165819822272</v>
      </c>
      <c r="J64" s="37">
        <f>'Total Cost'!H64/(1+Assumptions!$D$49)^($A64-2022)</f>
        <v>253719.81743430375</v>
      </c>
      <c r="K64" s="37">
        <f>'Total Cost'!I64/(1+Assumptions!$D$49)^($A64-2022)</f>
        <v>270441.8662470539</v>
      </c>
      <c r="L64" s="37">
        <f>'Total Cost'!J64/(1+Assumptions!$D$49)^($A64-2022)</f>
        <v>171239.83008641627</v>
      </c>
      <c r="M64" s="37">
        <f>'Total Cost'!K64/(1+Assumptions!$D$49)^($A64-2022)</f>
        <v>128119.59396887037</v>
      </c>
      <c r="N64" s="37">
        <f>'Total Cost'!L64/(1+Assumptions!$D$49)^($A64-2022)</f>
        <v>114262.89369717932</v>
      </c>
      <c r="O64" s="37">
        <f>'Total Cost'!M64/(1+Assumptions!$D$49)^($A64-2022)</f>
        <v>48760.240209406715</v>
      </c>
      <c r="P64" s="38">
        <f>'Total Cost'!N64/(1+Assumptions!$D$49)^($A64-2022)</f>
        <v>5741731.9529895661</v>
      </c>
      <c r="Q64" s="38">
        <f>'Total Cost'!O64/(1+Assumptions!$D$49)^($A64-2022)</f>
        <v>10343175.357540715</v>
      </c>
      <c r="R64" s="38">
        <f>'Total Cost'!P64/(1+Assumptions!$D$49)^($A64-2022)</f>
        <v>7682023.3073106343</v>
      </c>
      <c r="S64" s="38">
        <f>'Total Cost'!Q64/(1+Assumptions!$D$49)^($A64-2022)</f>
        <v>2741115.2135308231</v>
      </c>
      <c r="T64" s="38">
        <f>'Total Cost'!R64/(1+Assumptions!$D$49)^($A64-2022)</f>
        <v>1871072.02965463</v>
      </c>
      <c r="U64" s="38">
        <f>'Total Cost'!S64/(1+Assumptions!$D$49)^($A64-2022)</f>
        <v>1050571.0505574003</v>
      </c>
      <c r="V64" s="84">
        <f t="shared" si="5"/>
        <v>6091155.4977733381</v>
      </c>
      <c r="W64" s="84">
        <f t="shared" si="0"/>
        <v>10736399.912751622</v>
      </c>
      <c r="X64" s="84">
        <f t="shared" si="1"/>
        <v>7982722.8305945871</v>
      </c>
      <c r="Y64" s="84">
        <f t="shared" si="2"/>
        <v>2954366.6114791627</v>
      </c>
      <c r="Z64" s="84">
        <f t="shared" si="3"/>
        <v>2056185.3571647881</v>
      </c>
      <c r="AA64" s="84">
        <f t="shared" si="4"/>
        <v>1141804.4565866294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92112.460933235299</v>
      </c>
      <c r="E65" s="36">
        <f>'Total Cost'!C65/(1+Assumptions!$D$49)^($A65-2022)</f>
        <v>118175.2890267476</v>
      </c>
      <c r="F65" s="36">
        <f>'Total Cost'!D65/(1+Assumptions!$D$49)^($A65-2022)</f>
        <v>124601.73978953145</v>
      </c>
      <c r="G65" s="36">
        <f>'Total Cost'!E65/(1+Assumptions!$D$49)^($A65-2022)</f>
        <v>81937.247225494182</v>
      </c>
      <c r="H65" s="36">
        <f>'Total Cost'!F65/(1+Assumptions!$D$49)^($A65-2022)</f>
        <v>68191.783093984253</v>
      </c>
      <c r="I65" s="36">
        <f>'Total Cost'!G65/(1+Assumptions!$D$49)^($A65-2022)</f>
        <v>40879.367352152869</v>
      </c>
      <c r="J65" s="37">
        <f>'Total Cost'!H65/(1+Assumptions!$D$49)^($A65-2022)</f>
        <v>242437.62012043208</v>
      </c>
      <c r="K65" s="37">
        <f>'Total Cost'!I65/(1+Assumptions!$D$49)^($A65-2022)</f>
        <v>258419.69712561247</v>
      </c>
      <c r="L65" s="37">
        <f>'Total Cost'!J65/(1+Assumptions!$D$49)^($A65-2022)</f>
        <v>163630.84463611062</v>
      </c>
      <c r="M65" s="37">
        <f>'Total Cost'!K65/(1+Assumptions!$D$49)^($A65-2022)</f>
        <v>122438.06389827344</v>
      </c>
      <c r="N65" s="37">
        <f>'Total Cost'!L65/(1+Assumptions!$D$49)^($A65-2022)</f>
        <v>109192.03832926412</v>
      </c>
      <c r="O65" s="37">
        <f>'Total Cost'!M65/(1+Assumptions!$D$49)^($A65-2022)</f>
        <v>46595.195831092693</v>
      </c>
      <c r="P65" s="38">
        <f>'Total Cost'!N65/(1+Assumptions!$D$49)^($A65-2022)</f>
        <v>5488328.662388715</v>
      </c>
      <c r="Q65" s="38">
        <f>'Total Cost'!O65/(1+Assumptions!$D$49)^($A65-2022)</f>
        <v>9887196.4892357532</v>
      </c>
      <c r="R65" s="38">
        <f>'Total Cost'!P65/(1+Assumptions!$D$49)^($A65-2022)</f>
        <v>7343886.0988497715</v>
      </c>
      <c r="S65" s="38">
        <f>'Total Cost'!Q65/(1+Assumptions!$D$49)^($A65-2022)</f>
        <v>2621279.8243148732</v>
      </c>
      <c r="T65" s="38">
        <f>'Total Cost'!R65/(1+Assumptions!$D$49)^($A65-2022)</f>
        <v>1789070.5778925547</v>
      </c>
      <c r="U65" s="38">
        <f>'Total Cost'!S65/(1+Assumptions!$D$49)^($A65-2022)</f>
        <v>1004447.83391278</v>
      </c>
      <c r="V65" s="84">
        <f t="shared" si="5"/>
        <v>5822878.7434423827</v>
      </c>
      <c r="W65" s="84">
        <f t="shared" si="0"/>
        <v>10263791.475388113</v>
      </c>
      <c r="X65" s="84">
        <f t="shared" si="1"/>
        <v>7632118.6832754137</v>
      </c>
      <c r="Y65" s="84">
        <f t="shared" si="2"/>
        <v>2825655.1354386406</v>
      </c>
      <c r="Z65" s="84">
        <f t="shared" si="3"/>
        <v>1966454.3993158031</v>
      </c>
      <c r="AA65" s="84">
        <f t="shared" si="4"/>
        <v>1091922.3970960255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88655.956190654237</v>
      </c>
      <c r="E66" s="36">
        <f>'Total Cost'!C66/(1+Assumptions!$D$49)^($A66-2022)</f>
        <v>113740.78100428896</v>
      </c>
      <c r="F66" s="36">
        <f>'Total Cost'!D66/(1+Assumptions!$D$49)^($A66-2022)</f>
        <v>119926.08027340435</v>
      </c>
      <c r="G66" s="36">
        <f>'Total Cost'!E66/(1+Assumptions!$D$49)^($A66-2022)</f>
        <v>78862.565681221487</v>
      </c>
      <c r="H66" s="36">
        <f>'Total Cost'!F66/(1+Assumptions!$D$49)^($A66-2022)</f>
        <v>65632.897800057966</v>
      </c>
      <c r="I66" s="36">
        <f>'Total Cost'!G66/(1+Assumptions!$D$49)^($A66-2022)</f>
        <v>39345.375906317473</v>
      </c>
      <c r="J66" s="37">
        <f>'Total Cost'!H66/(1+Assumptions!$D$49)^($A66-2022)</f>
        <v>231657.43673997247</v>
      </c>
      <c r="K66" s="37">
        <f>'Total Cost'!I66/(1+Assumptions!$D$49)^($A66-2022)</f>
        <v>246932.32616017977</v>
      </c>
      <c r="L66" s="37">
        <f>'Total Cost'!J66/(1+Assumptions!$D$49)^($A66-2022)</f>
        <v>156360.21123754256</v>
      </c>
      <c r="M66" s="37">
        <f>'Total Cost'!K66/(1+Assumptions!$D$49)^($A66-2022)</f>
        <v>117008.72840005245</v>
      </c>
      <c r="N66" s="37">
        <f>'Total Cost'!L66/(1+Assumptions!$D$49)^($A66-2022)</f>
        <v>104346.42042134702</v>
      </c>
      <c r="O66" s="37">
        <f>'Total Cost'!M66/(1+Assumptions!$D$49)^($A66-2022)</f>
        <v>44526.362561301918</v>
      </c>
      <c r="P66" s="38">
        <f>'Total Cost'!N66/(1+Assumptions!$D$49)^($A66-2022)</f>
        <v>5246136.0981370909</v>
      </c>
      <c r="Q66" s="38">
        <f>'Total Cost'!O66/(1+Assumptions!$D$49)^($A66-2022)</f>
        <v>9451370.1231326759</v>
      </c>
      <c r="R66" s="38">
        <f>'Total Cost'!P66/(1+Assumptions!$D$49)^($A66-2022)</f>
        <v>7020672.0318098469</v>
      </c>
      <c r="S66" s="38">
        <f>'Total Cost'!Q66/(1+Assumptions!$D$49)^($A66-2022)</f>
        <v>2506699.9988828078</v>
      </c>
      <c r="T66" s="38">
        <f>'Total Cost'!R66/(1+Assumptions!$D$49)^($A66-2022)</f>
        <v>1710673.6757901469</v>
      </c>
      <c r="U66" s="38">
        <f>'Total Cost'!S66/(1+Assumptions!$D$49)^($A66-2022)</f>
        <v>960355.35509296681</v>
      </c>
      <c r="V66" s="84">
        <f t="shared" si="5"/>
        <v>5566449.4910677178</v>
      </c>
      <c r="W66" s="84">
        <f t="shared" si="0"/>
        <v>9812043.2302971445</v>
      </c>
      <c r="X66" s="84">
        <f t="shared" si="1"/>
        <v>7296958.3233207939</v>
      </c>
      <c r="Y66" s="84">
        <f t="shared" si="2"/>
        <v>2702571.2929640817</v>
      </c>
      <c r="Z66" s="84">
        <f t="shared" si="3"/>
        <v>1880652.9940115518</v>
      </c>
      <c r="AA66" s="84">
        <f t="shared" si="4"/>
        <v>1044227.0935605862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85329.156212384521</v>
      </c>
      <c r="E67" s="36">
        <f>'Total Cost'!C67/(1+Assumptions!$D$49)^($A67-2022)</f>
        <v>109472.67715619876</v>
      </c>
      <c r="F67" s="36">
        <f>'Total Cost'!D67/(1+Assumptions!$D$49)^($A67-2022)</f>
        <v>115425.87410124883</v>
      </c>
      <c r="G67" s="36">
        <f>'Total Cost'!E67/(1+Assumptions!$D$49)^($A67-2022)</f>
        <v>75903.261049388559</v>
      </c>
      <c r="H67" s="36">
        <f>'Total Cost'!F67/(1+Assumptions!$D$49)^($A67-2022)</f>
        <v>63170.034250253651</v>
      </c>
      <c r="I67" s="36">
        <f>'Total Cost'!G67/(1+Assumptions!$D$49)^($A67-2022)</f>
        <v>37868.947233790808</v>
      </c>
      <c r="J67" s="37">
        <f>'Total Cost'!H67/(1+Assumptions!$D$49)^($A67-2022)</f>
        <v>221356.91680260937</v>
      </c>
      <c r="K67" s="37">
        <f>'Total Cost'!I67/(1+Assumptions!$D$49)^($A67-2022)</f>
        <v>235955.94880680685</v>
      </c>
      <c r="L67" s="37">
        <f>'Total Cost'!J67/(1+Assumptions!$D$49)^($A67-2022)</f>
        <v>149412.87445500595</v>
      </c>
      <c r="M67" s="37">
        <f>'Total Cost'!K67/(1+Assumptions!$D$49)^($A67-2022)</f>
        <v>111820.3833300307</v>
      </c>
      <c r="N67" s="37">
        <f>'Total Cost'!L67/(1+Assumptions!$D$49)^($A67-2022)</f>
        <v>99716.027552921892</v>
      </c>
      <c r="O67" s="37">
        <f>'Total Cost'!M67/(1+Assumptions!$D$49)^($A67-2022)</f>
        <v>42549.461821944045</v>
      </c>
      <c r="P67" s="38">
        <f>'Total Cost'!N67/(1+Assumptions!$D$49)^($A67-2022)</f>
        <v>5014657.1949354606</v>
      </c>
      <c r="Q67" s="38">
        <f>'Total Cost'!O67/(1+Assumptions!$D$49)^($A67-2022)</f>
        <v>9034803.5479549374</v>
      </c>
      <c r="R67" s="38">
        <f>'Total Cost'!P67/(1+Assumptions!$D$49)^($A67-2022)</f>
        <v>6711720.8995476924</v>
      </c>
      <c r="S67" s="38">
        <f>'Total Cost'!Q67/(1+Assumptions!$D$49)^($A67-2022)</f>
        <v>2397144.5685073044</v>
      </c>
      <c r="T67" s="38">
        <f>'Total Cost'!R67/(1+Assumptions!$D$49)^($A67-2022)</f>
        <v>1635722.4400424431</v>
      </c>
      <c r="U67" s="38">
        <f>'Total Cost'!S67/(1+Assumptions!$D$49)^($A67-2022)</f>
        <v>918203.96861789108</v>
      </c>
      <c r="V67" s="84">
        <f t="shared" si="5"/>
        <v>5321343.2679504547</v>
      </c>
      <c r="W67" s="84">
        <f t="shared" si="0"/>
        <v>9380232.1739179436</v>
      </c>
      <c r="X67" s="84">
        <f t="shared" si="1"/>
        <v>6976559.6481039468</v>
      </c>
      <c r="Y67" s="84">
        <f t="shared" si="2"/>
        <v>2584868.2128867237</v>
      </c>
      <c r="Z67" s="84">
        <f t="shared" si="3"/>
        <v>1798608.5018456187</v>
      </c>
      <c r="AA67" s="84">
        <f t="shared" si="4"/>
        <v>998622.37767362595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82127.193848765499</v>
      </c>
      <c r="E68" s="36">
        <f>'Total Cost'!C68/(1+Assumptions!$D$49)^($A68-2022)</f>
        <v>105364.73319357124</v>
      </c>
      <c r="F68" s="36">
        <f>'Total Cost'!D68/(1+Assumptions!$D$49)^($A68-2022)</f>
        <v>111094.53741557813</v>
      </c>
      <c r="G68" s="36">
        <f>'Total Cost'!E68/(1+Assumptions!$D$49)^($A68-2022)</f>
        <v>73055.003830587899</v>
      </c>
      <c r="H68" s="36">
        <f>'Total Cost'!F68/(1+Assumptions!$D$49)^($A68-2022)</f>
        <v>60799.589244628711</v>
      </c>
      <c r="I68" s="36">
        <f>'Total Cost'!G68/(1+Assumptions!$D$49)^($A68-2022)</f>
        <v>36447.921301099414</v>
      </c>
      <c r="J68" s="37">
        <f>'Total Cost'!H68/(1+Assumptions!$D$49)^($A68-2022)</f>
        <v>211514.70540154877</v>
      </c>
      <c r="K68" s="37">
        <f>'Total Cost'!I68/(1+Assumptions!$D$49)^($A68-2022)</f>
        <v>225467.82065698385</v>
      </c>
      <c r="L68" s="37">
        <f>'Total Cost'!J68/(1+Assumptions!$D$49)^($A68-2022)</f>
        <v>142774.44914899245</v>
      </c>
      <c r="M68" s="37">
        <f>'Total Cost'!K68/(1+Assumptions!$D$49)^($A68-2022)</f>
        <v>106862.32268351754</v>
      </c>
      <c r="N68" s="37">
        <f>'Total Cost'!L68/(1+Assumptions!$D$49)^($A68-2022)</f>
        <v>95291.292689860202</v>
      </c>
      <c r="O68" s="37">
        <f>'Total Cost'!M68/(1+Assumptions!$D$49)^($A68-2022)</f>
        <v>40660.405428532649</v>
      </c>
      <c r="P68" s="38">
        <f>'Total Cost'!N68/(1+Assumptions!$D$49)^($A68-2022)</f>
        <v>4793416.970679475</v>
      </c>
      <c r="Q68" s="38">
        <f>'Total Cost'!O68/(1+Assumptions!$D$49)^($A68-2022)</f>
        <v>8636643.6801733635</v>
      </c>
      <c r="R68" s="38">
        <f>'Total Cost'!P68/(1+Assumptions!$D$49)^($A68-2022)</f>
        <v>6416401.7677903082</v>
      </c>
      <c r="S68" s="38">
        <f>'Total Cost'!Q68/(1+Assumptions!$D$49)^($A68-2022)</f>
        <v>2292392.5600895253</v>
      </c>
      <c r="T68" s="38">
        <f>'Total Cost'!R68/(1+Assumptions!$D$49)^($A68-2022)</f>
        <v>1564065.0084316148</v>
      </c>
      <c r="U68" s="38">
        <f>'Total Cost'!S68/(1+Assumptions!$D$49)^($A68-2022)</f>
        <v>877907.99585864332</v>
      </c>
      <c r="V68" s="84">
        <f t="shared" si="5"/>
        <v>5087058.8699297896</v>
      </c>
      <c r="W68" s="84">
        <f t="shared" ref="W68:W131" si="6">SUM(E68,K68,Q68)</f>
        <v>8967476.2340239193</v>
      </c>
      <c r="X68" s="84">
        <f t="shared" ref="X68:X131" si="7">SUM(F68,L68,R68)</f>
        <v>6670270.7543548793</v>
      </c>
      <c r="Y68" s="84">
        <f t="shared" ref="Y68:Y131" si="8">SUM(G68,M68,S68)</f>
        <v>2472309.8866036306</v>
      </c>
      <c r="Z68" s="84">
        <f t="shared" ref="Z68:Z131" si="9">SUM(H68,N68,T68)</f>
        <v>1720155.8903661037</v>
      </c>
      <c r="AA68" s="84">
        <f t="shared" ref="AA68:AA131" si="10">SUM(I68,O68,U68)</f>
        <v>955016.32258827542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79045.384589116162</v>
      </c>
      <c r="E69" s="36">
        <f>'Total Cost'!C69/(1+Assumptions!$D$49)^($A69-2022)</f>
        <v>101410.93914340097</v>
      </c>
      <c r="F69" s="36">
        <f>'Total Cost'!D69/(1+Assumptions!$D$49)^($A69-2022)</f>
        <v>106925.73341706023</v>
      </c>
      <c r="G69" s="36">
        <f>'Total Cost'!E69/(1+Assumptions!$D$49)^($A69-2022)</f>
        <v>70313.626989155659</v>
      </c>
      <c r="H69" s="36">
        <f>'Total Cost'!F69/(1+Assumptions!$D$49)^($A69-2022)</f>
        <v>58518.094792717777</v>
      </c>
      <c r="I69" s="36">
        <f>'Total Cost'!G69/(1+Assumptions!$D$49)^($A69-2022)</f>
        <v>35080.219129665893</v>
      </c>
      <c r="J69" s="37">
        <f>'Total Cost'!H69/(1+Assumptions!$D$49)^($A69-2022)</f>
        <v>202110.39884639776</v>
      </c>
      <c r="K69" s="37">
        <f>'Total Cost'!I69/(1+Assumptions!$D$49)^($A69-2022)</f>
        <v>215446.21020235785</v>
      </c>
      <c r="L69" s="37">
        <f>'Total Cost'!J69/(1+Assumptions!$D$49)^($A69-2022)</f>
        <v>136431.19061828958</v>
      </c>
      <c r="M69" s="37">
        <f>'Total Cost'!K69/(1+Assumptions!$D$49)^($A69-2022)</f>
        <v>102124.31643305367</v>
      </c>
      <c r="N69" s="37">
        <f>'Total Cost'!L69/(1+Assumptions!$D$49)^($A69-2022)</f>
        <v>91063.074360069368</v>
      </c>
      <c r="O69" s="37">
        <f>'Total Cost'!M69/(1+Assumptions!$D$49)^($A69-2022)</f>
        <v>38855.287113017454</v>
      </c>
      <c r="P69" s="38">
        <f>'Total Cost'!N69/(1+Assumptions!$D$49)^($A69-2022)</f>
        <v>4581961.5435923478</v>
      </c>
      <c r="Q69" s="38">
        <f>'Total Cost'!O69/(1+Assumptions!$D$49)^($A69-2022)</f>
        <v>8256075.3015936511</v>
      </c>
      <c r="R69" s="38">
        <f>'Total Cost'!P69/(1+Assumptions!$D$49)^($A69-2022)</f>
        <v>6134111.6741514392</v>
      </c>
      <c r="S69" s="38">
        <f>'Total Cost'!Q69/(1+Assumptions!$D$49)^($A69-2022)</f>
        <v>2192232.7453676076</v>
      </c>
      <c r="T69" s="38">
        <f>'Total Cost'!R69/(1+Assumptions!$D$49)^($A69-2022)</f>
        <v>1495556.2288462564</v>
      </c>
      <c r="U69" s="38">
        <f>'Total Cost'!S69/(1+Assumptions!$D$49)^($A69-2022)</f>
        <v>839385.54911844619</v>
      </c>
      <c r="V69" s="84">
        <f t="shared" ref="V69:V131" si="11">SUM(D69,J69,P69)</f>
        <v>4863117.327027862</v>
      </c>
      <c r="W69" s="84">
        <f t="shared" si="6"/>
        <v>8572932.4509394094</v>
      </c>
      <c r="X69" s="84">
        <f t="shared" si="7"/>
        <v>6377468.5981867891</v>
      </c>
      <c r="Y69" s="84">
        <f t="shared" si="8"/>
        <v>2364670.688789817</v>
      </c>
      <c r="Z69" s="84">
        <f t="shared" si="9"/>
        <v>1645137.3979990436</v>
      </c>
      <c r="AA69" s="84">
        <f t="shared" si="10"/>
        <v>913321.05536112958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76079.219708238015</v>
      </c>
      <c r="E70" s="36">
        <f>'Total Cost'!C70/(1+Assumptions!$D$49)^($A70-2022)</f>
        <v>97605.510555917746</v>
      </c>
      <c r="F70" s="36">
        <f>'Total Cost'!D70/(1+Assumptions!$D$49)^($A70-2022)</f>
        <v>102913.36309370179</v>
      </c>
      <c r="G70" s="36">
        <f>'Total Cost'!E70/(1+Assumptions!$D$49)^($A70-2022)</f>
        <v>67675.119856746591</v>
      </c>
      <c r="H70" s="36">
        <f>'Total Cost'!F70/(1+Assumptions!$D$49)^($A70-2022)</f>
        <v>56322.21303981961</v>
      </c>
      <c r="I70" s="36">
        <f>'Total Cost'!G70/(1+Assumptions!$D$49)^($A70-2022)</f>
        <v>33763.839754237415</v>
      </c>
      <c r="J70" s="37">
        <f>'Total Cost'!H70/(1+Assumptions!$D$49)^($A70-2022)</f>
        <v>193124.5022739894</v>
      </c>
      <c r="K70" s="37">
        <f>'Total Cost'!I70/(1+Assumptions!$D$49)^($A70-2022)</f>
        <v>205870.35370492836</v>
      </c>
      <c r="L70" s="37">
        <f>'Total Cost'!J70/(1+Assumptions!$D$49)^($A70-2022)</f>
        <v>130369.96607266963</v>
      </c>
      <c r="M70" s="37">
        <f>'Total Cost'!K70/(1+Assumptions!$D$49)^($A70-2022)</f>
        <v>97596.589352738374</v>
      </c>
      <c r="N70" s="37">
        <f>'Total Cost'!L70/(1+Assumptions!$D$49)^($A70-2022)</f>
        <v>87022.637712013951</v>
      </c>
      <c r="O70" s="37">
        <f>'Total Cost'!M70/(1+Assumptions!$D$49)^($A70-2022)</f>
        <v>37130.374424245703</v>
      </c>
      <c r="P70" s="38">
        <f>'Total Cost'!N70/(1+Assumptions!$D$49)^($A70-2022)</f>
        <v>4379857.1931736218</v>
      </c>
      <c r="Q70" s="38">
        <f>'Total Cost'!O70/(1+Assumptions!$D$49)^($A70-2022)</f>
        <v>7892319.3754592268</v>
      </c>
      <c r="R70" s="38">
        <f>'Total Cost'!P70/(1+Assumptions!$D$49)^($A70-2022)</f>
        <v>5864274.3855292397</v>
      </c>
      <c r="S70" s="38">
        <f>'Total Cost'!Q70/(1+Assumptions!$D$49)^($A70-2022)</f>
        <v>2096463.2101016459</v>
      </c>
      <c r="T70" s="38">
        <f>'Total Cost'!R70/(1+Assumptions!$D$49)^($A70-2022)</f>
        <v>1430057.3621036846</v>
      </c>
      <c r="U70" s="38">
        <f>'Total Cost'!S70/(1+Assumptions!$D$49)^($A70-2022)</f>
        <v>802558.36353063188</v>
      </c>
      <c r="V70" s="84">
        <f t="shared" si="11"/>
        <v>4649060.9151558494</v>
      </c>
      <c r="W70" s="84">
        <f t="shared" si="6"/>
        <v>8195795.2397200726</v>
      </c>
      <c r="X70" s="84">
        <f t="shared" si="7"/>
        <v>6097557.714695611</v>
      </c>
      <c r="Y70" s="84">
        <f t="shared" si="8"/>
        <v>2261734.9193111309</v>
      </c>
      <c r="Z70" s="84">
        <f t="shared" si="9"/>
        <v>1573402.2128555181</v>
      </c>
      <c r="AA70" s="84">
        <f t="shared" si="10"/>
        <v>873452.57770911499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72048.315945313327</v>
      </c>
      <c r="E71" s="36">
        <f>'Total Cost'!C71/(1+Assumptions!$D$49)^($A71-2022)</f>
        <v>92434.079759297339</v>
      </c>
      <c r="F71" s="36">
        <f>'Total Cost'!D71/(1+Assumptions!$D$49)^($A71-2022)</f>
        <v>97460.70645315641</v>
      </c>
      <c r="G71" s="36">
        <f>'Total Cost'!E71/(1+Assumptions!$D$49)^($A71-2022)</f>
        <v>64089.49034670314</v>
      </c>
      <c r="H71" s="36">
        <f>'Total Cost'!F71/(1+Assumptions!$D$49)^($A71-2022)</f>
        <v>53338.094362615688</v>
      </c>
      <c r="I71" s="36">
        <f>'Total Cost'!G71/(1+Assumptions!$D$49)^($A71-2022)</f>
        <v>31974.930913714637</v>
      </c>
      <c r="J71" s="37">
        <f>'Total Cost'!H71/(1+Assumptions!$D$49)^($A71-2022)</f>
        <v>181574.55012709965</v>
      </c>
      <c r="K71" s="37">
        <f>'Total Cost'!I71/(1+Assumptions!$D$49)^($A71-2022)</f>
        <v>193560.91970220266</v>
      </c>
      <c r="L71" s="37">
        <f>'Total Cost'!J71/(1+Assumptions!$D$49)^($A71-2022)</f>
        <v>122577.39810075967</v>
      </c>
      <c r="M71" s="37">
        <f>'Total Cost'!K71/(1+Assumptions!$D$49)^($A71-2022)</f>
        <v>91771.810711686412</v>
      </c>
      <c r="N71" s="37">
        <f>'Total Cost'!L71/(1+Assumptions!$D$49)^($A71-2022)</f>
        <v>81825.991815826099</v>
      </c>
      <c r="O71" s="37">
        <f>'Total Cost'!M71/(1+Assumptions!$D$49)^($A71-2022)</f>
        <v>34912.229126929946</v>
      </c>
      <c r="P71" s="38">
        <f>'Total Cost'!N71/(1+Assumptions!$D$49)^($A71-2022)</f>
        <v>4119447.7705880604</v>
      </c>
      <c r="Q71" s="38">
        <f>'Total Cost'!O71/(1+Assumptions!$D$49)^($A71-2022)</f>
        <v>7423458.4222212173</v>
      </c>
      <c r="R71" s="38">
        <f>'Total Cost'!P71/(1+Assumptions!$D$49)^($A71-2022)</f>
        <v>5516296.7703167526</v>
      </c>
      <c r="S71" s="38">
        <f>'Total Cost'!Q71/(1+Assumptions!$D$49)^($A71-2022)</f>
        <v>1972690.73708526</v>
      </c>
      <c r="T71" s="38">
        <f>'Total Cost'!R71/(1+Assumptions!$D$49)^($A71-2022)</f>
        <v>1345473.6490743891</v>
      </c>
      <c r="U71" s="38">
        <f>'Total Cost'!S71/(1+Assumptions!$D$49)^($A71-2022)</f>
        <v>755027.33504855575</v>
      </c>
      <c r="V71" s="84">
        <f t="shared" si="11"/>
        <v>4373070.6366604734</v>
      </c>
      <c r="W71" s="84">
        <f t="shared" si="6"/>
        <v>7709453.4216827173</v>
      </c>
      <c r="X71" s="84">
        <f t="shared" si="7"/>
        <v>5736334.8748706691</v>
      </c>
      <c r="Y71" s="84">
        <f t="shared" si="8"/>
        <v>2128552.0381436497</v>
      </c>
      <c r="Z71" s="84">
        <f t="shared" si="9"/>
        <v>1480637.7352528309</v>
      </c>
      <c r="AA71" s="84">
        <f t="shared" si="10"/>
        <v>821914.49508920033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69344.714898974358</v>
      </c>
      <c r="E72" s="36">
        <f>'Total Cost'!C72/(1+Assumptions!$D$49)^($A72-2022)</f>
        <v>88965.506323877955</v>
      </c>
      <c r="F72" s="36">
        <f>'Total Cost'!D72/(1+Assumptions!$D$49)^($A72-2022)</f>
        <v>93803.50968892267</v>
      </c>
      <c r="G72" s="36">
        <f>'Total Cost'!E72/(1+Assumptions!$D$49)^($A72-2022)</f>
        <v>61684.542904320209</v>
      </c>
      <c r="H72" s="36">
        <f>'Total Cost'!F72/(1+Assumptions!$D$49)^($A72-2022)</f>
        <v>51336.591262418995</v>
      </c>
      <c r="I72" s="36">
        <f>'Total Cost'!G72/(1+Assumptions!$D$49)^($A72-2022)</f>
        <v>30775.076960978924</v>
      </c>
      <c r="J72" s="37">
        <f>'Total Cost'!H72/(1+Assumptions!$D$49)^($A72-2022)</f>
        <v>173502.18860013399</v>
      </c>
      <c r="K72" s="37">
        <f>'Total Cost'!I72/(1+Assumptions!$D$49)^($A72-2022)</f>
        <v>184958.35683922659</v>
      </c>
      <c r="L72" s="37">
        <f>'Total Cost'!J72/(1+Assumptions!$D$49)^($A72-2022)</f>
        <v>117132.04023856967</v>
      </c>
      <c r="M72" s="37">
        <f>'Total Cost'!K72/(1+Assumptions!$D$49)^($A72-2022)</f>
        <v>87703.443146583886</v>
      </c>
      <c r="N72" s="37">
        <f>'Total Cost'!L72/(1+Assumptions!$D$49)^($A72-2022)</f>
        <v>78195.707852988024</v>
      </c>
      <c r="O72" s="37">
        <f>'Total Cost'!M72/(1+Assumptions!$D$49)^($A72-2022)</f>
        <v>33362.483730761269</v>
      </c>
      <c r="P72" s="38">
        <f>'Total Cost'!N72/(1+Assumptions!$D$49)^($A72-2022)</f>
        <v>3937785.8758910527</v>
      </c>
      <c r="Q72" s="38">
        <f>'Total Cost'!O72/(1+Assumptions!$D$49)^($A72-2022)</f>
        <v>7096464.5602579173</v>
      </c>
      <c r="R72" s="38">
        <f>'Total Cost'!P72/(1+Assumptions!$D$49)^($A72-2022)</f>
        <v>5273697.3727017436</v>
      </c>
      <c r="S72" s="38">
        <f>'Total Cost'!Q72/(1+Assumptions!$D$49)^($A72-2022)</f>
        <v>1886537.5116916443</v>
      </c>
      <c r="T72" s="38">
        <f>'Total Cost'!R72/(1+Assumptions!$D$49)^($A72-2022)</f>
        <v>1286564.2128069808</v>
      </c>
      <c r="U72" s="38">
        <f>'Total Cost'!S72/(1+Assumptions!$D$49)^($A72-2022)</f>
        <v>721910.14393761603</v>
      </c>
      <c r="V72" s="84">
        <f t="shared" si="11"/>
        <v>4180632.7793901609</v>
      </c>
      <c r="W72" s="84">
        <f t="shared" si="6"/>
        <v>7370388.4234210216</v>
      </c>
      <c r="X72" s="84">
        <f t="shared" si="7"/>
        <v>5484632.9226292362</v>
      </c>
      <c r="Y72" s="84">
        <f t="shared" si="8"/>
        <v>2035925.4977425484</v>
      </c>
      <c r="Z72" s="84">
        <f t="shared" si="9"/>
        <v>1416096.5119223879</v>
      </c>
      <c r="AA72" s="84">
        <f t="shared" si="10"/>
        <v>786047.70462935627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66742.566031244409</v>
      </c>
      <c r="E73" s="36">
        <f>'Total Cost'!C73/(1+Assumptions!$D$49)^($A73-2022)</f>
        <v>85627.090528456974</v>
      </c>
      <c r="F73" s="36">
        <f>'Total Cost'!D73/(1+Assumptions!$D$49)^($A73-2022)</f>
        <v>90283.54862366007</v>
      </c>
      <c r="G73" s="36">
        <f>'Total Cost'!E73/(1+Assumptions!$D$49)^($A73-2022)</f>
        <v>59369.840713839505</v>
      </c>
      <c r="H73" s="36">
        <f>'Total Cost'!F73/(1+Assumptions!$D$49)^($A73-2022)</f>
        <v>49410.194232432877</v>
      </c>
      <c r="I73" s="36">
        <f>'Total Cost'!G73/(1+Assumptions!$D$49)^($A73-2022)</f>
        <v>29620.247327819707</v>
      </c>
      <c r="J73" s="37">
        <f>'Total Cost'!H73/(1+Assumptions!$D$49)^($A73-2022)</f>
        <v>165788.94746467817</v>
      </c>
      <c r="K73" s="37">
        <f>'Total Cost'!I73/(1+Assumptions!$D$49)^($A73-2022)</f>
        <v>176738.39646775025</v>
      </c>
      <c r="L73" s="37">
        <f>'Total Cost'!J73/(1+Assumptions!$D$49)^($A73-2022)</f>
        <v>111928.77130075678</v>
      </c>
      <c r="M73" s="37">
        <f>'Total Cost'!K73/(1+Assumptions!$D$49)^($A73-2022)</f>
        <v>83815.613104481105</v>
      </c>
      <c r="N73" s="37">
        <f>'Total Cost'!L73/(1+Assumptions!$D$49)^($A73-2022)</f>
        <v>74726.632351290886</v>
      </c>
      <c r="O73" s="37">
        <f>'Total Cost'!M73/(1+Assumptions!$D$49)^($A73-2022)</f>
        <v>31881.589965828643</v>
      </c>
      <c r="P73" s="38">
        <f>'Total Cost'!N73/(1+Assumptions!$D$49)^($A73-2022)</f>
        <v>3764155.000060623</v>
      </c>
      <c r="Q73" s="38">
        <f>'Total Cost'!O73/(1+Assumptions!$D$49)^($A73-2022)</f>
        <v>6783911.6754934071</v>
      </c>
      <c r="R73" s="38">
        <f>'Total Cost'!P73/(1+Assumptions!$D$49)^($A73-2022)</f>
        <v>5041796.2180305263</v>
      </c>
      <c r="S73" s="38">
        <f>'Total Cost'!Q73/(1+Assumptions!$D$49)^($A73-2022)</f>
        <v>1804159.0646514676</v>
      </c>
      <c r="T73" s="38">
        <f>'Total Cost'!R73/(1+Assumptions!$D$49)^($A73-2022)</f>
        <v>1230241.9417113571</v>
      </c>
      <c r="U73" s="38">
        <f>'Total Cost'!S73/(1+Assumptions!$D$49)^($A73-2022)</f>
        <v>690249.80521241261</v>
      </c>
      <c r="V73" s="84">
        <f t="shared" si="11"/>
        <v>3996686.5135565456</v>
      </c>
      <c r="W73" s="84">
        <f t="shared" si="6"/>
        <v>7046277.1624896144</v>
      </c>
      <c r="X73" s="84">
        <f t="shared" si="7"/>
        <v>5244008.5379549433</v>
      </c>
      <c r="Y73" s="84">
        <f t="shared" si="8"/>
        <v>1947344.5184697881</v>
      </c>
      <c r="Z73" s="84">
        <f t="shared" si="9"/>
        <v>1354378.7682950809</v>
      </c>
      <c r="AA73" s="84">
        <f t="shared" si="10"/>
        <v>751751.64250606101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64238.062366031954</v>
      </c>
      <c r="E74" s="36">
        <f>'Total Cost'!C74/(1+Assumptions!$D$49)^($A74-2022)</f>
        <v>82413.948229289061</v>
      </c>
      <c r="F74" s="36">
        <f>'Total Cost'!D74/(1+Assumptions!$D$49)^($A74-2022)</f>
        <v>86895.673510640103</v>
      </c>
      <c r="G74" s="36">
        <f>'Total Cost'!E74/(1+Assumptions!$D$49)^($A74-2022)</f>
        <v>57141.997337226094</v>
      </c>
      <c r="H74" s="36">
        <f>'Total Cost'!F74/(1+Assumptions!$D$49)^($A74-2022)</f>
        <v>47556.084929891877</v>
      </c>
      <c r="I74" s="36">
        <f>'Total Cost'!G74/(1+Assumptions!$D$49)^($A74-2022)</f>
        <v>28508.752484149838</v>
      </c>
      <c r="J74" s="37">
        <f>'Total Cost'!H74/(1+Assumptions!$D$49)^($A74-2022)</f>
        <v>158418.84076622769</v>
      </c>
      <c r="K74" s="37">
        <f>'Total Cost'!I74/(1+Assumptions!$D$49)^($A74-2022)</f>
        <v>168884.01147670802</v>
      </c>
      <c r="L74" s="37">
        <f>'Total Cost'!J74/(1+Assumptions!$D$49)^($A74-2022)</f>
        <v>106956.82125733835</v>
      </c>
      <c r="M74" s="37">
        <f>'Total Cost'!K74/(1+Assumptions!$D$49)^($A74-2022)</f>
        <v>80100.301931553942</v>
      </c>
      <c r="N74" s="37">
        <f>'Total Cost'!L74/(1+Assumptions!$D$49)^($A74-2022)</f>
        <v>71411.600789783304</v>
      </c>
      <c r="O74" s="37">
        <f>'Total Cost'!M74/(1+Assumptions!$D$49)^($A74-2022)</f>
        <v>30466.48660069556</v>
      </c>
      <c r="P74" s="38">
        <f>'Total Cost'!N74/(1+Assumptions!$D$49)^($A74-2022)</f>
        <v>3598199.295353034</v>
      </c>
      <c r="Q74" s="38">
        <f>'Total Cost'!O74/(1+Assumptions!$D$49)^($A74-2022)</f>
        <v>6485160.5035870103</v>
      </c>
      <c r="R74" s="38">
        <f>'Total Cost'!P74/(1+Assumptions!$D$49)^($A74-2022)</f>
        <v>4820120.3540027309</v>
      </c>
      <c r="S74" s="38">
        <f>'Total Cost'!Q74/(1+Assumptions!$D$49)^($A74-2022)</f>
        <v>1725389.5067689044</v>
      </c>
      <c r="T74" s="38">
        <f>'Total Cost'!R74/(1+Assumptions!$D$49)^($A74-2022)</f>
        <v>1176392.891594647</v>
      </c>
      <c r="U74" s="38">
        <f>'Total Cost'!S74/(1+Assumptions!$D$49)^($A74-2022)</f>
        <v>659982.05772238178</v>
      </c>
      <c r="V74" s="84">
        <f t="shared" si="11"/>
        <v>3820856.1984852939</v>
      </c>
      <c r="W74" s="84">
        <f t="shared" si="6"/>
        <v>6736458.4632930076</v>
      </c>
      <c r="X74" s="84">
        <f t="shared" si="7"/>
        <v>5013972.8487707097</v>
      </c>
      <c r="Y74" s="84">
        <f t="shared" si="8"/>
        <v>1862631.8060376844</v>
      </c>
      <c r="Z74" s="84">
        <f t="shared" si="9"/>
        <v>1295360.5773143221</v>
      </c>
      <c r="AA74" s="84">
        <f t="shared" si="10"/>
        <v>718957.29680722719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61827.539783388704</v>
      </c>
      <c r="E75" s="36">
        <f>'Total Cost'!C75/(1+Assumptions!$D$49)^($A75-2022)</f>
        <v>79321.378559308767</v>
      </c>
      <c r="F75" s="36">
        <f>'Total Cost'!D75/(1+Assumptions!$D$49)^($A75-2022)</f>
        <v>83634.92784652191</v>
      </c>
      <c r="G75" s="36">
        <f>'Total Cost'!E75/(1+Assumptions!$D$49)^($A75-2022)</f>
        <v>54997.75341196786</v>
      </c>
      <c r="H75" s="36">
        <f>'Total Cost'!F75/(1+Assumptions!$D$49)^($A75-2022)</f>
        <v>45771.550769873036</v>
      </c>
      <c r="I75" s="36">
        <f>'Total Cost'!G75/(1+Assumptions!$D$49)^($A75-2022)</f>
        <v>27438.966299217078</v>
      </c>
      <c r="J75" s="37">
        <f>'Total Cost'!H75/(1+Assumptions!$D$49)^($A75-2022)</f>
        <v>151376.5945259924</v>
      </c>
      <c r="K75" s="37">
        <f>'Total Cost'!I75/(1+Assumptions!$D$49)^($A75-2022)</f>
        <v>161378.93293945774</v>
      </c>
      <c r="L75" s="37">
        <f>'Total Cost'!J75/(1+Assumptions!$D$49)^($A75-2022)</f>
        <v>102205.89949998781</v>
      </c>
      <c r="M75" s="37">
        <f>'Total Cost'!K75/(1+Assumptions!$D$49)^($A75-2022)</f>
        <v>76549.847406618981</v>
      </c>
      <c r="N75" s="37">
        <f>'Total Cost'!L75/(1+Assumptions!$D$49)^($A75-2022)</f>
        <v>68243.767285476104</v>
      </c>
      <c r="O75" s="37">
        <f>'Total Cost'!M75/(1+Assumptions!$D$49)^($A75-2022)</f>
        <v>29114.248600959378</v>
      </c>
      <c r="P75" s="38">
        <f>'Total Cost'!N75/(1+Assumptions!$D$49)^($A75-2022)</f>
        <v>3439578.7138990969</v>
      </c>
      <c r="Q75" s="38">
        <f>'Total Cost'!O75/(1+Assumptions!$D$49)^($A75-2022)</f>
        <v>6199600.1396898013</v>
      </c>
      <c r="R75" s="38">
        <f>'Total Cost'!P75/(1+Assumptions!$D$49)^($A75-2022)</f>
        <v>4608217.7843554094</v>
      </c>
      <c r="S75" s="38">
        <f>'Total Cost'!Q75/(1+Assumptions!$D$49)^($A75-2022)</f>
        <v>1650070.25940988</v>
      </c>
      <c r="T75" s="38">
        <f>'Total Cost'!R75/(1+Assumptions!$D$49)^($A75-2022)</f>
        <v>1124908.1496699676</v>
      </c>
      <c r="U75" s="38">
        <f>'Total Cost'!S75/(1+Assumptions!$D$49)^($A75-2022)</f>
        <v>631045.4818591699</v>
      </c>
      <c r="V75" s="84">
        <f t="shared" si="11"/>
        <v>3652782.8482084782</v>
      </c>
      <c r="W75" s="84">
        <f t="shared" si="6"/>
        <v>6440300.451188568</v>
      </c>
      <c r="X75" s="84">
        <f t="shared" si="7"/>
        <v>4794058.6117019188</v>
      </c>
      <c r="Y75" s="84">
        <f t="shared" si="8"/>
        <v>1781617.8602284668</v>
      </c>
      <c r="Z75" s="84">
        <f t="shared" si="9"/>
        <v>1238923.4677253168</v>
      </c>
      <c r="AA75" s="84">
        <f t="shared" si="10"/>
        <v>687598.69675934641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59507.471658856659</v>
      </c>
      <c r="E76" s="36">
        <f>'Total Cost'!C76/(1+Assumptions!$D$49)^($A76-2022)</f>
        <v>76344.857050703708</v>
      </c>
      <c r="F76" s="36">
        <f>'Total Cost'!D76/(1+Assumptions!$D$49)^($A76-2022)</f>
        <v>80496.54111992626</v>
      </c>
      <c r="G76" s="36">
        <f>'Total Cost'!E76/(1+Assumptions!$D$49)^($A76-2022)</f>
        <v>52933.971882587619</v>
      </c>
      <c r="H76" s="36">
        <f>'Total Cost'!F76/(1+Assumptions!$D$49)^($A76-2022)</f>
        <v>44053.980956750485</v>
      </c>
      <c r="I76" s="36">
        <f>'Total Cost'!G76/(1+Assumptions!$D$49)^($A76-2022)</f>
        <v>26409.323662554605</v>
      </c>
      <c r="J76" s="37">
        <f>'Total Cost'!H76/(1+Assumptions!$D$49)^($A76-2022)</f>
        <v>144647.61501656868</v>
      </c>
      <c r="K76" s="37">
        <f>'Total Cost'!I76/(1+Assumptions!$D$49)^($A76-2022)</f>
        <v>154207.61633681954</v>
      </c>
      <c r="L76" s="37">
        <f>'Total Cost'!J76/(1+Assumptions!$D$49)^($A76-2022)</f>
        <v>97666.173489658118</v>
      </c>
      <c r="M76" s="37">
        <f>'Total Cost'!K76/(1+Assumptions!$D$49)^($A76-2022)</f>
        <v>73156.92788652578</v>
      </c>
      <c r="N76" s="37">
        <f>'Total Cost'!L76/(1+Assumptions!$D$49)^($A76-2022)</f>
        <v>65216.590413145765</v>
      </c>
      <c r="O76" s="37">
        <f>'Total Cost'!M76/(1+Assumptions!$D$49)^($A76-2022)</f>
        <v>27822.081066156388</v>
      </c>
      <c r="P76" s="38">
        <f>'Total Cost'!N76/(1+Assumptions!$D$49)^($A76-2022)</f>
        <v>3287968.3048697491</v>
      </c>
      <c r="Q76" s="38">
        <f>'Total Cost'!O76/(1+Assumptions!$D$49)^($A76-2022)</f>
        <v>5926646.7778879656</v>
      </c>
      <c r="R76" s="38">
        <f>'Total Cost'!P76/(1+Assumptions!$D$49)^($A76-2022)</f>
        <v>4405656.5384045318</v>
      </c>
      <c r="S76" s="38">
        <f>'Total Cost'!Q76/(1+Assumptions!$D$49)^($A76-2022)</f>
        <v>1578049.7315111812</v>
      </c>
      <c r="T76" s="38">
        <f>'Total Cost'!R76/(1+Assumptions!$D$49)^($A76-2022)</f>
        <v>1075683.6118571912</v>
      </c>
      <c r="U76" s="38">
        <f>'Total Cost'!S76/(1+Assumptions!$D$49)^($A76-2022)</f>
        <v>603381.37362420955</v>
      </c>
      <c r="V76" s="84">
        <f t="shared" si="11"/>
        <v>3492123.3915451746</v>
      </c>
      <c r="W76" s="84">
        <f t="shared" si="6"/>
        <v>6157199.2512754891</v>
      </c>
      <c r="X76" s="84">
        <f t="shared" si="7"/>
        <v>4583819.2530141165</v>
      </c>
      <c r="Y76" s="84">
        <f t="shared" si="8"/>
        <v>1704140.6312802946</v>
      </c>
      <c r="Z76" s="84">
        <f t="shared" si="9"/>
        <v>1184954.1832270874</v>
      </c>
      <c r="AA76" s="84">
        <f t="shared" si="10"/>
        <v>657612.77835292055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57274.463703972768</v>
      </c>
      <c r="E77" s="36">
        <f>'Total Cost'!C77/(1+Assumptions!$D$49)^($A77-2022)</f>
        <v>73480.029015561959</v>
      </c>
      <c r="F77" s="36">
        <f>'Total Cost'!D77/(1+Assumptions!$D$49)^($A77-2022)</f>
        <v>77475.921832118198</v>
      </c>
      <c r="G77" s="36">
        <f>'Total Cost'!E77/(1+Assumptions!$D$49)^($A77-2022)</f>
        <v>50947.633411092058</v>
      </c>
      <c r="H77" s="36">
        <f>'Total Cost'!F77/(1+Assumptions!$D$49)^($A77-2022)</f>
        <v>42400.862664568987</v>
      </c>
      <c r="I77" s="36">
        <f>'Total Cost'!G77/(1+Assumptions!$D$49)^($A77-2022)</f>
        <v>25418.31819420497</v>
      </c>
      <c r="J77" s="37">
        <f>'Total Cost'!H77/(1+Assumptions!$D$49)^($A77-2022)</f>
        <v>138217.95845176338</v>
      </c>
      <c r="K77" s="37">
        <f>'Total Cost'!I77/(1+Assumptions!$D$49)^($A77-2022)</f>
        <v>147355.20928551702</v>
      </c>
      <c r="L77" s="37">
        <f>'Total Cost'!J77/(1+Assumptions!$D$49)^($A77-2022)</f>
        <v>93328.248355631949</v>
      </c>
      <c r="M77" s="37">
        <f>'Total Cost'!K77/(1+Assumptions!$D$49)^($A77-2022)</f>
        <v>69914.547157216119</v>
      </c>
      <c r="N77" s="37">
        <f>'Total Cost'!L77/(1+Assumptions!$D$49)^($A77-2022)</f>
        <v>62323.819656544074</v>
      </c>
      <c r="O77" s="37">
        <f>'Total Cost'!M77/(1+Assumptions!$D$49)^($A77-2022)</f>
        <v>26587.313436717901</v>
      </c>
      <c r="P77" s="38">
        <f>'Total Cost'!N77/(1+Assumptions!$D$49)^($A77-2022)</f>
        <v>3143057.542958763</v>
      </c>
      <c r="Q77" s="38">
        <f>'Total Cost'!O77/(1+Assumptions!$D$49)^($A77-2022)</f>
        <v>5665742.5067754062</v>
      </c>
      <c r="R77" s="38">
        <f>'Total Cost'!P77/(1+Assumptions!$D$49)^($A77-2022)</f>
        <v>4212023.7819764502</v>
      </c>
      <c r="S77" s="38">
        <f>'Total Cost'!Q77/(1+Assumptions!$D$49)^($A77-2022)</f>
        <v>1509183.0108930115</v>
      </c>
      <c r="T77" s="38">
        <f>'Total Cost'!R77/(1+Assumptions!$D$49)^($A77-2022)</f>
        <v>1028619.7699621231</v>
      </c>
      <c r="U77" s="38">
        <f>'Total Cost'!S77/(1+Assumptions!$D$49)^($A77-2022)</f>
        <v>576933.6242888259</v>
      </c>
      <c r="V77" s="84">
        <f t="shared" si="11"/>
        <v>3338549.965114499</v>
      </c>
      <c r="W77" s="84">
        <f t="shared" si="6"/>
        <v>5886577.745076485</v>
      </c>
      <c r="X77" s="84">
        <f t="shared" si="7"/>
        <v>4382827.9521642001</v>
      </c>
      <c r="Y77" s="84">
        <f t="shared" si="8"/>
        <v>1630045.1914613196</v>
      </c>
      <c r="Z77" s="84">
        <f t="shared" si="9"/>
        <v>1133344.4522832362</v>
      </c>
      <c r="AA77" s="84">
        <f t="shared" si="10"/>
        <v>628939.2559197488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55125.249000382762</v>
      </c>
      <c r="E78" s="36">
        <f>'Total Cost'!C78/(1+Assumptions!$D$49)^($A78-2022)</f>
        <v>70722.703174909679</v>
      </c>
      <c r="F78" s="36">
        <f>'Total Cost'!D78/(1+Assumptions!$D$49)^($A78-2022)</f>
        <v>74568.650779587537</v>
      </c>
      <c r="G78" s="36">
        <f>'Total Cost'!E78/(1+Assumptions!$D$49)^($A78-2022)</f>
        <v>49035.831959642812</v>
      </c>
      <c r="H78" s="36">
        <f>'Total Cost'!F78/(1+Assumptions!$D$49)^($A78-2022)</f>
        <v>40809.777360748485</v>
      </c>
      <c r="I78" s="36">
        <f>'Total Cost'!G78/(1+Assumptions!$D$49)^($A78-2022)</f>
        <v>24464.500040867548</v>
      </c>
      <c r="J78" s="37">
        <f>'Total Cost'!H78/(1+Assumptions!$D$49)^($A78-2022)</f>
        <v>132074.3020275094</v>
      </c>
      <c r="K78" s="37">
        <f>'Total Cost'!I78/(1+Assumptions!$D$49)^($A78-2022)</f>
        <v>140807.52070490079</v>
      </c>
      <c r="L78" s="37">
        <f>'Total Cost'!J78/(1+Assumptions!$D$49)^($A78-2022)</f>
        <v>89183.147403586743</v>
      </c>
      <c r="M78" s="37">
        <f>'Total Cost'!K78/(1+Assumptions!$D$49)^($A78-2022)</f>
        <v>66816.019959025478</v>
      </c>
      <c r="N78" s="37">
        <f>'Total Cost'!L78/(1+Assumptions!$D$49)^($A78-2022)</f>
        <v>59559.482462885135</v>
      </c>
      <c r="O78" s="37">
        <f>'Total Cost'!M78/(1+Assumptions!$D$49)^($A78-2022)</f>
        <v>25407.393958943765</v>
      </c>
      <c r="P78" s="38">
        <f>'Total Cost'!N78/(1+Assumptions!$D$49)^($A78-2022)</f>
        <v>3004549.6867850488</v>
      </c>
      <c r="Q78" s="38">
        <f>'Total Cost'!O78/(1+Assumptions!$D$49)^($A78-2022)</f>
        <v>5416354.158652436</v>
      </c>
      <c r="R78" s="38">
        <f>'Total Cost'!P78/(1+Assumptions!$D$49)^($A78-2022)</f>
        <v>4026924.9678850635</v>
      </c>
      <c r="S78" s="38">
        <f>'Total Cost'!Q78/(1+Assumptions!$D$49)^($A78-2022)</f>
        <v>1443331.5692402245</v>
      </c>
      <c r="T78" s="38">
        <f>'Total Cost'!R78/(1+Assumptions!$D$49)^($A78-2022)</f>
        <v>983621.50829505629</v>
      </c>
      <c r="U78" s="38">
        <f>'Total Cost'!S78/(1+Assumptions!$D$49)^($A78-2022)</f>
        <v>551648.60539805877</v>
      </c>
      <c r="V78" s="84">
        <f t="shared" si="11"/>
        <v>3191749.237812941</v>
      </c>
      <c r="W78" s="84">
        <f t="shared" si="6"/>
        <v>5627884.3825322464</v>
      </c>
      <c r="X78" s="84">
        <f t="shared" si="7"/>
        <v>4190676.7660682378</v>
      </c>
      <c r="Y78" s="84">
        <f t="shared" si="8"/>
        <v>1559183.4211588928</v>
      </c>
      <c r="Z78" s="84">
        <f t="shared" si="9"/>
        <v>1083990.76811869</v>
      </c>
      <c r="AA78" s="84">
        <f t="shared" si="10"/>
        <v>601520.49939787004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53056.683220299092</v>
      </c>
      <c r="E79" s="36">
        <f>'Total Cost'!C79/(1+Assumptions!$D$49)^($A79-2022)</f>
        <v>68068.845526817822</v>
      </c>
      <c r="F79" s="36">
        <f>'Total Cost'!D79/(1+Assumptions!$D$49)^($A79-2022)</f>
        <v>71770.474588699144</v>
      </c>
      <c r="G79" s="36">
        <f>'Total Cost'!E79/(1+Assumptions!$D$49)^($A79-2022)</f>
        <v>47195.770538986981</v>
      </c>
      <c r="H79" s="36">
        <f>'Total Cost'!F79/(1+Assumptions!$D$49)^($A79-2022)</f>
        <v>39278.397267740802</v>
      </c>
      <c r="I79" s="36">
        <f>'Total Cost'!G79/(1+Assumptions!$D$49)^($A79-2022)</f>
        <v>23546.47375474514</v>
      </c>
      <c r="J79" s="37">
        <f>'Total Cost'!H79/(1+Assumptions!$D$49)^($A79-2022)</f>
        <v>126203.91625362584</v>
      </c>
      <c r="K79" s="37">
        <f>'Total Cost'!I79/(1+Assumptions!$D$49)^($A79-2022)</f>
        <v>134550.99135782919</v>
      </c>
      <c r="L79" s="37">
        <f>'Total Cost'!J79/(1+Assumptions!$D$49)^($A79-2022)</f>
        <v>85222.293492155266</v>
      </c>
      <c r="M79" s="37">
        <f>'Total Cost'!K79/(1+Assumptions!$D$49)^($A79-2022)</f>
        <v>63854.958156200788</v>
      </c>
      <c r="N79" s="37">
        <f>'Total Cost'!L79/(1+Assumptions!$D$49)^($A79-2022)</f>
        <v>56917.871873734854</v>
      </c>
      <c r="O79" s="37">
        <f>'Total Cost'!M79/(1+Assumptions!$D$49)^($A79-2022)</f>
        <v>24279.884396496131</v>
      </c>
      <c r="P79" s="38">
        <f>'Total Cost'!N79/(1+Assumptions!$D$49)^($A79-2022)</f>
        <v>2872161.1658794382</v>
      </c>
      <c r="Q79" s="38">
        <f>'Total Cost'!O79/(1+Assumptions!$D$49)^($A79-2022)</f>
        <v>5177972.2099590171</v>
      </c>
      <c r="R79" s="38">
        <f>'Total Cost'!P79/(1+Assumptions!$D$49)^($A79-2022)</f>
        <v>3849983.0241926955</v>
      </c>
      <c r="S79" s="38">
        <f>'Total Cost'!Q79/(1+Assumptions!$D$49)^($A79-2022)</f>
        <v>1380362.9801457033</v>
      </c>
      <c r="T79" s="38">
        <f>'Total Cost'!R79/(1+Assumptions!$D$49)^($A79-2022)</f>
        <v>940597.90930919477</v>
      </c>
      <c r="U79" s="38">
        <f>'Total Cost'!S79/(1+Assumptions!$D$49)^($A79-2022)</f>
        <v>527475.05888046615</v>
      </c>
      <c r="V79" s="84">
        <f t="shared" si="11"/>
        <v>3051421.765353363</v>
      </c>
      <c r="W79" s="84">
        <f t="shared" si="6"/>
        <v>5380592.0468436638</v>
      </c>
      <c r="X79" s="84">
        <f t="shared" si="7"/>
        <v>4006975.7922735498</v>
      </c>
      <c r="Y79" s="84">
        <f t="shared" si="8"/>
        <v>1491413.708840891</v>
      </c>
      <c r="Z79" s="84">
        <f t="shared" si="9"/>
        <v>1036794.1784506704</v>
      </c>
      <c r="AA79" s="84">
        <f t="shared" si="10"/>
        <v>575301.41703170747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51065.740026310283</v>
      </c>
      <c r="E80" s="36">
        <f>'Total Cost'!C80/(1+Assumptions!$D$49)^($A80-2022)</f>
        <v>65514.573444607384</v>
      </c>
      <c r="F80" s="36">
        <f>'Total Cost'!D80/(1+Assumptions!$D$49)^($A80-2022)</f>
        <v>69077.299492954597</v>
      </c>
      <c r="G80" s="36">
        <f>'Total Cost'!E80/(1+Assumptions!$D$49)^($A80-2022)</f>
        <v>45424.757116427172</v>
      </c>
      <c r="H80" s="36">
        <f>'Total Cost'!F80/(1+Assumptions!$D$49)^($A80-2022)</f>
        <v>37804.481957462267</v>
      </c>
      <c r="I80" s="36">
        <f>'Total Cost'!G80/(1+Assumptions!$D$49)^($A80-2022)</f>
        <v>22662.896251986538</v>
      </c>
      <c r="J80" s="37">
        <f>'Total Cost'!H80/(1+Assumptions!$D$49)^($A80-2022)</f>
        <v>120594.63851886227</v>
      </c>
      <c r="K80" s="37">
        <f>'Total Cost'!I80/(1+Assumptions!$D$49)^($A80-2022)</f>
        <v>128572.66570443961</v>
      </c>
      <c r="L80" s="37">
        <f>'Total Cost'!J80/(1+Assumptions!$D$49)^($A80-2022)</f>
        <v>81437.4912392681</v>
      </c>
      <c r="M80" s="37">
        <f>'Total Cost'!K80/(1+Assumptions!$D$49)^($A80-2022)</f>
        <v>61025.257521947773</v>
      </c>
      <c r="N80" s="37">
        <f>'Total Cost'!L80/(1+Assumptions!$D$49)^($A80-2022)</f>
        <v>54393.534706625665</v>
      </c>
      <c r="O80" s="37">
        <f>'Total Cost'!M80/(1+Assumptions!$D$49)^($A80-2022)</f>
        <v>23202.454977428915</v>
      </c>
      <c r="P80" s="38">
        <f>'Total Cost'!N80/(1+Assumptions!$D$49)^($A80-2022)</f>
        <v>2745620.9949805266</v>
      </c>
      <c r="Q80" s="38">
        <f>'Total Cost'!O80/(1+Assumptions!$D$49)^($A80-2022)</f>
        <v>4950109.7306579901</v>
      </c>
      <c r="R80" s="38">
        <f>'Total Cost'!P80/(1+Assumptions!$D$49)^($A80-2022)</f>
        <v>3680837.5785713838</v>
      </c>
      <c r="S80" s="38">
        <f>'Total Cost'!Q80/(1+Assumptions!$D$49)^($A80-2022)</f>
        <v>1320150.6496363124</v>
      </c>
      <c r="T80" s="38">
        <f>'Total Cost'!R80/(1+Assumptions!$D$49)^($A80-2022)</f>
        <v>899462.06785813929</v>
      </c>
      <c r="U80" s="38">
        <f>'Total Cost'!S80/(1+Assumptions!$D$49)^($A80-2022)</f>
        <v>504363.99203677755</v>
      </c>
      <c r="V80" s="84">
        <f t="shared" si="11"/>
        <v>2917281.3735256991</v>
      </c>
      <c r="W80" s="84">
        <f t="shared" si="6"/>
        <v>5144196.9698070372</v>
      </c>
      <c r="X80" s="84">
        <f t="shared" si="7"/>
        <v>3831352.3693036065</v>
      </c>
      <c r="Y80" s="84">
        <f t="shared" si="8"/>
        <v>1426600.6642746874</v>
      </c>
      <c r="Z80" s="84">
        <f t="shared" si="9"/>
        <v>991660.08452222717</v>
      </c>
      <c r="AA80" s="84">
        <f t="shared" si="10"/>
        <v>550229.34326619306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47870.08868719262</v>
      </c>
      <c r="E81" s="36">
        <f>'Total Cost'!C81/(1+Assumptions!$D$49)^($A81-2022)</f>
        <v>61414.726183956438</v>
      </c>
      <c r="F81" s="36">
        <f>'Total Cost'!D81/(1+Assumptions!$D$49)^($A81-2022)</f>
        <v>64754.499813295435</v>
      </c>
      <c r="G81" s="36">
        <f>'Total Cost'!E81/(1+Assumptions!$D$49)^($A81-2022)</f>
        <v>42582.113774072503</v>
      </c>
      <c r="H81" s="36">
        <f>'Total Cost'!F81/(1+Assumptions!$D$49)^($A81-2022)</f>
        <v>35438.709066875163</v>
      </c>
      <c r="I81" s="36">
        <f>'Total Cost'!G81/(1+Assumptions!$D$49)^($A81-2022)</f>
        <v>21244.671142184321</v>
      </c>
      <c r="J81" s="37">
        <f>'Total Cost'!H81/(1+Assumptions!$D$49)^($A81-2022)</f>
        <v>112235.15274846702</v>
      </c>
      <c r="K81" s="37">
        <f>'Total Cost'!I81/(1+Assumptions!$D$49)^($A81-2022)</f>
        <v>119661.97418393847</v>
      </c>
      <c r="L81" s="37">
        <f>'Total Cost'!J81/(1+Assumptions!$D$49)^($A81-2022)</f>
        <v>75795.142592876946</v>
      </c>
      <c r="M81" s="37">
        <f>'Total Cost'!K81/(1+Assumptions!$D$49)^($A81-2022)</f>
        <v>56802.920461807298</v>
      </c>
      <c r="N81" s="37">
        <f>'Total Cost'!L81/(1+Assumptions!$D$49)^($A81-2022)</f>
        <v>50628.128515886638</v>
      </c>
      <c r="O81" s="37">
        <f>'Total Cost'!M81/(1+Assumptions!$D$49)^($A81-2022)</f>
        <v>21595.694113052607</v>
      </c>
      <c r="P81" s="38">
        <f>'Total Cost'!N81/(1+Assumptions!$D$49)^($A81-2022)</f>
        <v>2556347.0422910377</v>
      </c>
      <c r="Q81" s="38">
        <f>'Total Cost'!O81/(1+Assumptions!$D$49)^($A81-2022)</f>
        <v>4609114.1548031177</v>
      </c>
      <c r="R81" s="38">
        <f>'Total Cost'!P81/(1+Assumptions!$D$49)^($A81-2022)</f>
        <v>3427536.8621529159</v>
      </c>
      <c r="S81" s="38">
        <f>'Total Cost'!Q81/(1+Assumptions!$D$49)^($A81-2022)</f>
        <v>1229707.3226719401</v>
      </c>
      <c r="T81" s="38">
        <f>'Total Cost'!R81/(1+Assumptions!$D$49)^($A81-2022)</f>
        <v>837740.72076253977</v>
      </c>
      <c r="U81" s="38">
        <f>'Total Cost'!S81/(1+Assumptions!$D$49)^($A81-2022)</f>
        <v>469714.57370786171</v>
      </c>
      <c r="V81" s="84">
        <f t="shared" si="11"/>
        <v>2716452.2837266973</v>
      </c>
      <c r="W81" s="84">
        <f t="shared" si="6"/>
        <v>4790190.8551710127</v>
      </c>
      <c r="X81" s="84">
        <f t="shared" si="7"/>
        <v>3568086.5045590885</v>
      </c>
      <c r="Y81" s="84">
        <f t="shared" si="8"/>
        <v>1329092.3569078199</v>
      </c>
      <c r="Z81" s="84">
        <f t="shared" si="9"/>
        <v>923807.55834530154</v>
      </c>
      <c r="AA81" s="84">
        <f t="shared" si="10"/>
        <v>512554.93896309863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46073.771588521369</v>
      </c>
      <c r="E82" s="36">
        <f>'Total Cost'!C82/(1+Assumptions!$D$49)^($A82-2022)</f>
        <v>59110.148820932474</v>
      </c>
      <c r="F82" s="36">
        <f>'Total Cost'!D82/(1+Assumptions!$D$49)^($A82-2022)</f>
        <v>62324.59800152696</v>
      </c>
      <c r="G82" s="36">
        <f>'Total Cost'!E82/(1+Assumptions!$D$49)^($A82-2022)</f>
        <v>40984.227052580056</v>
      </c>
      <c r="H82" s="36">
        <f>'Total Cost'!F82/(1+Assumptions!$D$49)^($A82-2022)</f>
        <v>34108.87741630846</v>
      </c>
      <c r="I82" s="36">
        <f>'Total Cost'!G82/(1+Assumptions!$D$49)^($A82-2022)</f>
        <v>20447.468398781773</v>
      </c>
      <c r="J82" s="37">
        <f>'Total Cost'!H82/(1+Assumptions!$D$49)^($A82-2022)</f>
        <v>107247.06171035585</v>
      </c>
      <c r="K82" s="37">
        <f>'Total Cost'!I82/(1+Assumptions!$D$49)^($A82-2022)</f>
        <v>114345.56192140056</v>
      </c>
      <c r="L82" s="37">
        <f>'Total Cost'!J82/(1+Assumptions!$D$49)^($A82-2022)</f>
        <v>72429.259834582073</v>
      </c>
      <c r="M82" s="37">
        <f>'Total Cost'!K82/(1+Assumptions!$D$49)^($A82-2022)</f>
        <v>54285.97270032837</v>
      </c>
      <c r="N82" s="37">
        <f>'Total Cost'!L82/(1+Assumptions!$D$49)^($A82-2022)</f>
        <v>48382.944546176223</v>
      </c>
      <c r="O82" s="37">
        <f>'Total Cost'!M82/(1+Assumptions!$D$49)^($A82-2022)</f>
        <v>20637.456301646944</v>
      </c>
      <c r="P82" s="38">
        <f>'Total Cost'!N82/(1+Assumptions!$D$49)^($A82-2022)</f>
        <v>2443747.614335496</v>
      </c>
      <c r="Q82" s="38">
        <f>'Total Cost'!O82/(1+Assumptions!$D$49)^($A82-2022)</f>
        <v>4406334.8803613652</v>
      </c>
      <c r="R82" s="38">
        <f>'Total Cost'!P82/(1+Assumptions!$D$49)^($A82-2022)</f>
        <v>3276990.0669795885</v>
      </c>
      <c r="S82" s="38">
        <f>'Total Cost'!Q82/(1+Assumptions!$D$49)^($A82-2022)</f>
        <v>1176082.9917029482</v>
      </c>
      <c r="T82" s="38">
        <f>'Total Cost'!R82/(1+Assumptions!$D$49)^($A82-2022)</f>
        <v>801113.77280246653</v>
      </c>
      <c r="U82" s="38">
        <f>'Total Cost'!S82/(1+Assumptions!$D$49)^($A82-2022)</f>
        <v>449139.94779902051</v>
      </c>
      <c r="V82" s="84">
        <f t="shared" si="11"/>
        <v>2597068.4476343733</v>
      </c>
      <c r="W82" s="84">
        <f t="shared" si="6"/>
        <v>4579790.5911036981</v>
      </c>
      <c r="X82" s="84">
        <f t="shared" si="7"/>
        <v>3411743.9248156976</v>
      </c>
      <c r="Y82" s="84">
        <f t="shared" si="8"/>
        <v>1271353.1914558567</v>
      </c>
      <c r="Z82" s="84">
        <f t="shared" si="9"/>
        <v>883605.59476495115</v>
      </c>
      <c r="AA82" s="84">
        <f t="shared" si="10"/>
        <v>490224.87249944924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44344.86098955528</v>
      </c>
      <c r="E83" s="36">
        <f>'Total Cost'!C83/(1+Assumptions!$D$49)^($A83-2022)</f>
        <v>56892.05033931318</v>
      </c>
      <c r="F83" s="36">
        <f>'Total Cost'!D83/(1+Assumptions!$D$49)^($A83-2022)</f>
        <v>59985.877850212382</v>
      </c>
      <c r="G83" s="36">
        <f>'Total Cost'!E83/(1+Assumptions!$D$49)^($A83-2022)</f>
        <v>39446.300763964879</v>
      </c>
      <c r="H83" s="36">
        <f>'Total Cost'!F83/(1+Assumptions!$D$49)^($A83-2022)</f>
        <v>32828.947476763795</v>
      </c>
      <c r="I83" s="36">
        <f>'Total Cost'!G83/(1+Assumptions!$D$49)^($A83-2022)</f>
        <v>19680.18055544217</v>
      </c>
      <c r="J83" s="37">
        <f>'Total Cost'!H83/(1+Assumptions!$D$49)^($A83-2022)</f>
        <v>102480.8159322292</v>
      </c>
      <c r="K83" s="37">
        <f>'Total Cost'!I83/(1+Assumptions!$D$49)^($A83-2022)</f>
        <v>109265.52827455819</v>
      </c>
      <c r="L83" s="37">
        <f>'Total Cost'!J83/(1+Assumptions!$D$49)^($A83-2022)</f>
        <v>69212.968770551975</v>
      </c>
      <c r="M83" s="37">
        <f>'Total Cost'!K83/(1+Assumptions!$D$49)^($A83-2022)</f>
        <v>51880.669487029467</v>
      </c>
      <c r="N83" s="37">
        <f>'Total Cost'!L83/(1+Assumptions!$D$49)^($A83-2022)</f>
        <v>46237.423010754799</v>
      </c>
      <c r="O83" s="37">
        <f>'Total Cost'!M83/(1+Assumptions!$D$49)^($A83-2022)</f>
        <v>19721.775475038379</v>
      </c>
      <c r="P83" s="38">
        <f>'Total Cost'!N83/(1+Assumptions!$D$49)^($A83-2022)</f>
        <v>2336120.7189691737</v>
      </c>
      <c r="Q83" s="38">
        <f>'Total Cost'!O83/(1+Assumptions!$D$49)^($A83-2022)</f>
        <v>4212500.9482019227</v>
      </c>
      <c r="R83" s="38">
        <f>'Total Cost'!P83/(1+Assumptions!$D$49)^($A83-2022)</f>
        <v>3133074.3737528366</v>
      </c>
      <c r="S83" s="38">
        <f>'Total Cost'!Q83/(1+Assumptions!$D$49)^($A83-2022)</f>
        <v>1124804.9052550825</v>
      </c>
      <c r="T83" s="38">
        <f>'Total Cost'!R83/(1+Assumptions!$D$49)^($A83-2022)</f>
        <v>766093.27001515112</v>
      </c>
      <c r="U83" s="38">
        <f>'Total Cost'!S83/(1+Assumptions!$D$49)^($A83-2022)</f>
        <v>429469.27444993216</v>
      </c>
      <c r="V83" s="84">
        <f t="shared" si="11"/>
        <v>2482946.3958909581</v>
      </c>
      <c r="W83" s="84">
        <f t="shared" si="6"/>
        <v>4378658.5268157944</v>
      </c>
      <c r="X83" s="84">
        <f t="shared" si="7"/>
        <v>3262273.2203736007</v>
      </c>
      <c r="Y83" s="84">
        <f t="shared" si="8"/>
        <v>1216131.875506077</v>
      </c>
      <c r="Z83" s="84">
        <f t="shared" si="9"/>
        <v>845159.64050266973</v>
      </c>
      <c r="AA83" s="84">
        <f t="shared" si="10"/>
        <v>468871.23048041272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42680.827472628676</v>
      </c>
      <c r="E84" s="36">
        <f>'Total Cost'!C84/(1+Assumptions!$D$49)^($A84-2022)</f>
        <v>54757.185633488734</v>
      </c>
      <c r="F84" s="36">
        <f>'Total Cost'!D84/(1+Assumptions!$D$49)^($A84-2022)</f>
        <v>57734.91778274189</v>
      </c>
      <c r="G84" s="36">
        <f>'Total Cost'!E84/(1+Assumptions!$D$49)^($A84-2022)</f>
        <v>37966.084902977833</v>
      </c>
      <c r="H84" s="36">
        <f>'Total Cost'!F84/(1+Assumptions!$D$49)^($A84-2022)</f>
        <v>31597.046694853016</v>
      </c>
      <c r="I84" s="36">
        <f>'Total Cost'!G84/(1+Assumptions!$D$49)^($A84-2022)</f>
        <v>18941.68506052707</v>
      </c>
      <c r="J84" s="37">
        <f>'Total Cost'!H84/(1+Assumptions!$D$49)^($A84-2022)</f>
        <v>97926.542629411808</v>
      </c>
      <c r="K84" s="37">
        <f>'Total Cost'!I84/(1+Assumptions!$D$49)^($A84-2022)</f>
        <v>104411.35637654566</v>
      </c>
      <c r="L84" s="37">
        <f>'Total Cost'!J84/(1+Assumptions!$D$49)^($A84-2022)</f>
        <v>66139.616271915016</v>
      </c>
      <c r="M84" s="37">
        <f>'Total Cost'!K84/(1+Assumptions!$D$49)^($A84-2022)</f>
        <v>49582.053939921076</v>
      </c>
      <c r="N84" s="37">
        <f>'Total Cost'!L84/(1+Assumptions!$D$49)^($A84-2022)</f>
        <v>44187.136165418589</v>
      </c>
      <c r="O84" s="37">
        <f>'Total Cost'!M84/(1+Assumptions!$D$49)^($A84-2022)</f>
        <v>18846.760097064151</v>
      </c>
      <c r="P84" s="38">
        <f>'Total Cost'!N84/(1+Assumptions!$D$49)^($A84-2022)</f>
        <v>2233246.2423375589</v>
      </c>
      <c r="Q84" s="38">
        <f>'Total Cost'!O84/(1+Assumptions!$D$49)^($A84-2022)</f>
        <v>4027216.7735794736</v>
      </c>
      <c r="R84" s="38">
        <f>'Total Cost'!P84/(1+Assumptions!$D$49)^($A84-2022)</f>
        <v>2995496.946005018</v>
      </c>
      <c r="S84" s="38">
        <f>'Total Cost'!Q84/(1+Assumptions!$D$49)^($A84-2022)</f>
        <v>1075770.087354488</v>
      </c>
      <c r="T84" s="38">
        <f>'Total Cost'!R84/(1+Assumptions!$D$49)^($A84-2022)</f>
        <v>732608.54741469142</v>
      </c>
      <c r="U84" s="38">
        <f>'Total Cost'!S84/(1+Assumptions!$D$49)^($A84-2022)</f>
        <v>410662.72696134454</v>
      </c>
      <c r="V84" s="84">
        <f t="shared" si="11"/>
        <v>2373853.6124395994</v>
      </c>
      <c r="W84" s="84">
        <f t="shared" si="6"/>
        <v>4186385.315589508</v>
      </c>
      <c r="X84" s="84">
        <f t="shared" si="7"/>
        <v>3119371.4800596749</v>
      </c>
      <c r="Y84" s="84">
        <f t="shared" si="8"/>
        <v>1163318.2261973869</v>
      </c>
      <c r="Z84" s="84">
        <f t="shared" si="9"/>
        <v>808392.73027496296</v>
      </c>
      <c r="AA84" s="84">
        <f t="shared" si="10"/>
        <v>448451.17211893573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41079.236536052194</v>
      </c>
      <c r="E85" s="36">
        <f>'Total Cost'!C85/(1+Assumptions!$D$49)^($A85-2022)</f>
        <v>52702.431369896425</v>
      </c>
      <c r="F85" s="36">
        <f>'Total Cost'!D85/(1+Assumptions!$D$49)^($A85-2022)</f>
        <v>55568.424616597731</v>
      </c>
      <c r="G85" s="36">
        <f>'Total Cost'!E85/(1+Assumptions!$D$49)^($A85-2022)</f>
        <v>36541.413895441772</v>
      </c>
      <c r="H85" s="36">
        <f>'Total Cost'!F85/(1+Assumptions!$D$49)^($A85-2022)</f>
        <v>30411.372784441741</v>
      </c>
      <c r="I85" s="36">
        <f>'Total Cost'!G85/(1+Assumptions!$D$49)^($A85-2022)</f>
        <v>18230.901485961145</v>
      </c>
      <c r="J85" s="37">
        <f>'Total Cost'!H85/(1+Assumptions!$D$49)^($A85-2022)</f>
        <v>93574.80863002759</v>
      </c>
      <c r="K85" s="37">
        <f>'Total Cost'!I85/(1+Assumptions!$D$49)^($A85-2022)</f>
        <v>99772.997547121398</v>
      </c>
      <c r="L85" s="37">
        <f>'Total Cost'!J85/(1+Assumptions!$D$49)^($A85-2022)</f>
        <v>63202.845295751664</v>
      </c>
      <c r="M85" s="37">
        <f>'Total Cost'!K85/(1+Assumptions!$D$49)^($A85-2022)</f>
        <v>47385.389439505539</v>
      </c>
      <c r="N85" s="37">
        <f>'Total Cost'!L85/(1+Assumptions!$D$49)^($A85-2022)</f>
        <v>42227.853127984767</v>
      </c>
      <c r="O85" s="37">
        <f>'Total Cost'!M85/(1+Assumptions!$D$49)^($A85-2022)</f>
        <v>18010.602764152034</v>
      </c>
      <c r="P85" s="38">
        <f>'Total Cost'!N85/(1+Assumptions!$D$49)^($A85-2022)</f>
        <v>2134913.8351420276</v>
      </c>
      <c r="Q85" s="38">
        <f>'Total Cost'!O85/(1+Assumptions!$D$49)^($A85-2022)</f>
        <v>3850104.3047633115</v>
      </c>
      <c r="R85" s="38">
        <f>'Total Cost'!P85/(1+Assumptions!$D$49)^($A85-2022)</f>
        <v>2863977.9098970811</v>
      </c>
      <c r="S85" s="38">
        <f>'Total Cost'!Q85/(1+Assumptions!$D$49)^($A85-2022)</f>
        <v>1028880.0946427988</v>
      </c>
      <c r="T85" s="38">
        <f>'Total Cost'!R85/(1+Assumptions!$D$49)^($A85-2022)</f>
        <v>700592.0568620665</v>
      </c>
      <c r="U85" s="38">
        <f>'Total Cost'!S85/(1+Assumptions!$D$49)^($A85-2022)</f>
        <v>392682.23784787132</v>
      </c>
      <c r="V85" s="84">
        <f t="shared" si="11"/>
        <v>2269567.8803081075</v>
      </c>
      <c r="W85" s="84">
        <f t="shared" si="6"/>
        <v>4002579.7336803293</v>
      </c>
      <c r="X85" s="84">
        <f t="shared" si="7"/>
        <v>2982749.1798094306</v>
      </c>
      <c r="Y85" s="84">
        <f t="shared" si="8"/>
        <v>1112806.8979777461</v>
      </c>
      <c r="Z85" s="84">
        <f t="shared" si="9"/>
        <v>773231.28277449298</v>
      </c>
      <c r="AA85" s="84">
        <f t="shared" si="10"/>
        <v>428923.74209798453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39537.745032406543</v>
      </c>
      <c r="E86" s="36">
        <f>'Total Cost'!C86/(1+Assumptions!$D$49)^($A86-2022)</f>
        <v>50724.781417544844</v>
      </c>
      <c r="F86" s="36">
        <f>'Total Cost'!D86/(1+Assumptions!$D$49)^($A86-2022)</f>
        <v>53483.228745387139</v>
      </c>
      <c r="G86" s="36">
        <f>'Total Cost'!E86/(1+Assumptions!$D$49)^($A86-2022)</f>
        <v>35170.203429989546</v>
      </c>
      <c r="H86" s="36">
        <f>'Total Cost'!F86/(1+Assumptions!$D$49)^($A86-2022)</f>
        <v>29270.191089882366</v>
      </c>
      <c r="I86" s="36">
        <f>'Total Cost'!G86/(1+Assumptions!$D$49)^($A86-2022)</f>
        <v>17546.789946552519</v>
      </c>
      <c r="J86" s="37">
        <f>'Total Cost'!H86/(1+Assumptions!$D$49)^($A86-2022)</f>
        <v>89416.600790467332</v>
      </c>
      <c r="K86" s="37">
        <f>'Total Cost'!I86/(1+Assumptions!$D$49)^($A86-2022)</f>
        <v>95340.850439327667</v>
      </c>
      <c r="L86" s="37">
        <f>'Total Cost'!J86/(1+Assumptions!$D$49)^($A86-2022)</f>
        <v>60396.581700993003</v>
      </c>
      <c r="M86" s="37">
        <f>'Total Cost'!K86/(1+Assumptions!$D$49)^($A86-2022)</f>
        <v>45286.149834070296</v>
      </c>
      <c r="N86" s="37">
        <f>'Total Cost'!L86/(1+Assumptions!$D$49)^($A86-2022)</f>
        <v>40355.531119761865</v>
      </c>
      <c r="O86" s="37">
        <f>'Total Cost'!M86/(1+Assumptions!$D$49)^($A86-2022)</f>
        <v>17211.576460908655</v>
      </c>
      <c r="P86" s="38">
        <f>'Total Cost'!N86/(1+Assumptions!$D$49)^($A86-2022)</f>
        <v>2040922.478624772</v>
      </c>
      <c r="Q86" s="38">
        <f>'Total Cost'!O86/(1+Assumptions!$D$49)^($A86-2022)</f>
        <v>3680802.2443594271</v>
      </c>
      <c r="R86" s="38">
        <f>'Total Cost'!P86/(1+Assumptions!$D$49)^($A86-2022)</f>
        <v>2738249.7791805696</v>
      </c>
      <c r="S86" s="38">
        <f>'Total Cost'!Q86/(1+Assumptions!$D$49)^($A86-2022)</f>
        <v>984040.81633929524</v>
      </c>
      <c r="T86" s="38">
        <f>'Total Cost'!R86/(1+Assumptions!$D$49)^($A86-2022)</f>
        <v>669979.22924864257</v>
      </c>
      <c r="U86" s="38">
        <f>'Total Cost'!S86/(1+Assumptions!$D$49)^($A86-2022)</f>
        <v>375491.42094791308</v>
      </c>
      <c r="V86" s="84">
        <f t="shared" si="11"/>
        <v>2169876.8244476458</v>
      </c>
      <c r="W86" s="84">
        <f t="shared" si="6"/>
        <v>3826867.8762162998</v>
      </c>
      <c r="X86" s="84">
        <f t="shared" si="7"/>
        <v>2852129.5896269497</v>
      </c>
      <c r="Y86" s="84">
        <f t="shared" si="8"/>
        <v>1064497.169603355</v>
      </c>
      <c r="Z86" s="84">
        <f t="shared" si="9"/>
        <v>739604.95145828684</v>
      </c>
      <c r="AA86" s="84">
        <f t="shared" si="10"/>
        <v>410249.78735537425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38054.097740488796</v>
      </c>
      <c r="E87" s="36">
        <f>'Total Cost'!C87/(1+Assumptions!$D$49)^($A87-2022)</f>
        <v>48821.342450006952</v>
      </c>
      <c r="F87" s="36">
        <f>'Total Cost'!D87/(1+Assumptions!$D$49)^($A87-2022)</f>
        <v>51476.279501668949</v>
      </c>
      <c r="G87" s="36">
        <f>'Total Cost'!E87/(1+Assumptions!$D$49)^($A87-2022)</f>
        <v>33850.447408690612</v>
      </c>
      <c r="H87" s="36">
        <f>'Total Cost'!F87/(1+Assumptions!$D$49)^($A87-2022)</f>
        <v>28171.832048191322</v>
      </c>
      <c r="I87" s="36">
        <f>'Total Cost'!G87/(1+Assumptions!$D$49)^($A87-2022)</f>
        <v>16888.349578627782</v>
      </c>
      <c r="J87" s="37">
        <f>'Total Cost'!H87/(1+Assumptions!$D$49)^($A87-2022)</f>
        <v>85443.307283712304</v>
      </c>
      <c r="K87" s="37">
        <f>'Total Cost'!I87/(1+Assumptions!$D$49)^($A87-2022)</f>
        <v>91105.741115392986</v>
      </c>
      <c r="L87" s="37">
        <f>'Total Cost'!J87/(1+Assumptions!$D$49)^($A87-2022)</f>
        <v>57715.021651666844</v>
      </c>
      <c r="M87" s="37">
        <f>'Total Cost'!K87/(1+Assumptions!$D$49)^($A87-2022)</f>
        <v>43280.010080817643</v>
      </c>
      <c r="N87" s="37">
        <f>'Total Cost'!L87/(1+Assumptions!$D$49)^($A87-2022)</f>
        <v>38566.307096922435</v>
      </c>
      <c r="O87" s="37">
        <f>'Total Cost'!M87/(1+Assumptions!$D$49)^($A87-2022)</f>
        <v>16448.030982448061</v>
      </c>
      <c r="P87" s="38">
        <f>'Total Cost'!N87/(1+Assumptions!$D$49)^($A87-2022)</f>
        <v>1951080.0698788161</v>
      </c>
      <c r="Q87" s="38">
        <f>'Total Cost'!O87/(1+Assumptions!$D$49)^($A87-2022)</f>
        <v>3518965.3052789932</v>
      </c>
      <c r="R87" s="38">
        <f>'Total Cost'!P87/(1+Assumptions!$D$49)^($A87-2022)</f>
        <v>2618056.9057188397</v>
      </c>
      <c r="S87" s="38">
        <f>'Total Cost'!Q87/(1+Assumptions!$D$49)^($A87-2022)</f>
        <v>941162.28305275529</v>
      </c>
      <c r="T87" s="38">
        <f>'Total Cost'!R87/(1+Assumptions!$D$49)^($A87-2022)</f>
        <v>640708.3427872191</v>
      </c>
      <c r="U87" s="38">
        <f>'Total Cost'!S87/(1+Assumptions!$D$49)^($A87-2022)</f>
        <v>359055.49698956613</v>
      </c>
      <c r="V87" s="84">
        <f t="shared" si="11"/>
        <v>2074577.4749030173</v>
      </c>
      <c r="W87" s="84">
        <f t="shared" si="6"/>
        <v>3658892.3888443932</v>
      </c>
      <c r="X87" s="84">
        <f t="shared" si="7"/>
        <v>2727248.2068721754</v>
      </c>
      <c r="Y87" s="84">
        <f t="shared" si="8"/>
        <v>1018292.7405422635</v>
      </c>
      <c r="Z87" s="84">
        <f t="shared" si="9"/>
        <v>707446.48193233286</v>
      </c>
      <c r="AA87" s="84">
        <f t="shared" si="10"/>
        <v>392391.87755064201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36626.124065895732</v>
      </c>
      <c r="E88" s="36">
        <f>'Total Cost'!C88/(1+Assumptions!$D$49)^($A88-2022)</f>
        <v>46989.329712447638</v>
      </c>
      <c r="F88" s="36">
        <f>'Total Cost'!D88/(1+Assumptions!$D$49)^($A88-2022)</f>
        <v>49544.640693789181</v>
      </c>
      <c r="G88" s="36">
        <f>'Total Cost'!E88/(1+Assumptions!$D$49)^($A88-2022)</f>
        <v>32580.215012104924</v>
      </c>
      <c r="H88" s="36">
        <f>'Total Cost'!F88/(1+Assumptions!$D$49)^($A88-2022)</f>
        <v>27114.688746457694</v>
      </c>
      <c r="I88" s="36">
        <f>'Total Cost'!G88/(1+Assumptions!$D$49)^($A88-2022)</f>
        <v>16254.617075756052</v>
      </c>
      <c r="J88" s="37">
        <f>'Total Cost'!H88/(1+Assumptions!$D$49)^($A88-2022)</f>
        <v>81646.699721597499</v>
      </c>
      <c r="K88" s="37">
        <f>'Total Cost'!I88/(1+Assumptions!$D$49)^($A88-2022)</f>
        <v>87058.904010453276</v>
      </c>
      <c r="L88" s="37">
        <f>'Total Cost'!J88/(1+Assumptions!$D$49)^($A88-2022)</f>
        <v>55152.619581314029</v>
      </c>
      <c r="M88" s="37">
        <f>'Total Cost'!K88/(1+Assumptions!$D$49)^($A88-2022)</f>
        <v>41362.837303426648</v>
      </c>
      <c r="N88" s="37">
        <f>'Total Cost'!L88/(1+Assumptions!$D$49)^($A88-2022)</f>
        <v>36856.489754412112</v>
      </c>
      <c r="O88" s="37">
        <f>'Total Cost'!M88/(1+Assumptions!$D$49)^($A88-2022)</f>
        <v>15718.389516032008</v>
      </c>
      <c r="P88" s="38">
        <f>'Total Cost'!N88/(1+Assumptions!$D$49)^($A88-2022)</f>
        <v>1865203.0256212864</v>
      </c>
      <c r="Q88" s="38">
        <f>'Total Cost'!O88/(1+Assumptions!$D$49)^($A88-2022)</f>
        <v>3364263.4998091571</v>
      </c>
      <c r="R88" s="38">
        <f>'Total Cost'!P88/(1+Assumptions!$D$49)^($A88-2022)</f>
        <v>2503154.9544294225</v>
      </c>
      <c r="S88" s="38">
        <f>'Total Cost'!Q88/(1+Assumptions!$D$49)^($A88-2022)</f>
        <v>900158.48405062035</v>
      </c>
      <c r="T88" s="38">
        <f>'Total Cost'!R88/(1+Assumptions!$D$49)^($A88-2022)</f>
        <v>612720.39713940362</v>
      </c>
      <c r="U88" s="38">
        <f>'Total Cost'!S88/(1+Assumptions!$D$49)^($A88-2022)</f>
        <v>343341.22245888232</v>
      </c>
      <c r="V88" s="84">
        <f t="shared" si="11"/>
        <v>1983475.8494087795</v>
      </c>
      <c r="W88" s="84">
        <f t="shared" si="6"/>
        <v>3498311.7335320581</v>
      </c>
      <c r="X88" s="84">
        <f t="shared" si="7"/>
        <v>2607852.2147045257</v>
      </c>
      <c r="Y88" s="84">
        <f t="shared" si="8"/>
        <v>974101.53636615188</v>
      </c>
      <c r="Z88" s="84">
        <f t="shared" si="9"/>
        <v>676691.5756402734</v>
      </c>
      <c r="AA88" s="84">
        <f t="shared" si="10"/>
        <v>375314.2290506704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35251.734865417289</v>
      </c>
      <c r="E89" s="36">
        <f>'Total Cost'!C89/(1+Assumptions!$D$49)^($A89-2022)</f>
        <v>45226.062947492726</v>
      </c>
      <c r="F89" s="36">
        <f>'Total Cost'!D89/(1+Assumptions!$D$49)^($A89-2022)</f>
        <v>47685.486310196247</v>
      </c>
      <c r="G89" s="36">
        <f>'Total Cost'!E89/(1+Assumptions!$D$49)^($A89-2022)</f>
        <v>31357.647874470025</v>
      </c>
      <c r="H89" s="36">
        <f>'Total Cost'!F89/(1+Assumptions!$D$49)^($A89-2022)</f>
        <v>26097.214570909699</v>
      </c>
      <c r="I89" s="36">
        <f>'Total Cost'!G89/(1+Assumptions!$D$49)^($A89-2022)</f>
        <v>15644.665279419689</v>
      </c>
      <c r="J89" s="37">
        <f>'Total Cost'!H89/(1+Assumptions!$D$49)^($A89-2022)</f>
        <v>78018.916073832937</v>
      </c>
      <c r="K89" s="37">
        <f>'Total Cost'!I89/(1+Assumptions!$D$49)^($A89-2022)</f>
        <v>83191.963744514273</v>
      </c>
      <c r="L89" s="37">
        <f>'Total Cost'!J89/(1+Assumptions!$D$49)^($A89-2022)</f>
        <v>52704.076693564872</v>
      </c>
      <c r="M89" s="37">
        <f>'Total Cost'!K89/(1+Assumptions!$D$49)^($A89-2022)</f>
        <v>39530.682247506884</v>
      </c>
      <c r="N89" s="37">
        <f>'Total Cost'!L89/(1+Assumptions!$D$49)^($A89-2022)</f>
        <v>35222.551885802342</v>
      </c>
      <c r="O89" s="37">
        <f>'Total Cost'!M89/(1+Assumptions!$D$49)^($A89-2022)</f>
        <v>15021.145374924377</v>
      </c>
      <c r="P89" s="38">
        <f>'Total Cost'!N89/(1+Assumptions!$D$49)^($A89-2022)</f>
        <v>1783115.9036065785</v>
      </c>
      <c r="Q89" s="38">
        <f>'Total Cost'!O89/(1+Assumptions!$D$49)^($A89-2022)</f>
        <v>3216381.460310922</v>
      </c>
      <c r="R89" s="38">
        <f>'Total Cost'!P89/(1+Assumptions!$D$49)^($A89-2022)</f>
        <v>2393310.4015602404</v>
      </c>
      <c r="S89" s="38">
        <f>'Total Cost'!Q89/(1+Assumptions!$D$49)^($A89-2022)</f>
        <v>860947.19261052937</v>
      </c>
      <c r="T89" s="38">
        <f>'Total Cost'!R89/(1+Assumptions!$D$49)^($A89-2022)</f>
        <v>585958.99312015262</v>
      </c>
      <c r="U89" s="38">
        <f>'Total Cost'!S89/(1+Assumptions!$D$49)^($A89-2022)</f>
        <v>328316.82162368123</v>
      </c>
      <c r="V89" s="84">
        <f t="shared" si="11"/>
        <v>1896386.5545458286</v>
      </c>
      <c r="W89" s="84">
        <f t="shared" si="6"/>
        <v>3344799.4870029292</v>
      </c>
      <c r="X89" s="84">
        <f t="shared" si="7"/>
        <v>2493699.9645640017</v>
      </c>
      <c r="Y89" s="84">
        <f t="shared" si="8"/>
        <v>931835.52273250627</v>
      </c>
      <c r="Z89" s="84">
        <f t="shared" si="9"/>
        <v>647278.75957686466</v>
      </c>
      <c r="AA89" s="84">
        <f t="shared" si="10"/>
        <v>358982.63227802527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33928.919390594157</v>
      </c>
      <c r="E90" s="36">
        <f>'Total Cost'!C90/(1+Assumptions!$D$49)^($A90-2022)</f>
        <v>43528.962473979322</v>
      </c>
      <c r="F90" s="36">
        <f>'Total Cost'!D90/(1+Assumptions!$D$49)^($A90-2022)</f>
        <v>45896.096384951001</v>
      </c>
      <c r="G90" s="36">
        <f>'Total Cost'!E90/(1+Assumptions!$D$49)^($A90-2022)</f>
        <v>30180.957364888985</v>
      </c>
      <c r="H90" s="36">
        <f>'Total Cost'!F90/(1+Assumptions!$D$49)^($A90-2022)</f>
        <v>25117.920944199548</v>
      </c>
      <c r="I90" s="36">
        <f>'Total Cost'!G90/(1+Assumptions!$D$49)^($A90-2022)</f>
        <v>15057.601822569886</v>
      </c>
      <c r="J90" s="37">
        <f>'Total Cost'!H90/(1+Assumptions!$D$49)^($A90-2022)</f>
        <v>74552.44434826111</v>
      </c>
      <c r="K90" s="37">
        <f>'Total Cost'!I90/(1+Assumptions!$D$49)^($A90-2022)</f>
        <v>79496.917744843493</v>
      </c>
      <c r="L90" s="37">
        <f>'Total Cost'!J90/(1+Assumptions!$D$49)^($A90-2022)</f>
        <v>50364.329974980421</v>
      </c>
      <c r="M90" s="37">
        <f>'Total Cost'!K90/(1+Assumptions!$D$49)^($A90-2022)</f>
        <v>37779.7711162298</v>
      </c>
      <c r="N90" s="37">
        <f>'Total Cost'!L90/(1+Assumptions!$D$49)^($A90-2022)</f>
        <v>33661.123083234132</v>
      </c>
      <c r="O90" s="37">
        <f>'Total Cost'!M90/(1+Assumptions!$D$49)^($A90-2022)</f>
        <v>14354.858877678702</v>
      </c>
      <c r="P90" s="38">
        <f>'Total Cost'!N90/(1+Assumptions!$D$49)^($A90-2022)</f>
        <v>1704651.0408928553</v>
      </c>
      <c r="Q90" s="38">
        <f>'Total Cost'!O90/(1+Assumptions!$D$49)^($A90-2022)</f>
        <v>3075017.7901347904</v>
      </c>
      <c r="R90" s="38">
        <f>'Total Cost'!P90/(1+Assumptions!$D$49)^($A90-2022)</f>
        <v>2288300.0552608701</v>
      </c>
      <c r="S90" s="38">
        <f>'Total Cost'!Q90/(1+Assumptions!$D$49)^($A90-2022)</f>
        <v>823449.79909594066</v>
      </c>
      <c r="T90" s="38">
        <f>'Total Cost'!R90/(1+Assumptions!$D$49)^($A90-2022)</f>
        <v>560370.21773186303</v>
      </c>
      <c r="U90" s="38">
        <f>'Total Cost'!S90/(1+Assumptions!$D$49)^($A90-2022)</f>
        <v>313951.92157265614</v>
      </c>
      <c r="V90" s="84">
        <f t="shared" si="11"/>
        <v>1813132.4046317106</v>
      </c>
      <c r="W90" s="84">
        <f t="shared" si="6"/>
        <v>3198043.6703536133</v>
      </c>
      <c r="X90" s="84">
        <f t="shared" si="7"/>
        <v>2384560.4816208016</v>
      </c>
      <c r="Y90" s="84">
        <f t="shared" si="8"/>
        <v>891410.52757705946</v>
      </c>
      <c r="Z90" s="84">
        <f t="shared" si="9"/>
        <v>619149.26175929676</v>
      </c>
      <c r="AA90" s="84">
        <f t="shared" si="10"/>
        <v>343364.38227290474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31794.46646194053</v>
      </c>
      <c r="E91" s="36">
        <f>'Total Cost'!C91/(1+Assumptions!$D$49)^($A91-2022)</f>
        <v>40790.575189543873</v>
      </c>
      <c r="F91" s="36">
        <f>'Total Cost'!D91/(1+Assumptions!$D$49)^($A91-2022)</f>
        <v>43008.793779911801</v>
      </c>
      <c r="G91" s="36">
        <f>'Total Cost'!E91/(1+Assumptions!$D$49)^($A91-2022)</f>
        <v>28282.287027191291</v>
      </c>
      <c r="H91" s="36">
        <f>'Total Cost'!F91/(1+Assumptions!$D$49)^($A91-2022)</f>
        <v>23537.763931126519</v>
      </c>
      <c r="I91" s="36">
        <f>'Total Cost'!G91/(1+Assumptions!$D$49)^($A91-2022)</f>
        <v>14110.334922062757</v>
      </c>
      <c r="J91" s="37">
        <f>'Total Cost'!H91/(1+Assumptions!$D$49)^($A91-2022)</f>
        <v>69361.19132461604</v>
      </c>
      <c r="K91" s="37">
        <f>'Total Cost'!I91/(1+Assumptions!$D$49)^($A91-2022)</f>
        <v>73962.558181462213</v>
      </c>
      <c r="L91" s="37">
        <f>'Total Cost'!J91/(1+Assumptions!$D$49)^($A91-2022)</f>
        <v>46859.179884690959</v>
      </c>
      <c r="M91" s="37">
        <f>'Total Cost'!K91/(1+Assumptions!$D$49)^($A91-2022)</f>
        <v>35154.21025249175</v>
      </c>
      <c r="N91" s="37">
        <f>'Total Cost'!L91/(1+Assumptions!$D$49)^($A91-2022)</f>
        <v>31320.544874312465</v>
      </c>
      <c r="O91" s="37">
        <f>'Total Cost'!M91/(1+Assumptions!$D$49)^($A91-2022)</f>
        <v>13356.346161135096</v>
      </c>
      <c r="P91" s="38">
        <f>'Total Cost'!N91/(1+Assumptions!$D$49)^($A91-2022)</f>
        <v>1586667.2008791417</v>
      </c>
      <c r="Q91" s="38">
        <f>'Total Cost'!O91/(1+Assumptions!$D$49)^($A91-2022)</f>
        <v>2862346.7305574468</v>
      </c>
      <c r="R91" s="38">
        <f>'Total Cost'!P91/(1+Assumptions!$D$49)^($A91-2022)</f>
        <v>2130205.74989744</v>
      </c>
      <c r="S91" s="38">
        <f>'Total Cost'!Q91/(1+Assumptions!$D$49)^($A91-2022)</f>
        <v>766818.90076304786</v>
      </c>
      <c r="T91" s="38">
        <f>'Total Cost'!R91/(1+Assumptions!$D$49)^($A91-2022)</f>
        <v>521768.42200926563</v>
      </c>
      <c r="U91" s="38">
        <f>'Total Cost'!S91/(1+Assumptions!$D$49)^($A91-2022)</f>
        <v>292299.43145322171</v>
      </c>
      <c r="V91" s="84">
        <f t="shared" si="11"/>
        <v>1687822.8586656982</v>
      </c>
      <c r="W91" s="84">
        <f t="shared" si="6"/>
        <v>2977099.8639284531</v>
      </c>
      <c r="X91" s="84">
        <f t="shared" si="7"/>
        <v>2220073.7235620427</v>
      </c>
      <c r="Y91" s="84">
        <f t="shared" si="8"/>
        <v>830255.39804273087</v>
      </c>
      <c r="Z91" s="84">
        <f t="shared" si="9"/>
        <v>576626.73081470467</v>
      </c>
      <c r="AA91" s="84">
        <f t="shared" si="10"/>
        <v>319766.11253641953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30601.384407676585</v>
      </c>
      <c r="E92" s="36">
        <f>'Total Cost'!C92/(1+Assumptions!$D$49)^($A92-2022)</f>
        <v>39259.915654809891</v>
      </c>
      <c r="F92" s="36">
        <f>'Total Cost'!D92/(1+Assumptions!$D$49)^($A92-2022)</f>
        <v>41394.895962322204</v>
      </c>
      <c r="G92" s="36">
        <f>'Total Cost'!E92/(1+Assumptions!$D$49)^($A92-2022)</f>
        <v>27220.998920782084</v>
      </c>
      <c r="H92" s="36">
        <f>'Total Cost'!F92/(1+Assumptions!$D$49)^($A92-2022)</f>
        <v>22654.513263047396</v>
      </c>
      <c r="I92" s="36">
        <f>'Total Cost'!G92/(1+Assumptions!$D$49)^($A92-2022)</f>
        <v>13580.846956120036</v>
      </c>
      <c r="J92" s="37">
        <f>'Total Cost'!H92/(1+Assumptions!$D$49)^($A92-2022)</f>
        <v>66279.606962712278</v>
      </c>
      <c r="K92" s="37">
        <f>'Total Cost'!I92/(1+Assumptions!$D$49)^($A92-2022)</f>
        <v>70677.685410488164</v>
      </c>
      <c r="L92" s="37">
        <f>'Total Cost'!J92/(1+Assumptions!$D$49)^($A92-2022)</f>
        <v>44779.075240514008</v>
      </c>
      <c r="M92" s="37">
        <f>'Total Cost'!K92/(1+Assumptions!$D$49)^($A92-2022)</f>
        <v>33597.303580266293</v>
      </c>
      <c r="N92" s="37">
        <f>'Total Cost'!L92/(1+Assumptions!$D$49)^($A92-2022)</f>
        <v>29932.22365016758</v>
      </c>
      <c r="O92" s="37">
        <f>'Total Cost'!M92/(1+Assumptions!$D$49)^($A92-2022)</f>
        <v>12763.956318535676</v>
      </c>
      <c r="P92" s="38">
        <f>'Total Cost'!N92/(1+Assumptions!$D$49)^($A92-2022)</f>
        <v>1516864.1573300159</v>
      </c>
      <c r="Q92" s="38">
        <f>'Total Cost'!O92/(1+Assumptions!$D$49)^($A92-2022)</f>
        <v>2736575.4210807178</v>
      </c>
      <c r="R92" s="38">
        <f>'Total Cost'!P92/(1+Assumptions!$D$49)^($A92-2022)</f>
        <v>2036764.5151406657</v>
      </c>
      <c r="S92" s="38">
        <f>'Total Cost'!Q92/(1+Assumptions!$D$49)^($A92-2022)</f>
        <v>733431.57646296348</v>
      </c>
      <c r="T92" s="38">
        <f>'Total Cost'!R92/(1+Assumptions!$D$49)^($A92-2022)</f>
        <v>498989.61702485167</v>
      </c>
      <c r="U92" s="38">
        <f>'Total Cost'!S92/(1+Assumptions!$D$49)^($A92-2022)</f>
        <v>279514.05905167828</v>
      </c>
      <c r="V92" s="84">
        <f t="shared" si="11"/>
        <v>1613745.1487004047</v>
      </c>
      <c r="W92" s="84">
        <f t="shared" si="6"/>
        <v>2846513.0221460159</v>
      </c>
      <c r="X92" s="84">
        <f t="shared" si="7"/>
        <v>2122938.4863435021</v>
      </c>
      <c r="Y92" s="84">
        <f t="shared" si="8"/>
        <v>794249.87896401191</v>
      </c>
      <c r="Z92" s="84">
        <f t="shared" si="9"/>
        <v>551576.35393806663</v>
      </c>
      <c r="AA92" s="84">
        <f t="shared" si="10"/>
        <v>305858.862326334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29453.072558627769</v>
      </c>
      <c r="E93" s="36">
        <f>'Total Cost'!C93/(1+Assumptions!$D$49)^($A93-2022)</f>
        <v>37786.693863975939</v>
      </c>
      <c r="F93" s="36">
        <f>'Total Cost'!D93/(1+Assumptions!$D$49)^($A93-2022)</f>
        <v>39841.559391322058</v>
      </c>
      <c r="G93" s="36">
        <f>'Total Cost'!E93/(1+Assumptions!$D$49)^($A93-2022)</f>
        <v>26199.53547366308</v>
      </c>
      <c r="H93" s="36">
        <f>'Total Cost'!F93/(1+Assumptions!$D$49)^($A93-2022)</f>
        <v>21804.406429061648</v>
      </c>
      <c r="I93" s="36">
        <f>'Total Cost'!G93/(1+Assumptions!$D$49)^($A93-2022)</f>
        <v>13071.227937840618</v>
      </c>
      <c r="J93" s="37">
        <f>'Total Cost'!H93/(1+Assumptions!$D$49)^($A93-2022)</f>
        <v>63335.034790091835</v>
      </c>
      <c r="K93" s="37">
        <f>'Total Cost'!I93/(1+Assumptions!$D$49)^($A93-2022)</f>
        <v>67538.818530770048</v>
      </c>
      <c r="L93" s="37">
        <f>'Total Cost'!J93/(1+Assumptions!$D$49)^($A93-2022)</f>
        <v>42791.386325949432</v>
      </c>
      <c r="M93" s="37">
        <f>'Total Cost'!K93/(1+Assumptions!$D$49)^($A93-2022)</f>
        <v>32109.425977487328</v>
      </c>
      <c r="N93" s="37">
        <f>'Total Cost'!L93/(1+Assumptions!$D$49)^($A93-2022)</f>
        <v>28605.504127387732</v>
      </c>
      <c r="O93" s="37">
        <f>'Total Cost'!M93/(1+Assumptions!$D$49)^($A93-2022)</f>
        <v>12197.865535935802</v>
      </c>
      <c r="P93" s="38">
        <f>'Total Cost'!N93/(1+Assumptions!$D$49)^($A93-2022)</f>
        <v>1450140.2691837165</v>
      </c>
      <c r="Q93" s="38">
        <f>'Total Cost'!O93/(1+Assumptions!$D$49)^($A93-2022)</f>
        <v>2616345.9299331084</v>
      </c>
      <c r="R93" s="38">
        <f>'Total Cost'!P93/(1+Assumptions!$D$49)^($A93-2022)</f>
        <v>1947434.0659178351</v>
      </c>
      <c r="S93" s="38">
        <f>'Total Cost'!Q93/(1+Assumptions!$D$49)^($A93-2022)</f>
        <v>701502.94879660115</v>
      </c>
      <c r="T93" s="38">
        <f>'Total Cost'!R93/(1+Assumptions!$D$49)^($A93-2022)</f>
        <v>477208.51748749719</v>
      </c>
      <c r="U93" s="38">
        <f>'Total Cost'!S93/(1+Assumptions!$D$49)^($A93-2022)</f>
        <v>267289.68175482994</v>
      </c>
      <c r="V93" s="84">
        <f t="shared" si="11"/>
        <v>1542928.3765324361</v>
      </c>
      <c r="W93" s="84">
        <f t="shared" si="6"/>
        <v>2721671.4423278542</v>
      </c>
      <c r="X93" s="84">
        <f t="shared" si="7"/>
        <v>2030067.0116351065</v>
      </c>
      <c r="Y93" s="84">
        <f t="shared" si="8"/>
        <v>759811.91024775151</v>
      </c>
      <c r="Z93" s="84">
        <f t="shared" si="9"/>
        <v>527618.42804394662</v>
      </c>
      <c r="AA93" s="84">
        <f t="shared" si="10"/>
        <v>292558.77522860636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28347.850920305998</v>
      </c>
      <c r="E94" s="36">
        <f>'Total Cost'!C94/(1+Assumptions!$D$49)^($A94-2022)</f>
        <v>36368.754475276306</v>
      </c>
      <c r="F94" s="36">
        <f>'Total Cost'!D94/(1+Assumptions!$D$49)^($A94-2022)</f>
        <v>38346.511516227874</v>
      </c>
      <c r="G94" s="36">
        <f>'Total Cost'!E94/(1+Assumptions!$D$49)^($A94-2022)</f>
        <v>25216.402272132662</v>
      </c>
      <c r="H94" s="36">
        <f>'Total Cost'!F94/(1+Assumptions!$D$49)^($A94-2022)</f>
        <v>20986.199712319558</v>
      </c>
      <c r="I94" s="36">
        <f>'Total Cost'!G94/(1+Assumptions!$D$49)^($A94-2022)</f>
        <v>12580.732288275334</v>
      </c>
      <c r="J94" s="37">
        <f>'Total Cost'!H94/(1+Assumptions!$D$49)^($A94-2022)</f>
        <v>60521.378967230863</v>
      </c>
      <c r="K94" s="37">
        <f>'Total Cost'!I94/(1+Assumptions!$D$49)^($A94-2022)</f>
        <v>64539.463321100106</v>
      </c>
      <c r="L94" s="37">
        <f>'Total Cost'!J94/(1+Assumptions!$D$49)^($A94-2022)</f>
        <v>40892.004162551581</v>
      </c>
      <c r="M94" s="37">
        <f>'Total Cost'!K94/(1+Assumptions!$D$49)^($A94-2022)</f>
        <v>30687.513849928851</v>
      </c>
      <c r="N94" s="37">
        <f>'Total Cost'!L94/(1+Assumptions!$D$49)^($A94-2022)</f>
        <v>27337.650487675917</v>
      </c>
      <c r="O94" s="37">
        <f>'Total Cost'!M94/(1+Assumptions!$D$49)^($A94-2022)</f>
        <v>11656.905287820082</v>
      </c>
      <c r="P94" s="38">
        <f>'Total Cost'!N94/(1+Assumptions!$D$49)^($A94-2022)</f>
        <v>1386359.3733414239</v>
      </c>
      <c r="Q94" s="38">
        <f>'Total Cost'!O94/(1+Assumptions!$D$49)^($A94-2022)</f>
        <v>2501413.4437667085</v>
      </c>
      <c r="R94" s="38">
        <f>'Total Cost'!P94/(1+Assumptions!$D$49)^($A94-2022)</f>
        <v>1862033.0679168224</v>
      </c>
      <c r="S94" s="38">
        <f>'Total Cost'!Q94/(1+Assumptions!$D$49)^($A94-2022)</f>
        <v>670969.08198746445</v>
      </c>
      <c r="T94" s="38">
        <f>'Total Cost'!R94/(1+Assumptions!$D$49)^($A94-2022)</f>
        <v>456381.29137709719</v>
      </c>
      <c r="U94" s="38">
        <f>'Total Cost'!S94/(1+Assumptions!$D$49)^($A94-2022)</f>
        <v>255601.6128009691</v>
      </c>
      <c r="V94" s="84">
        <f t="shared" si="11"/>
        <v>1475228.6032289609</v>
      </c>
      <c r="W94" s="84">
        <f t="shared" si="6"/>
        <v>2602321.6615630849</v>
      </c>
      <c r="X94" s="84">
        <f t="shared" si="7"/>
        <v>1941271.5835956018</v>
      </c>
      <c r="Y94" s="84">
        <f t="shared" si="8"/>
        <v>726872.998109526</v>
      </c>
      <c r="Z94" s="84">
        <f t="shared" si="9"/>
        <v>504705.1415770927</v>
      </c>
      <c r="AA94" s="84">
        <f t="shared" si="10"/>
        <v>279839.25037706451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27284.102539736297</v>
      </c>
      <c r="E95" s="36">
        <f>'Total Cost'!C95/(1+Assumptions!$D$49)^($A95-2022)</f>
        <v>35004.023025785718</v>
      </c>
      <c r="F95" s="36">
        <f>'Total Cost'!D95/(1+Assumptions!$D$49)^($A95-2022)</f>
        <v>36907.565063441732</v>
      </c>
      <c r="G95" s="36">
        <f>'Total Cost'!E95/(1+Assumptions!$D$49)^($A95-2022)</f>
        <v>24270.160980114266</v>
      </c>
      <c r="H95" s="36">
        <f>'Total Cost'!F95/(1+Assumptions!$D$49)^($A95-2022)</f>
        <v>20198.696066238888</v>
      </c>
      <c r="I95" s="36">
        <f>'Total Cost'!G95/(1+Assumptions!$D$49)^($A95-2022)</f>
        <v>12108.642406200799</v>
      </c>
      <c r="J95" s="37">
        <f>'Total Cost'!H95/(1+Assumptions!$D$49)^($A95-2022)</f>
        <v>57832.815025171731</v>
      </c>
      <c r="K95" s="37">
        <f>'Total Cost'!I95/(1+Assumptions!$D$49)^($A95-2022)</f>
        <v>61673.414596746181</v>
      </c>
      <c r="L95" s="37">
        <f>'Total Cost'!J95/(1+Assumptions!$D$49)^($A95-2022)</f>
        <v>39077.002586388626</v>
      </c>
      <c r="M95" s="37">
        <f>'Total Cost'!K95/(1+Assumptions!$D$49)^($A95-2022)</f>
        <v>29328.639688656822</v>
      </c>
      <c r="N95" s="37">
        <f>'Total Cost'!L95/(1+Assumptions!$D$49)^($A95-2022)</f>
        <v>26126.048511284309</v>
      </c>
      <c r="O95" s="37">
        <f>'Total Cost'!M95/(1+Assumptions!$D$49)^($A95-2022)</f>
        <v>11139.95900746862</v>
      </c>
      <c r="P95" s="38">
        <f>'Total Cost'!N95/(1+Assumptions!$D$49)^($A95-2022)</f>
        <v>1325391.341506921</v>
      </c>
      <c r="Q95" s="38">
        <f>'Total Cost'!O95/(1+Assumptions!$D$49)^($A95-2022)</f>
        <v>2391543.9893430551</v>
      </c>
      <c r="R95" s="38">
        <f>'Total Cost'!P95/(1+Assumptions!$D$49)^($A95-2022)</f>
        <v>1780388.2055613622</v>
      </c>
      <c r="S95" s="38">
        <f>'Total Cost'!Q95/(1+Assumptions!$D$49)^($A95-2022)</f>
        <v>641768.85098014143</v>
      </c>
      <c r="T95" s="38">
        <f>'Total Cost'!R95/(1+Assumptions!$D$49)^($A95-2022)</f>
        <v>436466.03774151235</v>
      </c>
      <c r="U95" s="38">
        <f>'Total Cost'!S95/(1+Assumptions!$D$49)^($A95-2022)</f>
        <v>244426.25468040304</v>
      </c>
      <c r="V95" s="84">
        <f t="shared" si="11"/>
        <v>1410508.259071829</v>
      </c>
      <c r="W95" s="84">
        <f t="shared" si="6"/>
        <v>2488221.4269655868</v>
      </c>
      <c r="X95" s="84">
        <f t="shared" si="7"/>
        <v>1856372.7732111926</v>
      </c>
      <c r="Y95" s="84">
        <f t="shared" si="8"/>
        <v>695367.65164891258</v>
      </c>
      <c r="Z95" s="84">
        <f t="shared" si="9"/>
        <v>482790.78231903556</v>
      </c>
      <c r="AA95" s="84">
        <f t="shared" si="10"/>
        <v>267674.85609407246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26260.271139834575</v>
      </c>
      <c r="E96" s="36">
        <f>'Total Cost'!C96/(1+Assumptions!$D$49)^($A96-2022)</f>
        <v>33690.50289645444</v>
      </c>
      <c r="F96" s="36">
        <f>'Total Cost'!D96/(1+Assumptions!$D$49)^($A96-2022)</f>
        <v>35522.614836442888</v>
      </c>
      <c r="G96" s="36">
        <f>'Total Cost'!E96/(1+Assumptions!$D$49)^($A96-2022)</f>
        <v>23359.42723485285</v>
      </c>
      <c r="H96" s="36">
        <f>'Total Cost'!F96/(1+Assumptions!$D$49)^($A96-2022)</f>
        <v>19440.74336321087</v>
      </c>
      <c r="I96" s="36">
        <f>'Total Cost'!G96/(1+Assumptions!$D$49)^($A96-2022)</f>
        <v>11654.267618259917</v>
      </c>
      <c r="J96" s="37">
        <f>'Total Cost'!H96/(1+Assumptions!$D$49)^($A96-2022)</f>
        <v>55263.777778582895</v>
      </c>
      <c r="K96" s="37">
        <f>'Total Cost'!I96/(1+Assumptions!$D$49)^($A96-2022)</f>
        <v>58934.743338369401</v>
      </c>
      <c r="L96" s="37">
        <f>'Total Cost'!J96/(1+Assumptions!$D$49)^($A96-2022)</f>
        <v>37342.630109585501</v>
      </c>
      <c r="M96" s="37">
        <f>'Total Cost'!K96/(1+Assumptions!$D$49)^($A96-2022)</f>
        <v>28030.006020413184</v>
      </c>
      <c r="N96" s="37">
        <f>'Total Cost'!L96/(1+Assumptions!$D$49)^($A96-2022)</f>
        <v>24968.200168528852</v>
      </c>
      <c r="O96" s="37">
        <f>'Total Cost'!M96/(1+Assumptions!$D$49)^($A96-2022)</f>
        <v>10645.959775079025</v>
      </c>
      <c r="P96" s="38">
        <f>'Total Cost'!N96/(1+Assumptions!$D$49)^($A96-2022)</f>
        <v>1267111.8121758627</v>
      </c>
      <c r="Q96" s="38">
        <f>'Total Cost'!O96/(1+Assumptions!$D$49)^($A96-2022)</f>
        <v>2286513.9525213931</v>
      </c>
      <c r="R96" s="38">
        <f>'Total Cost'!P96/(1+Assumptions!$D$49)^($A96-2022)</f>
        <v>1702333.8266189103</v>
      </c>
      <c r="S96" s="38">
        <f>'Total Cost'!Q96/(1+Assumptions!$D$49)^($A96-2022)</f>
        <v>613843.8175361763</v>
      </c>
      <c r="T96" s="38">
        <f>'Total Cost'!R96/(1+Assumptions!$D$49)^($A96-2022)</f>
        <v>417422.70140203863</v>
      </c>
      <c r="U96" s="38">
        <f>'Total Cost'!S96/(1+Assumptions!$D$49)^($A96-2022)</f>
        <v>233741.05095688207</v>
      </c>
      <c r="V96" s="84">
        <f t="shared" si="11"/>
        <v>1348635.8610942801</v>
      </c>
      <c r="W96" s="84">
        <f t="shared" si="6"/>
        <v>2379139.198756217</v>
      </c>
      <c r="X96" s="84">
        <f t="shared" si="7"/>
        <v>1775199.0715649386</v>
      </c>
      <c r="Y96" s="84">
        <f t="shared" si="8"/>
        <v>665233.25079144235</v>
      </c>
      <c r="Z96" s="84">
        <f t="shared" si="9"/>
        <v>461831.64493377833</v>
      </c>
      <c r="AA96" s="84">
        <f t="shared" si="10"/>
        <v>256041.27835022102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25274.858842554906</v>
      </c>
      <c r="E97" s="36">
        <f>'Total Cost'!C97/(1+Assumptions!$D$49)^($A97-2022)</f>
        <v>32426.272391029746</v>
      </c>
      <c r="F97" s="36">
        <f>'Total Cost'!D97/(1+Assumptions!$D$49)^($A97-2022)</f>
        <v>34189.634635859155</v>
      </c>
      <c r="G97" s="36">
        <f>'Total Cost'!E97/(1+Assumptions!$D$49)^($A97-2022)</f>
        <v>22482.868621575006</v>
      </c>
      <c r="H97" s="36">
        <f>'Total Cost'!F97/(1+Assumptions!$D$49)^($A97-2022)</f>
        <v>18711.23270902321</v>
      </c>
      <c r="I97" s="36">
        <f>'Total Cost'!G97/(1+Assumptions!$D$49)^($A97-2022)</f>
        <v>11216.943168498205</v>
      </c>
      <c r="J97" s="37">
        <f>'Total Cost'!H97/(1+Assumptions!$D$49)^($A97-2022)</f>
        <v>52808.949777420079</v>
      </c>
      <c r="K97" s="37">
        <f>'Total Cost'!I97/(1+Assumptions!$D$49)^($A97-2022)</f>
        <v>56317.784394379145</v>
      </c>
      <c r="L97" s="37">
        <f>'Total Cost'!J97/(1+Assumptions!$D$49)^($A97-2022)</f>
        <v>35685.302144358058</v>
      </c>
      <c r="M97" s="37">
        <f>'Total Cost'!K97/(1+Assumptions!$D$49)^($A97-2022)</f>
        <v>26788.939627117234</v>
      </c>
      <c r="N97" s="37">
        <f>'Total Cost'!L97/(1+Assumptions!$D$49)^($A97-2022)</f>
        <v>23861.7184520132</v>
      </c>
      <c r="O97" s="37">
        <f>'Total Cost'!M97/(1+Assumptions!$D$49)^($A97-2022)</f>
        <v>10173.8881088137</v>
      </c>
      <c r="P97" s="38">
        <f>'Total Cost'!N97/(1+Assumptions!$D$49)^($A97-2022)</f>
        <v>1211401.9345495831</v>
      </c>
      <c r="Q97" s="38">
        <f>'Total Cost'!O97/(1+Assumptions!$D$49)^($A97-2022)</f>
        <v>2186109.6186321452</v>
      </c>
      <c r="R97" s="38">
        <f>'Total Cost'!P97/(1+Assumptions!$D$49)^($A97-2022)</f>
        <v>1627711.6025917109</v>
      </c>
      <c r="S97" s="38">
        <f>'Total Cost'!Q97/(1+Assumptions!$D$49)^($A97-2022)</f>
        <v>587138.11180576007</v>
      </c>
      <c r="T97" s="38">
        <f>'Total Cost'!R97/(1+Assumptions!$D$49)^($A97-2022)</f>
        <v>399212.99143517046</v>
      </c>
      <c r="U97" s="38">
        <f>'Total Cost'!S97/(1+Assumptions!$D$49)^($A97-2022)</f>
        <v>223524.44022475748</v>
      </c>
      <c r="V97" s="84">
        <f t="shared" si="11"/>
        <v>1289485.743169558</v>
      </c>
      <c r="W97" s="84">
        <f t="shared" si="6"/>
        <v>2274853.6754175541</v>
      </c>
      <c r="X97" s="84">
        <f t="shared" si="7"/>
        <v>1697586.5393719282</v>
      </c>
      <c r="Y97" s="84">
        <f t="shared" si="8"/>
        <v>636409.92005445226</v>
      </c>
      <c r="Z97" s="84">
        <f t="shared" si="9"/>
        <v>441785.94259620691</v>
      </c>
      <c r="AA97" s="84">
        <f t="shared" si="10"/>
        <v>244915.27150206937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24326.423977475359</v>
      </c>
      <c r="E98" s="36">
        <f>'Total Cost'!C98/(1+Assumptions!$D$49)^($A98-2022)</f>
        <v>31209.481924590484</v>
      </c>
      <c r="F98" s="36">
        <f>'Total Cost'!D98/(1+Assumptions!$D$49)^($A98-2022)</f>
        <v>32906.674295112018</v>
      </c>
      <c r="G98" s="36">
        <f>'Total Cost'!E98/(1+Assumptions!$D$49)^($A98-2022)</f>
        <v>21639.202724149596</v>
      </c>
      <c r="H98" s="36">
        <f>'Total Cost'!F98/(1+Assumptions!$D$49)^($A98-2022)</f>
        <v>18009.096820534087</v>
      </c>
      <c r="I98" s="36">
        <f>'Total Cost'!G98/(1+Assumptions!$D$49)^($A98-2022)</f>
        <v>10796.029245817554</v>
      </c>
      <c r="J98" s="37">
        <f>'Total Cost'!H98/(1+Assumptions!$D$49)^($A98-2022)</f>
        <v>50463.250273178579</v>
      </c>
      <c r="K98" s="37">
        <f>'Total Cost'!I98/(1+Assumptions!$D$49)^($A98-2022)</f>
        <v>53817.124731166346</v>
      </c>
      <c r="L98" s="37">
        <f>'Total Cost'!J98/(1+Assumptions!$D$49)^($A98-2022)</f>
        <v>34101.593573385748</v>
      </c>
      <c r="M98" s="37">
        <f>'Total Cost'!K98/(1+Assumptions!$D$49)^($A98-2022)</f>
        <v>25602.88602250538</v>
      </c>
      <c r="N98" s="37">
        <f>'Total Cost'!L98/(1+Assumptions!$D$49)^($A98-2022)</f>
        <v>22804.322438843075</v>
      </c>
      <c r="O98" s="37">
        <f>'Total Cost'!M98/(1+Assumptions!$D$49)^($A98-2022)</f>
        <v>9722.7698541877471</v>
      </c>
      <c r="P98" s="38">
        <f>'Total Cost'!N98/(1+Assumptions!$D$49)^($A98-2022)</f>
        <v>1158148.1238420021</v>
      </c>
      <c r="Q98" s="38">
        <f>'Total Cost'!O98/(1+Assumptions!$D$49)^($A98-2022)</f>
        <v>2090126.7332831908</v>
      </c>
      <c r="R98" s="38">
        <f>'Total Cost'!P98/(1+Assumptions!$D$49)^($A98-2022)</f>
        <v>1556370.2041888374</v>
      </c>
      <c r="S98" s="38">
        <f>'Total Cost'!Q98/(1+Assumptions!$D$49)^($A98-2022)</f>
        <v>561598.3191326845</v>
      </c>
      <c r="T98" s="38">
        <f>'Total Cost'!R98/(1+Assumptions!$D$49)^($A98-2022)</f>
        <v>381800.30326311087</v>
      </c>
      <c r="U98" s="38">
        <f>'Total Cost'!S98/(1+Assumptions!$D$49)^($A98-2022)</f>
        <v>213755.81210700254</v>
      </c>
      <c r="V98" s="84">
        <f t="shared" si="11"/>
        <v>1232937.7980926561</v>
      </c>
      <c r="W98" s="84">
        <f t="shared" si="6"/>
        <v>2175153.3399389475</v>
      </c>
      <c r="X98" s="84">
        <f t="shared" si="7"/>
        <v>1623378.4720573351</v>
      </c>
      <c r="Y98" s="84">
        <f t="shared" si="8"/>
        <v>608840.40787933953</v>
      </c>
      <c r="Z98" s="84">
        <f t="shared" si="9"/>
        <v>422613.72252248804</v>
      </c>
      <c r="AA98" s="84">
        <f t="shared" si="10"/>
        <v>234274.61120700784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23413.578972616277</v>
      </c>
      <c r="E99" s="36">
        <f>'Total Cost'!C99/(1+Assumptions!$D$49)^($A99-2022)</f>
        <v>30038.351317581353</v>
      </c>
      <c r="F99" s="36">
        <f>'Total Cost'!D99/(1+Assumptions!$D$49)^($A99-2022)</f>
        <v>31671.856827298758</v>
      </c>
      <c r="G99" s="36">
        <f>'Total Cost'!E99/(1+Assumptions!$D$49)^($A99-2022)</f>
        <v>20827.195248897038</v>
      </c>
      <c r="H99" s="36">
        <f>'Total Cost'!F99/(1+Assumptions!$D$49)^($A99-2022)</f>
        <v>17333.308464223679</v>
      </c>
      <c r="I99" s="36">
        <f>'Total Cost'!G99/(1+Assumptions!$D$49)^($A99-2022)</f>
        <v>10390.910047924664</v>
      </c>
      <c r="J99" s="37">
        <f>'Total Cost'!H99/(1+Assumptions!$D$49)^($A99-2022)</f>
        <v>48221.824676797776</v>
      </c>
      <c r="K99" s="37">
        <f>'Total Cost'!I99/(1+Assumptions!$D$49)^($A99-2022)</f>
        <v>51427.59220679618</v>
      </c>
      <c r="L99" s="37">
        <f>'Total Cost'!J99/(1+Assumptions!$D$49)^($A99-2022)</f>
        <v>32588.231651089915</v>
      </c>
      <c r="M99" s="37">
        <f>'Total Cost'!K99/(1+Assumptions!$D$49)^($A99-2022)</f>
        <v>24469.404174463918</v>
      </c>
      <c r="N99" s="37">
        <f>'Total Cost'!L99/(1+Assumptions!$D$49)^($A99-2022)</f>
        <v>21793.832572589872</v>
      </c>
      <c r="O99" s="37">
        <f>'Total Cost'!M99/(1+Assumptions!$D$49)^($A99-2022)</f>
        <v>9291.6741674172736</v>
      </c>
      <c r="P99" s="38">
        <f>'Total Cost'!N99/(1+Assumptions!$D$49)^($A99-2022)</f>
        <v>1107241.8274719135</v>
      </c>
      <c r="Q99" s="38">
        <f>'Total Cost'!O99/(1+Assumptions!$D$49)^($A99-2022)</f>
        <v>1998370.0826890077</v>
      </c>
      <c r="R99" s="38">
        <f>'Total Cost'!P99/(1+Assumptions!$D$49)^($A99-2022)</f>
        <v>1488164.9912082707</v>
      </c>
      <c r="S99" s="38">
        <f>'Total Cost'!Q99/(1+Assumptions!$D$49)^($A99-2022)</f>
        <v>537173.37186077237</v>
      </c>
      <c r="T99" s="38">
        <f>'Total Cost'!R99/(1+Assumptions!$D$49)^($A99-2022)</f>
        <v>365149.64419292769</v>
      </c>
      <c r="U99" s="38">
        <f>'Total Cost'!S99/(1+Assumptions!$D$49)^($A99-2022)</f>
        <v>204415.46520345166</v>
      </c>
      <c r="V99" s="84">
        <f t="shared" si="11"/>
        <v>1178877.2311213275</v>
      </c>
      <c r="W99" s="84">
        <f t="shared" si="6"/>
        <v>2079836.0262133852</v>
      </c>
      <c r="X99" s="84">
        <f t="shared" si="7"/>
        <v>1552425.0796866594</v>
      </c>
      <c r="Y99" s="84">
        <f t="shared" si="8"/>
        <v>582469.97128413338</v>
      </c>
      <c r="Z99" s="84">
        <f t="shared" si="9"/>
        <v>404276.78522974125</v>
      </c>
      <c r="AA99" s="84">
        <f t="shared" si="10"/>
        <v>224098.04941879358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22534.988324405247</v>
      </c>
      <c r="E100" s="36">
        <f>'Total Cost'!C100/(1+Assumptions!$D$49)^($A100-2022)</f>
        <v>28911.167191388136</v>
      </c>
      <c r="F100" s="36">
        <f>'Total Cost'!D100/(1+Assumptions!$D$49)^($A100-2022)</f>
        <v>30483.375679137331</v>
      </c>
      <c r="G100" s="36">
        <f>'Total Cost'!E100/(1+Assumptions!$D$49)^($A100-2022)</f>
        <v>20045.658218802346</v>
      </c>
      <c r="H100" s="36">
        <f>'Total Cost'!F100/(1+Assumptions!$D$49)^($A100-2022)</f>
        <v>16682.878953338772</v>
      </c>
      <c r="I100" s="36">
        <f>'Total Cost'!G100/(1+Assumptions!$D$49)^($A100-2022)</f>
        <v>10000.992880404656</v>
      </c>
      <c r="J100" s="37">
        <f>'Total Cost'!H100/(1+Assumptions!$D$49)^($A100-2022)</f>
        <v>46080.034486301287</v>
      </c>
      <c r="K100" s="37">
        <f>'Total Cost'!I100/(1+Assumptions!$D$49)^($A100-2022)</f>
        <v>49144.244844829664</v>
      </c>
      <c r="L100" s="37">
        <f>'Total Cost'!J100/(1+Assumptions!$D$49)^($A100-2022)</f>
        <v>31142.089221072889</v>
      </c>
      <c r="M100" s="37">
        <f>'Total Cost'!K100/(1+Assumptions!$D$49)^($A100-2022)</f>
        <v>23386.161462119093</v>
      </c>
      <c r="N100" s="37">
        <f>'Total Cost'!L100/(1+Assumptions!$D$49)^($A100-2022)</f>
        <v>20828.166155218387</v>
      </c>
      <c r="O100" s="37">
        <f>'Total Cost'!M100/(1+Assumptions!$D$49)^($A100-2022)</f>
        <v>8879.711588542963</v>
      </c>
      <c r="P100" s="38">
        <f>'Total Cost'!N100/(1+Assumptions!$D$49)^($A100-2022)</f>
        <v>1058579.3016556022</v>
      </c>
      <c r="Q100" s="38">
        <f>'Total Cost'!O100/(1+Assumptions!$D$49)^($A100-2022)</f>
        <v>1910653.0926533504</v>
      </c>
      <c r="R100" s="38">
        <f>'Total Cost'!P100/(1+Assumptions!$D$49)^($A100-2022)</f>
        <v>1422957.7161879728</v>
      </c>
      <c r="S100" s="38">
        <f>'Total Cost'!Q100/(1+Assumptions!$D$49)^($A100-2022)</f>
        <v>513814.44592028135</v>
      </c>
      <c r="T100" s="38">
        <f>'Total Cost'!R100/(1+Assumptions!$D$49)^($A100-2022)</f>
        <v>349227.56225137453</v>
      </c>
      <c r="U100" s="38">
        <f>'Total Cost'!S100/(1+Assumptions!$D$49)^($A100-2022)</f>
        <v>195484.56690264473</v>
      </c>
      <c r="V100" s="84">
        <f t="shared" si="11"/>
        <v>1127194.3244663088</v>
      </c>
      <c r="W100" s="84">
        <f t="shared" si="6"/>
        <v>1988708.5046895682</v>
      </c>
      <c r="X100" s="84">
        <f t="shared" si="7"/>
        <v>1484583.1810881831</v>
      </c>
      <c r="Y100" s="84">
        <f t="shared" si="8"/>
        <v>557246.26560120285</v>
      </c>
      <c r="Z100" s="84">
        <f t="shared" si="9"/>
        <v>386738.60735993169</v>
      </c>
      <c r="AA100" s="84">
        <f t="shared" si="10"/>
        <v>214365.27137159236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21109.678308322982</v>
      </c>
      <c r="E101" s="36">
        <f>'Total Cost'!C101/(1+Assumptions!$D$49)^($A101-2022)</f>
        <v>27082.571783158553</v>
      </c>
      <c r="F101" s="36">
        <f>'Total Cost'!D101/(1+Assumptions!$D$49)^($A101-2022)</f>
        <v>28555.340037227597</v>
      </c>
      <c r="G101" s="36">
        <f>'Total Cost'!E101/(1+Assumptions!$D$49)^($A101-2022)</f>
        <v>18777.795239380324</v>
      </c>
      <c r="H101" s="36">
        <f>'Total Cost'!F101/(1+Assumptions!$D$49)^($A101-2022)</f>
        <v>15627.707584843758</v>
      </c>
      <c r="I101" s="36">
        <f>'Total Cost'!G101/(1+Assumptions!$D$49)^($A101-2022)</f>
        <v>9368.442505050316</v>
      </c>
      <c r="J101" s="37">
        <f>'Total Cost'!H101/(1+Assumptions!$D$49)^($A101-2022)</f>
        <v>42856.57254275529</v>
      </c>
      <c r="K101" s="37">
        <f>'Total Cost'!I101/(1+Assumptions!$D$49)^($A101-2022)</f>
        <v>45707.204864467996</v>
      </c>
      <c r="L101" s="37">
        <f>'Total Cost'!J101/(1+Assumptions!$D$49)^($A101-2022)</f>
        <v>28964.782571534644</v>
      </c>
      <c r="M101" s="37">
        <f>'Total Cost'!K101/(1+Assumptions!$D$49)^($A101-2022)</f>
        <v>21753.559051154716</v>
      </c>
      <c r="N101" s="37">
        <f>'Total Cost'!L101/(1+Assumptions!$D$49)^($A101-2022)</f>
        <v>19373.326293341212</v>
      </c>
      <c r="O101" s="37">
        <f>'Total Cost'!M101/(1+Assumptions!$D$49)^($A101-2022)</f>
        <v>8259.2273349805582</v>
      </c>
      <c r="P101" s="38">
        <f>'Total Cost'!N101/(1+Assumptions!$D$49)^($A101-2022)</f>
        <v>985012.19005383214</v>
      </c>
      <c r="Q101" s="38">
        <f>'Total Cost'!O101/(1+Assumptions!$D$49)^($A101-2022)</f>
        <v>1777972.9136221604</v>
      </c>
      <c r="R101" s="38">
        <f>'Total Cost'!P101/(1+Assumptions!$D$49)^($A101-2022)</f>
        <v>1324251.262140081</v>
      </c>
      <c r="S101" s="38">
        <f>'Total Cost'!Q101/(1+Assumptions!$D$49)^($A101-2022)</f>
        <v>478339.28963697859</v>
      </c>
      <c r="T101" s="38">
        <f>'Total Cost'!R101/(1+Assumptions!$D$49)^($A101-2022)</f>
        <v>325075.25647238339</v>
      </c>
      <c r="U101" s="38">
        <f>'Total Cost'!S101/(1+Assumptions!$D$49)^($A101-2022)</f>
        <v>181948.66190568061</v>
      </c>
      <c r="V101" s="84">
        <f t="shared" si="11"/>
        <v>1048978.4409049104</v>
      </c>
      <c r="W101" s="84">
        <f t="shared" si="6"/>
        <v>1850762.6902697871</v>
      </c>
      <c r="X101" s="84">
        <f t="shared" si="7"/>
        <v>1381771.3847488433</v>
      </c>
      <c r="Y101" s="84">
        <f t="shared" si="8"/>
        <v>518870.64392751362</v>
      </c>
      <c r="Z101" s="84">
        <f t="shared" si="9"/>
        <v>360076.29035056836</v>
      </c>
      <c r="AA101" s="84">
        <f t="shared" si="10"/>
        <v>199576.33174571148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20317.541148509546</v>
      </c>
      <c r="E102" s="36">
        <f>'Total Cost'!C102/(1+Assumptions!$D$49)^($A102-2022)</f>
        <v>26066.302791304883</v>
      </c>
      <c r="F102" s="36">
        <f>'Total Cost'!D102/(1+Assumptions!$D$49)^($A102-2022)</f>
        <v>27483.805662131126</v>
      </c>
      <c r="G102" s="36">
        <f>'Total Cost'!E102/(1+Assumptions!$D$49)^($A102-2022)</f>
        <v>18073.161603034652</v>
      </c>
      <c r="H102" s="36">
        <f>'Total Cost'!F102/(1+Assumptions!$D$49)^($A102-2022)</f>
        <v>15041.280462656292</v>
      </c>
      <c r="I102" s="36">
        <f>'Total Cost'!G102/(1+Assumptions!$D$49)^($A102-2022)</f>
        <v>9016.8932616447401</v>
      </c>
      <c r="J102" s="37">
        <f>'Total Cost'!H102/(1+Assumptions!$D$49)^($A102-2022)</f>
        <v>40953.221822152402</v>
      </c>
      <c r="K102" s="37">
        <f>'Total Cost'!I102/(1+Assumptions!$D$49)^($A102-2022)</f>
        <v>43677.995457866149</v>
      </c>
      <c r="L102" s="37">
        <f>'Total Cost'!J102/(1+Assumptions!$D$49)^($A102-2022)</f>
        <v>27679.541624969064</v>
      </c>
      <c r="M102" s="37">
        <f>'Total Cost'!K102/(1+Assumptions!$D$49)^($A102-2022)</f>
        <v>20790.648785548969</v>
      </c>
      <c r="N102" s="37">
        <f>'Total Cost'!L102/(1+Assumptions!$D$49)^($A102-2022)</f>
        <v>18514.995212780112</v>
      </c>
      <c r="O102" s="37">
        <f>'Total Cost'!M102/(1+Assumptions!$D$49)^($A102-2022)</f>
        <v>7893.0738654466268</v>
      </c>
      <c r="P102" s="38">
        <f>'Total Cost'!N102/(1+Assumptions!$D$49)^($A102-2022)</f>
        <v>941732.64169413748</v>
      </c>
      <c r="Q102" s="38">
        <f>'Total Cost'!O102/(1+Assumptions!$D$49)^($A102-2022)</f>
        <v>1699950.7318803191</v>
      </c>
      <c r="R102" s="38">
        <f>'Total Cost'!P102/(1+Assumptions!$D$49)^($A102-2022)</f>
        <v>1266242.2609283924</v>
      </c>
      <c r="S102" s="38">
        <f>'Total Cost'!Q102/(1+Assumptions!$D$49)^($A102-2022)</f>
        <v>457545.43422622216</v>
      </c>
      <c r="T102" s="38">
        <f>'Total Cost'!R102/(1+Assumptions!$D$49)^($A102-2022)</f>
        <v>310904.92704681423</v>
      </c>
      <c r="U102" s="38">
        <f>'Total Cost'!S102/(1+Assumptions!$D$49)^($A102-2022)</f>
        <v>174001.67820607033</v>
      </c>
      <c r="V102" s="84">
        <f t="shared" si="11"/>
        <v>1003003.4046647995</v>
      </c>
      <c r="W102" s="84">
        <f t="shared" si="6"/>
        <v>1769695.0301294902</v>
      </c>
      <c r="X102" s="84">
        <f t="shared" si="7"/>
        <v>1321405.6082154927</v>
      </c>
      <c r="Y102" s="84">
        <f t="shared" si="8"/>
        <v>496409.24461480579</v>
      </c>
      <c r="Z102" s="84">
        <f t="shared" si="9"/>
        <v>344461.20272225066</v>
      </c>
      <c r="AA102" s="84">
        <f t="shared" si="10"/>
        <v>190911.64533316169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19555.128803579239</v>
      </c>
      <c r="E103" s="36">
        <f>'Total Cost'!C103/(1+Assumptions!$D$49)^($A103-2022)</f>
        <v>25088.169123971817</v>
      </c>
      <c r="F103" s="36">
        <f>'Total Cost'!D103/(1+Assumptions!$D$49)^($A103-2022)</f>
        <v>26452.480435849433</v>
      </c>
      <c r="G103" s="36">
        <f>'Total Cost'!E103/(1+Assumptions!$D$49)^($A103-2022)</f>
        <v>17394.969226439673</v>
      </c>
      <c r="H103" s="36">
        <f>'Total Cost'!F103/(1+Assumptions!$D$49)^($A103-2022)</f>
        <v>14476.858920479204</v>
      </c>
      <c r="I103" s="36">
        <f>'Total Cost'!G103/(1+Assumptions!$D$49)^($A103-2022)</f>
        <v>8678.5358449993146</v>
      </c>
      <c r="J103" s="37">
        <f>'Total Cost'!H103/(1+Assumptions!$D$49)^($A103-2022)</f>
        <v>39134.4702540894</v>
      </c>
      <c r="K103" s="37">
        <f>'Total Cost'!I103/(1+Assumptions!$D$49)^($A103-2022)</f>
        <v>41738.950081259653</v>
      </c>
      <c r="L103" s="37">
        <f>'Total Cost'!J103/(1+Assumptions!$D$49)^($A103-2022)</f>
        <v>26451.381381009196</v>
      </c>
      <c r="M103" s="37">
        <f>'Total Cost'!K103/(1+Assumptions!$D$49)^($A103-2022)</f>
        <v>19870.411308269504</v>
      </c>
      <c r="N103" s="37">
        <f>'Total Cost'!L103/(1+Assumptions!$D$49)^($A103-2022)</f>
        <v>17694.733108685759</v>
      </c>
      <c r="O103" s="37">
        <f>'Total Cost'!M103/(1+Assumptions!$D$49)^($A103-2022)</f>
        <v>7543.1692166411949</v>
      </c>
      <c r="P103" s="38">
        <f>'Total Cost'!N103/(1+Assumptions!$D$49)^($A103-2022)</f>
        <v>900360.03164255968</v>
      </c>
      <c r="Q103" s="38">
        <f>'Total Cost'!O103/(1+Assumptions!$D$49)^($A103-2022)</f>
        <v>1625362.2850337734</v>
      </c>
      <c r="R103" s="38">
        <f>'Total Cost'!P103/(1+Assumptions!$D$49)^($A103-2022)</f>
        <v>1210782.0503138267</v>
      </c>
      <c r="S103" s="38">
        <f>'Total Cost'!Q103/(1+Assumptions!$D$49)^($A103-2022)</f>
        <v>437658.71204950829</v>
      </c>
      <c r="T103" s="38">
        <f>'Total Cost'!R103/(1+Assumptions!$D$49)^($A103-2022)</f>
        <v>297354.37824435928</v>
      </c>
      <c r="U103" s="38">
        <f>'Total Cost'!S103/(1+Assumptions!$D$49)^($A103-2022)</f>
        <v>166402.91982664698</v>
      </c>
      <c r="V103" s="84">
        <f t="shared" si="11"/>
        <v>959049.63070022827</v>
      </c>
      <c r="W103" s="84">
        <f t="shared" si="6"/>
        <v>1692189.4042390049</v>
      </c>
      <c r="X103" s="84">
        <f t="shared" si="7"/>
        <v>1263685.9121306853</v>
      </c>
      <c r="Y103" s="84">
        <f t="shared" si="8"/>
        <v>474924.09258421749</v>
      </c>
      <c r="Z103" s="84">
        <f t="shared" si="9"/>
        <v>329525.97027352423</v>
      </c>
      <c r="AA103" s="84">
        <f t="shared" si="10"/>
        <v>182624.62488828748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18821.32585480831</v>
      </c>
      <c r="E104" s="36">
        <f>'Total Cost'!C104/(1+Assumptions!$D$49)^($A104-2022)</f>
        <v>24146.73975946338</v>
      </c>
      <c r="F104" s="36">
        <f>'Total Cost'!D104/(1+Assumptions!$D$49)^($A104-2022)</f>
        <v>25459.855516775584</v>
      </c>
      <c r="G104" s="36">
        <f>'Total Cost'!E104/(1+Assumptions!$D$49)^($A104-2022)</f>
        <v>16742.225905730651</v>
      </c>
      <c r="H104" s="36">
        <f>'Total Cost'!F104/(1+Assumptions!$D$49)^($A104-2022)</f>
        <v>13933.617202590651</v>
      </c>
      <c r="I104" s="36">
        <f>'Total Cost'!G104/(1+Assumptions!$D$49)^($A104-2022)</f>
        <v>8352.8752340137671</v>
      </c>
      <c r="J104" s="37">
        <f>'Total Cost'!H104/(1+Assumptions!$D$49)^($A104-2022)</f>
        <v>37396.554973715836</v>
      </c>
      <c r="K104" s="37">
        <f>'Total Cost'!I104/(1+Assumptions!$D$49)^($A104-2022)</f>
        <v>39886.059498173039</v>
      </c>
      <c r="L104" s="37">
        <f>'Total Cost'!J104/(1+Assumptions!$D$49)^($A104-2022)</f>
        <v>25277.764728576291</v>
      </c>
      <c r="M104" s="37">
        <f>'Total Cost'!K104/(1+Assumptions!$D$49)^($A104-2022)</f>
        <v>18990.953538846206</v>
      </c>
      <c r="N104" s="37">
        <f>'Total Cost'!L104/(1+Assumptions!$D$49)^($A104-2022)</f>
        <v>16910.849926771825</v>
      </c>
      <c r="O104" s="37">
        <f>'Total Cost'!M104/(1+Assumptions!$D$49)^($A104-2022)</f>
        <v>7208.7916732494059</v>
      </c>
      <c r="P104" s="38">
        <f>'Total Cost'!N104/(1+Assumptions!$D$49)^($A104-2022)</f>
        <v>860810.1226670068</v>
      </c>
      <c r="Q104" s="38">
        <f>'Total Cost'!O104/(1+Assumptions!$D$49)^($A104-2022)</f>
        <v>1554056.0527054525</v>
      </c>
      <c r="R104" s="38">
        <f>'Total Cost'!P104/(1+Assumptions!$D$49)^($A104-2022)</f>
        <v>1157758.3287027464</v>
      </c>
      <c r="S104" s="38">
        <f>'Total Cost'!Q104/(1+Assumptions!$D$49)^($A104-2022)</f>
        <v>418639.41796650784</v>
      </c>
      <c r="T104" s="38">
        <f>'Total Cost'!R104/(1+Assumptions!$D$49)^($A104-2022)</f>
        <v>284396.41699308908</v>
      </c>
      <c r="U104" s="38">
        <f>'Total Cost'!S104/(1+Assumptions!$D$49)^($A104-2022)</f>
        <v>159137.08215755806</v>
      </c>
      <c r="V104" s="84">
        <f t="shared" si="11"/>
        <v>917028.00349553092</v>
      </c>
      <c r="W104" s="84">
        <f t="shared" si="6"/>
        <v>1618088.8519630888</v>
      </c>
      <c r="X104" s="84">
        <f t="shared" si="7"/>
        <v>1208495.9489480983</v>
      </c>
      <c r="Y104" s="84">
        <f t="shared" si="8"/>
        <v>454372.59741108469</v>
      </c>
      <c r="Z104" s="84">
        <f t="shared" si="9"/>
        <v>315240.88412245153</v>
      </c>
      <c r="AA104" s="84">
        <f t="shared" si="10"/>
        <v>174698.74906482123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18115.058739374686</v>
      </c>
      <c r="E105" s="36">
        <f>'Total Cost'!C105/(1+Assumptions!$D$49)^($A105-2022)</f>
        <v>23240.637374934195</v>
      </c>
      <c r="F105" s="36">
        <f>'Total Cost'!D105/(1+Assumptions!$D$49)^($A105-2022)</f>
        <v>24504.478682332425</v>
      </c>
      <c r="G105" s="36">
        <f>'Total Cost'!E105/(1+Assumptions!$D$49)^($A105-2022)</f>
        <v>16113.976669327481</v>
      </c>
      <c r="H105" s="36">
        <f>'Total Cost'!F105/(1+Assumptions!$D$49)^($A105-2022)</f>
        <v>13410.760539614594</v>
      </c>
      <c r="I105" s="36">
        <f>'Total Cost'!G105/(1+Assumptions!$D$49)^($A105-2022)</f>
        <v>8039.4349831720992</v>
      </c>
      <c r="J105" s="37">
        <f>'Total Cost'!H105/(1+Assumptions!$D$49)^($A105-2022)</f>
        <v>35735.880587557993</v>
      </c>
      <c r="K105" s="37">
        <f>'Total Cost'!I105/(1+Assumptions!$D$49)^($A105-2022)</f>
        <v>38115.492863608852</v>
      </c>
      <c r="L105" s="37">
        <f>'Total Cost'!J105/(1+Assumptions!$D$49)^($A105-2022)</f>
        <v>24156.267404813138</v>
      </c>
      <c r="M105" s="37">
        <f>'Total Cost'!K105/(1+Assumptions!$D$49)^($A105-2022)</f>
        <v>18150.466456660735</v>
      </c>
      <c r="N105" s="37">
        <f>'Total Cost'!L105/(1+Assumptions!$D$49)^($A105-2022)</f>
        <v>16161.730705124604</v>
      </c>
      <c r="O105" s="37">
        <f>'Total Cost'!M105/(1+Assumptions!$D$49)^($A105-2022)</f>
        <v>6889.2516011737835</v>
      </c>
      <c r="P105" s="38">
        <f>'Total Cost'!N105/(1+Assumptions!$D$49)^($A105-2022)</f>
        <v>823002.40736217157</v>
      </c>
      <c r="Q105" s="38">
        <f>'Total Cost'!O105/(1+Assumptions!$D$49)^($A105-2022)</f>
        <v>1485887.2169616492</v>
      </c>
      <c r="R105" s="38">
        <f>'Total Cost'!P105/(1+Assumptions!$D$49)^($A105-2022)</f>
        <v>1107063.7552977174</v>
      </c>
      <c r="S105" s="38">
        <f>'Total Cost'!Q105/(1+Assumptions!$D$49)^($A105-2022)</f>
        <v>400449.59009532852</v>
      </c>
      <c r="T105" s="38">
        <f>'Total Cost'!R105/(1+Assumptions!$D$49)^($A105-2022)</f>
        <v>272005.0467959161</v>
      </c>
      <c r="U105" s="38">
        <f>'Total Cost'!S105/(1+Assumptions!$D$49)^($A105-2022)</f>
        <v>152189.53509735657</v>
      </c>
      <c r="V105" s="84">
        <f t="shared" si="11"/>
        <v>876853.34668910422</v>
      </c>
      <c r="W105" s="84">
        <f t="shared" si="6"/>
        <v>1547243.3472001923</v>
      </c>
      <c r="X105" s="84">
        <f t="shared" si="7"/>
        <v>1155724.5013848629</v>
      </c>
      <c r="Y105" s="84">
        <f t="shared" si="8"/>
        <v>434714.03322131676</v>
      </c>
      <c r="Z105" s="84">
        <f t="shared" si="9"/>
        <v>301577.53804065532</v>
      </c>
      <c r="AA105" s="84">
        <f t="shared" si="10"/>
        <v>167118.22168170245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17435.294179722245</v>
      </c>
      <c r="E106" s="36">
        <f>'Total Cost'!C106/(1+Assumptions!$D$49)^($A106-2022)</f>
        <v>22368.536331349082</v>
      </c>
      <c r="F106" s="36">
        <f>'Total Cost'!D106/(1+Assumptions!$D$49)^($A106-2022)</f>
        <v>23584.952204352958</v>
      </c>
      <c r="G106" s="36">
        <f>'Total Cost'!E106/(1+Assumptions!$D$49)^($A106-2022)</f>
        <v>15509.302380799438</v>
      </c>
      <c r="H106" s="36">
        <f>'Total Cost'!F106/(1+Assumptions!$D$49)^($A106-2022)</f>
        <v>12907.523985763366</v>
      </c>
      <c r="I106" s="36">
        <f>'Total Cost'!G106/(1+Assumptions!$D$49)^($A106-2022)</f>
        <v>7737.7565254968877</v>
      </c>
      <c r="J106" s="37">
        <f>'Total Cost'!H106/(1+Assumptions!$D$49)^($A106-2022)</f>
        <v>34149.011715906083</v>
      </c>
      <c r="K106" s="37">
        <f>'Total Cost'!I106/(1+Assumptions!$D$49)^($A106-2022)</f>
        <v>36423.589781919567</v>
      </c>
      <c r="L106" s="37">
        <f>'Total Cost'!J106/(1+Assumptions!$D$49)^($A106-2022)</f>
        <v>23084.572972594942</v>
      </c>
      <c r="M106" s="37">
        <f>'Total Cost'!K106/(1+Assumptions!$D$49)^($A106-2022)</f>
        <v>17347.221365319925</v>
      </c>
      <c r="N106" s="37">
        <f>'Total Cost'!L106/(1+Assumptions!$D$49)^($A106-2022)</f>
        <v>15445.832235219865</v>
      </c>
      <c r="O106" s="37">
        <f>'Total Cost'!M106/(1+Assumptions!$D$49)^($A106-2022)</f>
        <v>6583.8900204922938</v>
      </c>
      <c r="P106" s="38">
        <f>'Total Cost'!N106/(1+Assumptions!$D$49)^($A106-2022)</f>
        <v>786859.94264954072</v>
      </c>
      <c r="Q106" s="38">
        <f>'Total Cost'!O106/(1+Assumptions!$D$49)^($A106-2022)</f>
        <v>1420717.3651735536</v>
      </c>
      <c r="R106" s="38">
        <f>'Total Cost'!P106/(1+Assumptions!$D$49)^($A106-2022)</f>
        <v>1058595.7304460173</v>
      </c>
      <c r="S106" s="38">
        <f>'Total Cost'!Q106/(1+Assumptions!$D$49)^($A106-2022)</f>
        <v>383052.93305599166</v>
      </c>
      <c r="T106" s="38">
        <f>'Total Cost'!R106/(1+Assumptions!$D$49)^($A106-2022)</f>
        <v>260155.41493683629</v>
      </c>
      <c r="U106" s="38">
        <f>'Total Cost'!S106/(1+Assumptions!$D$49)^($A106-2022)</f>
        <v>145546.29325023401</v>
      </c>
      <c r="V106" s="84">
        <f t="shared" si="11"/>
        <v>838444.24854516902</v>
      </c>
      <c r="W106" s="84">
        <f t="shared" si="6"/>
        <v>1479509.4912868221</v>
      </c>
      <c r="X106" s="84">
        <f t="shared" si="7"/>
        <v>1105265.2556229653</v>
      </c>
      <c r="Y106" s="84">
        <f t="shared" si="8"/>
        <v>415909.456802111</v>
      </c>
      <c r="Z106" s="84">
        <f t="shared" si="9"/>
        <v>288508.77115781954</v>
      </c>
      <c r="AA106" s="84">
        <f t="shared" si="10"/>
        <v>159867.93979622319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16781.037671862938</v>
      </c>
      <c r="E107" s="36">
        <f>'Total Cost'!C107/(1+Assumptions!$D$49)^($A107-2022)</f>
        <v>21529.160734056713</v>
      </c>
      <c r="F107" s="36">
        <f>'Total Cost'!D107/(1+Assumptions!$D$49)^($A107-2022)</f>
        <v>22699.930804186683</v>
      </c>
      <c r="G107" s="36">
        <f>'Total Cost'!E107/(1+Assumptions!$D$49)^($A107-2022)</f>
        <v>14927.318394157146</v>
      </c>
      <c r="H107" s="36">
        <f>'Total Cost'!F107/(1+Assumptions!$D$49)^($A107-2022)</f>
        <v>12423.171299712483</v>
      </c>
      <c r="I107" s="36">
        <f>'Total Cost'!G107/(1+Assumptions!$D$49)^($A107-2022)</f>
        <v>7447.3985016601009</v>
      </c>
      <c r="J107" s="37">
        <f>'Total Cost'!H107/(1+Assumptions!$D$49)^($A107-2022)</f>
        <v>32632.665867453659</v>
      </c>
      <c r="K107" s="37">
        <f>'Total Cost'!I107/(1+Assumptions!$D$49)^($A107-2022)</f>
        <v>34806.85271844871</v>
      </c>
      <c r="L107" s="37">
        <f>'Total Cost'!J107/(1+Assumptions!$D$49)^($A107-2022)</f>
        <v>22060.468021696026</v>
      </c>
      <c r="M107" s="37">
        <f>'Total Cost'!K107/(1+Assumptions!$D$49)^($A107-2022)</f>
        <v>16579.56632316071</v>
      </c>
      <c r="N107" s="37">
        <f>'Total Cost'!L107/(1+Assumptions!$D$49)^($A107-2022)</f>
        <v>14761.67987150519</v>
      </c>
      <c r="O107" s="37">
        <f>'Total Cost'!M107/(1+Assumptions!$D$49)^($A107-2022)</f>
        <v>6292.0772419331042</v>
      </c>
      <c r="P107" s="38">
        <f>'Total Cost'!N107/(1+Assumptions!$D$49)^($A107-2022)</f>
        <v>752309.19163514487</v>
      </c>
      <c r="Q107" s="38">
        <f>'Total Cost'!O107/(1+Assumptions!$D$49)^($A107-2022)</f>
        <v>1358414.2060783172</v>
      </c>
      <c r="R107" s="38">
        <f>'Total Cost'!P107/(1+Assumptions!$D$49)^($A107-2022)</f>
        <v>1012256.1857344888</v>
      </c>
      <c r="S107" s="38">
        <f>'Total Cost'!Q107/(1+Assumptions!$D$49)^($A107-2022)</f>
        <v>366414.74460240803</v>
      </c>
      <c r="T107" s="38">
        <f>'Total Cost'!R107/(1+Assumptions!$D$49)^($A107-2022)</f>
        <v>248823.76202217882</v>
      </c>
      <c r="U107" s="38">
        <f>'Total Cost'!S107/(1+Assumptions!$D$49)^($A107-2022)</f>
        <v>139193.98744313142</v>
      </c>
      <c r="V107" s="84">
        <f t="shared" si="11"/>
        <v>801722.89517446142</v>
      </c>
      <c r="W107" s="84">
        <f t="shared" si="6"/>
        <v>1414750.2195308227</v>
      </c>
      <c r="X107" s="84">
        <f t="shared" si="7"/>
        <v>1057016.5845603715</v>
      </c>
      <c r="Y107" s="84">
        <f t="shared" si="8"/>
        <v>397921.62931972591</v>
      </c>
      <c r="Z107" s="84">
        <f t="shared" si="9"/>
        <v>276008.61319339648</v>
      </c>
      <c r="AA107" s="84">
        <f t="shared" si="10"/>
        <v>152933.46318672464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16151.332030405069</v>
      </c>
      <c r="E108" s="36">
        <f>'Total Cost'!C108/(1+Assumptions!$D$49)^($A108-2022)</f>
        <v>20721.282566139838</v>
      </c>
      <c r="F108" s="36">
        <f>'Total Cost'!D108/(1+Assumptions!$D$49)^($A108-2022)</f>
        <v>21848.11968454019</v>
      </c>
      <c r="G108" s="36">
        <f>'Total Cost'!E108/(1+Assumptions!$D$49)^($A108-2022)</f>
        <v>14367.173259604508</v>
      </c>
      <c r="H108" s="36">
        <f>'Total Cost'!F108/(1+Assumptions!$D$49)^($A108-2022)</f>
        <v>11956.993867470419</v>
      </c>
      <c r="I108" s="36">
        <f>'Total Cost'!G108/(1+Assumptions!$D$49)^($A108-2022)</f>
        <v>7167.9361142689168</v>
      </c>
      <c r="J108" s="37">
        <f>'Total Cost'!H108/(1+Assumptions!$D$49)^($A108-2022)</f>
        <v>31183.706631380319</v>
      </c>
      <c r="K108" s="37">
        <f>'Total Cost'!I108/(1+Assumptions!$D$49)^($A108-2022)</f>
        <v>33261.939749176003</v>
      </c>
      <c r="L108" s="37">
        <f>'Total Cost'!J108/(1+Assumptions!$D$49)^($A108-2022)</f>
        <v>21081.837583648012</v>
      </c>
      <c r="M108" s="37">
        <f>'Total Cost'!K108/(1+Assumptions!$D$49)^($A108-2022)</f>
        <v>15845.922732493709</v>
      </c>
      <c r="N108" s="37">
        <f>'Total Cost'!L108/(1+Assumptions!$D$49)^($A108-2022)</f>
        <v>14107.864482933619</v>
      </c>
      <c r="O108" s="37">
        <f>'Total Cost'!M108/(1+Assumptions!$D$49)^($A108-2022)</f>
        <v>6013.2115640374504</v>
      </c>
      <c r="P108" s="38">
        <f>'Total Cost'!N108/(1+Assumptions!$D$49)^($A108-2022)</f>
        <v>719279.87249736744</v>
      </c>
      <c r="Q108" s="38">
        <f>'Total Cost'!O108/(1+Assumptions!$D$49)^($A108-2022)</f>
        <v>1298851.2984522295</v>
      </c>
      <c r="R108" s="38">
        <f>'Total Cost'!P108/(1+Assumptions!$D$49)^($A108-2022)</f>
        <v>967951.38339743996</v>
      </c>
      <c r="S108" s="38">
        <f>'Total Cost'!Q108/(1+Assumptions!$D$49)^($A108-2022)</f>
        <v>350501.84549290506</v>
      </c>
      <c r="T108" s="38">
        <f>'Total Cost'!R108/(1+Assumptions!$D$49)^($A108-2022)</f>
        <v>237987.37375335928</v>
      </c>
      <c r="U108" s="38">
        <f>'Total Cost'!S108/(1+Assumptions!$D$49)^($A108-2022)</f>
        <v>133119.83750415128</v>
      </c>
      <c r="V108" s="84">
        <f t="shared" si="11"/>
        <v>766614.91115915286</v>
      </c>
      <c r="W108" s="84">
        <f t="shared" si="6"/>
        <v>1352834.5207675453</v>
      </c>
      <c r="X108" s="84">
        <f t="shared" si="7"/>
        <v>1010881.3406656282</v>
      </c>
      <c r="Y108" s="84">
        <f t="shared" si="8"/>
        <v>380714.94148500328</v>
      </c>
      <c r="Z108" s="84">
        <f t="shared" si="9"/>
        <v>264052.23210376332</v>
      </c>
      <c r="AA108" s="84">
        <f t="shared" si="10"/>
        <v>146300.98518245763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15545.255988179235</v>
      </c>
      <c r="E109" s="36">
        <f>'Total Cost'!C109/(1+Assumptions!$D$49)^($A109-2022)</f>
        <v>19943.719891811346</v>
      </c>
      <c r="F109" s="36">
        <f>'Total Cost'!D109/(1+Assumptions!$D$49)^($A109-2022)</f>
        <v>21028.272635172685</v>
      </c>
      <c r="G109" s="36">
        <f>'Total Cost'!E109/(1+Assumptions!$D$49)^($A109-2022)</f>
        <v>13828.047477857112</v>
      </c>
      <c r="H109" s="36">
        <f>'Total Cost'!F109/(1+Assumptions!$D$49)^($A109-2022)</f>
        <v>11508.309665667573</v>
      </c>
      <c r="I109" s="36">
        <f>'Total Cost'!G109/(1+Assumptions!$D$49)^($A109-2022)</f>
        <v>6898.9605063818699</v>
      </c>
      <c r="J109" s="37">
        <f>'Total Cost'!H109/(1+Assumptions!$D$49)^($A109-2022)</f>
        <v>29799.137172729479</v>
      </c>
      <c r="K109" s="37">
        <f>'Total Cost'!I109/(1+Assumptions!$D$49)^($A109-2022)</f>
        <v>31785.657633304501</v>
      </c>
      <c r="L109" s="37">
        <f>'Total Cost'!J109/(1+Assumptions!$D$49)^($A109-2022)</f>
        <v>20146.660750769275</v>
      </c>
      <c r="M109" s="37">
        <f>'Total Cost'!K109/(1+Assumptions!$D$49)^($A109-2022)</f>
        <v>15144.782080521691</v>
      </c>
      <c r="N109" s="37">
        <f>'Total Cost'!L109/(1+Assumptions!$D$49)^($A109-2022)</f>
        <v>13483.039540129117</v>
      </c>
      <c r="O109" s="37">
        <f>'Total Cost'!M109/(1+Assumptions!$D$49)^($A109-2022)</f>
        <v>5746.718028308047</v>
      </c>
      <c r="P109" s="38">
        <f>'Total Cost'!N109/(1+Assumptions!$D$49)^($A109-2022)</f>
        <v>687704.81409176043</v>
      </c>
      <c r="Q109" s="38">
        <f>'Total Cost'!O109/(1+Assumptions!$D$49)^($A109-2022)</f>
        <v>1241907.7918347742</v>
      </c>
      <c r="R109" s="38">
        <f>'Total Cost'!P109/(1+Assumptions!$D$49)^($A109-2022)</f>
        <v>925591.72462359443</v>
      </c>
      <c r="S109" s="38">
        <f>'Total Cost'!Q109/(1+Assumptions!$D$49)^($A109-2022)</f>
        <v>335282.51245600911</v>
      </c>
      <c r="T109" s="38">
        <f>'Total Cost'!R109/(1+Assumptions!$D$49)^($A109-2022)</f>
        <v>227624.53483222765</v>
      </c>
      <c r="U109" s="38">
        <f>'Total Cost'!S109/(1+Assumptions!$D$49)^($A109-2022)</f>
        <v>127311.62624629926</v>
      </c>
      <c r="V109" s="84">
        <f t="shared" si="11"/>
        <v>733049.20725266915</v>
      </c>
      <c r="W109" s="84">
        <f t="shared" si="6"/>
        <v>1293637.16935989</v>
      </c>
      <c r="X109" s="84">
        <f t="shared" si="7"/>
        <v>966766.65800953633</v>
      </c>
      <c r="Y109" s="84">
        <f t="shared" si="8"/>
        <v>364255.34201438789</v>
      </c>
      <c r="Z109" s="84">
        <f t="shared" si="9"/>
        <v>252615.88403802435</v>
      </c>
      <c r="AA109" s="84">
        <f t="shared" si="10"/>
        <v>139957.30478098919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14961.922848413011</v>
      </c>
      <c r="E110" s="36">
        <f>'Total Cost'!C110/(1+Assumptions!$D$49)^($A110-2022)</f>
        <v>19195.335127227543</v>
      </c>
      <c r="F110" s="36">
        <f>'Total Cost'!D110/(1+Assumptions!$D$49)^($A110-2022)</f>
        <v>20239.190209674962</v>
      </c>
      <c r="G110" s="36">
        <f>'Total Cost'!E110/(1+Assumptions!$D$49)^($A110-2022)</f>
        <v>13309.152301204596</v>
      </c>
      <c r="H110" s="36">
        <f>'Total Cost'!F110/(1+Assumptions!$D$49)^($A110-2022)</f>
        <v>11076.462263747617</v>
      </c>
      <c r="I110" s="36">
        <f>'Total Cost'!G110/(1+Assumptions!$D$49)^($A110-2022)</f>
        <v>6640.0781633460838</v>
      </c>
      <c r="J110" s="37">
        <f>'Total Cost'!H110/(1+Assumptions!$D$49)^($A110-2022)</f>
        <v>28476.094017563308</v>
      </c>
      <c r="K110" s="37">
        <f>'Total Cost'!I110/(1+Assumptions!$D$49)^($A110-2022)</f>
        <v>30374.955194398655</v>
      </c>
      <c r="L110" s="37">
        <f>'Total Cost'!J110/(1+Assumptions!$D$49)^($A110-2022)</f>
        <v>19253.006490269701</v>
      </c>
      <c r="M110" s="37">
        <f>'Total Cost'!K110/(1+Assumptions!$D$49)^($A110-2022)</f>
        <v>14474.702825183611</v>
      </c>
      <c r="N110" s="37">
        <f>'Total Cost'!L110/(1+Assumptions!$D$49)^($A110-2022)</f>
        <v>12885.918332145859</v>
      </c>
      <c r="O110" s="37">
        <f>'Total Cost'!M110/(1+Assumptions!$D$49)^($A110-2022)</f>
        <v>5492.0472297608349</v>
      </c>
      <c r="P110" s="38">
        <f>'Total Cost'!N110/(1+Assumptions!$D$49)^($A110-2022)</f>
        <v>657519.81797376357</v>
      </c>
      <c r="Q110" s="38">
        <f>'Total Cost'!O110/(1+Assumptions!$D$49)^($A110-2022)</f>
        <v>1187468.1787673489</v>
      </c>
      <c r="R110" s="38">
        <f>'Total Cost'!P110/(1+Assumptions!$D$49)^($A110-2022)</f>
        <v>885091.56636652141</v>
      </c>
      <c r="S110" s="38">
        <f>'Total Cost'!Q110/(1+Assumptions!$D$49)^($A110-2022)</f>
        <v>320726.41411453701</v>
      </c>
      <c r="T110" s="38">
        <f>'Total Cost'!R110/(1+Assumptions!$D$49)^($A110-2022)</f>
        <v>217714.48490449711</v>
      </c>
      <c r="U110" s="38">
        <f>'Total Cost'!S110/(1+Assumptions!$D$49)^($A110-2022)</f>
        <v>121757.67460307037</v>
      </c>
      <c r="V110" s="84">
        <f t="shared" si="11"/>
        <v>700957.83483973984</v>
      </c>
      <c r="W110" s="84">
        <f t="shared" si="6"/>
        <v>1237038.4690889751</v>
      </c>
      <c r="X110" s="84">
        <f t="shared" si="7"/>
        <v>924583.76306646608</v>
      </c>
      <c r="Y110" s="84">
        <f t="shared" si="8"/>
        <v>348510.2692409252</v>
      </c>
      <c r="Z110" s="84">
        <f t="shared" si="9"/>
        <v>241676.86550039059</v>
      </c>
      <c r="AA110" s="84">
        <f t="shared" si="10"/>
        <v>133889.79999617729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14010.387092546338</v>
      </c>
      <c r="E111" s="36">
        <f>'Total Cost'!C111/(1+Assumptions!$D$49)^($A111-2022)</f>
        <v>17974.566386173792</v>
      </c>
      <c r="F111" s="36">
        <f>'Total Cost'!D111/(1+Assumptions!$D$49)^($A111-2022)</f>
        <v>18952.035253095626</v>
      </c>
      <c r="G111" s="36">
        <f>'Total Cost'!E111/(1+Assumptions!$D$49)^($A111-2022)</f>
        <v>12462.72805325343</v>
      </c>
      <c r="H111" s="36">
        <f>'Total Cost'!F111/(1+Assumptions!$D$49)^($A111-2022)</f>
        <v>10372.030754559499</v>
      </c>
      <c r="I111" s="36">
        <f>'Total Cost'!G111/(1+Assumptions!$D$49)^($A111-2022)</f>
        <v>6217.7880701416898</v>
      </c>
      <c r="J111" s="37">
        <f>'Total Cost'!H111/(1+Assumptions!$D$49)^($A111-2022)</f>
        <v>26474.704248253904</v>
      </c>
      <c r="K111" s="37">
        <f>'Total Cost'!I111/(1+Assumptions!$D$49)^($A111-2022)</f>
        <v>28240.611852362075</v>
      </c>
      <c r="L111" s="37">
        <f>'Total Cost'!J111/(1+Assumptions!$D$49)^($A111-2022)</f>
        <v>17900.621506686752</v>
      </c>
      <c r="M111" s="37">
        <f>'Total Cost'!K111/(1+Assumptions!$D$49)^($A111-2022)</f>
        <v>13459.552253831696</v>
      </c>
      <c r="N111" s="37">
        <f>'Total Cost'!L111/(1+Assumptions!$D$49)^($A111-2022)</f>
        <v>11981.665048445691</v>
      </c>
      <c r="O111" s="37">
        <f>'Total Cost'!M111/(1+Assumptions!$D$49)^($A111-2022)</f>
        <v>5106.4937515523216</v>
      </c>
      <c r="P111" s="38">
        <f>'Total Cost'!N111/(1+Assumptions!$D$49)^($A111-2022)</f>
        <v>611633.76880103035</v>
      </c>
      <c r="Q111" s="38">
        <f>'Total Cost'!O111/(1+Assumptions!$D$49)^($A111-2022)</f>
        <v>1104664.8058978517</v>
      </c>
      <c r="R111" s="38">
        <f>'Total Cost'!P111/(1+Assumptions!$D$49)^($A111-2022)</f>
        <v>823441.90128393949</v>
      </c>
      <c r="S111" s="38">
        <f>'Total Cost'!Q111/(1+Assumptions!$D$49)^($A111-2022)</f>
        <v>298493.57424910594</v>
      </c>
      <c r="T111" s="38">
        <f>'Total Cost'!R111/(1+Assumptions!$D$49)^($A111-2022)</f>
        <v>202596.47010565255</v>
      </c>
      <c r="U111" s="38">
        <f>'Total Cost'!S111/(1+Assumptions!$D$49)^($A111-2022)</f>
        <v>113292.41011638446</v>
      </c>
      <c r="V111" s="84">
        <f t="shared" si="11"/>
        <v>652118.86014183064</v>
      </c>
      <c r="W111" s="84">
        <f t="shared" si="6"/>
        <v>1150879.9841363875</v>
      </c>
      <c r="X111" s="84">
        <f t="shared" si="7"/>
        <v>860294.55804372183</v>
      </c>
      <c r="Y111" s="84">
        <f t="shared" si="8"/>
        <v>324415.85455619107</v>
      </c>
      <c r="Z111" s="84">
        <f t="shared" si="9"/>
        <v>224950.16590865774</v>
      </c>
      <c r="AA111" s="84">
        <f t="shared" si="10"/>
        <v>124616.69193807847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13484.649652246231</v>
      </c>
      <c r="E112" s="36">
        <f>'Total Cost'!C112/(1+Assumptions!$D$49)^($A112-2022)</f>
        <v>17300.073778656984</v>
      </c>
      <c r="F112" s="36">
        <f>'Total Cost'!D112/(1+Assumptions!$D$49)^($A112-2022)</f>
        <v>18240.863289278812</v>
      </c>
      <c r="G112" s="36">
        <f>'Total Cost'!E112/(1+Assumptions!$D$49)^($A112-2022)</f>
        <v>11995.066260428332</v>
      </c>
      <c r="H112" s="36">
        <f>'Total Cost'!F112/(1+Assumptions!$D$49)^($A112-2022)</f>
        <v>9982.822029376086</v>
      </c>
      <c r="I112" s="36">
        <f>'Total Cost'!G112/(1+Assumptions!$D$49)^($A112-2022)</f>
        <v>5984.4666092333082</v>
      </c>
      <c r="J112" s="37">
        <f>'Total Cost'!H112/(1+Assumptions!$D$49)^($A112-2022)</f>
        <v>25299.352684926886</v>
      </c>
      <c r="K112" s="37">
        <f>'Total Cost'!I112/(1+Assumptions!$D$49)^($A112-2022)</f>
        <v>26987.346892522513</v>
      </c>
      <c r="L112" s="37">
        <f>'Total Cost'!J112/(1+Assumptions!$D$49)^($A112-2022)</f>
        <v>17106.665149787514</v>
      </c>
      <c r="M112" s="37">
        <f>'Total Cost'!K112/(1+Assumptions!$D$49)^($A112-2022)</f>
        <v>12864.103421971015</v>
      </c>
      <c r="N112" s="37">
        <f>'Total Cost'!L112/(1+Assumptions!$D$49)^($A112-2022)</f>
        <v>11451.090103993904</v>
      </c>
      <c r="O112" s="37">
        <f>'Total Cost'!M112/(1+Assumptions!$D$49)^($A112-2022)</f>
        <v>4880.2170315321191</v>
      </c>
      <c r="P112" s="38">
        <f>'Total Cost'!N112/(1+Assumptions!$D$49)^($A112-2022)</f>
        <v>584794.81796509633</v>
      </c>
      <c r="Q112" s="38">
        <f>'Total Cost'!O112/(1+Assumptions!$D$49)^($A112-2022)</f>
        <v>1056254.5462063379</v>
      </c>
      <c r="R112" s="38">
        <f>'Total Cost'!P112/(1+Assumptions!$D$49)^($A112-2022)</f>
        <v>787421.68362571823</v>
      </c>
      <c r="S112" s="38">
        <f>'Total Cost'!Q112/(1+Assumptions!$D$49)^($A112-2022)</f>
        <v>285538.91266682075</v>
      </c>
      <c r="T112" s="38">
        <f>'Total Cost'!R112/(1+Assumptions!$D$49)^($A112-2022)</f>
        <v>193778.83808149086</v>
      </c>
      <c r="U112" s="38">
        <f>'Total Cost'!S112/(1+Assumptions!$D$49)^($A112-2022)</f>
        <v>108351.5440647029</v>
      </c>
      <c r="V112" s="84">
        <f t="shared" si="11"/>
        <v>623578.82030226942</v>
      </c>
      <c r="W112" s="84">
        <f t="shared" si="6"/>
        <v>1100541.9668775173</v>
      </c>
      <c r="X112" s="84">
        <f t="shared" si="7"/>
        <v>822769.2120647846</v>
      </c>
      <c r="Y112" s="84">
        <f t="shared" si="8"/>
        <v>310398.08234922012</v>
      </c>
      <c r="Z112" s="84">
        <f t="shared" si="9"/>
        <v>215212.75021486083</v>
      </c>
      <c r="AA112" s="84">
        <f t="shared" si="10"/>
        <v>119216.22770546834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12978.64042175985</v>
      </c>
      <c r="E113" s="36">
        <f>'Total Cost'!C113/(1+Assumptions!$D$49)^($A113-2022)</f>
        <v>16650.891393808182</v>
      </c>
      <c r="F113" s="36">
        <f>'Total Cost'!D113/(1+Assumptions!$D$49)^($A113-2022)</f>
        <v>17556.377934861193</v>
      </c>
      <c r="G113" s="36">
        <f>'Total Cost'!E113/(1+Assumptions!$D$49)^($A113-2022)</f>
        <v>11544.953398425912</v>
      </c>
      <c r="H113" s="36">
        <f>'Total Cost'!F113/(1+Assumptions!$D$49)^($A113-2022)</f>
        <v>9608.2182967291919</v>
      </c>
      <c r="I113" s="36">
        <f>'Total Cost'!G113/(1+Assumptions!$D$49)^($A113-2022)</f>
        <v>5759.9004972538878</v>
      </c>
      <c r="J113" s="37">
        <f>'Total Cost'!H113/(1+Assumptions!$D$49)^($A113-2022)</f>
        <v>24176.22502688058</v>
      </c>
      <c r="K113" s="37">
        <f>'Total Cost'!I113/(1+Assumptions!$D$49)^($A113-2022)</f>
        <v>25789.748688672527</v>
      </c>
      <c r="L113" s="37">
        <f>'Total Cost'!J113/(1+Assumptions!$D$49)^($A113-2022)</f>
        <v>16347.956985944604</v>
      </c>
      <c r="M113" s="37">
        <f>'Total Cost'!K113/(1+Assumptions!$D$49)^($A113-2022)</f>
        <v>12295.029719478349</v>
      </c>
      <c r="N113" s="37">
        <f>'Total Cost'!L113/(1+Assumptions!$D$49)^($A113-2022)</f>
        <v>10944.036751079622</v>
      </c>
      <c r="O113" s="37">
        <f>'Total Cost'!M113/(1+Assumptions!$D$49)^($A113-2022)</f>
        <v>4663.9775722573258</v>
      </c>
      <c r="P113" s="38">
        <f>'Total Cost'!N113/(1+Assumptions!$D$49)^($A113-2022)</f>
        <v>559136.99465730786</v>
      </c>
      <c r="Q113" s="38">
        <f>'Total Cost'!O113/(1+Assumptions!$D$49)^($A113-2022)</f>
        <v>1009972.1538624249</v>
      </c>
      <c r="R113" s="38">
        <f>'Total Cost'!P113/(1+Assumptions!$D$49)^($A113-2022)</f>
        <v>752982.05142954644</v>
      </c>
      <c r="S113" s="38">
        <f>'Total Cost'!Q113/(1+Assumptions!$D$49)^($A113-2022)</f>
        <v>273148.53259592684</v>
      </c>
      <c r="T113" s="38">
        <f>'Total Cost'!R113/(1+Assumptions!$D$49)^($A113-2022)</f>
        <v>185346.30933286756</v>
      </c>
      <c r="U113" s="38">
        <f>'Total Cost'!S113/(1+Assumptions!$D$49)^($A113-2022)</f>
        <v>103626.87708279488</v>
      </c>
      <c r="V113" s="84">
        <f t="shared" si="11"/>
        <v>596291.86010594829</v>
      </c>
      <c r="W113" s="84">
        <f t="shared" si="6"/>
        <v>1052412.7939449055</v>
      </c>
      <c r="X113" s="84">
        <f t="shared" si="7"/>
        <v>786886.3863503522</v>
      </c>
      <c r="Y113" s="84">
        <f t="shared" si="8"/>
        <v>296988.51571383112</v>
      </c>
      <c r="Z113" s="84">
        <f t="shared" si="9"/>
        <v>205898.56438067637</v>
      </c>
      <c r="AA113" s="84">
        <f t="shared" si="10"/>
        <v>114050.75515230608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12491.619103302372</v>
      </c>
      <c r="E114" s="36">
        <f>'Total Cost'!C114/(1+Assumptions!$D$49)^($A114-2022)</f>
        <v>16026.06946974064</v>
      </c>
      <c r="F114" s="36">
        <f>'Total Cost'!D114/(1+Assumptions!$D$49)^($A114-2022)</f>
        <v>16897.577779273361</v>
      </c>
      <c r="G114" s="36">
        <f>'Total Cost'!E114/(1+Assumptions!$D$49)^($A114-2022)</f>
        <v>11111.730946542226</v>
      </c>
      <c r="H114" s="36">
        <f>'Total Cost'!F114/(1+Assumptions!$D$49)^($A114-2022)</f>
        <v>9247.6715067083442</v>
      </c>
      <c r="I114" s="36">
        <f>'Total Cost'!G114/(1+Assumptions!$D$49)^($A114-2022)</f>
        <v>5543.7611911942695</v>
      </c>
      <c r="J114" s="37">
        <f>'Total Cost'!H114/(1+Assumptions!$D$49)^($A114-2022)</f>
        <v>23102.99910746899</v>
      </c>
      <c r="K114" s="37">
        <f>'Total Cost'!I114/(1+Assumptions!$D$49)^($A114-2022)</f>
        <v>24645.342733542093</v>
      </c>
      <c r="L114" s="37">
        <f>'Total Cost'!J114/(1+Assumptions!$D$49)^($A114-2022)</f>
        <v>15622.930835569856</v>
      </c>
      <c r="M114" s="37">
        <f>'Total Cost'!K114/(1+Assumptions!$D$49)^($A114-2022)</f>
        <v>11751.161588496736</v>
      </c>
      <c r="N114" s="37">
        <f>'Total Cost'!L114/(1+Assumptions!$D$49)^($A114-2022)</f>
        <v>10459.461178251928</v>
      </c>
      <c r="O114" s="37">
        <f>'Total Cost'!M114/(1+Assumptions!$D$49)^($A114-2022)</f>
        <v>4457.3297206526686</v>
      </c>
      <c r="P114" s="38">
        <f>'Total Cost'!N114/(1+Assumptions!$D$49)^($A114-2022)</f>
        <v>534608.18119593768</v>
      </c>
      <c r="Q114" s="38">
        <f>'Total Cost'!O114/(1+Assumptions!$D$49)^($A114-2022)</f>
        <v>965723.84000595845</v>
      </c>
      <c r="R114" s="38">
        <f>'Total Cost'!P114/(1+Assumptions!$D$49)^($A114-2022)</f>
        <v>720053.44670959492</v>
      </c>
      <c r="S114" s="38">
        <f>'Total Cost'!Q114/(1+Assumptions!$D$49)^($A114-2022)</f>
        <v>261297.77088087852</v>
      </c>
      <c r="T114" s="38">
        <f>'Total Cost'!R114/(1+Assumptions!$D$49)^($A114-2022)</f>
        <v>177282.01021271583</v>
      </c>
      <c r="U114" s="38">
        <f>'Total Cost'!S114/(1+Assumptions!$D$49)^($A114-2022)</f>
        <v>99108.91945979849</v>
      </c>
      <c r="V114" s="84">
        <f t="shared" si="11"/>
        <v>570202.79940670903</v>
      </c>
      <c r="W114" s="84">
        <f t="shared" si="6"/>
        <v>1006395.2522092412</v>
      </c>
      <c r="X114" s="84">
        <f t="shared" si="7"/>
        <v>752573.95532443817</v>
      </c>
      <c r="Y114" s="84">
        <f t="shared" si="8"/>
        <v>284160.66341591749</v>
      </c>
      <c r="Z114" s="84">
        <f t="shared" si="9"/>
        <v>196989.14289767609</v>
      </c>
      <c r="AA114" s="84">
        <f t="shared" si="10"/>
        <v>109110.01037164543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12022.873178639946</v>
      </c>
      <c r="E115" s="36">
        <f>'Total Cost'!C115/(1+Assumptions!$D$49)^($A115-2022)</f>
        <v>15424.693884224118</v>
      </c>
      <c r="F115" s="36">
        <f>'Total Cost'!D115/(1+Assumptions!$D$49)^($A115-2022)</f>
        <v>16263.498989710624</v>
      </c>
      <c r="G115" s="36">
        <f>'Total Cost'!E115/(1+Assumptions!$D$49)^($A115-2022)</f>
        <v>10694.765094952976</v>
      </c>
      <c r="H115" s="36">
        <f>'Total Cost'!F115/(1+Assumptions!$D$49)^($A115-2022)</f>
        <v>8900.6541748846121</v>
      </c>
      <c r="I115" s="36">
        <f>'Total Cost'!G115/(1+Assumptions!$D$49)^($A115-2022)</f>
        <v>5335.7324765669537</v>
      </c>
      <c r="J115" s="37">
        <f>'Total Cost'!H115/(1+Assumptions!$D$49)^($A115-2022)</f>
        <v>22077.456084234891</v>
      </c>
      <c r="K115" s="37">
        <f>'Total Cost'!I115/(1+Assumptions!$D$49)^($A115-2022)</f>
        <v>23551.764593064963</v>
      </c>
      <c r="L115" s="37">
        <f>'Total Cost'!J115/(1+Assumptions!$D$49)^($A115-2022)</f>
        <v>14930.09016061653</v>
      </c>
      <c r="M115" s="37">
        <f>'Total Cost'!K115/(1+Assumptions!$D$49)^($A115-2022)</f>
        <v>11231.38138368372</v>
      </c>
      <c r="N115" s="37">
        <f>'Total Cost'!L115/(1+Assumptions!$D$49)^($A115-2022)</f>
        <v>9996.3659361678583</v>
      </c>
      <c r="O115" s="37">
        <f>'Total Cost'!M115/(1+Assumptions!$D$49)^($A115-2022)</f>
        <v>4259.8476269757612</v>
      </c>
      <c r="P115" s="38">
        <f>'Total Cost'!N115/(1+Assumptions!$D$49)^($A115-2022)</f>
        <v>511158.56522662821</v>
      </c>
      <c r="Q115" s="38">
        <f>'Total Cost'!O115/(1+Assumptions!$D$49)^($A115-2022)</f>
        <v>923419.96014712402</v>
      </c>
      <c r="R115" s="38">
        <f>'Total Cost'!P115/(1+Assumptions!$D$49)^($A115-2022)</f>
        <v>688569.3807369133</v>
      </c>
      <c r="S115" s="38">
        <f>'Total Cost'!Q115/(1+Assumptions!$D$49)^($A115-2022)</f>
        <v>249963.04576336793</v>
      </c>
      <c r="T115" s="38">
        <f>'Total Cost'!R115/(1+Assumptions!$D$49)^($A115-2022)</f>
        <v>169569.80863442001</v>
      </c>
      <c r="U115" s="38">
        <f>'Total Cost'!S115/(1+Assumptions!$D$49)^($A115-2022)</f>
        <v>94788.599218676725</v>
      </c>
      <c r="V115" s="84">
        <f t="shared" si="11"/>
        <v>545258.894489503</v>
      </c>
      <c r="W115" s="84">
        <f t="shared" si="6"/>
        <v>962396.41862441308</v>
      </c>
      <c r="X115" s="84">
        <f t="shared" si="7"/>
        <v>719762.96988724044</v>
      </c>
      <c r="Y115" s="84">
        <f t="shared" si="8"/>
        <v>271889.19224200462</v>
      </c>
      <c r="Z115" s="84">
        <f t="shared" si="9"/>
        <v>188466.82874547248</v>
      </c>
      <c r="AA115" s="84">
        <f t="shared" si="10"/>
        <v>104384.17932221944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11571.716866666688</v>
      </c>
      <c r="E116" s="36">
        <f>'Total Cost'!C116/(1+Assumptions!$D$49)^($A116-2022)</f>
        <v>14845.88481731269</v>
      </c>
      <c r="F116" s="36">
        <f>'Total Cost'!D116/(1+Assumptions!$D$49)^($A116-2022)</f>
        <v>15653.213901033618</v>
      </c>
      <c r="G116" s="36">
        <f>'Total Cost'!E116/(1+Assumptions!$D$49)^($A116-2022)</f>
        <v>10293.44581744188</v>
      </c>
      <c r="H116" s="36">
        <f>'Total Cost'!F116/(1+Assumptions!$D$49)^($A116-2022)</f>
        <v>8566.6586105943297</v>
      </c>
      <c r="I116" s="36">
        <f>'Total Cost'!G116/(1+Assumptions!$D$49)^($A116-2022)</f>
        <v>5135.5100047803708</v>
      </c>
      <c r="J116" s="37">
        <f>'Total Cost'!H116/(1+Assumptions!$D$49)^($A116-2022)</f>
        <v>21097.475838871611</v>
      </c>
      <c r="K116" s="37">
        <f>'Total Cost'!I116/(1+Assumptions!$D$49)^($A116-2022)</f>
        <v>22506.7550070219</v>
      </c>
      <c r="L116" s="37">
        <f>'Total Cost'!J116/(1+Assumptions!$D$49)^($A116-2022)</f>
        <v>14268.0049658799</v>
      </c>
      <c r="M116" s="37">
        <f>'Total Cost'!K116/(1+Assumptions!$D$49)^($A116-2022)</f>
        <v>10734.621066009777</v>
      </c>
      <c r="N116" s="37">
        <f>'Total Cost'!L116/(1+Assumptions!$D$49)^($A116-2022)</f>
        <v>9553.797876746683</v>
      </c>
      <c r="O116" s="37">
        <f>'Total Cost'!M116/(1+Assumptions!$D$49)^($A116-2022)</f>
        <v>4071.1243641789642</v>
      </c>
      <c r="P116" s="38">
        <f>'Total Cost'!N116/(1+Assumptions!$D$49)^($A116-2022)</f>
        <v>488740.53752376157</v>
      </c>
      <c r="Q116" s="38">
        <f>'Total Cost'!O116/(1+Assumptions!$D$49)^($A116-2022)</f>
        <v>882974.83060962462</v>
      </c>
      <c r="R116" s="38">
        <f>'Total Cost'!P116/(1+Assumptions!$D$49)^($A116-2022)</f>
        <v>658466.29827722628</v>
      </c>
      <c r="S116" s="38">
        <f>'Total Cost'!Q116/(1+Assumptions!$D$49)^($A116-2022)</f>
        <v>239121.80932637793</v>
      </c>
      <c r="T116" s="38">
        <f>'Total Cost'!R116/(1+Assumptions!$D$49)^($A116-2022)</f>
        <v>162194.2813912704</v>
      </c>
      <c r="U116" s="38">
        <f>'Total Cost'!S116/(1+Assumptions!$D$49)^($A116-2022)</f>
        <v>90657.24367906549</v>
      </c>
      <c r="V116" s="84">
        <f t="shared" si="11"/>
        <v>521409.73022929986</v>
      </c>
      <c r="W116" s="84">
        <f t="shared" si="6"/>
        <v>920327.47043395927</v>
      </c>
      <c r="X116" s="84">
        <f t="shared" si="7"/>
        <v>688387.51714413974</v>
      </c>
      <c r="Y116" s="84">
        <f t="shared" si="8"/>
        <v>260149.87620982958</v>
      </c>
      <c r="Z116" s="84">
        <f t="shared" si="9"/>
        <v>180314.73787861143</v>
      </c>
      <c r="AA116" s="84">
        <f t="shared" si="10"/>
        <v>99863.878048024824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11137.490120098384</v>
      </c>
      <c r="E117" s="36">
        <f>'Total Cost'!C117/(1+Assumptions!$D$49)^($A117-2022)</f>
        <v>14288.795464157231</v>
      </c>
      <c r="F117" s="36">
        <f>'Total Cost'!D117/(1+Assumptions!$D$49)^($A117-2022)</f>
        <v>15065.829658582696</v>
      </c>
      <c r="G117" s="36">
        <f>'Total Cost'!E117/(1+Assumptions!$D$49)^($A117-2022)</f>
        <v>9907.1859789247246</v>
      </c>
      <c r="H117" s="36">
        <f>'Total Cost'!F117/(1+Assumptions!$D$49)^($A117-2022)</f>
        <v>8245.1961741813611</v>
      </c>
      <c r="I117" s="36">
        <f>'Total Cost'!G117/(1+Assumptions!$D$49)^($A117-2022)</f>
        <v>4942.8008478731199</v>
      </c>
      <c r="J117" s="37">
        <f>'Total Cost'!H117/(1+Assumptions!$D$49)^($A117-2022)</f>
        <v>20161.032582084736</v>
      </c>
      <c r="K117" s="37">
        <f>'Total Cost'!I117/(1+Assumptions!$D$49)^($A117-2022)</f>
        <v>21508.155207871267</v>
      </c>
      <c r="L117" s="37">
        <f>'Total Cost'!J117/(1+Assumptions!$D$49)^($A117-2022)</f>
        <v>13635.30883825401</v>
      </c>
      <c r="M117" s="37">
        <f>'Total Cost'!K117/(1+Assumptions!$D$49)^($A117-2022)</f>
        <v>10259.859999087457</v>
      </c>
      <c r="N117" s="37">
        <f>'Total Cost'!L117/(1+Assumptions!$D$49)^($A117-2022)</f>
        <v>9130.8461839945685</v>
      </c>
      <c r="O117" s="37">
        <f>'Total Cost'!M117/(1+Assumptions!$D$49)^($A117-2022)</f>
        <v>3890.7710864577916</v>
      </c>
      <c r="P117" s="38">
        <f>'Total Cost'!N117/(1+Assumptions!$D$49)^($A117-2022)</f>
        <v>467308.59433158929</v>
      </c>
      <c r="Q117" s="38">
        <f>'Total Cost'!O117/(1+Assumptions!$D$49)^($A117-2022)</f>
        <v>844306.55312081601</v>
      </c>
      <c r="R117" s="38">
        <f>'Total Cost'!P117/(1+Assumptions!$D$49)^($A117-2022)</f>
        <v>629683.4478472505</v>
      </c>
      <c r="S117" s="38">
        <f>'Total Cost'!Q117/(1+Assumptions!$D$49)^($A117-2022)</f>
        <v>228752.50203527676</v>
      </c>
      <c r="T117" s="38">
        <f>'Total Cost'!R117/(1+Assumptions!$D$49)^($A117-2022)</f>
        <v>155140.68291982188</v>
      </c>
      <c r="U117" s="38">
        <f>'Total Cost'!S117/(1+Assumptions!$D$49)^($A117-2022)</f>
        <v>86706.561835835862</v>
      </c>
      <c r="V117" s="84">
        <f t="shared" si="11"/>
        <v>498607.1170337724</v>
      </c>
      <c r="W117" s="84">
        <f t="shared" si="6"/>
        <v>880103.50379284448</v>
      </c>
      <c r="X117" s="84">
        <f t="shared" si="7"/>
        <v>658384.58634408726</v>
      </c>
      <c r="Y117" s="84">
        <f t="shared" si="8"/>
        <v>248919.54801328894</v>
      </c>
      <c r="Z117" s="84">
        <f t="shared" si="9"/>
        <v>172516.72527799782</v>
      </c>
      <c r="AA117" s="84">
        <f t="shared" si="10"/>
        <v>95540.13377016678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10719.557659815155</v>
      </c>
      <c r="E118" s="36">
        <f>'Total Cost'!C118/(1+Assumptions!$D$49)^($A118-2022)</f>
        <v>13752.610796119443</v>
      </c>
      <c r="F118" s="36">
        <f>'Total Cost'!D118/(1+Assumptions!$D$49)^($A118-2022)</f>
        <v>14500.486911920498</v>
      </c>
      <c r="G118" s="36">
        <f>'Total Cost'!E118/(1+Assumptions!$D$49)^($A118-2022)</f>
        <v>9535.4204764634815</v>
      </c>
      <c r="H118" s="36">
        <f>'Total Cost'!F118/(1+Assumptions!$D$49)^($A118-2022)</f>
        <v>7935.7965621112189</v>
      </c>
      <c r="I118" s="36">
        <f>'Total Cost'!G118/(1+Assumptions!$D$49)^($A118-2022)</f>
        <v>4757.3230699567257</v>
      </c>
      <c r="J118" s="37">
        <f>'Total Cost'!H118/(1+Assumptions!$D$49)^($A118-2022)</f>
        <v>19266.190654222766</v>
      </c>
      <c r="K118" s="37">
        <f>'Total Cost'!I118/(1+Assumptions!$D$49)^($A118-2022)</f>
        <v>20553.902448045686</v>
      </c>
      <c r="L118" s="37">
        <f>'Total Cost'!J118/(1+Assumptions!$D$49)^($A118-2022)</f>
        <v>13030.696117799591</v>
      </c>
      <c r="M118" s="37">
        <f>'Total Cost'!K118/(1+Assumptions!$D$49)^($A118-2022)</f>
        <v>9806.122843469755</v>
      </c>
      <c r="N118" s="37">
        <f>'Total Cost'!L118/(1+Assumptions!$D$49)^($A118-2022)</f>
        <v>8726.6404924194885</v>
      </c>
      <c r="O118" s="37">
        <f>'Total Cost'!M118/(1+Assumptions!$D$49)^($A118-2022)</f>
        <v>3718.416225241192</v>
      </c>
      <c r="P118" s="38">
        <f>'Total Cost'!N118/(1+Assumptions!$D$49)^($A118-2022)</f>
        <v>446819.24404309172</v>
      </c>
      <c r="Q118" s="38">
        <f>'Total Cost'!O118/(1+Assumptions!$D$49)^($A118-2022)</f>
        <v>807336.84718651697</v>
      </c>
      <c r="R118" s="38">
        <f>'Total Cost'!P118/(1+Assumptions!$D$49)^($A118-2022)</f>
        <v>602162.75772218301</v>
      </c>
      <c r="S118" s="38">
        <f>'Total Cost'!Q118/(1+Assumptions!$D$49)^($A118-2022)</f>
        <v>218834.5092832504</v>
      </c>
      <c r="T118" s="38">
        <f>'Total Cost'!R118/(1+Assumptions!$D$49)^($A118-2022)</f>
        <v>148394.91544321171</v>
      </c>
      <c r="U118" s="38">
        <f>'Total Cost'!S118/(1+Assumptions!$D$49)^($A118-2022)</f>
        <v>82928.627517201938</v>
      </c>
      <c r="V118" s="84">
        <f t="shared" si="11"/>
        <v>476804.99235712964</v>
      </c>
      <c r="W118" s="84">
        <f t="shared" si="6"/>
        <v>841643.36043068208</v>
      </c>
      <c r="X118" s="84">
        <f t="shared" si="7"/>
        <v>629693.94075190311</v>
      </c>
      <c r="Y118" s="84">
        <f t="shared" si="8"/>
        <v>238176.05260318363</v>
      </c>
      <c r="Z118" s="84">
        <f t="shared" si="9"/>
        <v>165057.35249774242</v>
      </c>
      <c r="AA118" s="84">
        <f t="shared" si="10"/>
        <v>91404.36681239985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10317.308045440199</v>
      </c>
      <c r="E119" s="36">
        <f>'Total Cost'!C119/(1+Assumptions!$D$49)^($A119-2022)</f>
        <v>13236.546368374829</v>
      </c>
      <c r="F119" s="36">
        <f>'Total Cost'!D119/(1+Assumptions!$D$49)^($A119-2022)</f>
        <v>13956.358557591586</v>
      </c>
      <c r="G119" s="36">
        <f>'Total Cost'!E119/(1+Assumptions!$D$49)^($A119-2022)</f>
        <v>9177.6054125136652</v>
      </c>
      <c r="H119" s="36">
        <f>'Total Cost'!F119/(1+Assumptions!$D$49)^($A119-2022)</f>
        <v>7638.0071189111541</v>
      </c>
      <c r="I119" s="36">
        <f>'Total Cost'!G119/(1+Assumptions!$D$49)^($A119-2022)</f>
        <v>4578.8053147399332</v>
      </c>
      <c r="J119" s="37">
        <f>'Total Cost'!H119/(1+Assumptions!$D$49)^($A119-2022)</f>
        <v>18411.100512952693</v>
      </c>
      <c r="K119" s="37">
        <f>'Total Cost'!I119/(1+Assumptions!$D$49)^($A119-2022)</f>
        <v>19642.025726426629</v>
      </c>
      <c r="L119" s="37">
        <f>'Total Cost'!J119/(1+Assumptions!$D$49)^($A119-2022)</f>
        <v>12452.919194751834</v>
      </c>
      <c r="M119" s="37">
        <f>'Total Cost'!K119/(1+Assumptions!$D$49)^($A119-2022)</f>
        <v>9372.4775445593186</v>
      </c>
      <c r="N119" s="37">
        <f>'Total Cost'!L119/(1+Assumptions!$D$49)^($A119-2022)</f>
        <v>8340.3490891378606</v>
      </c>
      <c r="O119" s="37">
        <f>'Total Cost'!M119/(1+Assumptions!$D$49)^($A119-2022)</f>
        <v>3553.7047209566485</v>
      </c>
      <c r="P119" s="38">
        <f>'Total Cost'!N119/(1+Assumptions!$D$49)^($A119-2022)</f>
        <v>427230.91802354535</v>
      </c>
      <c r="Q119" s="38">
        <f>'Total Cost'!O119/(1+Assumptions!$D$49)^($A119-2022)</f>
        <v>771990.88990434923</v>
      </c>
      <c r="R119" s="38">
        <f>'Total Cost'!P119/(1+Assumptions!$D$49)^($A119-2022)</f>
        <v>575848.71743891004</v>
      </c>
      <c r="S119" s="38">
        <f>'Total Cost'!Q119/(1+Assumptions!$D$49)^($A119-2022)</f>
        <v>209348.11985247719</v>
      </c>
      <c r="T119" s="38">
        <f>'Total Cost'!R119/(1+Assumptions!$D$49)^($A119-2022)</f>
        <v>141943.50043333089</v>
      </c>
      <c r="U119" s="38">
        <f>'Total Cost'!S119/(1+Assumptions!$D$49)^($A119-2022)</f>
        <v>79315.863287810673</v>
      </c>
      <c r="V119" s="84">
        <f t="shared" si="11"/>
        <v>455959.32658193825</v>
      </c>
      <c r="W119" s="84">
        <f t="shared" si="6"/>
        <v>804869.46199915069</v>
      </c>
      <c r="X119" s="84">
        <f t="shared" si="7"/>
        <v>602257.99519125349</v>
      </c>
      <c r="Y119" s="84">
        <f t="shared" si="8"/>
        <v>227898.20280955016</v>
      </c>
      <c r="Z119" s="84">
        <f t="shared" si="9"/>
        <v>157921.85664137991</v>
      </c>
      <c r="AA119" s="84">
        <f t="shared" si="10"/>
        <v>87448.373323507258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9930.1527807949278</v>
      </c>
      <c r="E120" s="36">
        <f>'Total Cost'!C120/(1+Assumptions!$D$49)^($A120-2022)</f>
        <v>12739.847172260159</v>
      </c>
      <c r="F120" s="36">
        <f>'Total Cost'!D120/(1+Assumptions!$D$49)^($A120-2022)</f>
        <v>13432.648529059805</v>
      </c>
      <c r="G120" s="36">
        <f>'Total Cost'!E120/(1+Assumptions!$D$49)^($A120-2022)</f>
        <v>8833.2172991954885</v>
      </c>
      <c r="H120" s="36">
        <f>'Total Cost'!F120/(1+Assumptions!$D$49)^($A120-2022)</f>
        <v>7351.3921749295787</v>
      </c>
      <c r="I120" s="36">
        <f>'Total Cost'!G120/(1+Assumptions!$D$49)^($A120-2022)</f>
        <v>4406.9864085310819</v>
      </c>
      <c r="J120" s="37">
        <f>'Total Cost'!H120/(1+Assumptions!$D$49)^($A120-2022)</f>
        <v>17593.994899645651</v>
      </c>
      <c r="K120" s="37">
        <f>'Total Cost'!I120/(1+Assumptions!$D$49)^($A120-2022)</f>
        <v>18770.641705123089</v>
      </c>
      <c r="L120" s="37">
        <f>'Total Cost'!J120/(1+Assumptions!$D$49)^($A120-2022)</f>
        <v>11900.785926858654</v>
      </c>
      <c r="M120" s="37">
        <f>'Total Cost'!K120/(1+Assumptions!$D$49)^($A120-2022)</f>
        <v>8958.0334099640731</v>
      </c>
      <c r="N120" s="37">
        <f>'Total Cost'!L120/(1+Assumptions!$D$49)^($A120-2022)</f>
        <v>7971.1771959480648</v>
      </c>
      <c r="O120" s="37">
        <f>'Total Cost'!M120/(1+Assumptions!$D$49)^($A120-2022)</f>
        <v>3396.2972889774132</v>
      </c>
      <c r="P120" s="38">
        <f>'Total Cost'!N120/(1+Assumptions!$D$49)^($A120-2022)</f>
        <v>408503.88539437903</v>
      </c>
      <c r="Q120" s="38">
        <f>'Total Cost'!O120/(1+Assumptions!$D$49)^($A120-2022)</f>
        <v>738197.16288488114</v>
      </c>
      <c r="R120" s="38">
        <f>'Total Cost'!P120/(1+Assumptions!$D$49)^($A120-2022)</f>
        <v>550688.2645508562</v>
      </c>
      <c r="S120" s="38">
        <f>'Total Cost'!Q120/(1+Assumptions!$D$49)^($A120-2022)</f>
        <v>200274.48620637463</v>
      </c>
      <c r="T120" s="38">
        <f>'Total Cost'!R120/(1+Assumptions!$D$49)^($A120-2022)</f>
        <v>135773.55133345531</v>
      </c>
      <c r="U120" s="38">
        <f>'Total Cost'!S120/(1+Assumptions!$D$49)^($A120-2022)</f>
        <v>75861.025063788518</v>
      </c>
      <c r="V120" s="84">
        <f t="shared" si="11"/>
        <v>436028.0330748196</v>
      </c>
      <c r="W120" s="84">
        <f t="shared" si="6"/>
        <v>769707.65176226443</v>
      </c>
      <c r="X120" s="84">
        <f t="shared" si="7"/>
        <v>576021.6990067747</v>
      </c>
      <c r="Y120" s="84">
        <f t="shared" si="8"/>
        <v>218065.73691553419</v>
      </c>
      <c r="Z120" s="84">
        <f t="shared" si="9"/>
        <v>151096.12070433295</v>
      </c>
      <c r="AA120" s="84">
        <f t="shared" si="10"/>
        <v>83664.308761297012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9295.0686419900267</v>
      </c>
      <c r="E121" s="36">
        <f>'Total Cost'!C121/(1+Assumptions!$D$49)^($A121-2022)</f>
        <v>11925.068684103486</v>
      </c>
      <c r="F121" s="36">
        <f>'Total Cost'!D121/(1+Assumptions!$D$49)^($A121-2022)</f>
        <v>12573.561845172555</v>
      </c>
      <c r="G121" s="36">
        <f>'Total Cost'!E121/(1+Assumptions!$D$49)^($A121-2022)</f>
        <v>8268.2878036306629</v>
      </c>
      <c r="H121" s="36">
        <f>'Total Cost'!F121/(1+Assumptions!$D$49)^($A121-2022)</f>
        <v>6881.2329868995939</v>
      </c>
      <c r="I121" s="36">
        <f>'Total Cost'!G121/(1+Assumptions!$D$49)^($A121-2022)</f>
        <v>4125.137052356039</v>
      </c>
      <c r="J121" s="37">
        <f>'Total Cost'!H121/(1+Assumptions!$D$49)^($A121-2022)</f>
        <v>16351.482512491477</v>
      </c>
      <c r="K121" s="37">
        <f>'Total Cost'!I121/(1+Assumptions!$D$49)^($A121-2022)</f>
        <v>17445.361236964665</v>
      </c>
      <c r="L121" s="37">
        <f>'Total Cost'!J121/(1+Assumptions!$D$49)^($A121-2022)</f>
        <v>11060.841753205057</v>
      </c>
      <c r="M121" s="37">
        <f>'Total Cost'!K121/(1+Assumptions!$D$49)^($A121-2022)</f>
        <v>8326.8220039569569</v>
      </c>
      <c r="N121" s="37">
        <f>'Total Cost'!L121/(1+Assumptions!$D$49)^($A121-2022)</f>
        <v>7409.1593070380486</v>
      </c>
      <c r="O121" s="37">
        <f>'Total Cost'!M121/(1+Assumptions!$D$49)^($A121-2022)</f>
        <v>3156.7357034536617</v>
      </c>
      <c r="P121" s="38">
        <f>'Total Cost'!N121/(1+Assumptions!$D$49)^($A121-2022)</f>
        <v>379873.99819014734</v>
      </c>
      <c r="Q121" s="38">
        <f>'Total Cost'!O121/(1+Assumptions!$D$49)^($A121-2022)</f>
        <v>686503.11158150248</v>
      </c>
      <c r="R121" s="38">
        <f>'Total Cost'!P121/(1+Assumptions!$D$49)^($A121-2022)</f>
        <v>512169.00339311361</v>
      </c>
      <c r="S121" s="38">
        <f>'Total Cost'!Q121/(1+Assumptions!$D$49)^($A121-2022)</f>
        <v>186334.22815241927</v>
      </c>
      <c r="T121" s="38">
        <f>'Total Cost'!R121/(1+Assumptions!$D$49)^($A121-2022)</f>
        <v>126306.34451858331</v>
      </c>
      <c r="U121" s="38">
        <f>'Total Cost'!S121/(1+Assumptions!$D$49)^($A121-2022)</f>
        <v>70564.712670750116</v>
      </c>
      <c r="V121" s="84">
        <f t="shared" si="11"/>
        <v>405520.54934462882</v>
      </c>
      <c r="W121" s="84">
        <f t="shared" si="6"/>
        <v>715873.54150257062</v>
      </c>
      <c r="X121" s="84">
        <f t="shared" si="7"/>
        <v>535803.40699149121</v>
      </c>
      <c r="Y121" s="84">
        <f t="shared" si="8"/>
        <v>202929.3379600069</v>
      </c>
      <c r="Z121" s="84">
        <f t="shared" si="9"/>
        <v>140596.73681252095</v>
      </c>
      <c r="AA121" s="84">
        <f t="shared" si="10"/>
        <v>77846.585426559817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8946.2727405653277</v>
      </c>
      <c r="E122" s="36">
        <f>'Total Cost'!C122/(1+Assumptions!$D$49)^($A122-2022)</f>
        <v>11477.582469484978</v>
      </c>
      <c r="F122" s="36">
        <f>'Total Cost'!D122/(1+Assumptions!$D$49)^($A122-2022)</f>
        <v>12101.74103278023</v>
      </c>
      <c r="G122" s="36">
        <f>'Total Cost'!E122/(1+Assumptions!$D$49)^($A122-2022)</f>
        <v>7958.021682014507</v>
      </c>
      <c r="H122" s="36">
        <f>'Total Cost'!F122/(1+Assumptions!$D$49)^($A122-2022)</f>
        <v>6623.0158660774332</v>
      </c>
      <c r="I122" s="36">
        <f>'Total Cost'!G122/(1+Assumptions!$D$49)^($A122-2022)</f>
        <v>3970.3419720725979</v>
      </c>
      <c r="J122" s="37">
        <f>'Total Cost'!H122/(1+Assumptions!$D$49)^($A122-2022)</f>
        <v>15625.844378977004</v>
      </c>
      <c r="K122" s="37">
        <f>'Total Cost'!I122/(1+Assumptions!$D$49)^($A122-2022)</f>
        <v>16671.494916012347</v>
      </c>
      <c r="L122" s="37">
        <f>'Total Cost'!J122/(1+Assumptions!$D$49)^($A122-2022)</f>
        <v>10570.475070065966</v>
      </c>
      <c r="M122" s="37">
        <f>'Total Cost'!K122/(1+Assumptions!$D$49)^($A122-2022)</f>
        <v>7958.6599391008631</v>
      </c>
      <c r="N122" s="37">
        <f>'Total Cost'!L122/(1+Assumptions!$D$49)^($A122-2022)</f>
        <v>7081.2408532270128</v>
      </c>
      <c r="O122" s="37">
        <f>'Total Cost'!M122/(1+Assumptions!$D$49)^($A122-2022)</f>
        <v>3016.925875380517</v>
      </c>
      <c r="P122" s="38">
        <f>'Total Cost'!N122/(1+Assumptions!$D$49)^($A122-2022)</f>
        <v>363227.34434758296</v>
      </c>
      <c r="Q122" s="38">
        <f>'Total Cost'!O122/(1+Assumptions!$D$49)^($A122-2022)</f>
        <v>656460.08205634507</v>
      </c>
      <c r="R122" s="38">
        <f>'Total Cost'!P122/(1+Assumptions!$D$49)^($A122-2022)</f>
        <v>489797.47906004847</v>
      </c>
      <c r="S122" s="38">
        <f>'Total Cost'!Q122/(1+Assumptions!$D$49)^($A122-2022)</f>
        <v>178260.79268757941</v>
      </c>
      <c r="T122" s="38">
        <f>'Total Cost'!R122/(1+Assumptions!$D$49)^($A122-2022)</f>
        <v>120817.87928587687</v>
      </c>
      <c r="U122" s="38">
        <f>'Total Cost'!S122/(1+Assumptions!$D$49)^($A122-2022)</f>
        <v>67492.015821576177</v>
      </c>
      <c r="V122" s="84">
        <f t="shared" si="11"/>
        <v>387799.46146712528</v>
      </c>
      <c r="W122" s="84">
        <f t="shared" si="6"/>
        <v>684609.15944184235</v>
      </c>
      <c r="X122" s="84">
        <f t="shared" si="7"/>
        <v>512469.69516289467</v>
      </c>
      <c r="Y122" s="84">
        <f t="shared" si="8"/>
        <v>194177.47430869477</v>
      </c>
      <c r="Z122" s="84">
        <f t="shared" si="9"/>
        <v>134522.13600518132</v>
      </c>
      <c r="AA122" s="84">
        <f t="shared" si="10"/>
        <v>74479.28366902929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8610.565347201893</v>
      </c>
      <c r="E123" s="36">
        <f>'Total Cost'!C123/(1+Assumptions!$D$49)^($A123-2022)</f>
        <v>11046.88810047995</v>
      </c>
      <c r="F123" s="36">
        <f>'Total Cost'!D123/(1+Assumptions!$D$49)^($A123-2022)</f>
        <v>11647.625217726591</v>
      </c>
      <c r="G123" s="36">
        <f>'Total Cost'!E123/(1+Assumptions!$D$49)^($A123-2022)</f>
        <v>7659.3982448947063</v>
      </c>
      <c r="H123" s="36">
        <f>'Total Cost'!F123/(1+Assumptions!$D$49)^($A123-2022)</f>
        <v>6374.4882996727192</v>
      </c>
      <c r="I123" s="36">
        <f>'Total Cost'!G123/(1+Assumptions!$D$49)^($A123-2022)</f>
        <v>3821.3555513744836</v>
      </c>
      <c r="J123" s="37">
        <f>'Total Cost'!H123/(1+Assumptions!$D$49)^($A123-2022)</f>
        <v>14932.436812863392</v>
      </c>
      <c r="K123" s="37">
        <f>'Total Cost'!I123/(1+Assumptions!$D$49)^($A123-2022)</f>
        <v>15931.988905634105</v>
      </c>
      <c r="L123" s="37">
        <f>'Total Cost'!J123/(1+Assumptions!$D$49)^($A123-2022)</f>
        <v>10101.869828842975</v>
      </c>
      <c r="M123" s="37">
        <f>'Total Cost'!K123/(1+Assumptions!$D$49)^($A123-2022)</f>
        <v>7606.7969447886453</v>
      </c>
      <c r="N123" s="37">
        <f>'Total Cost'!L123/(1+Assumptions!$D$49)^($A123-2022)</f>
        <v>6767.8528459502922</v>
      </c>
      <c r="O123" s="37">
        <f>'Total Cost'!M123/(1+Assumptions!$D$49)^($A123-2022)</f>
        <v>2883.3150210664035</v>
      </c>
      <c r="P123" s="38">
        <f>'Total Cost'!N123/(1+Assumptions!$D$49)^($A123-2022)</f>
        <v>347312.36182394635</v>
      </c>
      <c r="Q123" s="38">
        <f>'Total Cost'!O123/(1+Assumptions!$D$49)^($A123-2022)</f>
        <v>627735.88525521278</v>
      </c>
      <c r="R123" s="38">
        <f>'Total Cost'!P123/(1+Assumptions!$D$49)^($A123-2022)</f>
        <v>468406.30312966043</v>
      </c>
      <c r="S123" s="38">
        <f>'Total Cost'!Q123/(1+Assumptions!$D$49)^($A123-2022)</f>
        <v>170538.46721034235</v>
      </c>
      <c r="T123" s="38">
        <f>'Total Cost'!R123/(1+Assumptions!$D$49)^($A123-2022)</f>
        <v>115568.75892578626</v>
      </c>
      <c r="U123" s="38">
        <f>'Total Cost'!S123/(1+Assumptions!$D$49)^($A123-2022)</f>
        <v>64553.578054298356</v>
      </c>
      <c r="V123" s="84">
        <f t="shared" si="11"/>
        <v>370855.36398401164</v>
      </c>
      <c r="W123" s="84">
        <f t="shared" si="6"/>
        <v>654714.76226132689</v>
      </c>
      <c r="X123" s="84">
        <f t="shared" si="7"/>
        <v>490155.79817622999</v>
      </c>
      <c r="Y123" s="84">
        <f t="shared" si="8"/>
        <v>185804.6624000257</v>
      </c>
      <c r="Z123" s="84">
        <f t="shared" si="9"/>
        <v>128711.10007140927</v>
      </c>
      <c r="AA123" s="84">
        <f t="shared" si="10"/>
        <v>71258.248626739238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8287.4553178164024</v>
      </c>
      <c r="E124" s="36">
        <f>'Total Cost'!C124/(1+Assumptions!$D$49)^($A124-2022)</f>
        <v>10632.355465880735</v>
      </c>
      <c r="F124" s="36">
        <f>'Total Cost'!D124/(1+Assumptions!$D$49)^($A124-2022)</f>
        <v>11210.55002293769</v>
      </c>
      <c r="G124" s="36">
        <f>'Total Cost'!E124/(1+Assumptions!$D$49)^($A124-2022)</f>
        <v>7371.9806024762183</v>
      </c>
      <c r="H124" s="36">
        <f>'Total Cost'!F124/(1+Assumptions!$D$49)^($A124-2022)</f>
        <v>6135.2866887710579</v>
      </c>
      <c r="I124" s="36">
        <f>'Total Cost'!G124/(1+Assumptions!$D$49)^($A124-2022)</f>
        <v>3677.9598212789851</v>
      </c>
      <c r="J124" s="37">
        <f>'Total Cost'!H124/(1+Assumptions!$D$49)^($A124-2022)</f>
        <v>14269.827111019646</v>
      </c>
      <c r="K124" s="37">
        <f>'Total Cost'!I124/(1+Assumptions!$D$49)^($A124-2022)</f>
        <v>15225.316319164951</v>
      </c>
      <c r="L124" s="37">
        <f>'Total Cost'!J124/(1+Assumptions!$D$49)^($A124-2022)</f>
        <v>9654.0594472296652</v>
      </c>
      <c r="M124" s="37">
        <f>'Total Cost'!K124/(1+Assumptions!$D$49)^($A124-2022)</f>
        <v>7270.5106026365675</v>
      </c>
      <c r="N124" s="37">
        <f>'Total Cost'!L124/(1+Assumptions!$D$49)^($A124-2022)</f>
        <v>6468.3507438775468</v>
      </c>
      <c r="O124" s="37">
        <f>'Total Cost'!M124/(1+Assumptions!$D$49)^($A124-2022)</f>
        <v>2755.6280153919765</v>
      </c>
      <c r="P124" s="38">
        <f>'Total Cost'!N124/(1+Assumptions!$D$49)^($A124-2022)</f>
        <v>332096.80237097677</v>
      </c>
      <c r="Q124" s="38">
        <f>'Total Cost'!O124/(1+Assumptions!$D$49)^($A124-2022)</f>
        <v>600272.46083886526</v>
      </c>
      <c r="R124" s="38">
        <f>'Total Cost'!P124/(1+Assumptions!$D$49)^($A124-2022)</f>
        <v>447952.38652372605</v>
      </c>
      <c r="S124" s="38">
        <f>'Total Cost'!Q124/(1+Assumptions!$D$49)^($A124-2022)</f>
        <v>163151.92836725019</v>
      </c>
      <c r="T124" s="38">
        <f>'Total Cost'!R124/(1+Assumptions!$D$49)^($A124-2022)</f>
        <v>110548.51100186717</v>
      </c>
      <c r="U124" s="38">
        <f>'Total Cost'!S124/(1+Assumptions!$D$49)^($A124-2022)</f>
        <v>61743.51417995146</v>
      </c>
      <c r="V124" s="84">
        <f t="shared" si="11"/>
        <v>354654.08479981282</v>
      </c>
      <c r="W124" s="84">
        <f t="shared" si="6"/>
        <v>626130.1326239109</v>
      </c>
      <c r="X124" s="84">
        <f t="shared" si="7"/>
        <v>468816.99599389342</v>
      </c>
      <c r="Y124" s="84">
        <f t="shared" si="8"/>
        <v>177794.41957236297</v>
      </c>
      <c r="Z124" s="84">
        <f t="shared" si="9"/>
        <v>123152.14843451578</v>
      </c>
      <c r="AA124" s="84">
        <f t="shared" si="10"/>
        <v>68177.102016622419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7976.4699384254</v>
      </c>
      <c r="E125" s="36">
        <f>'Total Cost'!C125/(1+Assumptions!$D$49)^($A125-2022)</f>
        <v>10233.378099297704</v>
      </c>
      <c r="F125" s="36">
        <f>'Total Cost'!D125/(1+Assumptions!$D$49)^($A125-2022)</f>
        <v>10789.876001978544</v>
      </c>
      <c r="G125" s="36">
        <f>'Total Cost'!E125/(1+Assumptions!$D$49)^($A125-2022)</f>
        <v>7095.3482591807333</v>
      </c>
      <c r="H125" s="36">
        <f>'Total Cost'!F125/(1+Assumptions!$D$49)^($A125-2022)</f>
        <v>5905.0610784467117</v>
      </c>
      <c r="I125" s="36">
        <f>'Total Cost'!G125/(1+Assumptions!$D$49)^($A125-2022)</f>
        <v>3539.9449920531324</v>
      </c>
      <c r="J125" s="37">
        <f>'Total Cost'!H125/(1+Assumptions!$D$49)^($A125-2022)</f>
        <v>13636.646300481938</v>
      </c>
      <c r="K125" s="37">
        <f>'Total Cost'!I125/(1+Assumptions!$D$49)^($A125-2022)</f>
        <v>14550.018170502161</v>
      </c>
      <c r="L125" s="37">
        <f>'Total Cost'!J125/(1+Assumptions!$D$49)^($A125-2022)</f>
        <v>9226.120309425045</v>
      </c>
      <c r="M125" s="37">
        <f>'Total Cost'!K125/(1+Assumptions!$D$49)^($A125-2022)</f>
        <v>6949.1105466749568</v>
      </c>
      <c r="N125" s="37">
        <f>'Total Cost'!L125/(1+Assumptions!$D$49)^($A125-2022)</f>
        <v>6182.1186230243593</v>
      </c>
      <c r="O125" s="37">
        <f>'Total Cost'!M125/(1+Assumptions!$D$49)^($A125-2022)</f>
        <v>2633.601954614378</v>
      </c>
      <c r="P125" s="38">
        <f>'Total Cost'!N125/(1+Assumptions!$D$49)^($A125-2022)</f>
        <v>317549.84268582636</v>
      </c>
      <c r="Q125" s="38">
        <f>'Total Cost'!O125/(1+Assumptions!$D$49)^($A125-2022)</f>
        <v>574014.3112601568</v>
      </c>
      <c r="R125" s="38">
        <f>'Total Cost'!P125/(1+Assumptions!$D$49)^($A125-2022)</f>
        <v>428394.53929606848</v>
      </c>
      <c r="S125" s="38">
        <f>'Total Cost'!Q125/(1+Assumptions!$D$49)^($A125-2022)</f>
        <v>156086.52375824528</v>
      </c>
      <c r="T125" s="38">
        <f>'Total Cost'!R125/(1+Assumptions!$D$49)^($A125-2022)</f>
        <v>105747.12272179777</v>
      </c>
      <c r="U125" s="38">
        <f>'Total Cost'!S125/(1+Assumptions!$D$49)^($A125-2022)</f>
        <v>59056.19775289642</v>
      </c>
      <c r="V125" s="84">
        <f t="shared" si="11"/>
        <v>339162.95892473368</v>
      </c>
      <c r="W125" s="84">
        <f t="shared" si="6"/>
        <v>598797.70752995671</v>
      </c>
      <c r="X125" s="84">
        <f t="shared" si="7"/>
        <v>448410.53560747206</v>
      </c>
      <c r="Y125" s="84">
        <f t="shared" si="8"/>
        <v>170130.98256410097</v>
      </c>
      <c r="Z125" s="84">
        <f t="shared" si="9"/>
        <v>117834.30242326885</v>
      </c>
      <c r="AA125" s="84">
        <f t="shared" si="10"/>
        <v>65229.744699563933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7677.1542335588638</v>
      </c>
      <c r="E126" s="36">
        <f>'Total Cost'!C126/(1+Assumptions!$D$49)^($A126-2022)</f>
        <v>9849.3722918914118</v>
      </c>
      <c r="F126" s="36">
        <f>'Total Cost'!D126/(1+Assumptions!$D$49)^($A126-2022)</f>
        <v>10384.987703535051</v>
      </c>
      <c r="G126" s="36">
        <f>'Total Cost'!E126/(1+Assumptions!$D$49)^($A126-2022)</f>
        <v>6829.0964984564307</v>
      </c>
      <c r="H126" s="36">
        <f>'Total Cost'!F126/(1+Assumptions!$D$49)^($A126-2022)</f>
        <v>5683.4746457741985</v>
      </c>
      <c r="I126" s="36">
        <f>'Total Cost'!G126/(1+Assumptions!$D$49)^($A126-2022)</f>
        <v>3407.1091462887207</v>
      </c>
      <c r="J126" s="37">
        <f>'Total Cost'!H126/(1+Assumptions!$D$49)^($A126-2022)</f>
        <v>13031.586301847969</v>
      </c>
      <c r="K126" s="37">
        <f>'Total Cost'!I126/(1+Assumptions!$D$49)^($A126-2022)</f>
        <v>13904.700352626889</v>
      </c>
      <c r="L126" s="37">
        <f>'Total Cost'!J126/(1+Assumptions!$D$49)^($A126-2022)</f>
        <v>8817.1698548660806</v>
      </c>
      <c r="M126" s="37">
        <f>'Total Cost'!K126/(1+Assumptions!$D$49)^($A126-2022)</f>
        <v>6641.9370399447389</v>
      </c>
      <c r="N126" s="37">
        <f>'Total Cost'!L126/(1+Assumptions!$D$49)^($A126-2022)</f>
        <v>5908.567905101133</v>
      </c>
      <c r="O126" s="37">
        <f>'Total Cost'!M126/(1+Assumptions!$D$49)^($A126-2022)</f>
        <v>2516.9856130599655</v>
      </c>
      <c r="P126" s="38">
        <f>'Total Cost'!N126/(1+Assumptions!$D$49)^($A126-2022)</f>
        <v>303642.02130132535</v>
      </c>
      <c r="Q126" s="38">
        <f>'Total Cost'!O126/(1+Assumptions!$D$49)^($A126-2022)</f>
        <v>548908.38836908643</v>
      </c>
      <c r="R126" s="38">
        <f>'Total Cost'!P126/(1+Assumptions!$D$49)^($A126-2022)</f>
        <v>409693.38671645575</v>
      </c>
      <c r="S126" s="38">
        <f>'Total Cost'!Q126/(1+Assumptions!$D$49)^($A126-2022)</f>
        <v>149328.24246814536</v>
      </c>
      <c r="T126" s="38">
        <f>'Total Cost'!R126/(1+Assumptions!$D$49)^($A126-2022)</f>
        <v>101155.02070508407</v>
      </c>
      <c r="U126" s="38">
        <f>'Total Cost'!S126/(1+Assumptions!$D$49)^($A126-2022)</f>
        <v>56486.249663876282</v>
      </c>
      <c r="V126" s="84">
        <f t="shared" si="11"/>
        <v>324350.76183673216</v>
      </c>
      <c r="W126" s="84">
        <f t="shared" si="6"/>
        <v>572662.46101360477</v>
      </c>
      <c r="X126" s="84">
        <f t="shared" si="7"/>
        <v>428895.54427485686</v>
      </c>
      <c r="Y126" s="84">
        <f t="shared" si="8"/>
        <v>162799.27600654651</v>
      </c>
      <c r="Z126" s="84">
        <f t="shared" si="9"/>
        <v>112747.06325595939</v>
      </c>
      <c r="AA126" s="84">
        <f t="shared" si="10"/>
        <v>62410.344423224968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7389.0703006254444</v>
      </c>
      <c r="E127" s="36">
        <f>'Total Cost'!C127/(1+Assumptions!$D$49)^($A127-2022)</f>
        <v>9479.7762383993104</v>
      </c>
      <c r="F127" s="36">
        <f>'Total Cost'!D127/(1+Assumptions!$D$49)^($A127-2022)</f>
        <v>9995.2927710010845</v>
      </c>
      <c r="G127" s="36">
        <f>'Total Cost'!E127/(1+Assumptions!$D$49)^($A127-2022)</f>
        <v>6572.8357906726333</v>
      </c>
      <c r="H127" s="36">
        <f>'Total Cost'!F127/(1+Assumptions!$D$49)^($A127-2022)</f>
        <v>5470.20320705217</v>
      </c>
      <c r="I127" s="36">
        <f>'Total Cost'!G127/(1+Assumptions!$D$49)^($A127-2022)</f>
        <v>3279.2579434946251</v>
      </c>
      <c r="J127" s="37">
        <f>'Total Cost'!H127/(1+Assumptions!$D$49)^($A127-2022)</f>
        <v>12453.397218995386</v>
      </c>
      <c r="K127" s="37">
        <f>'Total Cost'!I127/(1+Assumptions!$D$49)^($A127-2022)</f>
        <v>13288.030750653508</v>
      </c>
      <c r="L127" s="37">
        <f>'Total Cost'!J127/(1+Assumptions!$D$49)^($A127-2022)</f>
        <v>8426.3647520304585</v>
      </c>
      <c r="M127" s="37">
        <f>'Total Cost'!K127/(1+Assumptions!$D$49)^($A127-2022)</f>
        <v>6348.3596143562363</v>
      </c>
      <c r="N127" s="37">
        <f>'Total Cost'!L127/(1+Assumptions!$D$49)^($A127-2022)</f>
        <v>5647.1361424109427</v>
      </c>
      <c r="O127" s="37">
        <f>'Total Cost'!M127/(1+Assumptions!$D$49)^($A127-2022)</f>
        <v>2405.5389239865131</v>
      </c>
      <c r="P127" s="38">
        <f>'Total Cost'!N127/(1+Assumptions!$D$49)^($A127-2022)</f>
        <v>290345.17827721854</v>
      </c>
      <c r="Q127" s="38">
        <f>'Total Cost'!O127/(1+Assumptions!$D$49)^($A127-2022)</f>
        <v>524903.98504621151</v>
      </c>
      <c r="R127" s="38">
        <f>'Total Cost'!P127/(1+Assumptions!$D$49)^($A127-2022)</f>
        <v>391811.28907106171</v>
      </c>
      <c r="S127" s="38">
        <f>'Total Cost'!Q127/(1+Assumptions!$D$49)^($A127-2022)</f>
        <v>142863.68689604718</v>
      </c>
      <c r="T127" s="38">
        <f>'Total Cost'!R127/(1+Assumptions!$D$49)^($A127-2022)</f>
        <v>96763.051643696148</v>
      </c>
      <c r="U127" s="38">
        <f>'Total Cost'!S127/(1+Assumptions!$D$49)^($A127-2022)</f>
        <v>54028.52723722472</v>
      </c>
      <c r="V127" s="84">
        <f t="shared" si="11"/>
        <v>310187.64579683938</v>
      </c>
      <c r="W127" s="84">
        <f t="shared" si="6"/>
        <v>547671.79203526431</v>
      </c>
      <c r="X127" s="84">
        <f t="shared" si="7"/>
        <v>410232.94659409323</v>
      </c>
      <c r="Y127" s="84">
        <f t="shared" si="8"/>
        <v>155784.88230107605</v>
      </c>
      <c r="Z127" s="84">
        <f t="shared" si="9"/>
        <v>107880.39099315926</v>
      </c>
      <c r="AA127" s="84">
        <f t="shared" si="10"/>
        <v>59713.324104705855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7111.7966692555374</v>
      </c>
      <c r="E128" s="36">
        <f>'Total Cost'!C128/(1+Assumptions!$D$49)^($A128-2022)</f>
        <v>9124.0492152076877</v>
      </c>
      <c r="F128" s="36">
        <f>'Total Cost'!D128/(1+Assumptions!$D$49)^($A128-2022)</f>
        <v>9620.2210758534202</v>
      </c>
      <c r="G128" s="36">
        <f>'Total Cost'!E128/(1+Assumptions!$D$49)^($A128-2022)</f>
        <v>6326.1912232331233</v>
      </c>
      <c r="H128" s="36">
        <f>'Total Cost'!F128/(1+Assumptions!$D$49)^($A128-2022)</f>
        <v>5264.9347435186355</v>
      </c>
      <c r="I128" s="36">
        <f>'Total Cost'!G128/(1+Assumptions!$D$49)^($A128-2022)</f>
        <v>3156.2043357742596</v>
      </c>
      <c r="J128" s="37">
        <f>'Total Cost'!H128/(1+Assumptions!$D$49)^($A128-2022)</f>
        <v>11900.884749496083</v>
      </c>
      <c r="K128" s="37">
        <f>'Total Cost'!I128/(1+Assumptions!$D$49)^($A128-2022)</f>
        <v>12698.736483414095</v>
      </c>
      <c r="L128" s="37">
        <f>'Total Cost'!J128/(1+Assumptions!$D$49)^($A128-2022)</f>
        <v>8052.8991535210926</v>
      </c>
      <c r="M128" s="37">
        <f>'Total Cost'!K128/(1+Assumptions!$D$49)^($A128-2022)</f>
        <v>6067.77577099668</v>
      </c>
      <c r="N128" s="37">
        <f>'Total Cost'!L128/(1+Assumptions!$D$49)^($A128-2022)</f>
        <v>5397.285856780094</v>
      </c>
      <c r="O128" s="37">
        <f>'Total Cost'!M128/(1+Assumptions!$D$49)^($A128-2022)</f>
        <v>2299.0324835390365</v>
      </c>
      <c r="P128" s="38">
        <f>'Total Cost'!N128/(1+Assumptions!$D$49)^($A128-2022)</f>
        <v>277632.39756782126</v>
      </c>
      <c r="Q128" s="38">
        <f>'Total Cost'!O128/(1+Assumptions!$D$49)^($A128-2022)</f>
        <v>501952.63164100872</v>
      </c>
      <c r="R128" s="38">
        <f>'Total Cost'!P128/(1+Assumptions!$D$49)^($A128-2022)</f>
        <v>374712.26501454262</v>
      </c>
      <c r="S128" s="38">
        <f>'Total Cost'!Q128/(1+Assumptions!$D$49)^($A128-2022)</f>
        <v>136680.04582534527</v>
      </c>
      <c r="T128" s="38">
        <f>'Total Cost'!R128/(1+Assumptions!$D$49)^($A128-2022)</f>
        <v>92562.463816131829</v>
      </c>
      <c r="U128" s="38">
        <f>'Total Cost'!S128/(1+Assumptions!$D$49)^($A128-2022)</f>
        <v>51678.113809894188</v>
      </c>
      <c r="V128" s="84">
        <f t="shared" si="11"/>
        <v>296645.07898657286</v>
      </c>
      <c r="W128" s="84">
        <f t="shared" si="6"/>
        <v>523775.41733963048</v>
      </c>
      <c r="X128" s="84">
        <f t="shared" si="7"/>
        <v>392385.38524391712</v>
      </c>
      <c r="Y128" s="84">
        <f t="shared" si="8"/>
        <v>149074.01281957506</v>
      </c>
      <c r="Z128" s="84">
        <f t="shared" si="9"/>
        <v>103224.68441643057</v>
      </c>
      <c r="AA128" s="84">
        <f t="shared" si="10"/>
        <v>57133.350629207482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6844.9276846849098</v>
      </c>
      <c r="E129" s="36">
        <f>'Total Cost'!C129/(1+Assumptions!$D$49)^($A129-2022)</f>
        <v>8781.6707892663017</v>
      </c>
      <c r="F129" s="36">
        <f>'Total Cost'!D129/(1+Assumptions!$D$49)^($A129-2022)</f>
        <v>9259.2238835466414</v>
      </c>
      <c r="G129" s="36">
        <f>'Total Cost'!E129/(1+Assumptions!$D$49)^($A129-2022)</f>
        <v>6088.8019520743674</v>
      </c>
      <c r="H129" s="36">
        <f>'Total Cost'!F129/(1+Assumptions!$D$49)^($A129-2022)</f>
        <v>5067.368944863636</v>
      </c>
      <c r="I129" s="36">
        <f>'Total Cost'!G129/(1+Assumptions!$D$49)^($A129-2022)</f>
        <v>3037.7682941721791</v>
      </c>
      <c r="J129" s="37">
        <f>'Total Cost'!H129/(1+Assumptions!$D$49)^($A129-2022)</f>
        <v>11372.907710348823</v>
      </c>
      <c r="K129" s="37">
        <f>'Total Cost'!I129/(1+Assumptions!$D$49)^($A129-2022)</f>
        <v>12135.601267852364</v>
      </c>
      <c r="L129" s="37">
        <f>'Total Cost'!J129/(1+Assumptions!$D$49)^($A129-2022)</f>
        <v>7696.0030288126954</v>
      </c>
      <c r="M129" s="37">
        <f>'Total Cost'!K129/(1+Assumptions!$D$49)^($A129-2022)</f>
        <v>5799.6097381978916</v>
      </c>
      <c r="N129" s="37">
        <f>'Total Cost'!L129/(1+Assumptions!$D$49)^($A129-2022)</f>
        <v>5158.5034301170672</v>
      </c>
      <c r="O129" s="37">
        <f>'Total Cost'!M129/(1+Assumptions!$D$49)^($A129-2022)</f>
        <v>2197.2470767713148</v>
      </c>
      <c r="P129" s="38">
        <f>'Total Cost'!N129/(1+Assumptions!$D$49)^($A129-2022)</f>
        <v>265477.95194709237</v>
      </c>
      <c r="Q129" s="38">
        <f>'Total Cost'!O129/(1+Assumptions!$D$49)^($A129-2022)</f>
        <v>480007.99700170272</v>
      </c>
      <c r="R129" s="38">
        <f>'Total Cost'!P129/(1+Assumptions!$D$49)^($A129-2022)</f>
        <v>358361.91831611277</v>
      </c>
      <c r="S129" s="38">
        <f>'Total Cost'!Q129/(1+Assumptions!$D$49)^($A129-2022)</f>
        <v>130765.06867958579</v>
      </c>
      <c r="T129" s="38">
        <f>'Total Cost'!R129/(1+Assumptions!$D$49)^($A129-2022)</f>
        <v>88544.889417154773</v>
      </c>
      <c r="U129" s="38">
        <f>'Total Cost'!S129/(1+Assumptions!$D$49)^($A129-2022)</f>
        <v>49430.308770961572</v>
      </c>
      <c r="V129" s="84">
        <f t="shared" si="11"/>
        <v>283695.78734212613</v>
      </c>
      <c r="W129" s="84">
        <f t="shared" si="6"/>
        <v>500925.26905882137</v>
      </c>
      <c r="X129" s="84">
        <f t="shared" si="7"/>
        <v>375317.14522847213</v>
      </c>
      <c r="Y129" s="84">
        <f t="shared" si="8"/>
        <v>142653.48036985804</v>
      </c>
      <c r="Z129" s="84">
        <f t="shared" si="9"/>
        <v>98770.761792135483</v>
      </c>
      <c r="AA129" s="84">
        <f t="shared" si="10"/>
        <v>54665.324141905068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6588.0729142767386</v>
      </c>
      <c r="E130" s="36">
        <f>'Total Cost'!C130/(1+Assumptions!$D$49)^($A130-2022)</f>
        <v>8452.1400566883749</v>
      </c>
      <c r="F130" s="36">
        <f>'Total Cost'!D130/(1+Assumptions!$D$49)^($A130-2022)</f>
        <v>8911.7730507076813</v>
      </c>
      <c r="G130" s="36">
        <f>'Total Cost'!E130/(1+Assumptions!$D$49)^($A130-2022)</f>
        <v>5860.3206737461687</v>
      </c>
      <c r="H130" s="36">
        <f>'Total Cost'!F130/(1+Assumptions!$D$49)^($A130-2022)</f>
        <v>4877.2167698715402</v>
      </c>
      <c r="I130" s="36">
        <f>'Total Cost'!G130/(1+Assumptions!$D$49)^($A130-2022)</f>
        <v>2923.7765452894832</v>
      </c>
      <c r="J130" s="37">
        <f>'Total Cost'!H130/(1+Assumptions!$D$49)^($A130-2022)</f>
        <v>10868.375673892466</v>
      </c>
      <c r="K130" s="37">
        <f>'Total Cost'!I130/(1+Assumptions!$D$49)^($A130-2022)</f>
        <v>11597.46290075662</v>
      </c>
      <c r="L130" s="37">
        <f>'Total Cost'!J130/(1+Assumptions!$D$49)^($A130-2022)</f>
        <v>7354.9405712019161</v>
      </c>
      <c r="M130" s="37">
        <f>'Total Cost'!K130/(1+Assumptions!$D$49)^($A130-2022)</f>
        <v>5543.3112847954226</v>
      </c>
      <c r="N130" s="37">
        <f>'Total Cost'!L130/(1+Assumptions!$D$49)^($A130-2022)</f>
        <v>4930.2980443026581</v>
      </c>
      <c r="O130" s="37">
        <f>'Total Cost'!M130/(1+Assumptions!$D$49)^($A130-2022)</f>
        <v>2099.973224750946</v>
      </c>
      <c r="P130" s="38">
        <f>'Total Cost'!N130/(1+Assumptions!$D$49)^($A130-2022)</f>
        <v>253857.25037742103</v>
      </c>
      <c r="Q130" s="38">
        <f>'Total Cost'!O130/(1+Assumptions!$D$49)^($A130-2022)</f>
        <v>459025.79389258916</v>
      </c>
      <c r="R130" s="38">
        <f>'Total Cost'!P130/(1+Assumptions!$D$49)^($A130-2022)</f>
        <v>342727.36784901132</v>
      </c>
      <c r="S130" s="38">
        <f>'Total Cost'!Q130/(1+Assumptions!$D$49)^($A130-2022)</f>
        <v>125107.04091180259</v>
      </c>
      <c r="T130" s="38">
        <f>'Total Cost'!R130/(1+Assumptions!$D$49)^($A130-2022)</f>
        <v>84702.327667128033</v>
      </c>
      <c r="U130" s="38">
        <f>'Total Cost'!S130/(1+Assumptions!$D$49)^($A130-2022)</f>
        <v>47280.618041216891</v>
      </c>
      <c r="V130" s="84">
        <f t="shared" si="11"/>
        <v>271313.69896559021</v>
      </c>
      <c r="W130" s="84">
        <f t="shared" si="6"/>
        <v>479075.39685003413</v>
      </c>
      <c r="X130" s="84">
        <f t="shared" si="7"/>
        <v>358994.08147092094</v>
      </c>
      <c r="Y130" s="84">
        <f t="shared" si="8"/>
        <v>136510.67287034419</v>
      </c>
      <c r="Z130" s="84">
        <f t="shared" si="9"/>
        <v>94509.842481302228</v>
      </c>
      <c r="AA130" s="84">
        <f t="shared" si="10"/>
        <v>52304.367811257318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6164.3079434087294</v>
      </c>
      <c r="E131" s="36">
        <f>'Total Cost'!C131/(1+Assumptions!$D$49)^($A131-2022)</f>
        <v>7908.4725940631388</v>
      </c>
      <c r="F131" s="36">
        <f>'Total Cost'!D131/(1+Assumptions!$D$49)^($A131-2022)</f>
        <v>8338.5405901149079</v>
      </c>
      <c r="G131" s="36">
        <f>'Total Cost'!E131/(1+Assumptions!$D$49)^($A131-2022)</f>
        <v>5483.3669496600905</v>
      </c>
      <c r="H131" s="36">
        <f>'Total Cost'!F131/(1+Assumptions!$D$49)^($A131-2022)</f>
        <v>4563.4992914382456</v>
      </c>
      <c r="I131" s="36">
        <f>'Total Cost'!G131/(1+Assumptions!$D$49)^($A131-2022)</f>
        <v>2735.7103082182152</v>
      </c>
      <c r="J131" s="37">
        <f>'Total Cost'!H131/(1+Assumptions!$D$49)^($A131-2022)</f>
        <v>10097.062174469727</v>
      </c>
      <c r="K131" s="37">
        <f>'Total Cost'!I131/(1+Assumptions!$D$49)^($A131-2022)</f>
        <v>10774.62072748924</v>
      </c>
      <c r="L131" s="37">
        <f>'Total Cost'!J131/(1+Assumptions!$D$49)^($A131-2022)</f>
        <v>6833.2998061326198</v>
      </c>
      <c r="M131" s="37">
        <f>'Total Cost'!K131/(1+Assumptions!$D$49)^($A131-2022)</f>
        <v>5150.8323629724828</v>
      </c>
      <c r="N131" s="37">
        <f>'Total Cost'!L131/(1+Assumptions!$D$49)^($A131-2022)</f>
        <v>4580.9987436915753</v>
      </c>
      <c r="O131" s="37">
        <f>'Total Cost'!M131/(1+Assumptions!$D$49)^($A131-2022)</f>
        <v>1951.12949977469</v>
      </c>
      <c r="P131" s="38">
        <f>'Total Cost'!N131/(1+Assumptions!$D$49)^($A131-2022)</f>
        <v>235987.98265345796</v>
      </c>
      <c r="Q131" s="38">
        <f>'Total Cost'!O131/(1+Assumptions!$D$49)^($A131-2022)</f>
        <v>426741.61132066062</v>
      </c>
      <c r="R131" s="38">
        <f>'Total Cost'!P131/(1+Assumptions!$D$49)^($A131-2022)</f>
        <v>318650.87219888886</v>
      </c>
      <c r="S131" s="38">
        <f>'Total Cost'!Q131/(1+Assumptions!$D$49)^($A131-2022)</f>
        <v>116362.09617968467</v>
      </c>
      <c r="T131" s="38">
        <f>'Total Cost'!R131/(1+Assumptions!$D$49)^($A131-2022)</f>
        <v>78771.088236891024</v>
      </c>
      <c r="U131" s="38">
        <f>'Total Cost'!S131/(1+Assumptions!$D$49)^($A131-2022)</f>
        <v>43965.551234703096</v>
      </c>
      <c r="V131" s="84">
        <f t="shared" si="11"/>
        <v>252249.35277133642</v>
      </c>
      <c r="W131" s="84">
        <f t="shared" si="6"/>
        <v>445424.70464221301</v>
      </c>
      <c r="X131" s="84">
        <f t="shared" si="7"/>
        <v>333822.71259513637</v>
      </c>
      <c r="Y131" s="84">
        <f t="shared" si="8"/>
        <v>126996.29549231724</v>
      </c>
      <c r="Z131" s="84">
        <f t="shared" si="9"/>
        <v>87915.586272020853</v>
      </c>
      <c r="AA131" s="84">
        <f t="shared" si="10"/>
        <v>48652.391042695999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A7" sqref="A7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Expected Cost'!V4:V131)</f>
        <v>1667848465.3736351</v>
      </c>
      <c r="C3" s="88">
        <f>SUM('Future Expected Cost'!W4:W131)</f>
        <v>2937249013.1922774</v>
      </c>
      <c r="D3" s="88">
        <f>SUM('Future Expected Cost'!X4:X131)</f>
        <v>2176582431.2595067</v>
      </c>
      <c r="E3" s="88">
        <f>SUM('Future Expected Cost'!Y4:Y131)</f>
        <v>795748901.94018817</v>
      </c>
      <c r="F3" s="88">
        <f>SUM('Future Expected Cost'!Z4:Z131)</f>
        <v>555272433.75866354</v>
      </c>
      <c r="G3" s="88">
        <f>SUM('Future Expected Cost'!AA4:AA131)</f>
        <v>308875514.26781207</v>
      </c>
    </row>
    <row r="4" spans="1:8" x14ac:dyDescent="0.35">
      <c r="A4" s="85" t="s">
        <v>175</v>
      </c>
      <c r="B4" s="88">
        <f>B3/B2</f>
        <v>701.90325033189197</v>
      </c>
      <c r="C4" s="88">
        <f t="shared" ref="C4:G4" si="0">C3/C2</f>
        <v>1796.8914108850927</v>
      </c>
      <c r="D4" s="88">
        <f t="shared" si="0"/>
        <v>1166.6079398476027</v>
      </c>
      <c r="E4" s="88">
        <f t="shared" si="0"/>
        <v>1971.8816644864753</v>
      </c>
      <c r="F4" s="88">
        <f t="shared" si="0"/>
        <v>1109.5507100810944</v>
      </c>
      <c r="G4" s="88">
        <f t="shared" si="0"/>
        <v>2806.6324489133508</v>
      </c>
    </row>
    <row r="5" spans="1:8" x14ac:dyDescent="0.35">
      <c r="A5" s="85" t="s">
        <v>169</v>
      </c>
      <c r="B5" s="87">
        <f>(B3/B2)/((1-(1/(1+Assumptions!$D$49))^127)/Assumptions!$D$49)</f>
        <v>39.038832759196481</v>
      </c>
      <c r="C5" s="87">
        <f>(C3/C2)/((1-(1/(1+Assumptions!$D$49))^127)/Assumptions!$D$49)</f>
        <v>99.940473623409346</v>
      </c>
      <c r="D5" s="87">
        <f>(D3/D2)/((1-(1/(1+Assumptions!$D$49))^127)/Assumptions!$D$49)</f>
        <v>64.885028296601405</v>
      </c>
      <c r="E5" s="87">
        <f>(E3/E2)/((1-(1/(1+Assumptions!$D$49))^127)/Assumptions!$D$49)</f>
        <v>109.67317573243015</v>
      </c>
      <c r="F5" s="87">
        <f>(F3/F2)/((1-(1/(1+Assumptions!$D$49))^127)/Assumptions!$D$49)</f>
        <v>61.711588581790956</v>
      </c>
      <c r="G5" s="87">
        <f>(G3/G2)/((1-(1/(1+Assumptions!$D$49))^127)/Assumptions!$D$49)</f>
        <v>156.10079414485367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4.7343325481992844E-4</v>
      </c>
      <c r="C7" s="90">
        <f t="shared" ref="C7:G7" si="1">C5/C6</f>
        <v>1.4670591962099341E-3</v>
      </c>
      <c r="D7" s="90">
        <f t="shared" si="1"/>
        <v>9.0223355437734861E-4</v>
      </c>
      <c r="E7" s="90">
        <f t="shared" si="1"/>
        <v>2.2559534245074598E-3</v>
      </c>
      <c r="F7" s="90">
        <f t="shared" si="1"/>
        <v>1.0031468607853142E-3</v>
      </c>
      <c r="G7" s="90">
        <f t="shared" si="1"/>
        <v>2.2512372965799491E-3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1094.9881605532007</v>
      </c>
      <c r="D10" s="87">
        <f t="shared" si="4"/>
        <v>464.7046895157107</v>
      </c>
      <c r="E10" s="87">
        <f t="shared" si="4"/>
        <v>1269.9784141545833</v>
      </c>
      <c r="F10" s="87">
        <f t="shared" si="4"/>
        <v>407.64745974920243</v>
      </c>
      <c r="G10" s="87">
        <f t="shared" si="4"/>
        <v>2104.7291985814591</v>
      </c>
    </row>
    <row r="11" spans="1:8" x14ac:dyDescent="0.35">
      <c r="A11" s="85" t="s">
        <v>176</v>
      </c>
      <c r="B11" s="87">
        <f>MAX(0.75*B10,0)</f>
        <v>0</v>
      </c>
      <c r="C11" s="87">
        <f t="shared" ref="C11:G11" si="5">MAX(0.75*C10,0)</f>
        <v>821.24112041490048</v>
      </c>
      <c r="D11" s="87">
        <f t="shared" si="5"/>
        <v>348.52851713678302</v>
      </c>
      <c r="E11" s="87">
        <f t="shared" si="5"/>
        <v>952.4838106159375</v>
      </c>
      <c r="F11" s="87">
        <f t="shared" si="5"/>
        <v>305.73559481190182</v>
      </c>
      <c r="G11" s="87">
        <f t="shared" si="5"/>
        <v>1578.5468989360943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635853566.62892926</v>
      </c>
      <c r="D15" s="88">
        <f>SUM('Incentive Relocation assumption'!AP:AP)</f>
        <v>308003747.80265534</v>
      </c>
      <c r="E15" s="88">
        <f>SUM('Incentive Relocation assumption'!AQ:AQ)</f>
        <v>182062412.40309</v>
      </c>
      <c r="F15" s="88">
        <f>SUM('Incentive Relocation assumption'!AR:AR)</f>
        <v>72472368.143231496</v>
      </c>
      <c r="G15" s="88">
        <f>SUM('Incentive Relocation assumption'!AS:AS)</f>
        <v>82285425.633790717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388.9897680872524</v>
      </c>
      <c r="D16" s="88">
        <f t="shared" si="6"/>
        <v>165.08431407372498</v>
      </c>
      <c r="E16" s="88">
        <f t="shared" si="6"/>
        <v>451.15429243383687</v>
      </c>
      <c r="F16" s="88">
        <f t="shared" si="6"/>
        <v>144.81498206253497</v>
      </c>
      <c r="G16" s="88">
        <f t="shared" si="6"/>
        <v>747.69586771517754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21.635042285694468</v>
      </c>
      <c r="D17" s="87">
        <f>(D15/D14)/((1-(1/(1+Assumptions!$D$49))^127)/Assumptions!$D$49)</f>
        <v>9.1817482327421445</v>
      </c>
      <c r="E17" s="87">
        <f>(E15/E14)/((1-(1/(1+Assumptions!$D$49))^127)/Assumptions!$D$49)</f>
        <v>25.092542259335836</v>
      </c>
      <c r="F17" s="87">
        <f>(F15/F14)/((1-(1/(1+Assumptions!$D$49))^127)/Assumptions!$D$49)</f>
        <v>8.0543976154721477</v>
      </c>
      <c r="G17" s="87">
        <f>(G15/G14)/((1-(1/(1+Assumptions!$D$49))^127)/Assumptions!$D$49)</f>
        <v>41.585751199575064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3.1758792604105025E-4</v>
      </c>
      <c r="D19" s="90">
        <f t="shared" si="7"/>
        <v>1.2767323311560911E-4</v>
      </c>
      <c r="E19" s="90">
        <f t="shared" si="7"/>
        <v>5.1614814891156712E-4</v>
      </c>
      <c r="F19" s="90">
        <f t="shared" si="7"/>
        <v>1.3092749464339133E-4</v>
      </c>
      <c r="G19" s="90">
        <f t="shared" si="7"/>
        <v>5.9973682145334677E-4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-701.90325033189197</v>
      </c>
      <c r="C22" s="87">
        <f t="shared" ref="C22:G22" si="10">C16-$B$4</f>
        <v>-312.91348224463957</v>
      </c>
      <c r="D22" s="87">
        <f t="shared" si="10"/>
        <v>-536.81893625816701</v>
      </c>
      <c r="E22" s="87">
        <f t="shared" si="10"/>
        <v>-250.7489578980551</v>
      </c>
      <c r="F22" s="87">
        <f t="shared" si="10"/>
        <v>-557.08826826935706</v>
      </c>
      <c r="G22" s="87">
        <f t="shared" si="10"/>
        <v>45.792617383285574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34.34446303746418</v>
      </c>
    </row>
    <row r="26" spans="1:7" x14ac:dyDescent="0.35">
      <c r="A26" t="s">
        <v>207</v>
      </c>
      <c r="B26" s="93">
        <f>SUM(B3:G3)</f>
        <v>8441576759.7920818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8441576759.7920818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0.1975754663889018</v>
      </c>
      <c r="C31" s="123">
        <f t="shared" si="12"/>
        <v>0.34795028189314514</v>
      </c>
      <c r="D31" s="123">
        <f t="shared" si="12"/>
        <v>0.25784074387935985</v>
      </c>
      <c r="E31" s="123">
        <f t="shared" si="12"/>
        <v>9.4265434596342831E-2</v>
      </c>
      <c r="F31" s="123">
        <f t="shared" si="12"/>
        <v>6.5778284029053835E-2</v>
      </c>
      <c r="G31" s="123">
        <f t="shared" si="12"/>
        <v>3.658978921319668E-2</v>
      </c>
    </row>
    <row r="32" spans="1:7" x14ac:dyDescent="0.35">
      <c r="A32" s="85" t="s">
        <v>203</v>
      </c>
      <c r="B32" s="124">
        <f>$B$28*B31</f>
        <v>1667848465.3736351</v>
      </c>
      <c r="C32" s="124">
        <f t="shared" ref="C32:G32" si="13">$B$28*C31</f>
        <v>2937249013.1922774</v>
      </c>
      <c r="D32" s="124">
        <f t="shared" si="13"/>
        <v>2176582431.2595067</v>
      </c>
      <c r="E32" s="124">
        <f t="shared" si="13"/>
        <v>795748901.94018817</v>
      </c>
      <c r="F32" s="124">
        <f t="shared" si="13"/>
        <v>555272433.75866354</v>
      </c>
      <c r="G32" s="124">
        <f t="shared" si="13"/>
        <v>308875514.26781207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39.002974913544797</v>
      </c>
      <c r="C33" s="125">
        <f>C32/C2/((1-(1/(1+AVERAGE('Inflation-Interest'!$E$9:$E$68)))^127)/AVERAGE('Inflation-Interest'!$E$9:$E$68))</f>
        <v>99.848676563296166</v>
      </c>
      <c r="D33" s="125">
        <f>D32/D2/((1-(1/(1+AVERAGE('Inflation-Interest'!$E$9:$E$68)))^127)/AVERAGE('Inflation-Interest'!$E$9:$E$68))</f>
        <v>64.825430271626729</v>
      </c>
      <c r="E33" s="125">
        <f>E32/E2/((1-(1/(1+AVERAGE('Inflation-Interest'!$E$9:$E$68)))^127)/AVERAGE('Inflation-Interest'!$E$9:$E$68))</f>
        <v>109.57243901645809</v>
      </c>
      <c r="F33" s="125">
        <f>F32/F2/((1-(1/(1+AVERAGE('Inflation-Interest'!$E$9:$E$68)))^127)/AVERAGE('Inflation-Interest'!$E$9:$E$68))</f>
        <v>61.654905416289168</v>
      </c>
      <c r="G33" s="125">
        <f>G32/G2/((1-(1/(1+AVERAGE('Inflation-Interest'!$E$9:$E$68)))^127)/AVERAGE('Inflation-Interest'!$E$9:$E$68))</f>
        <v>155.95741285532901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21.635042285694468</v>
      </c>
      <c r="D34" s="87">
        <f t="shared" si="14"/>
        <v>9.1817482327421445</v>
      </c>
      <c r="E34" s="87">
        <f t="shared" si="14"/>
        <v>25.092542259335836</v>
      </c>
      <c r="F34" s="87">
        <f t="shared" si="14"/>
        <v>8.0543976154721477</v>
      </c>
      <c r="G34" s="87">
        <f t="shared" si="14"/>
        <v>41.585751199575064</v>
      </c>
    </row>
    <row r="35" spans="1:7" x14ac:dyDescent="0.35">
      <c r="A35" s="85" t="s">
        <v>206</v>
      </c>
      <c r="B35" s="87">
        <f>B33+B34</f>
        <v>39.002974913544797</v>
      </c>
      <c r="C35" s="87">
        <f t="shared" ref="C35:G35" si="15">C33+C34</f>
        <v>121.48371884899063</v>
      </c>
      <c r="D35" s="87">
        <f t="shared" si="15"/>
        <v>74.007178504368881</v>
      </c>
      <c r="E35" s="87">
        <f t="shared" si="15"/>
        <v>134.66498127579393</v>
      </c>
      <c r="F35" s="87">
        <f t="shared" si="15"/>
        <v>69.709303031761323</v>
      </c>
      <c r="G35" s="87">
        <f t="shared" si="15"/>
        <v>197.54316405490408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Expected</vt:lpstr>
      <vt:lpstr>Future Expected Cost</vt:lpstr>
      <vt:lpstr>Levy Proposition</vt:lpstr>
      <vt:lpstr>Property Value</vt:lpstr>
      <vt:lpstr>Average Property Value</vt:lpstr>
      <vt:lpstr>Incentive Relocation assumption</vt:lpstr>
      <vt:lpstr>Economic Cost Impact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Xue, Jason</cp:lastModifiedBy>
  <dcterms:created xsi:type="dcterms:W3CDTF">2023-03-18T00:26:29Z</dcterms:created>
  <dcterms:modified xsi:type="dcterms:W3CDTF">2023-03-25T00:08:25Z</dcterms:modified>
</cp:coreProperties>
</file>